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ork\Törzskari Iroda\Bérczi Antal\Ellenorzott kiteheto\06.22\9_Köznevelési, Pü, Toponár, Füred, Jakab\"/>
    </mc:Choice>
  </mc:AlternateContent>
  <xr:revisionPtr revIDLastSave="0" documentId="8_{6CA9FF82-B1A4-4917-9505-C1CFF58B6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_FilterDatabase" localSheetId="0" hidden="1">Munka1!$A$3:$S$34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M34" i="1" s="1"/>
  <c r="N31" i="1"/>
  <c r="O31" i="1" s="1"/>
  <c r="N30" i="1"/>
  <c r="O30" i="1" s="1"/>
  <c r="N29" i="1"/>
  <c r="O29" i="1" s="1"/>
  <c r="N28" i="1"/>
  <c r="O28" i="1" s="1"/>
  <c r="N27" i="1"/>
  <c r="O2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7" i="1"/>
  <c r="O7" i="1" s="1"/>
  <c r="K30" i="1"/>
  <c r="K9" i="1"/>
  <c r="I33" i="1"/>
  <c r="P33" i="1" s="1"/>
  <c r="I32" i="1"/>
  <c r="P32" i="1" s="1"/>
  <c r="I31" i="1"/>
  <c r="P31" i="1" s="1"/>
  <c r="Q31" i="1" s="1"/>
  <c r="R31" i="1" s="1"/>
  <c r="I30" i="1"/>
  <c r="P30" i="1" s="1"/>
  <c r="Q30" i="1" s="1"/>
  <c r="R30" i="1" s="1"/>
  <c r="I29" i="1"/>
  <c r="P29" i="1" s="1"/>
  <c r="Q29" i="1" s="1"/>
  <c r="R29" i="1" s="1"/>
  <c r="I28" i="1"/>
  <c r="P28" i="1" s="1"/>
  <c r="Q28" i="1" s="1"/>
  <c r="R28" i="1" s="1"/>
  <c r="I27" i="1"/>
  <c r="P27" i="1" s="1"/>
  <c r="Q27" i="1" s="1"/>
  <c r="R27" i="1" s="1"/>
  <c r="I17" i="1"/>
  <c r="P17" i="1" s="1"/>
  <c r="Q17" i="1" s="1"/>
  <c r="R17" i="1" s="1"/>
  <c r="I14" i="1"/>
  <c r="P14" i="1" s="1"/>
  <c r="Q14" i="1" s="1"/>
  <c r="R14" i="1" s="1"/>
  <c r="I8" i="1"/>
  <c r="P8" i="1" s="1"/>
  <c r="Q8" i="1" s="1"/>
  <c r="R8" i="1" s="1"/>
  <c r="I9" i="1"/>
  <c r="P9" i="1" s="1"/>
  <c r="Q9" i="1" s="1"/>
  <c r="R9" i="1" s="1"/>
  <c r="I10" i="1"/>
  <c r="P10" i="1" s="1"/>
  <c r="Q10" i="1" s="1"/>
  <c r="R10" i="1" s="1"/>
  <c r="I11" i="1"/>
  <c r="P11" i="1" s="1"/>
  <c r="Q11" i="1" s="1"/>
  <c r="R11" i="1" s="1"/>
  <c r="I12" i="1"/>
  <c r="P12" i="1" s="1"/>
  <c r="Q12" i="1" s="1"/>
  <c r="R12" i="1" s="1"/>
  <c r="I13" i="1"/>
  <c r="P13" i="1" s="1"/>
  <c r="Q13" i="1" s="1"/>
  <c r="R13" i="1" s="1"/>
  <c r="I15" i="1"/>
  <c r="P15" i="1" s="1"/>
  <c r="Q15" i="1" s="1"/>
  <c r="R15" i="1" s="1"/>
  <c r="I16" i="1"/>
  <c r="P16" i="1" s="1"/>
  <c r="Q16" i="1" s="1"/>
  <c r="R16" i="1" s="1"/>
  <c r="I18" i="1"/>
  <c r="P18" i="1" s="1"/>
  <c r="Q18" i="1" s="1"/>
  <c r="R18" i="1" s="1"/>
  <c r="I19" i="1"/>
  <c r="P19" i="1" s="1"/>
  <c r="Q19" i="1" s="1"/>
  <c r="R19" i="1" s="1"/>
  <c r="I20" i="1"/>
  <c r="P20" i="1" s="1"/>
  <c r="Q20" i="1" s="1"/>
  <c r="R20" i="1" s="1"/>
  <c r="I21" i="1"/>
  <c r="P21" i="1" s="1"/>
  <c r="Q21" i="1" s="1"/>
  <c r="R21" i="1" s="1"/>
  <c r="I22" i="1"/>
  <c r="P22" i="1" s="1"/>
  <c r="Q22" i="1" s="1"/>
  <c r="R22" i="1" s="1"/>
  <c r="I23" i="1"/>
  <c r="P23" i="1" s="1"/>
  <c r="Q23" i="1" s="1"/>
  <c r="R23" i="1" s="1"/>
  <c r="I24" i="1"/>
  <c r="P24" i="1" s="1"/>
  <c r="Q24" i="1" s="1"/>
  <c r="R24" i="1" s="1"/>
  <c r="I25" i="1"/>
  <c r="P25" i="1" s="1"/>
  <c r="Q25" i="1" s="1"/>
  <c r="R25" i="1" s="1"/>
  <c r="I7" i="1"/>
  <c r="P7" i="1" s="1"/>
  <c r="Q7" i="1" s="1"/>
  <c r="R7" i="1" s="1"/>
  <c r="H26" i="1"/>
  <c r="H34" i="1" s="1"/>
  <c r="G31" i="1"/>
  <c r="G30" i="1"/>
  <c r="G29" i="1"/>
  <c r="G28" i="1"/>
  <c r="G2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/>
  <c r="K20" i="1" l="1"/>
  <c r="K12" i="1"/>
  <c r="K27" i="1"/>
  <c r="I26" i="1"/>
  <c r="I34" i="1" s="1"/>
  <c r="K25" i="1"/>
  <c r="K17" i="1"/>
  <c r="K15" i="1"/>
  <c r="K22" i="1"/>
  <c r="K14" i="1"/>
  <c r="K28" i="1"/>
  <c r="K23" i="1"/>
  <c r="K21" i="1"/>
  <c r="K13" i="1"/>
  <c r="K29" i="1"/>
  <c r="K19" i="1"/>
  <c r="K11" i="1"/>
  <c r="K31" i="1"/>
  <c r="K7" i="1"/>
  <c r="K18" i="1"/>
  <c r="K10" i="1"/>
  <c r="K24" i="1"/>
  <c r="K16" i="1"/>
  <c r="K8" i="1"/>
  <c r="Q26" i="1"/>
  <c r="P26" i="1"/>
  <c r="P34" i="1" s="1"/>
  <c r="N26" i="1"/>
  <c r="E26" i="1" l="1"/>
  <c r="E34" i="1" s="1"/>
  <c r="F26" i="1"/>
  <c r="G26" i="1"/>
  <c r="J26" i="1"/>
  <c r="K26" i="1"/>
  <c r="L26" i="1"/>
  <c r="L34" i="1" s="1"/>
  <c r="S26" i="1"/>
  <c r="S34" i="1" s="1"/>
  <c r="R26" i="1" l="1"/>
  <c r="O26" i="1"/>
  <c r="D26" i="1"/>
  <c r="D34" i="1" s="1"/>
  <c r="B26" i="1"/>
  <c r="B34" i="1" s="1"/>
  <c r="C26" i="1"/>
  <c r="C34" i="1" s="1"/>
</calcChain>
</file>

<file path=xl/sharedStrings.xml><?xml version="1.0" encoding="utf-8"?>
<sst xmlns="http://schemas.openxmlformats.org/spreadsheetml/2006/main" count="65" uniqueCount="52">
  <si>
    <t>Intézmény neve</t>
  </si>
  <si>
    <t>Arany</t>
  </si>
  <si>
    <t>Béke</t>
  </si>
  <si>
    <t>Jutai</t>
  </si>
  <si>
    <t>Nemzetőr</t>
  </si>
  <si>
    <t>Honvéd</t>
  </si>
  <si>
    <t>Kaposfüredi</t>
  </si>
  <si>
    <t>Rét</t>
  </si>
  <si>
    <t>Szigetvári</t>
  </si>
  <si>
    <t>Madár</t>
  </si>
  <si>
    <t>Tar Csatár</t>
  </si>
  <si>
    <t>Szántó</t>
  </si>
  <si>
    <t>Szentjakabi</t>
  </si>
  <si>
    <t>Festetics</t>
  </si>
  <si>
    <t>Temesvár</t>
  </si>
  <si>
    <t>Damjanich</t>
  </si>
  <si>
    <t>Tallián</t>
  </si>
  <si>
    <t>Petőfi</t>
  </si>
  <si>
    <t>Búzavirág</t>
  </si>
  <si>
    <t>Református</t>
  </si>
  <si>
    <t>Duráczky*</t>
  </si>
  <si>
    <t>Bárczi*</t>
  </si>
  <si>
    <t>Békevár</t>
  </si>
  <si>
    <t>Gyakorló</t>
  </si>
  <si>
    <t>mindösszes</t>
  </si>
  <si>
    <t>2.számú melléklet</t>
  </si>
  <si>
    <t>csoportok száma</t>
  </si>
  <si>
    <t>SNI szorzó</t>
  </si>
  <si>
    <t>SNI szorzó maradó</t>
  </si>
  <si>
    <t>Fésűs</t>
  </si>
  <si>
    <t>2023.03 30. beírt létszám</t>
  </si>
  <si>
    <t>2023. 03. 30. számított létszám</t>
  </si>
  <si>
    <t>2023. 04. hó iskolába beíratkozott létszám</t>
  </si>
  <si>
    <t>2023. óvodában maradt tényleges létszám</t>
  </si>
  <si>
    <t>2023.04. hó beírat kozott óvodás létszám( aki decemberig jön)</t>
  </si>
  <si>
    <t>2023. 10. hó várható létszám</t>
  </si>
  <si>
    <t>2023. 10. hó várható számított létszám</t>
  </si>
  <si>
    <t>2023. 12. 31. várható létszám</t>
  </si>
  <si>
    <t>2023. 12. 31. várható számított létszám</t>
  </si>
  <si>
    <t>2023. 12. hó várható számított csoportátlag</t>
  </si>
  <si>
    <t>Szent Margit Katolikus</t>
  </si>
  <si>
    <t>Szent Család Katolikus</t>
  </si>
  <si>
    <t>2023/2024-es nevelési évben indítható csoportszámok</t>
  </si>
  <si>
    <t>2023. óvodában maradt számított létszám</t>
  </si>
  <si>
    <t>2022/2023-as nevelési évben indított csoportszám (létszámtól függően)</t>
  </si>
  <si>
    <t>Önkormányzati összes</t>
  </si>
  <si>
    <t>n.r</t>
  </si>
  <si>
    <t>n.r*</t>
  </si>
  <si>
    <t>n.r.</t>
  </si>
  <si>
    <t>2023. 10. hó várható számított csoportátlag</t>
  </si>
  <si>
    <t>* Speciális óvodák, melyek szakértői vélemények alapján egész évben folyamatosan befogadó intézmények.</t>
  </si>
  <si>
    <t xml:space="preserve">férőhelyek száma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</si>
</sst>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1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0" fillId="0" borderId="15" xfId="0" applyFont="1" applyBorder="1"/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" fillId="3" borderId="16" xfId="0" applyFont="1" applyFill="1" applyBorder="1"/>
    <xf numFmtId="0" fontId="11" fillId="3" borderId="12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0" borderId="0" xfId="0" applyFont="1"/>
    <xf numFmtId="0" fontId="2" fillId="4" borderId="1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wrapText="1"/>
    </xf>
    <xf numFmtId="0" fontId="14" fillId="4" borderId="1" xfId="0" applyFont="1" applyFill="1" applyBorder="1" applyAlignment="1">
      <alignment horizontal="center" vertical="top" wrapText="1"/>
    </xf>
    <xf numFmtId="1" fontId="14" fillId="4" borderId="1" xfId="0" applyNumberFormat="1" applyFont="1" applyFill="1" applyBorder="1" applyAlignment="1">
      <alignment horizontal="center" vertical="top" wrapText="1"/>
    </xf>
    <xf numFmtId="164" fontId="1" fillId="0" borderId="0" xfId="0" applyNumberFormat="1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topLeftCell="A20" zoomScaleNormal="100" workbookViewId="0">
      <selection activeCell="L34" sqref="L34"/>
    </sheetView>
  </sheetViews>
  <sheetFormatPr defaultColWidth="8.85546875" defaultRowHeight="15" x14ac:dyDescent="0.25"/>
  <cols>
    <col min="1" max="1" width="14.28515625" style="1" customWidth="1"/>
    <col min="2" max="2" width="10.85546875" style="1" customWidth="1"/>
    <col min="3" max="3" width="9.140625" style="1" customWidth="1"/>
    <col min="4" max="4" width="12.7109375" style="1" customWidth="1"/>
    <col min="5" max="5" width="10.140625" style="1" customWidth="1"/>
    <col min="6" max="6" width="7.140625" style="1" customWidth="1"/>
    <col min="7" max="7" width="10.7109375" style="1" customWidth="1"/>
    <col min="8" max="8" width="11.28515625" style="1" customWidth="1"/>
    <col min="9" max="9" width="9.7109375" style="1" customWidth="1"/>
    <col min="10" max="10" width="7.7109375" style="1" customWidth="1"/>
    <col min="11" max="11" width="10.28515625" style="1" customWidth="1"/>
    <col min="12" max="12" width="10.85546875" style="1" customWidth="1"/>
    <col min="13" max="13" width="9.28515625" style="1" customWidth="1"/>
    <col min="14" max="14" width="10" style="1" customWidth="1"/>
    <col min="15" max="15" width="12.140625" style="1" customWidth="1"/>
    <col min="16" max="16" width="11.140625" style="1" customWidth="1"/>
    <col min="17" max="17" width="11" style="1" customWidth="1"/>
    <col min="18" max="18" width="12.140625" style="1" customWidth="1"/>
    <col min="19" max="19" width="13.28515625" style="1" customWidth="1"/>
    <col min="20" max="20" width="2.28515625" style="1" customWidth="1"/>
    <col min="21" max="21" width="8.85546875" style="1" hidden="1" customWidth="1"/>
    <col min="22" max="16384" width="8.85546875" style="1"/>
  </cols>
  <sheetData>
    <row r="1" spans="1:19" x14ac:dyDescent="0.25">
      <c r="P1" s="1" t="s">
        <v>25</v>
      </c>
    </row>
    <row r="2" spans="1:19" ht="15.75" thickBot="1" x14ac:dyDescent="0.3"/>
    <row r="3" spans="1:19" ht="14.45" customHeight="1" x14ac:dyDescent="0.25">
      <c r="A3" s="54" t="s">
        <v>0</v>
      </c>
      <c r="B3" s="57" t="s">
        <v>51</v>
      </c>
      <c r="C3" s="60" t="s">
        <v>26</v>
      </c>
      <c r="D3" s="60" t="s">
        <v>44</v>
      </c>
      <c r="E3" s="51" t="s">
        <v>30</v>
      </c>
      <c r="F3" s="60" t="s">
        <v>27</v>
      </c>
      <c r="G3" s="60" t="s">
        <v>31</v>
      </c>
      <c r="H3" s="51" t="s">
        <v>32</v>
      </c>
      <c r="I3" s="51" t="s">
        <v>33</v>
      </c>
      <c r="J3" s="60" t="s">
        <v>28</v>
      </c>
      <c r="K3" s="51" t="s">
        <v>43</v>
      </c>
      <c r="L3" s="51" t="s">
        <v>34</v>
      </c>
      <c r="M3" s="51" t="s">
        <v>35</v>
      </c>
      <c r="N3" s="51" t="s">
        <v>36</v>
      </c>
      <c r="O3" s="70" t="s">
        <v>49</v>
      </c>
      <c r="P3" s="51" t="s">
        <v>37</v>
      </c>
      <c r="Q3" s="51" t="s">
        <v>38</v>
      </c>
      <c r="R3" s="70" t="s">
        <v>39</v>
      </c>
      <c r="S3" s="67" t="s">
        <v>42</v>
      </c>
    </row>
    <row r="4" spans="1:19" x14ac:dyDescent="0.25">
      <c r="A4" s="55"/>
      <c r="B4" s="58"/>
      <c r="C4" s="61"/>
      <c r="D4" s="65"/>
      <c r="E4" s="52"/>
      <c r="F4" s="63"/>
      <c r="G4" s="61"/>
      <c r="H4" s="52"/>
      <c r="I4" s="52"/>
      <c r="J4" s="63"/>
      <c r="K4" s="52"/>
      <c r="L4" s="52"/>
      <c r="M4" s="52"/>
      <c r="N4" s="52"/>
      <c r="O4" s="71"/>
      <c r="P4" s="52"/>
      <c r="Q4" s="52"/>
      <c r="R4" s="71"/>
      <c r="S4" s="68"/>
    </row>
    <row r="5" spans="1:19" x14ac:dyDescent="0.25">
      <c r="A5" s="55"/>
      <c r="B5" s="58"/>
      <c r="C5" s="61"/>
      <c r="D5" s="65"/>
      <c r="E5" s="52"/>
      <c r="F5" s="63"/>
      <c r="G5" s="61"/>
      <c r="H5" s="52"/>
      <c r="I5" s="52"/>
      <c r="J5" s="63"/>
      <c r="K5" s="52"/>
      <c r="L5" s="52"/>
      <c r="M5" s="52"/>
      <c r="N5" s="52"/>
      <c r="O5" s="71"/>
      <c r="P5" s="52"/>
      <c r="Q5" s="52"/>
      <c r="R5" s="71"/>
      <c r="S5" s="68"/>
    </row>
    <row r="6" spans="1:19" ht="48" customHeight="1" thickBot="1" x14ac:dyDescent="0.3">
      <c r="A6" s="56"/>
      <c r="B6" s="59"/>
      <c r="C6" s="62"/>
      <c r="D6" s="66"/>
      <c r="E6" s="53"/>
      <c r="F6" s="64"/>
      <c r="G6" s="62"/>
      <c r="H6" s="53"/>
      <c r="I6" s="53"/>
      <c r="J6" s="64"/>
      <c r="K6" s="53"/>
      <c r="L6" s="53"/>
      <c r="M6" s="53"/>
      <c r="N6" s="53"/>
      <c r="O6" s="72"/>
      <c r="P6" s="53"/>
      <c r="Q6" s="53"/>
      <c r="R6" s="72"/>
      <c r="S6" s="69"/>
    </row>
    <row r="7" spans="1:19" ht="15.75" thickBot="1" x14ac:dyDescent="0.3">
      <c r="A7" s="2" t="s">
        <v>29</v>
      </c>
      <c r="B7" s="3">
        <v>100</v>
      </c>
      <c r="C7" s="4">
        <v>4</v>
      </c>
      <c r="D7" s="4">
        <v>4</v>
      </c>
      <c r="E7" s="4">
        <v>90</v>
      </c>
      <c r="F7" s="4">
        <v>1</v>
      </c>
      <c r="G7" s="5">
        <f>SUM(E7:F7)</f>
        <v>91</v>
      </c>
      <c r="H7" s="4">
        <v>19</v>
      </c>
      <c r="I7" s="5">
        <f>E7-H7</f>
        <v>71</v>
      </c>
      <c r="J7" s="5">
        <v>0</v>
      </c>
      <c r="K7" s="4">
        <f>SUM(I7:J7)</f>
        <v>71</v>
      </c>
      <c r="L7" s="5">
        <v>19</v>
      </c>
      <c r="M7" s="4">
        <v>90</v>
      </c>
      <c r="N7" s="5">
        <f>SUM(J7,M7)</f>
        <v>90</v>
      </c>
      <c r="O7" s="44">
        <f>N7/S7</f>
        <v>22.5</v>
      </c>
      <c r="P7" s="4">
        <f>SUM(I7,L7)</f>
        <v>90</v>
      </c>
      <c r="Q7" s="5">
        <f>SUM(P7,J7)</f>
        <v>90</v>
      </c>
      <c r="R7" s="44">
        <f>Q7/S7</f>
        <v>22.5</v>
      </c>
      <c r="S7" s="4">
        <v>4</v>
      </c>
    </row>
    <row r="8" spans="1:19" ht="15.75" thickBot="1" x14ac:dyDescent="0.3">
      <c r="A8" s="6" t="s">
        <v>1</v>
      </c>
      <c r="B8" s="7">
        <v>125</v>
      </c>
      <c r="C8" s="8">
        <v>5</v>
      </c>
      <c r="D8" s="8">
        <v>4</v>
      </c>
      <c r="E8" s="8">
        <v>95</v>
      </c>
      <c r="F8" s="8">
        <v>5</v>
      </c>
      <c r="G8" s="5">
        <f t="shared" ref="G8:G31" si="0">SUM(E8:F8)</f>
        <v>100</v>
      </c>
      <c r="H8" s="8">
        <v>26</v>
      </c>
      <c r="I8" s="5">
        <f t="shared" ref="I8:I25" si="1">E8-H8</f>
        <v>69</v>
      </c>
      <c r="J8" s="9">
        <v>3</v>
      </c>
      <c r="K8" s="4">
        <f t="shared" ref="K8:K31" si="2">SUM(I8:J8)</f>
        <v>72</v>
      </c>
      <c r="L8" s="9">
        <v>13</v>
      </c>
      <c r="M8" s="8">
        <v>82</v>
      </c>
      <c r="N8" s="5">
        <f t="shared" ref="N8:N31" si="3">SUM(J8,M8)</f>
        <v>85</v>
      </c>
      <c r="O8" s="44">
        <f t="shared" ref="O8:O31" si="4">N8/S8</f>
        <v>21.25</v>
      </c>
      <c r="P8" s="4">
        <f t="shared" ref="P8:P33" si="5">SUM(I8,L8)</f>
        <v>82</v>
      </c>
      <c r="Q8" s="5">
        <f t="shared" ref="Q8:Q31" si="6">SUM(P8,J8)</f>
        <v>85</v>
      </c>
      <c r="R8" s="44">
        <f t="shared" ref="R8:R31" si="7">Q8/S8</f>
        <v>21.25</v>
      </c>
      <c r="S8" s="8">
        <v>4</v>
      </c>
    </row>
    <row r="9" spans="1:19" ht="15.75" thickBot="1" x14ac:dyDescent="0.3">
      <c r="A9" s="6" t="s">
        <v>2</v>
      </c>
      <c r="B9" s="7">
        <v>75</v>
      </c>
      <c r="C9" s="8">
        <v>3</v>
      </c>
      <c r="D9" s="8">
        <v>3</v>
      </c>
      <c r="E9" s="8">
        <v>65</v>
      </c>
      <c r="F9" s="8">
        <v>2</v>
      </c>
      <c r="G9" s="5">
        <f t="shared" si="0"/>
        <v>67</v>
      </c>
      <c r="H9" s="8">
        <v>17</v>
      </c>
      <c r="I9" s="5">
        <f t="shared" si="1"/>
        <v>48</v>
      </c>
      <c r="J9" s="9">
        <v>0</v>
      </c>
      <c r="K9" s="4">
        <f t="shared" si="2"/>
        <v>48</v>
      </c>
      <c r="L9" s="9">
        <v>12</v>
      </c>
      <c r="M9" s="8">
        <v>59</v>
      </c>
      <c r="N9" s="5">
        <f t="shared" si="3"/>
        <v>59</v>
      </c>
      <c r="O9" s="45">
        <f t="shared" si="4"/>
        <v>19.666666666666668</v>
      </c>
      <c r="P9" s="4">
        <f t="shared" si="5"/>
        <v>60</v>
      </c>
      <c r="Q9" s="5">
        <f t="shared" si="6"/>
        <v>60</v>
      </c>
      <c r="R9" s="45">
        <f t="shared" si="7"/>
        <v>20</v>
      </c>
      <c r="S9" s="8">
        <v>3</v>
      </c>
    </row>
    <row r="10" spans="1:19" ht="15.75" thickBot="1" x14ac:dyDescent="0.3">
      <c r="A10" s="6" t="s">
        <v>3</v>
      </c>
      <c r="B10" s="7">
        <v>50</v>
      </c>
      <c r="C10" s="8">
        <v>2</v>
      </c>
      <c r="D10" s="8">
        <v>2</v>
      </c>
      <c r="E10" s="8">
        <v>46</v>
      </c>
      <c r="F10" s="8">
        <v>0</v>
      </c>
      <c r="G10" s="5">
        <f t="shared" si="0"/>
        <v>46</v>
      </c>
      <c r="H10" s="8">
        <v>11</v>
      </c>
      <c r="I10" s="5">
        <f t="shared" si="1"/>
        <v>35</v>
      </c>
      <c r="J10" s="9">
        <v>0</v>
      </c>
      <c r="K10" s="4">
        <f t="shared" si="2"/>
        <v>35</v>
      </c>
      <c r="L10" s="9">
        <v>12</v>
      </c>
      <c r="M10" s="8">
        <v>45</v>
      </c>
      <c r="N10" s="5">
        <f t="shared" si="3"/>
        <v>45</v>
      </c>
      <c r="O10" s="44">
        <f t="shared" si="4"/>
        <v>22.5</v>
      </c>
      <c r="P10" s="4">
        <f t="shared" si="5"/>
        <v>47</v>
      </c>
      <c r="Q10" s="5">
        <f t="shared" si="6"/>
        <v>47</v>
      </c>
      <c r="R10" s="44">
        <f t="shared" si="7"/>
        <v>23.5</v>
      </c>
      <c r="S10" s="8">
        <v>2</v>
      </c>
    </row>
    <row r="11" spans="1:19" ht="15.75" thickBot="1" x14ac:dyDescent="0.3">
      <c r="A11" s="10" t="s">
        <v>4</v>
      </c>
      <c r="B11" s="7">
        <v>200</v>
      </c>
      <c r="C11" s="8">
        <v>8</v>
      </c>
      <c r="D11" s="8">
        <v>7</v>
      </c>
      <c r="E11" s="8">
        <v>170</v>
      </c>
      <c r="F11" s="8">
        <v>11</v>
      </c>
      <c r="G11" s="5">
        <f t="shared" si="0"/>
        <v>181</v>
      </c>
      <c r="H11" s="8">
        <v>54</v>
      </c>
      <c r="I11" s="5">
        <f t="shared" si="1"/>
        <v>116</v>
      </c>
      <c r="J11" s="9">
        <v>9</v>
      </c>
      <c r="K11" s="4">
        <f t="shared" si="2"/>
        <v>125</v>
      </c>
      <c r="L11" s="9">
        <v>45</v>
      </c>
      <c r="M11" s="8">
        <v>147</v>
      </c>
      <c r="N11" s="5">
        <f t="shared" si="3"/>
        <v>156</v>
      </c>
      <c r="O11" s="44">
        <f t="shared" si="4"/>
        <v>22.285714285714285</v>
      </c>
      <c r="P11" s="4">
        <f t="shared" si="5"/>
        <v>161</v>
      </c>
      <c r="Q11" s="5">
        <f t="shared" si="6"/>
        <v>170</v>
      </c>
      <c r="R11" s="44">
        <f t="shared" si="7"/>
        <v>24.285714285714285</v>
      </c>
      <c r="S11" s="8">
        <v>7</v>
      </c>
    </row>
    <row r="12" spans="1:19" ht="15.75" thickBot="1" x14ac:dyDescent="0.3">
      <c r="A12" s="6" t="s">
        <v>5</v>
      </c>
      <c r="B12" s="7">
        <v>100</v>
      </c>
      <c r="C12" s="8">
        <v>4</v>
      </c>
      <c r="D12" s="8">
        <v>4</v>
      </c>
      <c r="E12" s="8">
        <v>94</v>
      </c>
      <c r="F12" s="8">
        <v>4</v>
      </c>
      <c r="G12" s="5">
        <f t="shared" si="0"/>
        <v>98</v>
      </c>
      <c r="H12" s="8">
        <v>27</v>
      </c>
      <c r="I12" s="5">
        <f t="shared" si="1"/>
        <v>67</v>
      </c>
      <c r="J12" s="9">
        <v>0</v>
      </c>
      <c r="K12" s="4">
        <f t="shared" si="2"/>
        <v>67</v>
      </c>
      <c r="L12" s="9">
        <v>26</v>
      </c>
      <c r="M12" s="8">
        <v>87</v>
      </c>
      <c r="N12" s="5">
        <f t="shared" si="3"/>
        <v>87</v>
      </c>
      <c r="O12" s="44">
        <f t="shared" si="4"/>
        <v>21.75</v>
      </c>
      <c r="P12" s="4">
        <f t="shared" si="5"/>
        <v>93</v>
      </c>
      <c r="Q12" s="5">
        <f t="shared" si="6"/>
        <v>93</v>
      </c>
      <c r="R12" s="44">
        <f t="shared" si="7"/>
        <v>23.25</v>
      </c>
      <c r="S12" s="8">
        <v>4</v>
      </c>
    </row>
    <row r="13" spans="1:19" ht="15.75" thickBot="1" x14ac:dyDescent="0.3">
      <c r="A13" s="6" t="s">
        <v>6</v>
      </c>
      <c r="B13" s="7">
        <v>100</v>
      </c>
      <c r="C13" s="8">
        <v>4</v>
      </c>
      <c r="D13" s="8">
        <v>4</v>
      </c>
      <c r="E13" s="8">
        <v>86</v>
      </c>
      <c r="F13" s="8">
        <v>1</v>
      </c>
      <c r="G13" s="5">
        <f t="shared" si="0"/>
        <v>87</v>
      </c>
      <c r="H13" s="8">
        <v>23</v>
      </c>
      <c r="I13" s="5">
        <f t="shared" si="1"/>
        <v>63</v>
      </c>
      <c r="J13" s="9">
        <v>1</v>
      </c>
      <c r="K13" s="4">
        <f t="shared" si="2"/>
        <v>64</v>
      </c>
      <c r="L13" s="9">
        <v>16</v>
      </c>
      <c r="M13" s="8">
        <v>75</v>
      </c>
      <c r="N13" s="5">
        <f t="shared" si="3"/>
        <v>76</v>
      </c>
      <c r="O13" s="45">
        <f t="shared" si="4"/>
        <v>19</v>
      </c>
      <c r="P13" s="4">
        <f t="shared" si="5"/>
        <v>79</v>
      </c>
      <c r="Q13" s="5">
        <f t="shared" si="6"/>
        <v>80</v>
      </c>
      <c r="R13" s="45">
        <f t="shared" si="7"/>
        <v>20</v>
      </c>
      <c r="S13" s="8">
        <v>4</v>
      </c>
    </row>
    <row r="14" spans="1:19" ht="15.75" thickBot="1" x14ac:dyDescent="0.3">
      <c r="A14" s="10" t="s">
        <v>7</v>
      </c>
      <c r="B14" s="7">
        <v>100</v>
      </c>
      <c r="C14" s="8">
        <v>4</v>
      </c>
      <c r="D14" s="8">
        <v>4</v>
      </c>
      <c r="E14" s="8">
        <v>89</v>
      </c>
      <c r="F14" s="8">
        <v>7</v>
      </c>
      <c r="G14" s="5">
        <f t="shared" si="0"/>
        <v>96</v>
      </c>
      <c r="H14" s="8">
        <v>30</v>
      </c>
      <c r="I14" s="5">
        <f>E14-H14</f>
        <v>59</v>
      </c>
      <c r="J14" s="9">
        <v>4</v>
      </c>
      <c r="K14" s="4">
        <f t="shared" si="2"/>
        <v>63</v>
      </c>
      <c r="L14" s="9">
        <v>20</v>
      </c>
      <c r="M14" s="47">
        <v>79</v>
      </c>
      <c r="N14" s="48">
        <f t="shared" si="3"/>
        <v>83</v>
      </c>
      <c r="O14" s="44">
        <f t="shared" si="4"/>
        <v>20.75</v>
      </c>
      <c r="P14" s="4">
        <f t="shared" si="5"/>
        <v>79</v>
      </c>
      <c r="Q14" s="5">
        <f t="shared" si="6"/>
        <v>83</v>
      </c>
      <c r="R14" s="44">
        <f t="shared" si="7"/>
        <v>20.75</v>
      </c>
      <c r="S14" s="8">
        <v>4</v>
      </c>
    </row>
    <row r="15" spans="1:19" ht="15.75" thickBot="1" x14ac:dyDescent="0.3">
      <c r="A15" s="6" t="s">
        <v>8</v>
      </c>
      <c r="B15" s="7">
        <v>50</v>
      </c>
      <c r="C15" s="8">
        <v>2</v>
      </c>
      <c r="D15" s="8">
        <v>2</v>
      </c>
      <c r="E15" s="8">
        <v>42</v>
      </c>
      <c r="F15" s="8">
        <v>6</v>
      </c>
      <c r="G15" s="5">
        <f t="shared" si="0"/>
        <v>48</v>
      </c>
      <c r="H15" s="8">
        <v>7</v>
      </c>
      <c r="I15" s="5">
        <f t="shared" si="1"/>
        <v>35</v>
      </c>
      <c r="J15" s="9">
        <v>3</v>
      </c>
      <c r="K15" s="4">
        <f t="shared" si="2"/>
        <v>38</v>
      </c>
      <c r="L15" s="9">
        <v>4</v>
      </c>
      <c r="M15" s="8">
        <v>38</v>
      </c>
      <c r="N15" s="5">
        <f t="shared" si="3"/>
        <v>41</v>
      </c>
      <c r="O15" s="45">
        <f t="shared" si="4"/>
        <v>20.5</v>
      </c>
      <c r="P15" s="4">
        <f t="shared" si="5"/>
        <v>39</v>
      </c>
      <c r="Q15" s="5">
        <f t="shared" si="6"/>
        <v>42</v>
      </c>
      <c r="R15" s="45">
        <f t="shared" si="7"/>
        <v>21</v>
      </c>
      <c r="S15" s="33">
        <v>2</v>
      </c>
    </row>
    <row r="16" spans="1:19" ht="15.75" thickBot="1" x14ac:dyDescent="0.3">
      <c r="A16" s="6" t="s">
        <v>9</v>
      </c>
      <c r="B16" s="7">
        <v>100</v>
      </c>
      <c r="C16" s="8">
        <v>4</v>
      </c>
      <c r="D16" s="8">
        <v>4</v>
      </c>
      <c r="E16" s="8">
        <v>99</v>
      </c>
      <c r="F16" s="8">
        <v>9</v>
      </c>
      <c r="G16" s="5">
        <f t="shared" si="0"/>
        <v>108</v>
      </c>
      <c r="H16" s="8">
        <v>29</v>
      </c>
      <c r="I16" s="5">
        <f t="shared" si="1"/>
        <v>70</v>
      </c>
      <c r="J16" s="9">
        <v>5</v>
      </c>
      <c r="K16" s="4">
        <f t="shared" si="2"/>
        <v>75</v>
      </c>
      <c r="L16" s="9">
        <v>20</v>
      </c>
      <c r="M16" s="8">
        <v>88</v>
      </c>
      <c r="N16" s="5">
        <f t="shared" si="3"/>
        <v>93</v>
      </c>
      <c r="O16" s="44">
        <f t="shared" si="4"/>
        <v>23.25</v>
      </c>
      <c r="P16" s="4">
        <f t="shared" si="5"/>
        <v>90</v>
      </c>
      <c r="Q16" s="5">
        <f t="shared" si="6"/>
        <v>95</v>
      </c>
      <c r="R16" s="44">
        <f t="shared" si="7"/>
        <v>23.75</v>
      </c>
      <c r="S16" s="8">
        <v>4</v>
      </c>
    </row>
    <row r="17" spans="1:26" ht="15.75" thickBot="1" x14ac:dyDescent="0.3">
      <c r="A17" s="10" t="s">
        <v>10</v>
      </c>
      <c r="B17" s="7">
        <v>100</v>
      </c>
      <c r="C17" s="8">
        <v>4</v>
      </c>
      <c r="D17" s="8">
        <v>4</v>
      </c>
      <c r="E17" s="11">
        <v>76</v>
      </c>
      <c r="F17" s="11">
        <v>12</v>
      </c>
      <c r="G17" s="5">
        <f t="shared" si="0"/>
        <v>88</v>
      </c>
      <c r="H17" s="8">
        <v>22</v>
      </c>
      <c r="I17" s="5">
        <f>E17-H17</f>
        <v>54</v>
      </c>
      <c r="J17" s="9">
        <v>9</v>
      </c>
      <c r="K17" s="4">
        <f t="shared" si="2"/>
        <v>63</v>
      </c>
      <c r="L17" s="9">
        <v>26</v>
      </c>
      <c r="M17" s="8">
        <v>78</v>
      </c>
      <c r="N17" s="5">
        <f t="shared" si="3"/>
        <v>87</v>
      </c>
      <c r="O17" s="44">
        <f t="shared" si="4"/>
        <v>21.75</v>
      </c>
      <c r="P17" s="4">
        <f t="shared" si="5"/>
        <v>80</v>
      </c>
      <c r="Q17" s="5">
        <f t="shared" si="6"/>
        <v>89</v>
      </c>
      <c r="R17" s="44">
        <f t="shared" si="7"/>
        <v>22.25</v>
      </c>
      <c r="S17" s="8">
        <v>4</v>
      </c>
    </row>
    <row r="18" spans="1:26" ht="15.75" thickBot="1" x14ac:dyDescent="0.3">
      <c r="A18" s="6" t="s">
        <v>11</v>
      </c>
      <c r="B18" s="7">
        <v>100</v>
      </c>
      <c r="C18" s="8">
        <v>4</v>
      </c>
      <c r="D18" s="8">
        <v>4</v>
      </c>
      <c r="E18" s="8">
        <v>82</v>
      </c>
      <c r="F18" s="8">
        <v>4</v>
      </c>
      <c r="G18" s="5">
        <f t="shared" si="0"/>
        <v>86</v>
      </c>
      <c r="H18" s="8">
        <v>22</v>
      </c>
      <c r="I18" s="5">
        <f t="shared" si="1"/>
        <v>60</v>
      </c>
      <c r="J18" s="9">
        <v>3</v>
      </c>
      <c r="K18" s="4">
        <f t="shared" si="2"/>
        <v>63</v>
      </c>
      <c r="L18" s="9">
        <v>24</v>
      </c>
      <c r="M18" s="8">
        <v>81</v>
      </c>
      <c r="N18" s="5">
        <f t="shared" si="3"/>
        <v>84</v>
      </c>
      <c r="O18" s="44">
        <f t="shared" si="4"/>
        <v>21</v>
      </c>
      <c r="P18" s="4">
        <f t="shared" si="5"/>
        <v>84</v>
      </c>
      <c r="Q18" s="5">
        <f t="shared" si="6"/>
        <v>87</v>
      </c>
      <c r="R18" s="44">
        <f t="shared" si="7"/>
        <v>21.75</v>
      </c>
      <c r="S18" s="8">
        <v>4</v>
      </c>
    </row>
    <row r="19" spans="1:26" ht="15.75" thickBot="1" x14ac:dyDescent="0.3">
      <c r="A19" s="6" t="s">
        <v>12</v>
      </c>
      <c r="B19" s="7">
        <v>125</v>
      </c>
      <c r="C19" s="8">
        <v>5</v>
      </c>
      <c r="D19" s="8">
        <v>4</v>
      </c>
      <c r="E19" s="8">
        <v>90</v>
      </c>
      <c r="F19" s="8">
        <v>7</v>
      </c>
      <c r="G19" s="5">
        <f t="shared" si="0"/>
        <v>97</v>
      </c>
      <c r="H19" s="8">
        <v>22</v>
      </c>
      <c r="I19" s="5">
        <f t="shared" si="1"/>
        <v>68</v>
      </c>
      <c r="J19" s="9">
        <v>4</v>
      </c>
      <c r="K19" s="4">
        <f t="shared" si="2"/>
        <v>72</v>
      </c>
      <c r="L19" s="9">
        <v>27</v>
      </c>
      <c r="M19" s="8">
        <v>91</v>
      </c>
      <c r="N19" s="5">
        <f t="shared" si="3"/>
        <v>95</v>
      </c>
      <c r="O19" s="44">
        <f t="shared" si="4"/>
        <v>23.75</v>
      </c>
      <c r="P19" s="4">
        <f t="shared" si="5"/>
        <v>95</v>
      </c>
      <c r="Q19" s="5">
        <f t="shared" si="6"/>
        <v>99</v>
      </c>
      <c r="R19" s="44">
        <f t="shared" si="7"/>
        <v>24.75</v>
      </c>
      <c r="S19" s="8">
        <v>4</v>
      </c>
    </row>
    <row r="20" spans="1:26" ht="15.75" thickBot="1" x14ac:dyDescent="0.3">
      <c r="A20" s="10" t="s">
        <v>13</v>
      </c>
      <c r="B20" s="7">
        <v>150</v>
      </c>
      <c r="C20" s="8">
        <v>6</v>
      </c>
      <c r="D20" s="8">
        <v>6</v>
      </c>
      <c r="E20" s="8">
        <v>165</v>
      </c>
      <c r="F20" s="8">
        <v>7</v>
      </c>
      <c r="G20" s="5">
        <f t="shared" si="0"/>
        <v>172</v>
      </c>
      <c r="H20" s="8">
        <v>48</v>
      </c>
      <c r="I20" s="5">
        <f t="shared" si="1"/>
        <v>117</v>
      </c>
      <c r="J20" s="9">
        <v>0</v>
      </c>
      <c r="K20" s="4">
        <f t="shared" si="2"/>
        <v>117</v>
      </c>
      <c r="L20" s="9">
        <v>32</v>
      </c>
      <c r="M20" s="8">
        <v>138</v>
      </c>
      <c r="N20" s="5">
        <f t="shared" si="3"/>
        <v>138</v>
      </c>
      <c r="O20" s="44">
        <f t="shared" si="4"/>
        <v>23</v>
      </c>
      <c r="P20" s="4">
        <f t="shared" si="5"/>
        <v>149</v>
      </c>
      <c r="Q20" s="5">
        <f t="shared" si="6"/>
        <v>149</v>
      </c>
      <c r="R20" s="44">
        <f t="shared" si="7"/>
        <v>24.833333333333332</v>
      </c>
      <c r="S20" s="8">
        <v>6</v>
      </c>
    </row>
    <row r="21" spans="1:26" ht="15.75" thickBot="1" x14ac:dyDescent="0.3">
      <c r="A21" s="6" t="s">
        <v>14</v>
      </c>
      <c r="B21" s="7">
        <v>75</v>
      </c>
      <c r="C21" s="8">
        <v>3</v>
      </c>
      <c r="D21" s="8">
        <v>3</v>
      </c>
      <c r="E21" s="8">
        <v>64</v>
      </c>
      <c r="F21" s="8">
        <v>2</v>
      </c>
      <c r="G21" s="5">
        <f t="shared" si="0"/>
        <v>66</v>
      </c>
      <c r="H21" s="8">
        <v>12</v>
      </c>
      <c r="I21" s="5">
        <f t="shared" si="1"/>
        <v>52</v>
      </c>
      <c r="J21" s="9">
        <v>2</v>
      </c>
      <c r="K21" s="4">
        <f t="shared" si="2"/>
        <v>54</v>
      </c>
      <c r="L21" s="9">
        <v>9</v>
      </c>
      <c r="M21" s="8">
        <v>61</v>
      </c>
      <c r="N21" s="5">
        <f t="shared" si="3"/>
        <v>63</v>
      </c>
      <c r="O21" s="45">
        <f t="shared" si="4"/>
        <v>21</v>
      </c>
      <c r="P21" s="4">
        <f t="shared" si="5"/>
        <v>61</v>
      </c>
      <c r="Q21" s="5">
        <f t="shared" si="6"/>
        <v>63</v>
      </c>
      <c r="R21" s="45">
        <f t="shared" si="7"/>
        <v>21</v>
      </c>
      <c r="S21" s="8">
        <v>3</v>
      </c>
      <c r="Z21" s="37"/>
    </row>
    <row r="22" spans="1:26" ht="15.75" thickBot="1" x14ac:dyDescent="0.3">
      <c r="A22" s="6" t="s">
        <v>15</v>
      </c>
      <c r="B22" s="7">
        <v>75</v>
      </c>
      <c r="C22" s="8">
        <v>3</v>
      </c>
      <c r="D22" s="8">
        <v>3</v>
      </c>
      <c r="E22" s="8">
        <v>70</v>
      </c>
      <c r="F22" s="8">
        <v>0</v>
      </c>
      <c r="G22" s="5">
        <f t="shared" si="0"/>
        <v>70</v>
      </c>
      <c r="H22" s="8">
        <v>18</v>
      </c>
      <c r="I22" s="5">
        <f t="shared" si="1"/>
        <v>52</v>
      </c>
      <c r="J22" s="9">
        <v>0</v>
      </c>
      <c r="K22" s="4">
        <f t="shared" si="2"/>
        <v>52</v>
      </c>
      <c r="L22" s="9">
        <v>14</v>
      </c>
      <c r="M22" s="8">
        <v>65</v>
      </c>
      <c r="N22" s="5">
        <f t="shared" si="3"/>
        <v>65</v>
      </c>
      <c r="O22" s="45">
        <f t="shared" si="4"/>
        <v>21.666666666666668</v>
      </c>
      <c r="P22" s="4">
        <f t="shared" si="5"/>
        <v>66</v>
      </c>
      <c r="Q22" s="5">
        <f t="shared" si="6"/>
        <v>66</v>
      </c>
      <c r="R22" s="45">
        <f t="shared" si="7"/>
        <v>22</v>
      </c>
      <c r="S22" s="8">
        <v>3</v>
      </c>
    </row>
    <row r="23" spans="1:26" ht="15.75" thickBot="1" x14ac:dyDescent="0.3">
      <c r="A23" s="6" t="s">
        <v>16</v>
      </c>
      <c r="B23" s="7">
        <v>75</v>
      </c>
      <c r="C23" s="8">
        <v>3</v>
      </c>
      <c r="D23" s="8">
        <v>3</v>
      </c>
      <c r="E23" s="8">
        <v>61</v>
      </c>
      <c r="F23" s="8">
        <v>7</v>
      </c>
      <c r="G23" s="5">
        <f t="shared" si="0"/>
        <v>68</v>
      </c>
      <c r="H23" s="8">
        <v>16</v>
      </c>
      <c r="I23" s="5">
        <f t="shared" si="1"/>
        <v>45</v>
      </c>
      <c r="J23" s="9">
        <v>5</v>
      </c>
      <c r="K23" s="4">
        <f t="shared" si="2"/>
        <v>50</v>
      </c>
      <c r="L23" s="9">
        <v>15</v>
      </c>
      <c r="M23" s="8">
        <v>56</v>
      </c>
      <c r="N23" s="5">
        <f t="shared" si="3"/>
        <v>61</v>
      </c>
      <c r="O23" s="44">
        <f t="shared" si="4"/>
        <v>20.333333333333332</v>
      </c>
      <c r="P23" s="4">
        <f t="shared" si="5"/>
        <v>60</v>
      </c>
      <c r="Q23" s="5">
        <f t="shared" si="6"/>
        <v>65</v>
      </c>
      <c r="R23" s="44">
        <f t="shared" si="7"/>
        <v>21.666666666666668</v>
      </c>
      <c r="S23" s="8">
        <v>3</v>
      </c>
    </row>
    <row r="24" spans="1:26" ht="15.75" thickBot="1" x14ac:dyDescent="0.3">
      <c r="A24" s="10" t="s">
        <v>17</v>
      </c>
      <c r="B24" s="7">
        <v>200</v>
      </c>
      <c r="C24" s="8">
        <v>8</v>
      </c>
      <c r="D24" s="8">
        <v>6</v>
      </c>
      <c r="E24" s="8">
        <v>137</v>
      </c>
      <c r="F24" s="8">
        <v>14</v>
      </c>
      <c r="G24" s="5">
        <f t="shared" si="0"/>
        <v>151</v>
      </c>
      <c r="H24" s="8">
        <v>33</v>
      </c>
      <c r="I24" s="5">
        <f t="shared" si="1"/>
        <v>104</v>
      </c>
      <c r="J24" s="9">
        <v>7</v>
      </c>
      <c r="K24" s="4">
        <f t="shared" si="2"/>
        <v>111</v>
      </c>
      <c r="L24" s="9">
        <v>29</v>
      </c>
      <c r="M24" s="8">
        <v>130</v>
      </c>
      <c r="N24" s="5">
        <f t="shared" si="3"/>
        <v>137</v>
      </c>
      <c r="O24" s="44">
        <f t="shared" si="4"/>
        <v>22.833333333333332</v>
      </c>
      <c r="P24" s="4">
        <f t="shared" si="5"/>
        <v>133</v>
      </c>
      <c r="Q24" s="5">
        <f t="shared" si="6"/>
        <v>140</v>
      </c>
      <c r="R24" s="44">
        <f t="shared" si="7"/>
        <v>23.333333333333332</v>
      </c>
      <c r="S24" s="8">
        <v>6</v>
      </c>
    </row>
    <row r="25" spans="1:26" ht="15.75" thickBot="1" x14ac:dyDescent="0.3">
      <c r="A25" s="6" t="s">
        <v>18</v>
      </c>
      <c r="B25" s="7">
        <v>125</v>
      </c>
      <c r="C25" s="8">
        <v>5</v>
      </c>
      <c r="D25" s="8">
        <v>5</v>
      </c>
      <c r="E25" s="8">
        <v>97</v>
      </c>
      <c r="F25" s="8">
        <v>5</v>
      </c>
      <c r="G25" s="5">
        <f t="shared" si="0"/>
        <v>102</v>
      </c>
      <c r="H25" s="8">
        <v>24</v>
      </c>
      <c r="I25" s="5">
        <f t="shared" si="1"/>
        <v>73</v>
      </c>
      <c r="J25" s="9">
        <v>4</v>
      </c>
      <c r="K25" s="4">
        <f t="shared" si="2"/>
        <v>77</v>
      </c>
      <c r="L25" s="9">
        <v>26</v>
      </c>
      <c r="M25" s="8">
        <v>98</v>
      </c>
      <c r="N25" s="5">
        <f t="shared" si="3"/>
        <v>102</v>
      </c>
      <c r="O25" s="44">
        <f t="shared" si="4"/>
        <v>20.399999999999999</v>
      </c>
      <c r="P25" s="4">
        <f t="shared" si="5"/>
        <v>99</v>
      </c>
      <c r="Q25" s="5">
        <f t="shared" si="6"/>
        <v>103</v>
      </c>
      <c r="R25" s="44">
        <f t="shared" si="7"/>
        <v>20.6</v>
      </c>
      <c r="S25" s="8">
        <v>5</v>
      </c>
    </row>
    <row r="26" spans="1:26" ht="26.25" thickBot="1" x14ac:dyDescent="0.3">
      <c r="A26" s="12" t="s">
        <v>45</v>
      </c>
      <c r="B26" s="13">
        <f t="shared" ref="B26:L26" si="8">SUM(B7:B25)</f>
        <v>2025</v>
      </c>
      <c r="C26" s="14">
        <f t="shared" si="8"/>
        <v>81</v>
      </c>
      <c r="D26" s="14">
        <f t="shared" si="8"/>
        <v>76</v>
      </c>
      <c r="E26" s="15">
        <f t="shared" si="8"/>
        <v>1718</v>
      </c>
      <c r="F26" s="15">
        <f t="shared" si="8"/>
        <v>104</v>
      </c>
      <c r="G26" s="16">
        <f t="shared" si="8"/>
        <v>1822</v>
      </c>
      <c r="H26" s="15">
        <f>SUM(H7:H25)</f>
        <v>460</v>
      </c>
      <c r="I26" s="16">
        <f>SUM(I7:I25)</f>
        <v>1258</v>
      </c>
      <c r="J26" s="16">
        <f t="shared" si="8"/>
        <v>59</v>
      </c>
      <c r="K26" s="15">
        <f t="shared" si="8"/>
        <v>1317</v>
      </c>
      <c r="L26" s="16">
        <f t="shared" si="8"/>
        <v>389</v>
      </c>
      <c r="M26" s="15">
        <f>SUM(M7:M25)</f>
        <v>1588</v>
      </c>
      <c r="N26" s="16">
        <f>SUM(N7:N25)</f>
        <v>1647</v>
      </c>
      <c r="O26" s="46">
        <f t="shared" si="4"/>
        <v>21.671052631578949</v>
      </c>
      <c r="P26" s="15">
        <f>SUM(P7:P25)</f>
        <v>1647</v>
      </c>
      <c r="Q26" s="16">
        <f>SUM(Q7:Q25)</f>
        <v>1706</v>
      </c>
      <c r="R26" s="46">
        <f t="shared" si="7"/>
        <v>22.44736842105263</v>
      </c>
      <c r="S26" s="43">
        <f>SUM(S7:S25)</f>
        <v>76</v>
      </c>
    </row>
    <row r="27" spans="1:26" ht="31.9" customHeight="1" x14ac:dyDescent="0.25">
      <c r="A27" s="32" t="s">
        <v>41</v>
      </c>
      <c r="B27" s="29">
        <v>75</v>
      </c>
      <c r="C27" s="30">
        <v>3</v>
      </c>
      <c r="D27" s="30">
        <v>3</v>
      </c>
      <c r="E27" s="35">
        <v>58</v>
      </c>
      <c r="F27" s="35">
        <v>2</v>
      </c>
      <c r="G27" s="5">
        <f t="shared" si="0"/>
        <v>60</v>
      </c>
      <c r="H27" s="35">
        <v>3</v>
      </c>
      <c r="I27" s="5">
        <f t="shared" ref="I27:I33" si="9">E27-H27</f>
        <v>55</v>
      </c>
      <c r="J27" s="31">
        <v>2</v>
      </c>
      <c r="K27" s="4">
        <f t="shared" si="2"/>
        <v>57</v>
      </c>
      <c r="L27" s="31">
        <v>19</v>
      </c>
      <c r="M27" s="35">
        <v>71</v>
      </c>
      <c r="N27" s="5">
        <f t="shared" si="3"/>
        <v>73</v>
      </c>
      <c r="O27" s="44">
        <f t="shared" si="4"/>
        <v>24.333333333333332</v>
      </c>
      <c r="P27" s="4">
        <f t="shared" si="5"/>
        <v>74</v>
      </c>
      <c r="Q27" s="5">
        <f t="shared" si="6"/>
        <v>76</v>
      </c>
      <c r="R27" s="44">
        <f t="shared" si="7"/>
        <v>25.333333333333332</v>
      </c>
      <c r="S27" s="36">
        <v>3</v>
      </c>
    </row>
    <row r="28" spans="1:26" ht="28.9" customHeight="1" x14ac:dyDescent="0.25">
      <c r="A28" s="34" t="s">
        <v>40</v>
      </c>
      <c r="B28" s="18">
        <v>100</v>
      </c>
      <c r="C28" s="19">
        <v>4</v>
      </c>
      <c r="D28" s="19">
        <v>4</v>
      </c>
      <c r="E28" s="20">
        <v>66</v>
      </c>
      <c r="F28" s="20">
        <v>5</v>
      </c>
      <c r="G28" s="5">
        <f t="shared" si="0"/>
        <v>71</v>
      </c>
      <c r="H28" s="19">
        <v>23</v>
      </c>
      <c r="I28" s="5">
        <f t="shared" si="9"/>
        <v>43</v>
      </c>
      <c r="J28" s="39">
        <v>2</v>
      </c>
      <c r="K28" s="4">
        <f t="shared" si="2"/>
        <v>45</v>
      </c>
      <c r="L28" s="38">
        <v>4</v>
      </c>
      <c r="M28" s="20">
        <v>47</v>
      </c>
      <c r="N28" s="5">
        <f t="shared" si="3"/>
        <v>49</v>
      </c>
      <c r="O28" s="44">
        <f t="shared" si="4"/>
        <v>24.5</v>
      </c>
      <c r="P28" s="4">
        <f t="shared" si="5"/>
        <v>47</v>
      </c>
      <c r="Q28" s="5">
        <f t="shared" si="6"/>
        <v>49</v>
      </c>
      <c r="R28" s="44">
        <f t="shared" si="7"/>
        <v>24.5</v>
      </c>
      <c r="S28" s="19">
        <v>2</v>
      </c>
    </row>
    <row r="29" spans="1:26" x14ac:dyDescent="0.25">
      <c r="A29" s="17" t="s">
        <v>19</v>
      </c>
      <c r="B29" s="18">
        <v>100</v>
      </c>
      <c r="C29" s="19">
        <v>4</v>
      </c>
      <c r="D29" s="19">
        <v>4</v>
      </c>
      <c r="E29" s="20">
        <v>100</v>
      </c>
      <c r="F29" s="20">
        <v>3</v>
      </c>
      <c r="G29" s="5">
        <f t="shared" si="0"/>
        <v>103</v>
      </c>
      <c r="H29" s="19">
        <v>38</v>
      </c>
      <c r="I29" s="5">
        <f t="shared" si="9"/>
        <v>62</v>
      </c>
      <c r="J29" s="39">
        <v>0</v>
      </c>
      <c r="K29" s="4">
        <f t="shared" si="2"/>
        <v>62</v>
      </c>
      <c r="L29" s="38">
        <v>46</v>
      </c>
      <c r="M29" s="20">
        <v>100</v>
      </c>
      <c r="N29" s="5">
        <f t="shared" si="3"/>
        <v>100</v>
      </c>
      <c r="O29" s="44">
        <f t="shared" si="4"/>
        <v>25</v>
      </c>
      <c r="P29" s="4">
        <f t="shared" si="5"/>
        <v>108</v>
      </c>
      <c r="Q29" s="5">
        <f t="shared" si="6"/>
        <v>108</v>
      </c>
      <c r="R29" s="45">
        <f t="shared" si="7"/>
        <v>27</v>
      </c>
      <c r="S29" s="19">
        <v>4</v>
      </c>
    </row>
    <row r="30" spans="1:26" x14ac:dyDescent="0.25">
      <c r="A30" s="17" t="s">
        <v>23</v>
      </c>
      <c r="B30" s="18">
        <v>150</v>
      </c>
      <c r="C30" s="19">
        <v>6</v>
      </c>
      <c r="D30" s="19">
        <v>6</v>
      </c>
      <c r="E30" s="20">
        <v>110</v>
      </c>
      <c r="F30" s="20">
        <v>4</v>
      </c>
      <c r="G30" s="5">
        <f t="shared" si="0"/>
        <v>114</v>
      </c>
      <c r="H30" s="19">
        <v>26</v>
      </c>
      <c r="I30" s="5">
        <f t="shared" si="9"/>
        <v>84</v>
      </c>
      <c r="J30" s="39">
        <v>2</v>
      </c>
      <c r="K30" s="4">
        <f t="shared" si="2"/>
        <v>86</v>
      </c>
      <c r="L30" s="38">
        <v>20</v>
      </c>
      <c r="M30" s="20">
        <v>104</v>
      </c>
      <c r="N30" s="5">
        <f t="shared" si="3"/>
        <v>106</v>
      </c>
      <c r="O30" s="44">
        <f t="shared" si="4"/>
        <v>17.666666666666668</v>
      </c>
      <c r="P30" s="4">
        <f t="shared" si="5"/>
        <v>104</v>
      </c>
      <c r="Q30" s="5">
        <f t="shared" si="6"/>
        <v>106</v>
      </c>
      <c r="R30" s="44">
        <f t="shared" si="7"/>
        <v>17.666666666666668</v>
      </c>
      <c r="S30" s="19">
        <v>6</v>
      </c>
    </row>
    <row r="31" spans="1:26" x14ac:dyDescent="0.25">
      <c r="A31" s="17" t="s">
        <v>22</v>
      </c>
      <c r="B31" s="18">
        <v>50</v>
      </c>
      <c r="C31" s="19">
        <v>2</v>
      </c>
      <c r="D31" s="19">
        <v>2</v>
      </c>
      <c r="E31" s="20">
        <v>47</v>
      </c>
      <c r="F31" s="20">
        <v>2</v>
      </c>
      <c r="G31" s="5">
        <f t="shared" si="0"/>
        <v>49</v>
      </c>
      <c r="H31" s="19">
        <v>9</v>
      </c>
      <c r="I31" s="5">
        <f t="shared" si="9"/>
        <v>38</v>
      </c>
      <c r="J31" s="39">
        <v>2</v>
      </c>
      <c r="K31" s="4">
        <f t="shared" si="2"/>
        <v>40</v>
      </c>
      <c r="L31" s="38">
        <v>10</v>
      </c>
      <c r="M31" s="20">
        <v>48</v>
      </c>
      <c r="N31" s="5">
        <f t="shared" si="3"/>
        <v>50</v>
      </c>
      <c r="O31" s="44">
        <f t="shared" si="4"/>
        <v>25</v>
      </c>
      <c r="P31" s="4">
        <f t="shared" si="5"/>
        <v>48</v>
      </c>
      <c r="Q31" s="5">
        <f t="shared" si="6"/>
        <v>50</v>
      </c>
      <c r="R31" s="45">
        <f t="shared" si="7"/>
        <v>25</v>
      </c>
      <c r="S31" s="19">
        <v>2</v>
      </c>
      <c r="X31" s="37"/>
    </row>
    <row r="32" spans="1:26" x14ac:dyDescent="0.25">
      <c r="A32" s="17" t="s">
        <v>20</v>
      </c>
      <c r="B32" s="18">
        <v>75</v>
      </c>
      <c r="C32" s="19">
        <v>5</v>
      </c>
      <c r="D32" s="19">
        <v>5</v>
      </c>
      <c r="E32" s="21">
        <v>63</v>
      </c>
      <c r="F32" s="21" t="s">
        <v>46</v>
      </c>
      <c r="G32" s="38" t="s">
        <v>47</v>
      </c>
      <c r="H32" s="19">
        <v>16</v>
      </c>
      <c r="I32" s="5">
        <f t="shared" si="9"/>
        <v>47</v>
      </c>
      <c r="J32" s="39" t="s">
        <v>47</v>
      </c>
      <c r="K32" s="19" t="s">
        <v>46</v>
      </c>
      <c r="L32" s="38">
        <v>12</v>
      </c>
      <c r="M32" s="49">
        <v>59</v>
      </c>
      <c r="N32" s="38" t="s">
        <v>48</v>
      </c>
      <c r="O32" s="38" t="s">
        <v>47</v>
      </c>
      <c r="P32" s="50">
        <f t="shared" si="5"/>
        <v>59</v>
      </c>
      <c r="Q32" s="38" t="s">
        <v>47</v>
      </c>
      <c r="R32" s="38" t="s">
        <v>47</v>
      </c>
      <c r="S32" s="19">
        <v>5</v>
      </c>
    </row>
    <row r="33" spans="1:19" x14ac:dyDescent="0.25">
      <c r="A33" s="17" t="s">
        <v>21</v>
      </c>
      <c r="B33" s="18">
        <v>32</v>
      </c>
      <c r="C33" s="19">
        <v>3</v>
      </c>
      <c r="D33" s="19">
        <v>3</v>
      </c>
      <c r="E33" s="20">
        <v>34</v>
      </c>
      <c r="F33" s="20" t="s">
        <v>46</v>
      </c>
      <c r="G33" s="38" t="s">
        <v>47</v>
      </c>
      <c r="H33" s="19">
        <v>12</v>
      </c>
      <c r="I33" s="5">
        <f t="shared" si="9"/>
        <v>22</v>
      </c>
      <c r="J33" s="39" t="s">
        <v>47</v>
      </c>
      <c r="K33" s="19" t="s">
        <v>46</v>
      </c>
      <c r="L33" s="42">
        <v>8</v>
      </c>
      <c r="M33" s="22">
        <v>30</v>
      </c>
      <c r="N33" s="38" t="s">
        <v>48</v>
      </c>
      <c r="O33" s="38" t="s">
        <v>47</v>
      </c>
      <c r="P33" s="4">
        <f t="shared" si="5"/>
        <v>30</v>
      </c>
      <c r="Q33" s="38" t="s">
        <v>47</v>
      </c>
      <c r="R33" s="38" t="s">
        <v>47</v>
      </c>
      <c r="S33" s="19">
        <v>3</v>
      </c>
    </row>
    <row r="34" spans="1:19" ht="15.75" thickBot="1" x14ac:dyDescent="0.3">
      <c r="A34" s="23" t="s">
        <v>24</v>
      </c>
      <c r="B34" s="24">
        <f>SUM(B26:B33)</f>
        <v>2607</v>
      </c>
      <c r="C34" s="24">
        <f>SUM(C26:C33)</f>
        <v>108</v>
      </c>
      <c r="D34" s="24">
        <f>SUM(D26:D33)</f>
        <v>103</v>
      </c>
      <c r="E34" s="24">
        <f>SUM(E26:E33)</f>
        <v>2196</v>
      </c>
      <c r="F34" s="26"/>
      <c r="G34" s="27"/>
      <c r="H34" s="24">
        <f>SUM(H26:H33)</f>
        <v>587</v>
      </c>
      <c r="I34" s="24">
        <f>SUM(I26:I33)</f>
        <v>1609</v>
      </c>
      <c r="J34" s="40"/>
      <c r="K34" s="25"/>
      <c r="L34" s="24">
        <f>SUM(L26:L33)</f>
        <v>508</v>
      </c>
      <c r="M34" s="24">
        <f>SUM(M26:M33)</f>
        <v>2047</v>
      </c>
      <c r="N34" s="25"/>
      <c r="O34" s="25"/>
      <c r="P34" s="24">
        <f>SUM(P26:P33)</f>
        <v>2117</v>
      </c>
      <c r="Q34" s="41"/>
      <c r="R34" s="41"/>
      <c r="S34" s="24">
        <f>SUM(S26:S33)</f>
        <v>101</v>
      </c>
    </row>
    <row r="35" spans="1:19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 x14ac:dyDescent="0.25">
      <c r="B36" s="28"/>
      <c r="C36" s="28"/>
      <c r="D36" s="28"/>
    </row>
    <row r="37" spans="1:19" x14ac:dyDescent="0.25">
      <c r="A37" s="1" t="s">
        <v>50</v>
      </c>
    </row>
  </sheetData>
  <mergeCells count="19">
    <mergeCell ref="S3:S6"/>
    <mergeCell ref="Q3:Q6"/>
    <mergeCell ref="R3:R6"/>
    <mergeCell ref="I3:I6"/>
    <mergeCell ref="K3:K6"/>
    <mergeCell ref="L3:L6"/>
    <mergeCell ref="M3:M6"/>
    <mergeCell ref="N3:N6"/>
    <mergeCell ref="P3:P6"/>
    <mergeCell ref="J3:J6"/>
    <mergeCell ref="O3:O6"/>
    <mergeCell ref="H3:H6"/>
    <mergeCell ref="A3:A6"/>
    <mergeCell ref="B3:B6"/>
    <mergeCell ref="C3:C6"/>
    <mergeCell ref="E3:E6"/>
    <mergeCell ref="G3:G6"/>
    <mergeCell ref="F3:F6"/>
    <mergeCell ref="D3:D6"/>
  </mergeCells>
  <phoneticPr fontId="0" type="noConversion"/>
  <printOptions horizontalCentered="1" verticalCentered="1"/>
  <pageMargins left="0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Sárdi Zoltánné</dc:creator>
  <cp:lastModifiedBy>malimiklos</cp:lastModifiedBy>
  <cp:lastPrinted>2023-05-30T15:47:48Z</cp:lastPrinted>
  <dcterms:created xsi:type="dcterms:W3CDTF">2018-05-23T15:19:33Z</dcterms:created>
  <dcterms:modified xsi:type="dcterms:W3CDTF">2023-06-09T07:45:23Z</dcterms:modified>
</cp:coreProperties>
</file>