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ork\Gondnoksági Iroda\Lengyel Krisztina\2021. évi előterjesztések\2021. évi utolsó módosítás\RNÖ\"/>
    </mc:Choice>
  </mc:AlternateContent>
  <bookViews>
    <workbookView xWindow="-105" yWindow="-105" windowWidth="23250" windowHeight="12570"/>
  </bookViews>
  <sheets>
    <sheet name="SZJ" sheetId="3" r:id="rId1"/>
  </sheets>
  <definedNames>
    <definedName name="_xlnm.Print_Area" localSheetId="0">SZJ!$A$1:$E$50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3" l="1"/>
  <c r="C29" i="3"/>
  <c r="C28" i="3"/>
  <c r="C25" i="3" s="1"/>
  <c r="D25" i="3"/>
  <c r="D28" i="3" l="1"/>
  <c r="D8" i="3"/>
  <c r="C50" i="3" l="1"/>
  <c r="C44" i="3"/>
  <c r="C42" i="3"/>
  <c r="C36" i="3"/>
  <c r="C21" i="3"/>
  <c r="C18" i="3"/>
  <c r="C10" i="3"/>
  <c r="C7" i="3"/>
  <c r="C6" i="3" s="1"/>
  <c r="C12" i="3" s="1"/>
  <c r="C24" i="3" l="1"/>
  <c r="C17" i="3" s="1"/>
  <c r="C46" i="3" s="1"/>
  <c r="D36" i="3"/>
  <c r="D29" i="3" l="1"/>
  <c r="D18" i="3"/>
  <c r="D21" i="3"/>
  <c r="D24" i="3" l="1"/>
  <c r="E35" i="3"/>
  <c r="E37" i="3" l="1"/>
  <c r="E38" i="3"/>
  <c r="E39" i="3"/>
  <c r="E26" i="3"/>
  <c r="E27" i="3"/>
  <c r="E28" i="3"/>
  <c r="E8" i="3"/>
  <c r="D10" i="3"/>
  <c r="D7" i="3"/>
  <c r="D6" i="3" s="1"/>
  <c r="E23" i="3"/>
  <c r="E45" i="3"/>
  <c r="D44" i="3"/>
  <c r="E25" i="3" l="1"/>
  <c r="E10" i="3"/>
  <c r="E29" i="3"/>
  <c r="E7" i="3"/>
  <c r="E44" i="3"/>
  <c r="D42" i="3" l="1"/>
  <c r="D17" i="3" s="1"/>
  <c r="E11" i="3"/>
  <c r="D12" i="3"/>
  <c r="E17" i="3" l="1"/>
  <c r="D46" i="3"/>
  <c r="E42" i="3"/>
  <c r="E43" i="3"/>
  <c r="E33" i="3" l="1"/>
  <c r="E49" i="3" l="1"/>
  <c r="E32" i="3" l="1"/>
  <c r="E31" i="3"/>
  <c r="E19" i="3"/>
  <c r="E20" i="3"/>
  <c r="E22" i="3"/>
  <c r="E30" i="3"/>
  <c r="E34" i="3"/>
  <c r="E36" i="3"/>
  <c r="E41" i="3"/>
  <c r="E50" i="3"/>
  <c r="D50" i="3"/>
  <c r="E40" i="3" l="1"/>
  <c r="E24" i="3"/>
  <c r="E21" i="3"/>
  <c r="E18" i="3"/>
  <c r="E6" i="3" l="1"/>
  <c r="E12" i="3"/>
  <c r="E46" i="3"/>
</calcChain>
</file>

<file path=xl/sharedStrings.xml><?xml version="1.0" encoding="utf-8"?>
<sst xmlns="http://schemas.openxmlformats.org/spreadsheetml/2006/main" count="54" uniqueCount="45">
  <si>
    <t>BEVÉTELEK</t>
  </si>
  <si>
    <t xml:space="preserve">Eltérés
</t>
  </si>
  <si>
    <t>I. Tárgyévi működési bevételek</t>
  </si>
  <si>
    <t>BEVÉTELEK mindösszesen</t>
  </si>
  <si>
    <t>KIADÁSOK</t>
  </si>
  <si>
    <t>KIADÁSOK mindösszesen</t>
  </si>
  <si>
    <t>LÉTSZÁMADATOK</t>
  </si>
  <si>
    <t>Összesen</t>
  </si>
  <si>
    <t>TOP SZENTJAKAB program</t>
  </si>
  <si>
    <t>1.1.1. Munkabér - Szakmai vezető (1 fő) SZENTJAKAB</t>
  </si>
  <si>
    <t>1.1.2. Munkabér - Mentor (2 fő) SZENTJAKAB</t>
  </si>
  <si>
    <t>1.2.1. Munkaadót terhelő járulékok - Szakmai vezető (1 fő) SZENTJAKAB</t>
  </si>
  <si>
    <t>1.2.1. Munkaadót terhelő járulékok - Mentor (2 fő) SZENTJAKAB</t>
  </si>
  <si>
    <t>II. Tárgyévi felhalmozási célú kiadások</t>
  </si>
  <si>
    <t>2021. évi módosított 
előirányzat</t>
  </si>
  <si>
    <r>
      <t xml:space="preserve">I.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</si>
  <si>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1.1. Személyi juttatás összesen</t>
  </si>
  <si>
    <t>1.2. Munkaadót terhelő járulékok és szociális hozzájárulási adó</t>
  </si>
  <si>
    <t>1.3. Dologi és egyéb folyó kiadás</t>
  </si>
  <si>
    <t xml:space="preserve">1.4.1. Szentjakabi városrész </t>
  </si>
  <si>
    <t>1.4. Céltartalék</t>
  </si>
  <si>
    <t>1.5. Támogatások</t>
  </si>
  <si>
    <t>1.5.1. Előleg visszafizetése</t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</si>
  <si>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</si>
  <si>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</si>
  <si>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1.1.1. Szentjakabi</t>
    </r>
    <r>
      <rPr>
        <sz val="12"/>
        <color indexed="8"/>
        <rFont val="Times New Roman"/>
        <family val="1"/>
        <charset val="238"/>
      </rPr>
      <t xml:space="preserve"> városrész (TOP-6.9.1-16-KA1-2020-00001) </t>
    </r>
  </si>
  <si>
    <t>II. Pénzmaradvány</t>
  </si>
  <si>
    <t>1. Működési pénzmaradvány</t>
  </si>
  <si>
    <t>1.1. Szentjakabi városrész (TOP-6.9.1-16-KA1-2020-00001) támogatás maradványa</t>
  </si>
  <si>
    <t>Szépkorúak klubja</t>
  </si>
  <si>
    <t>Pedagógiai szakmai műhely</t>
  </si>
  <si>
    <t>Csoportos klubfoglalkozás</t>
  </si>
  <si>
    <t>Tábor</t>
  </si>
  <si>
    <t>Konzorciumi partner rendezvénye</t>
  </si>
  <si>
    <t>Irodai anyagszükséglet</t>
  </si>
  <si>
    <t>Higiénés termékek</t>
  </si>
  <si>
    <t>Tanszercsomag</t>
  </si>
  <si>
    <r>
      <t>1.</t>
    </r>
    <r>
      <rPr>
        <b/>
        <sz val="12"/>
        <color indexed="8"/>
        <rFont val="Times New Roman"/>
        <family val="1"/>
        <charset val="238"/>
      </rPr>
      <t xml:space="preserve"> Nemzetiségi önkormányzat működési célú kiadásai </t>
    </r>
  </si>
  <si>
    <t>1.3.1. Üzemeltetési anyag-SZENTJAKAB</t>
  </si>
  <si>
    <t>1.3.1. Egyéb szolgáltatások - SZENTJAKAB</t>
  </si>
  <si>
    <t>1.3.2. Működési célú előzetesen felszámított áfa - SZENTJAKAB</t>
  </si>
  <si>
    <t>1.2 Beruházás - Irodai eszközök - SZENTJAKAB</t>
  </si>
  <si>
    <t>Iskolai felzárkóztatás</t>
  </si>
  <si>
    <t xml:space="preserve">Roma Nemzetiségi Önkormányzat 2021. évi költségvetési előirányzat  6. sz. módosítása (adatok e Ft-ban)                                                                                                                      Szentjakab  TOP-6.9.1-16-KA1-2020-00001  program (adatok e Ft-ban) </t>
  </si>
  <si>
    <t>2021. évi 6. sz. módosított új 
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</si>
</sst>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/>
    <xf numFmtId="0" fontId="1" fillId="0" borderId="8" xfId="0" applyFont="1" applyBorder="1" applyAlignment="1">
      <alignment horizontal="left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/>
    <xf numFmtId="0" fontId="3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3" fontId="2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9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left"/>
    </xf>
    <xf numFmtId="0" fontId="1" fillId="0" borderId="0" xfId="0" applyFont="1" applyFill="1"/>
    <xf numFmtId="3" fontId="1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E48" sqref="E48"/>
    </sheetView>
  </sheetViews>
  <sheetFormatPr defaultColWidth="8.85546875" defaultRowHeight="15.75" x14ac:dyDescent="0.25"/>
  <cols>
    <col min="1" max="1" width="12.7109375" style="17" customWidth="1"/>
    <col min="2" max="2" width="64.7109375" style="17" customWidth="1"/>
    <col min="3" max="3" width="16.7109375" style="17" customWidth="1"/>
    <col min="4" max="4" width="16" style="17" customWidth="1"/>
    <col min="5" max="5" width="13.140625" style="17" customWidth="1"/>
    <col min="6" max="6" width="27.42578125" style="37" customWidth="1"/>
    <col min="7" max="7" width="2.7109375" style="38" customWidth="1"/>
    <col min="8" max="8" width="2.7109375" style="17" customWidth="1"/>
    <col min="9" max="9" width="5.28515625" style="27" customWidth="1"/>
    <col min="10" max="11" width="2.28515625" style="27" customWidth="1"/>
    <col min="12" max="12" width="7.7109375" style="27" customWidth="1"/>
    <col min="13" max="16384" width="8.85546875" style="17"/>
  </cols>
  <sheetData>
    <row r="1" spans="1:12" ht="31.5" customHeight="1" x14ac:dyDescent="0.25">
      <c r="A1" s="64" t="s">
        <v>43</v>
      </c>
      <c r="B1" s="65"/>
      <c r="C1" s="65"/>
      <c r="D1" s="65"/>
      <c r="E1" s="65"/>
      <c r="F1" s="36"/>
      <c r="G1" s="36"/>
      <c r="H1" s="29"/>
    </row>
    <row r="3" spans="1:12" x14ac:dyDescent="0.25">
      <c r="A3" s="1" t="s">
        <v>0</v>
      </c>
    </row>
    <row r="4" spans="1:12" ht="47.25" x14ac:dyDescent="0.25">
      <c r="A4" s="66"/>
      <c r="B4" s="66"/>
      <c r="C4" s="74" t="s">
        <v>14</v>
      </c>
      <c r="D4" s="74" t="s">
        <v>44</v>
      </c>
      <c r="E4" s="75" t="s">
        <v>1</v>
      </c>
      <c r="F4" s="39"/>
      <c r="G4" s="39"/>
      <c r="H4" s="30"/>
      <c r="I4" s="69"/>
      <c r="J4" s="69"/>
      <c r="K4" s="69"/>
      <c r="L4" s="28"/>
    </row>
    <row r="5" spans="1:12" x14ac:dyDescent="0.25">
      <c r="A5" s="67" t="s">
        <v>2</v>
      </c>
      <c r="B5" s="67"/>
      <c r="C5" s="4"/>
      <c r="D5" s="4"/>
      <c r="E5" s="4"/>
      <c r="F5" s="40"/>
      <c r="G5" s="41"/>
      <c r="H5" s="31"/>
    </row>
    <row r="6" spans="1:12" x14ac:dyDescent="0.25">
      <c r="A6" s="68" t="s">
        <v>24</v>
      </c>
      <c r="B6" s="68"/>
      <c r="C6" s="3">
        <f>C7</f>
        <v>14662</v>
      </c>
      <c r="D6" s="3">
        <f>D7</f>
        <v>14662</v>
      </c>
      <c r="E6" s="3">
        <f>D6-C6</f>
        <v>0</v>
      </c>
      <c r="F6" s="42"/>
      <c r="G6" s="43"/>
      <c r="H6" s="32"/>
    </row>
    <row r="7" spans="1:12" x14ac:dyDescent="0.25">
      <c r="A7" s="13" t="s">
        <v>23</v>
      </c>
      <c r="B7" s="11"/>
      <c r="C7" s="3">
        <f>SUM(C8)</f>
        <v>14662</v>
      </c>
      <c r="D7" s="3">
        <f>SUM(D8)</f>
        <v>14662</v>
      </c>
      <c r="E7" s="3">
        <f t="shared" ref="E7:E8" si="0">D7-C7</f>
        <v>0</v>
      </c>
      <c r="F7" s="42"/>
      <c r="G7" s="43"/>
      <c r="H7" s="32"/>
    </row>
    <row r="8" spans="1:12" x14ac:dyDescent="0.25">
      <c r="A8" s="10" t="s">
        <v>25</v>
      </c>
      <c r="B8" s="11"/>
      <c r="C8" s="2">
        <f>10231+4431</f>
        <v>14662</v>
      </c>
      <c r="D8" s="2">
        <f>10231+4431</f>
        <v>14662</v>
      </c>
      <c r="E8" s="2">
        <f t="shared" si="0"/>
        <v>0</v>
      </c>
      <c r="F8" s="44"/>
      <c r="G8" s="45"/>
      <c r="H8" s="33"/>
    </row>
    <row r="9" spans="1:12" x14ac:dyDescent="0.25">
      <c r="A9" s="24" t="s">
        <v>26</v>
      </c>
      <c r="B9" s="11"/>
      <c r="C9" s="2"/>
      <c r="D9" s="2"/>
      <c r="E9" s="2"/>
      <c r="F9" s="44"/>
      <c r="G9" s="45"/>
      <c r="H9" s="33"/>
    </row>
    <row r="10" spans="1:12" x14ac:dyDescent="0.25">
      <c r="A10" s="58" t="s">
        <v>27</v>
      </c>
      <c r="B10" s="59"/>
      <c r="C10" s="5">
        <f>C11</f>
        <v>0</v>
      </c>
      <c r="D10" s="5">
        <f>D11</f>
        <v>0</v>
      </c>
      <c r="E10" s="5">
        <f>D10-C10</f>
        <v>0</v>
      </c>
      <c r="F10" s="42"/>
      <c r="G10" s="46"/>
      <c r="H10" s="34"/>
    </row>
    <row r="11" spans="1:12" x14ac:dyDescent="0.25">
      <c r="A11" s="53" t="s">
        <v>28</v>
      </c>
      <c r="B11" s="54"/>
      <c r="C11" s="9">
        <v>0</v>
      </c>
      <c r="D11" s="9">
        <v>0</v>
      </c>
      <c r="E11" s="2">
        <f>D11-C11</f>
        <v>0</v>
      </c>
      <c r="F11" s="44"/>
      <c r="G11" s="45"/>
      <c r="H11" s="33"/>
    </row>
    <row r="12" spans="1:12" x14ac:dyDescent="0.25">
      <c r="A12" s="58" t="s">
        <v>3</v>
      </c>
      <c r="B12" s="59"/>
      <c r="C12" s="5">
        <f>C6</f>
        <v>14662</v>
      </c>
      <c r="D12" s="5">
        <f>D6</f>
        <v>14662</v>
      </c>
      <c r="E12" s="3">
        <f>D12-C12</f>
        <v>0</v>
      </c>
      <c r="F12" s="44"/>
      <c r="G12" s="45"/>
      <c r="H12" s="33"/>
    </row>
    <row r="13" spans="1:12" x14ac:dyDescent="0.25">
      <c r="C13" s="20"/>
      <c r="D13" s="20"/>
      <c r="E13" s="20"/>
      <c r="F13" s="47"/>
      <c r="G13" s="48"/>
      <c r="H13" s="20"/>
    </row>
    <row r="14" spans="1:12" x14ac:dyDescent="0.25">
      <c r="A14" s="1" t="s">
        <v>4</v>
      </c>
      <c r="C14" s="20"/>
      <c r="D14" s="20"/>
      <c r="E14" s="20"/>
      <c r="F14" s="47"/>
      <c r="G14" s="48"/>
      <c r="H14" s="20"/>
    </row>
    <row r="15" spans="1:12" ht="47.25" x14ac:dyDescent="0.25">
      <c r="A15" s="72"/>
      <c r="B15" s="73"/>
      <c r="C15" s="74" t="s">
        <v>14</v>
      </c>
      <c r="D15" s="74" t="s">
        <v>44</v>
      </c>
      <c r="E15" s="75" t="s">
        <v>1</v>
      </c>
      <c r="F15" s="70"/>
      <c r="G15" s="71"/>
      <c r="I15" s="69"/>
      <c r="J15" s="69"/>
      <c r="K15" s="69"/>
    </row>
    <row r="16" spans="1:12" x14ac:dyDescent="0.25">
      <c r="A16" s="53" t="s">
        <v>15</v>
      </c>
      <c r="B16" s="54"/>
      <c r="C16" s="2"/>
      <c r="D16" s="2"/>
      <c r="E16" s="2"/>
      <c r="F16" s="44"/>
      <c r="G16" s="45"/>
      <c r="H16" s="33"/>
    </row>
    <row r="17" spans="1:17" x14ac:dyDescent="0.25">
      <c r="A17" s="58" t="s">
        <v>37</v>
      </c>
      <c r="B17" s="59"/>
      <c r="C17" s="3">
        <f>C18+C21+C24+C40+C42</f>
        <v>14062</v>
      </c>
      <c r="D17" s="3">
        <f>D18+D21+D24+D40+D42</f>
        <v>14062</v>
      </c>
      <c r="E17" s="3">
        <f>D17-C17</f>
        <v>0</v>
      </c>
      <c r="F17" s="42"/>
      <c r="G17" s="43"/>
      <c r="H17" s="32"/>
    </row>
    <row r="18" spans="1:17" x14ac:dyDescent="0.25">
      <c r="A18" s="58" t="s">
        <v>16</v>
      </c>
      <c r="B18" s="59"/>
      <c r="C18" s="3">
        <f>SUM(C19:C20)</f>
        <v>6056</v>
      </c>
      <c r="D18" s="3">
        <f>SUM(D19:D20)</f>
        <v>6056</v>
      </c>
      <c r="E18" s="3">
        <f t="shared" ref="E18:E46" si="1">D18-C18</f>
        <v>0</v>
      </c>
      <c r="F18" s="42"/>
      <c r="G18" s="43"/>
      <c r="H18" s="32"/>
    </row>
    <row r="19" spans="1:17" x14ac:dyDescent="0.25">
      <c r="A19" s="10" t="s">
        <v>9</v>
      </c>
      <c r="B19" s="10"/>
      <c r="C19" s="8">
        <v>2151</v>
      </c>
      <c r="D19" s="8">
        <v>2151</v>
      </c>
      <c r="E19" s="2">
        <f t="shared" si="1"/>
        <v>0</v>
      </c>
      <c r="F19" s="52"/>
      <c r="G19" s="45"/>
      <c r="H19" s="33"/>
    </row>
    <row r="20" spans="1:17" x14ac:dyDescent="0.25">
      <c r="A20" s="10" t="s">
        <v>10</v>
      </c>
      <c r="B20" s="10"/>
      <c r="C20" s="8">
        <v>3905</v>
      </c>
      <c r="D20" s="8">
        <v>3905</v>
      </c>
      <c r="E20" s="2">
        <f t="shared" si="1"/>
        <v>0</v>
      </c>
      <c r="F20" s="52"/>
      <c r="G20" s="45"/>
      <c r="H20" s="33"/>
    </row>
    <row r="21" spans="1:17" x14ac:dyDescent="0.25">
      <c r="A21" s="58" t="s">
        <v>17</v>
      </c>
      <c r="B21" s="59"/>
      <c r="C21" s="3">
        <f>SUM(C22:C23)</f>
        <v>939</v>
      </c>
      <c r="D21" s="3">
        <f>SUM(D22:D23)</f>
        <v>939</v>
      </c>
      <c r="E21" s="2">
        <f t="shared" si="1"/>
        <v>0</v>
      </c>
      <c r="F21" s="44"/>
      <c r="G21" s="45"/>
      <c r="H21" s="33"/>
    </row>
    <row r="22" spans="1:17" x14ac:dyDescent="0.25">
      <c r="A22" s="60" t="s">
        <v>11</v>
      </c>
      <c r="B22" s="61"/>
      <c r="C22" s="8">
        <v>333</v>
      </c>
      <c r="D22" s="8">
        <v>333</v>
      </c>
      <c r="E22" s="2">
        <f t="shared" si="1"/>
        <v>0</v>
      </c>
      <c r="F22" s="44"/>
      <c r="G22" s="45"/>
      <c r="H22" s="33"/>
    </row>
    <row r="23" spans="1:17" x14ac:dyDescent="0.25">
      <c r="A23" s="60" t="s">
        <v>12</v>
      </c>
      <c r="B23" s="61"/>
      <c r="C23" s="8">
        <v>606</v>
      </c>
      <c r="D23" s="8">
        <v>606</v>
      </c>
      <c r="E23" s="2">
        <f t="shared" si="1"/>
        <v>0</v>
      </c>
      <c r="F23" s="44"/>
      <c r="G23" s="45"/>
      <c r="H23" s="33"/>
    </row>
    <row r="24" spans="1:17" x14ac:dyDescent="0.25">
      <c r="A24" s="58" t="s">
        <v>18</v>
      </c>
      <c r="B24" s="59"/>
      <c r="C24" s="3">
        <f>C25+C29+C36</f>
        <v>7067</v>
      </c>
      <c r="D24" s="3">
        <f>D25+D29+D36</f>
        <v>7067</v>
      </c>
      <c r="E24" s="2">
        <f t="shared" si="1"/>
        <v>0</v>
      </c>
      <c r="F24" s="44"/>
      <c r="G24" s="45"/>
      <c r="H24" s="33"/>
    </row>
    <row r="25" spans="1:17" x14ac:dyDescent="0.25">
      <c r="A25" s="10" t="s">
        <v>38</v>
      </c>
      <c r="B25" s="12"/>
      <c r="C25" s="2">
        <f>SUM(C26:C28)</f>
        <v>727</v>
      </c>
      <c r="D25" s="2">
        <f>SUM(D26:D28)</f>
        <v>727</v>
      </c>
      <c r="E25" s="2">
        <f t="shared" si="1"/>
        <v>0</v>
      </c>
      <c r="F25" s="44"/>
      <c r="G25" s="45"/>
      <c r="H25" s="33"/>
    </row>
    <row r="26" spans="1:17" x14ac:dyDescent="0.25">
      <c r="A26" s="7"/>
      <c r="B26" s="14" t="s">
        <v>34</v>
      </c>
      <c r="C26" s="2">
        <v>157</v>
      </c>
      <c r="D26" s="2">
        <v>157</v>
      </c>
      <c r="E26" s="2">
        <f t="shared" si="1"/>
        <v>0</v>
      </c>
      <c r="F26" s="49"/>
      <c r="G26" s="50"/>
      <c r="H26" s="35"/>
    </row>
    <row r="27" spans="1:17" x14ac:dyDescent="0.25">
      <c r="A27" s="7"/>
      <c r="B27" s="11" t="s">
        <v>35</v>
      </c>
      <c r="C27" s="2">
        <v>388</v>
      </c>
      <c r="D27" s="2">
        <v>388</v>
      </c>
      <c r="E27" s="2">
        <f t="shared" si="1"/>
        <v>0</v>
      </c>
      <c r="F27" s="49"/>
      <c r="G27" s="50"/>
      <c r="H27" s="35"/>
    </row>
    <row r="28" spans="1:17" x14ac:dyDescent="0.25">
      <c r="A28" s="7"/>
      <c r="B28" s="11" t="s">
        <v>36</v>
      </c>
      <c r="C28" s="2">
        <f>709-527</f>
        <v>182</v>
      </c>
      <c r="D28" s="2">
        <f>709-527</f>
        <v>182</v>
      </c>
      <c r="E28" s="2">
        <f t="shared" si="1"/>
        <v>0</v>
      </c>
      <c r="F28" s="49"/>
      <c r="G28" s="50"/>
      <c r="H28" s="35"/>
      <c r="Q28" s="26"/>
    </row>
    <row r="29" spans="1:17" x14ac:dyDescent="0.25">
      <c r="A29" s="10" t="s">
        <v>39</v>
      </c>
      <c r="B29" s="12"/>
      <c r="C29" s="2">
        <f>SUM(C30:C35)</f>
        <v>6001</v>
      </c>
      <c r="D29" s="2">
        <f>SUM(D30:D35)</f>
        <v>6001</v>
      </c>
      <c r="E29" s="2">
        <f t="shared" si="1"/>
        <v>0</v>
      </c>
      <c r="F29" s="44"/>
      <c r="G29" s="45"/>
      <c r="H29" s="33"/>
      <c r="N29" s="25"/>
      <c r="Q29" s="20"/>
    </row>
    <row r="30" spans="1:17" x14ac:dyDescent="0.25">
      <c r="A30" s="7"/>
      <c r="B30" s="14" t="s">
        <v>29</v>
      </c>
      <c r="C30" s="6">
        <v>750</v>
      </c>
      <c r="D30" s="6">
        <v>750</v>
      </c>
      <c r="E30" s="2">
        <f t="shared" si="1"/>
        <v>0</v>
      </c>
      <c r="F30" s="44"/>
      <c r="G30" s="45"/>
      <c r="H30" s="33"/>
      <c r="N30" s="25"/>
      <c r="Q30" s="20"/>
    </row>
    <row r="31" spans="1:17" x14ac:dyDescent="0.25">
      <c r="A31" s="7"/>
      <c r="B31" s="14" t="s">
        <v>30</v>
      </c>
      <c r="C31" s="2">
        <v>120</v>
      </c>
      <c r="D31" s="2">
        <v>120</v>
      </c>
      <c r="E31" s="2">
        <f t="shared" si="1"/>
        <v>0</v>
      </c>
      <c r="F31" s="49"/>
      <c r="G31" s="50"/>
      <c r="H31" s="35"/>
      <c r="N31" s="25"/>
      <c r="Q31" s="20"/>
    </row>
    <row r="32" spans="1:17" x14ac:dyDescent="0.25">
      <c r="A32" s="7"/>
      <c r="B32" s="14" t="s">
        <v>31</v>
      </c>
      <c r="C32" s="2">
        <v>360</v>
      </c>
      <c r="D32" s="2">
        <v>360</v>
      </c>
      <c r="E32" s="2">
        <f t="shared" si="1"/>
        <v>0</v>
      </c>
      <c r="F32" s="44"/>
      <c r="G32" s="45"/>
      <c r="H32" s="33"/>
    </row>
    <row r="33" spans="1:16" x14ac:dyDescent="0.25">
      <c r="A33" s="7"/>
      <c r="B33" s="14" t="s">
        <v>32</v>
      </c>
      <c r="C33" s="2">
        <v>500</v>
      </c>
      <c r="D33" s="2">
        <v>500</v>
      </c>
      <c r="E33" s="2">
        <f t="shared" si="1"/>
        <v>0</v>
      </c>
      <c r="F33" s="49"/>
      <c r="G33" s="50"/>
      <c r="H33" s="35"/>
    </row>
    <row r="34" spans="1:16" x14ac:dyDescent="0.25">
      <c r="A34" s="7"/>
      <c r="B34" s="14" t="s">
        <v>33</v>
      </c>
      <c r="C34" s="6">
        <v>635</v>
      </c>
      <c r="D34" s="6">
        <v>635</v>
      </c>
      <c r="E34" s="2">
        <f t="shared" si="1"/>
        <v>0</v>
      </c>
      <c r="F34" s="44"/>
      <c r="G34" s="45"/>
      <c r="H34" s="33"/>
    </row>
    <row r="35" spans="1:16" x14ac:dyDescent="0.25">
      <c r="A35" s="16"/>
      <c r="B35" s="14" t="s">
        <v>42</v>
      </c>
      <c r="C35" s="6">
        <v>3636</v>
      </c>
      <c r="D35" s="6">
        <v>3636</v>
      </c>
      <c r="E35" s="2">
        <f t="shared" si="1"/>
        <v>0</v>
      </c>
      <c r="F35" s="44"/>
      <c r="G35" s="45"/>
      <c r="H35" s="33"/>
    </row>
    <row r="36" spans="1:16" x14ac:dyDescent="0.25">
      <c r="A36" s="15" t="s">
        <v>40</v>
      </c>
      <c r="B36" s="11"/>
      <c r="C36" s="8">
        <f>SUM(C37:C39)</f>
        <v>339</v>
      </c>
      <c r="D36" s="8">
        <f>SUM(D37:D39)</f>
        <v>339</v>
      </c>
      <c r="E36" s="2">
        <f t="shared" si="1"/>
        <v>0</v>
      </c>
      <c r="F36" s="44"/>
      <c r="G36" s="45"/>
      <c r="H36" s="33"/>
    </row>
    <row r="37" spans="1:16" x14ac:dyDescent="0.25">
      <c r="A37" s="7"/>
      <c r="B37" s="14" t="s">
        <v>34</v>
      </c>
      <c r="C37" s="8">
        <v>43</v>
      </c>
      <c r="D37" s="8">
        <v>43</v>
      </c>
      <c r="E37" s="2">
        <f t="shared" si="1"/>
        <v>0</v>
      </c>
      <c r="F37" s="44"/>
      <c r="G37" s="45"/>
      <c r="H37" s="33"/>
    </row>
    <row r="38" spans="1:16" x14ac:dyDescent="0.25">
      <c r="A38" s="7"/>
      <c r="B38" s="14" t="s">
        <v>35</v>
      </c>
      <c r="C38" s="8">
        <v>105</v>
      </c>
      <c r="D38" s="8">
        <v>105</v>
      </c>
      <c r="E38" s="2">
        <f t="shared" si="1"/>
        <v>0</v>
      </c>
      <c r="F38" s="44"/>
      <c r="G38" s="45"/>
      <c r="H38" s="33"/>
    </row>
    <row r="39" spans="1:16" x14ac:dyDescent="0.25">
      <c r="A39" s="7"/>
      <c r="B39" s="14" t="s">
        <v>36</v>
      </c>
      <c r="C39" s="8">
        <v>191</v>
      </c>
      <c r="D39" s="8">
        <v>191</v>
      </c>
      <c r="E39" s="2">
        <f t="shared" si="1"/>
        <v>0</v>
      </c>
      <c r="F39" s="44"/>
      <c r="G39" s="45"/>
      <c r="H39" s="33"/>
    </row>
    <row r="40" spans="1:16" x14ac:dyDescent="0.25">
      <c r="A40" s="58" t="s">
        <v>20</v>
      </c>
      <c r="B40" s="59"/>
      <c r="C40" s="3">
        <v>0</v>
      </c>
      <c r="D40" s="3">
        <v>0</v>
      </c>
      <c r="E40" s="2">
        <f t="shared" si="1"/>
        <v>0</v>
      </c>
      <c r="F40" s="44"/>
      <c r="G40" s="45"/>
      <c r="H40" s="33"/>
    </row>
    <row r="41" spans="1:16" x14ac:dyDescent="0.25">
      <c r="A41" s="10" t="s">
        <v>19</v>
      </c>
      <c r="B41" s="12"/>
      <c r="C41" s="2">
        <v>0</v>
      </c>
      <c r="D41" s="2">
        <v>0</v>
      </c>
      <c r="E41" s="2">
        <f t="shared" si="1"/>
        <v>0</v>
      </c>
      <c r="F41" s="44"/>
      <c r="G41" s="45"/>
      <c r="H41" s="33"/>
    </row>
    <row r="42" spans="1:16" x14ac:dyDescent="0.25">
      <c r="A42" s="58" t="s">
        <v>21</v>
      </c>
      <c r="B42" s="59"/>
      <c r="C42" s="3">
        <f>C43</f>
        <v>0</v>
      </c>
      <c r="D42" s="3">
        <f>D43</f>
        <v>0</v>
      </c>
      <c r="E42" s="2">
        <f t="shared" si="1"/>
        <v>0</v>
      </c>
      <c r="F42" s="44"/>
      <c r="G42" s="45"/>
      <c r="H42" s="33"/>
    </row>
    <row r="43" spans="1:16" x14ac:dyDescent="0.25">
      <c r="A43" s="53" t="s">
        <v>22</v>
      </c>
      <c r="B43" s="54"/>
      <c r="C43" s="8">
        <v>0</v>
      </c>
      <c r="D43" s="8">
        <v>0</v>
      </c>
      <c r="E43" s="2">
        <f t="shared" si="1"/>
        <v>0</v>
      </c>
      <c r="F43" s="44"/>
      <c r="G43" s="45"/>
      <c r="H43" s="33"/>
    </row>
    <row r="44" spans="1:16" x14ac:dyDescent="0.25">
      <c r="A44" s="62" t="s">
        <v>13</v>
      </c>
      <c r="B44" s="63"/>
      <c r="C44" s="3">
        <f>SUM(C45:C45)</f>
        <v>600</v>
      </c>
      <c r="D44" s="3">
        <f>SUM(D45:D45)</f>
        <v>600</v>
      </c>
      <c r="E44" s="3">
        <f t="shared" ref="E44:E45" si="2">D44-C44</f>
        <v>0</v>
      </c>
      <c r="F44" s="42"/>
      <c r="G44" s="43"/>
      <c r="H44" s="32"/>
    </row>
    <row r="45" spans="1:16" x14ac:dyDescent="0.25">
      <c r="A45" s="53" t="s">
        <v>41</v>
      </c>
      <c r="B45" s="54"/>
      <c r="C45" s="2">
        <v>600</v>
      </c>
      <c r="D45" s="2">
        <v>600</v>
      </c>
      <c r="E45" s="2">
        <f t="shared" si="2"/>
        <v>0</v>
      </c>
      <c r="F45" s="44"/>
      <c r="G45" s="45"/>
      <c r="H45" s="33"/>
    </row>
    <row r="46" spans="1:16" x14ac:dyDescent="0.25">
      <c r="A46" s="55" t="s">
        <v>5</v>
      </c>
      <c r="B46" s="56"/>
      <c r="C46" s="3">
        <f>C17+C45</f>
        <v>14662</v>
      </c>
      <c r="D46" s="3">
        <f>D17+D45</f>
        <v>14662</v>
      </c>
      <c r="E46" s="3">
        <f t="shared" si="1"/>
        <v>0</v>
      </c>
      <c r="F46" s="42"/>
      <c r="G46" s="43"/>
      <c r="H46" s="32"/>
      <c r="N46" s="51"/>
      <c r="P46" s="20"/>
    </row>
    <row r="48" spans="1:16" ht="47.25" x14ac:dyDescent="0.25">
      <c r="A48" s="57" t="s">
        <v>6</v>
      </c>
      <c r="B48" s="57"/>
      <c r="C48" s="18" t="s">
        <v>14</v>
      </c>
      <c r="D48" s="18" t="s">
        <v>44</v>
      </c>
      <c r="E48" s="19" t="s">
        <v>1</v>
      </c>
      <c r="F48" s="39"/>
      <c r="G48" s="39"/>
      <c r="H48" s="30"/>
    </row>
    <row r="49" spans="1:8" x14ac:dyDescent="0.25">
      <c r="A49" s="10" t="s">
        <v>8</v>
      </c>
      <c r="B49" s="11"/>
      <c r="C49" s="21">
        <v>2</v>
      </c>
      <c r="D49" s="21">
        <v>2</v>
      </c>
      <c r="E49" s="2">
        <f>D49-C49</f>
        <v>0</v>
      </c>
      <c r="F49" s="44"/>
      <c r="G49" s="45"/>
      <c r="H49" s="33"/>
    </row>
    <row r="50" spans="1:8" x14ac:dyDescent="0.25">
      <c r="A50" s="22" t="s">
        <v>7</v>
      </c>
      <c r="B50" s="23"/>
      <c r="C50" s="3">
        <f>SUM(C49:C49)</f>
        <v>2</v>
      </c>
      <c r="D50" s="3">
        <f>SUM(D49:D49)</f>
        <v>2</v>
      </c>
      <c r="E50" s="3">
        <f>SUM(E49:E49)</f>
        <v>0</v>
      </c>
      <c r="F50" s="42"/>
      <c r="G50" s="43"/>
      <c r="H50" s="32"/>
    </row>
  </sheetData>
  <mergeCells count="25">
    <mergeCell ref="A18:B18"/>
    <mergeCell ref="I4:K4"/>
    <mergeCell ref="I15:K15"/>
    <mergeCell ref="F15:G15"/>
    <mergeCell ref="A11:B11"/>
    <mergeCell ref="A12:B12"/>
    <mergeCell ref="A15:B15"/>
    <mergeCell ref="A16:B16"/>
    <mergeCell ref="A17:B17"/>
    <mergeCell ref="A1:E1"/>
    <mergeCell ref="A4:B4"/>
    <mergeCell ref="A5:B5"/>
    <mergeCell ref="A6:B6"/>
    <mergeCell ref="A10:B10"/>
    <mergeCell ref="A45:B45"/>
    <mergeCell ref="A46:B46"/>
    <mergeCell ref="A48:B48"/>
    <mergeCell ref="A21:B21"/>
    <mergeCell ref="A22:B22"/>
    <mergeCell ref="A24:B24"/>
    <mergeCell ref="A40:B40"/>
    <mergeCell ref="A42:B42"/>
    <mergeCell ref="A43:B43"/>
    <mergeCell ref="A23:B23"/>
    <mergeCell ref="A44:B4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SZJ</vt:lpstr>
      <vt:lpstr>SZJ!Nyomtatási_terület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2022-01-26T14:17:44Z</cp:lastPrinted>
  <dcterms:created xsi:type="dcterms:W3CDTF">2017-12-01T10:15:35Z</dcterms:created>
  <dcterms:modified xsi:type="dcterms:W3CDTF">2022-01-26T14:17:45Z</dcterms:modified>
</cp:coreProperties>
</file>