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Huszár Anett\2020. 5. módosítás (negyedik negyedéves beszámoló + hat mód)\LNÖ\"/>
    </mc:Choice>
  </mc:AlternateContent>
  <bookViews>
    <workbookView xWindow="0" yWindow="0" windowWidth="23040" windowHeight="8808"/>
  </bookViews>
  <sheets>
    <sheet name="Műk+Önk" sheetId="2" r:id="rId1"/>
  </sheets>
  <definedNames>
    <definedName name="_xlnm.Print_Area" localSheetId="0">'Műk+Önk'!$B$1:$J$42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2" l="1"/>
  <c r="I26" i="2"/>
  <c r="I37" i="2" l="1"/>
  <c r="I36" i="2"/>
  <c r="I12" i="2"/>
  <c r="H38" i="2"/>
  <c r="H35" i="2"/>
  <c r="H34" i="2"/>
  <c r="H28" i="2" s="1"/>
  <c r="H26" i="2"/>
  <c r="H24" i="2"/>
  <c r="J29" i="2"/>
  <c r="H14" i="2"/>
  <c r="H8" i="2"/>
  <c r="H7" i="2"/>
  <c r="H6" i="2" s="1"/>
  <c r="H18" i="2" s="1"/>
  <c r="H42" i="2" l="1"/>
  <c r="H23" i="2"/>
  <c r="J33" i="2"/>
  <c r="I18" i="2" l="1"/>
  <c r="I35" i="2" l="1"/>
  <c r="I34" i="2"/>
  <c r="I38" i="2" l="1"/>
  <c r="I28" i="2" l="1"/>
  <c r="I24" i="2"/>
  <c r="I14" i="2"/>
  <c r="I23" i="2" l="1"/>
  <c r="I8" i="2"/>
  <c r="I7" i="2" s="1"/>
  <c r="J25" i="2"/>
  <c r="J26" i="2"/>
  <c r="J27" i="2"/>
  <c r="J30" i="2"/>
  <c r="J31" i="2"/>
  <c r="J32" i="2"/>
  <c r="J34" i="2"/>
  <c r="J35" i="2"/>
  <c r="J36" i="2"/>
  <c r="J37" i="2"/>
  <c r="J38" i="2"/>
  <c r="J39" i="2"/>
  <c r="J40" i="2"/>
  <c r="J41" i="2"/>
  <c r="J23" i="2"/>
  <c r="J9" i="2"/>
  <c r="J10" i="2"/>
  <c r="J11" i="2"/>
  <c r="J12" i="2"/>
  <c r="J14" i="2"/>
  <c r="J15" i="2"/>
  <c r="J16" i="2"/>
  <c r="J17" i="2"/>
  <c r="J28" i="2"/>
  <c r="J24" i="2"/>
  <c r="J8" i="2" l="1"/>
  <c r="J7" i="2"/>
  <c r="I6" i="2"/>
  <c r="J6" i="2" l="1"/>
  <c r="I42" i="2"/>
  <c r="J42" i="2" l="1"/>
  <c r="J18" i="2" l="1"/>
</calcChain>
</file>

<file path=xl/sharedStrings.xml><?xml version="1.0" encoding="utf-8"?>
<sst xmlns="http://schemas.openxmlformats.org/spreadsheetml/2006/main" count="44" uniqueCount="42">
  <si>
    <t>BEVÉTELEK</t>
  </si>
  <si>
    <t>I. Tárgyévi működési bevételek</t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</si>
  <si>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</si>
  <si>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</si>
  <si>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</si>
  <si>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</si>
  <si>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 xml:space="preserve">Eltérés
</t>
  </si>
  <si>
    <t>2.        Támogatások</t>
  </si>
  <si>
    <t>II.       Tárgyévi felhalmozási célú kiadások</t>
  </si>
  <si>
    <t>1.        Beruházás (projektor vászon vásárlás)</t>
  </si>
  <si>
    <t>1.1. Állami működési támogatás maradványa</t>
  </si>
  <si>
    <t>1.2. Feladatalapú támogatás maradványa</t>
  </si>
  <si>
    <t>1.3. Önkormányzati támogatás maradványa</t>
  </si>
  <si>
    <t>2020. évi módosított
előirányzat</t>
  </si>
  <si>
    <r>
      <t>2.1</t>
    </r>
    <r>
      <rPr>
        <sz val="12"/>
        <color indexed="8"/>
        <rFont val="Times New Roman"/>
        <family val="1"/>
        <charset val="238"/>
      </rPr>
      <t>.   Perszonális Plébánia Támogatása (áht-n kívül)</t>
    </r>
  </si>
  <si>
    <t>2020. évi új módosított
előirányzat</t>
  </si>
  <si>
    <t>2020. évi  új módosított
előirányzat</t>
  </si>
  <si>
    <t>Lengyel Nemzetiségi Önkormányzat 2020. évi költségvetési 5. sz. módosítás előirányzatai (adatok e Ft-ban)</t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</si>
  <si>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</si>
  <si>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</si>
  <si>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</si>
  <si>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</si>
  <si>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</si>
  <si>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</si>
  <si>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t>1.2. Egyéb működési bevétel</t>
  </si>
  <si>
    <r>
      <t>II.</t>
    </r>
    <r>
      <rPr>
        <sz val="7"/>
        <color indexed="8"/>
        <rFont val="Times New Roman"/>
        <family val="1"/>
        <charset val="238"/>
      </rPr>
      <t> </t>
    </r>
    <r>
      <rPr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</si>
  <si>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b/>
        <sz val="7"/>
        <color indexed="8"/>
        <rFont val="Times New Roman"/>
        <family val="1"/>
        <charset val="238"/>
      </rPr>
      <t>   </t>
    </r>
    <r>
      <rPr>
        <b/>
        <sz val="12"/>
        <color indexed="8"/>
        <rFont val="Times New Roman"/>
        <family val="1"/>
        <charset val="238"/>
      </rPr>
      <t>Működési pénzmaradvány</t>
    </r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</si>
  <si>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</si>
  <si>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</si>
  <si>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</si>
  <si>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1.1.2. Reprezentációs kiadások</t>
  </si>
  <si>
    <t>1.2. Munkaadót terhelő járulékok és szociális hozzájárulási adó</t>
  </si>
  <si>
    <t>1.3. Dologi és egyéb folyó kiadás</t>
  </si>
  <si>
    <r>
      <t xml:space="preserve">1.3.1.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</si>
  <si>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Üzemeltetési anyagbeszerzés</t>
    </r>
  </si>
  <si>
    <t>1.3.3. Informatikai szolgáltatások</t>
  </si>
  <si>
    <r>
      <t xml:space="preserve">1.3.4. </t>
    </r>
    <r>
      <rPr>
        <sz val="12"/>
        <color indexed="8"/>
        <rFont val="Times New Roman"/>
        <family val="1"/>
        <charset val="238"/>
      </rPr>
      <t>Kommunikációs szolgáltatások</t>
    </r>
  </si>
  <si>
    <r>
      <t>1.3.5.</t>
    </r>
    <r>
      <rPr>
        <sz val="12"/>
        <color indexed="8"/>
        <rFont val="Times New Roman"/>
        <family val="1"/>
        <charset val="238"/>
      </rPr>
      <t> Bérleti díj</t>
    </r>
  </si>
  <si>
    <r>
      <t>1.3.6.</t>
    </r>
    <r>
      <rPr>
        <sz val="12"/>
        <color indexed="8"/>
        <rFont val="Times New Roman"/>
        <family val="1"/>
        <charset val="238"/>
      </rPr>
      <t> Egyéb szolgáltatások (bank ktg, posta)</t>
    </r>
  </si>
  <si>
    <t>1.3.7. Kiküldetések</t>
  </si>
  <si>
    <t>1.3.8. Működési célú előzetesen felszámított áfa</t>
  </si>
  <si>
    <t>1.3.9. Egyéb dologi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</si>
</sst>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10" fillId="0" borderId="0" xfId="0" applyFont="1" applyAlignment="1"/>
    <xf numFmtId="0" fontId="11" fillId="0" borderId="0" xfId="0" applyFont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right"/>
    </xf>
    <xf numFmtId="0" fontId="13" fillId="0" borderId="0" xfId="0" applyFont="1"/>
    <xf numFmtId="0" fontId="10" fillId="0" borderId="0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49"/>
  <sheetViews>
    <sheetView tabSelected="1" view="pageBreakPreview" zoomScaleNormal="100" zoomScaleSheetLayoutView="100" workbookViewId="0">
      <selection sqref="A1:A1048576"/>
    </sheetView>
  </sheetViews>
  <sheetFormatPr defaultRowHeight="15.6" x14ac:dyDescent="0.3"/>
  <cols>
    <col min="1" max="1" width="9.109375" style="7"/>
    <col min="2" max="2" width="12.6640625" customWidth="1"/>
    <col min="7" max="7" width="18.77734375" customWidth="1"/>
    <col min="8" max="9" width="14.21875" customWidth="1"/>
    <col min="10" max="10" width="12.88671875" customWidth="1"/>
    <col min="11" max="11" width="9.109375" style="19"/>
    <col min="12" max="12" width="8" style="19" customWidth="1"/>
    <col min="13" max="13" width="16.5546875" customWidth="1"/>
  </cols>
  <sheetData>
    <row r="1" spans="1:12" ht="34.200000000000003" customHeight="1" x14ac:dyDescent="0.3">
      <c r="B1" s="49" t="s">
        <v>17</v>
      </c>
      <c r="C1" s="49"/>
      <c r="D1" s="49"/>
      <c r="E1" s="49"/>
      <c r="F1" s="49"/>
      <c r="G1" s="49"/>
      <c r="H1" s="49"/>
      <c r="I1" s="49"/>
      <c r="J1" s="49"/>
      <c r="K1" s="18"/>
    </row>
    <row r="3" spans="1:12" x14ac:dyDescent="0.3">
      <c r="B3" s="9" t="s">
        <v>0</v>
      </c>
    </row>
    <row r="4" spans="1:12" ht="42" customHeight="1" x14ac:dyDescent="0.3">
      <c r="B4" s="45"/>
      <c r="C4" s="45"/>
      <c r="D4" s="45"/>
      <c r="E4" s="45"/>
      <c r="F4" s="45"/>
      <c r="G4" s="45"/>
      <c r="H4" s="1" t="s">
        <v>13</v>
      </c>
      <c r="I4" s="1" t="s">
        <v>15</v>
      </c>
      <c r="J4" s="1" t="s">
        <v>6</v>
      </c>
      <c r="K4" s="20"/>
    </row>
    <row r="5" spans="1:12" x14ac:dyDescent="0.3">
      <c r="B5" s="50" t="s">
        <v>1</v>
      </c>
      <c r="C5" s="50"/>
      <c r="D5" s="50"/>
      <c r="E5" s="50"/>
      <c r="F5" s="50"/>
      <c r="G5" s="50"/>
      <c r="H5" s="2"/>
      <c r="I5" s="2"/>
      <c r="J5" s="2"/>
      <c r="K5" s="21"/>
    </row>
    <row r="6" spans="1:12" x14ac:dyDescent="0.3">
      <c r="B6" s="46" t="s">
        <v>18</v>
      </c>
      <c r="C6" s="46"/>
      <c r="D6" s="46"/>
      <c r="E6" s="46"/>
      <c r="F6" s="46"/>
      <c r="G6" s="46"/>
      <c r="H6" s="3">
        <f>H7</f>
        <v>1936</v>
      </c>
      <c r="I6" s="3">
        <f>I7</f>
        <v>1936</v>
      </c>
      <c r="J6" s="15">
        <f>I6-H6</f>
        <v>0</v>
      </c>
      <c r="K6" s="22"/>
    </row>
    <row r="7" spans="1:12" x14ac:dyDescent="0.3">
      <c r="B7" s="46" t="s">
        <v>19</v>
      </c>
      <c r="C7" s="46"/>
      <c r="D7" s="46"/>
      <c r="E7" s="46"/>
      <c r="F7" s="46"/>
      <c r="G7" s="46"/>
      <c r="H7" s="4">
        <f>H8+H11</f>
        <v>1936</v>
      </c>
      <c r="I7" s="4">
        <f>I8+I11</f>
        <v>1936</v>
      </c>
      <c r="J7" s="17">
        <f t="shared" ref="J7:J17" si="0">I7-H7</f>
        <v>0</v>
      </c>
      <c r="K7" s="22"/>
      <c r="L7" s="23"/>
    </row>
    <row r="8" spans="1:12" x14ac:dyDescent="0.3">
      <c r="A8" s="8"/>
      <c r="B8" s="36" t="s">
        <v>20</v>
      </c>
      <c r="C8" s="36"/>
      <c r="D8" s="36"/>
      <c r="E8" s="36"/>
      <c r="F8" s="36"/>
      <c r="G8" s="36"/>
      <c r="H8" s="3">
        <f>H9+H10</f>
        <v>1464</v>
      </c>
      <c r="I8" s="3">
        <f>I9+I10</f>
        <v>1464</v>
      </c>
      <c r="J8" s="15">
        <f t="shared" si="0"/>
        <v>0</v>
      </c>
      <c r="K8" s="22"/>
    </row>
    <row r="9" spans="1:12" x14ac:dyDescent="0.3">
      <c r="B9" s="30" t="s">
        <v>21</v>
      </c>
      <c r="C9" s="43"/>
      <c r="D9" s="43"/>
      <c r="E9" s="43"/>
      <c r="F9" s="43"/>
      <c r="G9" s="44"/>
      <c r="H9" s="3">
        <v>520</v>
      </c>
      <c r="I9" s="3">
        <v>520</v>
      </c>
      <c r="J9" s="15">
        <f t="shared" si="0"/>
        <v>0</v>
      </c>
      <c r="K9" s="22"/>
    </row>
    <row r="10" spans="1:12" x14ac:dyDescent="0.3">
      <c r="B10" s="30" t="s">
        <v>22</v>
      </c>
      <c r="C10" s="43"/>
      <c r="D10" s="43"/>
      <c r="E10" s="43"/>
      <c r="F10" s="43"/>
      <c r="G10" s="44"/>
      <c r="H10" s="3">
        <v>944</v>
      </c>
      <c r="I10" s="3">
        <v>944</v>
      </c>
      <c r="J10" s="15">
        <f t="shared" si="0"/>
        <v>0</v>
      </c>
      <c r="K10" s="22"/>
    </row>
    <row r="11" spans="1:12" x14ac:dyDescent="0.3">
      <c r="A11" s="8"/>
      <c r="B11" s="30" t="s">
        <v>23</v>
      </c>
      <c r="C11" s="43"/>
      <c r="D11" s="43"/>
      <c r="E11" s="43"/>
      <c r="F11" s="43"/>
      <c r="G11" s="44"/>
      <c r="H11" s="3">
        <v>472</v>
      </c>
      <c r="I11" s="3">
        <v>472</v>
      </c>
      <c r="J11" s="15">
        <f t="shared" si="0"/>
        <v>0</v>
      </c>
      <c r="K11" s="22"/>
    </row>
    <row r="12" spans="1:12" x14ac:dyDescent="0.3">
      <c r="A12" s="8"/>
      <c r="B12" s="37" t="s">
        <v>24</v>
      </c>
      <c r="C12" s="38"/>
      <c r="D12" s="38"/>
      <c r="E12" s="38"/>
      <c r="F12" s="38"/>
      <c r="G12" s="39"/>
      <c r="H12" s="4">
        <v>1</v>
      </c>
      <c r="I12" s="4">
        <f>1+1</f>
        <v>2</v>
      </c>
      <c r="J12" s="17">
        <f t="shared" si="0"/>
        <v>1</v>
      </c>
      <c r="K12" s="27"/>
    </row>
    <row r="13" spans="1:12" x14ac:dyDescent="0.3">
      <c r="B13" s="36" t="s">
        <v>25</v>
      </c>
      <c r="C13" s="36"/>
      <c r="D13" s="36"/>
      <c r="E13" s="36"/>
      <c r="F13" s="36"/>
      <c r="G13" s="36"/>
      <c r="H13" s="3"/>
      <c r="I13" s="3"/>
      <c r="J13" s="15"/>
      <c r="K13" s="22"/>
    </row>
    <row r="14" spans="1:12" x14ac:dyDescent="0.3">
      <c r="A14" s="8"/>
      <c r="B14" s="46" t="s">
        <v>26</v>
      </c>
      <c r="C14" s="46"/>
      <c r="D14" s="46"/>
      <c r="E14" s="46"/>
      <c r="F14" s="46"/>
      <c r="G14" s="46"/>
      <c r="H14" s="4">
        <f>SUM(H15:H17)</f>
        <v>635</v>
      </c>
      <c r="I14" s="4">
        <f>SUM(I15:I17)</f>
        <v>635</v>
      </c>
      <c r="J14" s="17">
        <f t="shared" si="0"/>
        <v>0</v>
      </c>
      <c r="K14" s="22"/>
    </row>
    <row r="15" spans="1:12" x14ac:dyDescent="0.3">
      <c r="A15" s="8"/>
      <c r="B15" s="30" t="s">
        <v>10</v>
      </c>
      <c r="C15" s="43"/>
      <c r="D15" s="43"/>
      <c r="E15" s="43"/>
      <c r="F15" s="43"/>
      <c r="G15" s="44"/>
      <c r="H15" s="3"/>
      <c r="I15" s="3"/>
      <c r="J15" s="15">
        <f t="shared" si="0"/>
        <v>0</v>
      </c>
      <c r="K15" s="22"/>
    </row>
    <row r="16" spans="1:12" x14ac:dyDescent="0.3">
      <c r="A16" s="8"/>
      <c r="B16" s="30" t="s">
        <v>11</v>
      </c>
      <c r="C16" s="43"/>
      <c r="D16" s="43"/>
      <c r="E16" s="43"/>
      <c r="F16" s="43"/>
      <c r="G16" s="44"/>
      <c r="H16" s="3">
        <v>404</v>
      </c>
      <c r="I16" s="3">
        <v>404</v>
      </c>
      <c r="J16" s="15">
        <f t="shared" si="0"/>
        <v>0</v>
      </c>
      <c r="K16" s="22"/>
    </row>
    <row r="17" spans="1:12" x14ac:dyDescent="0.3">
      <c r="A17" s="8"/>
      <c r="B17" s="30" t="s">
        <v>12</v>
      </c>
      <c r="C17" s="43"/>
      <c r="D17" s="43"/>
      <c r="E17" s="43"/>
      <c r="F17" s="43"/>
      <c r="G17" s="44"/>
      <c r="H17" s="3">
        <v>231</v>
      </c>
      <c r="I17" s="3">
        <v>231</v>
      </c>
      <c r="J17" s="15">
        <f t="shared" si="0"/>
        <v>0</v>
      </c>
      <c r="K17" s="22"/>
    </row>
    <row r="18" spans="1:12" x14ac:dyDescent="0.3">
      <c r="B18" s="46" t="s">
        <v>2</v>
      </c>
      <c r="C18" s="46"/>
      <c r="D18" s="46"/>
      <c r="E18" s="46"/>
      <c r="F18" s="46"/>
      <c r="G18" s="46"/>
      <c r="H18" s="16">
        <f>H6+H14+H12</f>
        <v>2572</v>
      </c>
      <c r="I18" s="16">
        <f>I6+I14+I12</f>
        <v>2573</v>
      </c>
      <c r="J18" s="5">
        <f>J6+J14+J12</f>
        <v>1</v>
      </c>
      <c r="K18" s="24"/>
    </row>
    <row r="20" spans="1:12" x14ac:dyDescent="0.3">
      <c r="B20" s="9" t="s">
        <v>3</v>
      </c>
    </row>
    <row r="21" spans="1:12" ht="45.75" customHeight="1" x14ac:dyDescent="0.3">
      <c r="B21" s="45"/>
      <c r="C21" s="45"/>
      <c r="D21" s="45"/>
      <c r="E21" s="45"/>
      <c r="F21" s="45"/>
      <c r="G21" s="45"/>
      <c r="H21" s="1" t="s">
        <v>13</v>
      </c>
      <c r="I21" s="1" t="s">
        <v>16</v>
      </c>
      <c r="J21" s="1" t="s">
        <v>6</v>
      </c>
      <c r="K21" s="20"/>
    </row>
    <row r="22" spans="1:12" x14ac:dyDescent="0.3">
      <c r="B22" s="36" t="s">
        <v>5</v>
      </c>
      <c r="C22" s="36"/>
      <c r="D22" s="36"/>
      <c r="E22" s="36"/>
      <c r="F22" s="36"/>
      <c r="G22" s="36"/>
      <c r="H22" s="3"/>
      <c r="I22" s="3"/>
      <c r="J22" s="3"/>
      <c r="K22" s="22"/>
    </row>
    <row r="23" spans="1:12" x14ac:dyDescent="0.3">
      <c r="B23" s="46" t="s">
        <v>27</v>
      </c>
      <c r="C23" s="46"/>
      <c r="D23" s="46"/>
      <c r="E23" s="46"/>
      <c r="F23" s="46"/>
      <c r="G23" s="46"/>
      <c r="H23" s="3">
        <f>+H24+H27+H28</f>
        <v>2552</v>
      </c>
      <c r="I23" s="3">
        <f>+I24+I27+I28</f>
        <v>2553</v>
      </c>
      <c r="J23" s="15">
        <f>I23-H23</f>
        <v>1</v>
      </c>
      <c r="K23" s="22"/>
    </row>
    <row r="24" spans="1:12" x14ac:dyDescent="0.3">
      <c r="B24" s="46" t="s">
        <v>28</v>
      </c>
      <c r="C24" s="46"/>
      <c r="D24" s="46"/>
      <c r="E24" s="46"/>
      <c r="F24" s="46"/>
      <c r="G24" s="46"/>
      <c r="H24" s="4">
        <f>H25+H26</f>
        <v>644</v>
      </c>
      <c r="I24" s="4">
        <f>I25+I26</f>
        <v>683</v>
      </c>
      <c r="J24" s="17">
        <f t="shared" ref="J24:J41" si="1">I24-H24</f>
        <v>39</v>
      </c>
      <c r="K24" s="22"/>
      <c r="L24" s="25"/>
    </row>
    <row r="25" spans="1:12" x14ac:dyDescent="0.3">
      <c r="A25" s="8"/>
      <c r="B25" s="36" t="s">
        <v>29</v>
      </c>
      <c r="C25" s="36"/>
      <c r="D25" s="36"/>
      <c r="E25" s="36"/>
      <c r="F25" s="36"/>
      <c r="G25" s="36"/>
      <c r="H25" s="3">
        <v>530</v>
      </c>
      <c r="I25" s="3">
        <v>530</v>
      </c>
      <c r="J25" s="15">
        <f t="shared" si="1"/>
        <v>0</v>
      </c>
      <c r="K25" s="22"/>
    </row>
    <row r="26" spans="1:12" x14ac:dyDescent="0.3">
      <c r="A26" s="8"/>
      <c r="B26" s="36" t="s">
        <v>30</v>
      </c>
      <c r="C26" s="36"/>
      <c r="D26" s="36"/>
      <c r="E26" s="36"/>
      <c r="F26" s="36"/>
      <c r="G26" s="36"/>
      <c r="H26" s="3">
        <f>61+15+38</f>
        <v>114</v>
      </c>
      <c r="I26" s="3">
        <f>61+15+38+39</f>
        <v>153</v>
      </c>
      <c r="J26" s="15">
        <f t="shared" si="1"/>
        <v>39</v>
      </c>
      <c r="K26" s="47"/>
      <c r="L26" s="48"/>
    </row>
    <row r="27" spans="1:12" x14ac:dyDescent="0.3">
      <c r="A27" s="8"/>
      <c r="B27" s="46" t="s">
        <v>31</v>
      </c>
      <c r="C27" s="46"/>
      <c r="D27" s="46"/>
      <c r="E27" s="46"/>
      <c r="F27" s="46"/>
      <c r="G27" s="46"/>
      <c r="H27" s="4">
        <v>120</v>
      </c>
      <c r="I27" s="4">
        <f>120</f>
        <v>120</v>
      </c>
      <c r="J27" s="17">
        <f t="shared" si="1"/>
        <v>0</v>
      </c>
      <c r="K27" s="47"/>
      <c r="L27" s="48"/>
    </row>
    <row r="28" spans="1:12" x14ac:dyDescent="0.3">
      <c r="B28" s="46" t="s">
        <v>32</v>
      </c>
      <c r="C28" s="46"/>
      <c r="D28" s="46"/>
      <c r="E28" s="46"/>
      <c r="F28" s="46"/>
      <c r="G28" s="46"/>
      <c r="H28" s="4">
        <f>H29+H30+H31+H32+H33+H34+H35+H36+H37</f>
        <v>1788</v>
      </c>
      <c r="I28" s="4">
        <f>I29+I30+I31+I32+I33+I34+I35+I36+I37</f>
        <v>1750</v>
      </c>
      <c r="J28" s="17">
        <f t="shared" si="1"/>
        <v>-38</v>
      </c>
      <c r="K28" s="22"/>
    </row>
    <row r="29" spans="1:12" x14ac:dyDescent="0.3">
      <c r="A29" s="8"/>
      <c r="B29" s="36" t="s">
        <v>33</v>
      </c>
      <c r="C29" s="36"/>
      <c r="D29" s="36"/>
      <c r="E29" s="36"/>
      <c r="F29" s="36"/>
      <c r="G29" s="36"/>
      <c r="H29" s="3">
        <v>92</v>
      </c>
      <c r="I29" s="3">
        <v>92</v>
      </c>
      <c r="J29" s="15">
        <f>I29-H29</f>
        <v>0</v>
      </c>
      <c r="K29" s="22"/>
    </row>
    <row r="30" spans="1:12" x14ac:dyDescent="0.3">
      <c r="A30" s="8"/>
      <c r="B30" s="36" t="s">
        <v>34</v>
      </c>
      <c r="C30" s="36"/>
      <c r="D30" s="36"/>
      <c r="E30" s="36"/>
      <c r="F30" s="36"/>
      <c r="G30" s="36"/>
      <c r="H30" s="3">
        <v>50</v>
      </c>
      <c r="I30" s="3">
        <v>50</v>
      </c>
      <c r="J30" s="15">
        <f t="shared" si="1"/>
        <v>0</v>
      </c>
      <c r="K30" s="22"/>
    </row>
    <row r="31" spans="1:12" x14ac:dyDescent="0.3">
      <c r="A31" s="8"/>
      <c r="B31" s="30" t="s">
        <v>35</v>
      </c>
      <c r="C31" s="31"/>
      <c r="D31" s="31"/>
      <c r="E31" s="31"/>
      <c r="F31" s="31"/>
      <c r="G31" s="32"/>
      <c r="H31" s="11">
        <v>0</v>
      </c>
      <c r="I31" s="11">
        <v>0</v>
      </c>
      <c r="J31" s="15">
        <f t="shared" si="1"/>
        <v>0</v>
      </c>
      <c r="K31" s="22"/>
    </row>
    <row r="32" spans="1:12" x14ac:dyDescent="0.3">
      <c r="A32" s="8"/>
      <c r="B32" s="36" t="s">
        <v>36</v>
      </c>
      <c r="C32" s="36"/>
      <c r="D32" s="36"/>
      <c r="E32" s="36"/>
      <c r="F32" s="36"/>
      <c r="G32" s="36"/>
      <c r="H32" s="11">
        <v>0</v>
      </c>
      <c r="I32" s="11">
        <v>0</v>
      </c>
      <c r="J32" s="15">
        <f t="shared" si="1"/>
        <v>0</v>
      </c>
      <c r="K32" s="22"/>
    </row>
    <row r="33" spans="1:12" x14ac:dyDescent="0.3">
      <c r="A33" s="8"/>
      <c r="B33" s="36" t="s">
        <v>37</v>
      </c>
      <c r="C33" s="36"/>
      <c r="D33" s="36"/>
      <c r="E33" s="36"/>
      <c r="F33" s="36"/>
      <c r="G33" s="36"/>
      <c r="H33" s="11">
        <v>399</v>
      </c>
      <c r="I33" s="11">
        <v>399</v>
      </c>
      <c r="J33" s="15">
        <f>I33-H33</f>
        <v>0</v>
      </c>
      <c r="K33" s="22"/>
    </row>
    <row r="34" spans="1:12" x14ac:dyDescent="0.3">
      <c r="A34" s="8"/>
      <c r="B34" s="36" t="s">
        <v>38</v>
      </c>
      <c r="C34" s="36"/>
      <c r="D34" s="36"/>
      <c r="E34" s="36"/>
      <c r="F34" s="36"/>
      <c r="G34" s="36"/>
      <c r="H34" s="11">
        <f>307-74+74-40</f>
        <v>267</v>
      </c>
      <c r="I34" s="11">
        <f>307-74+74-40</f>
        <v>267</v>
      </c>
      <c r="J34" s="15">
        <f t="shared" si="1"/>
        <v>0</v>
      </c>
      <c r="K34" s="22"/>
    </row>
    <row r="35" spans="1:12" x14ac:dyDescent="0.3">
      <c r="A35" s="8"/>
      <c r="B35" s="12" t="s">
        <v>39</v>
      </c>
      <c r="C35" s="13"/>
      <c r="D35" s="13"/>
      <c r="E35" s="13"/>
      <c r="F35" s="13"/>
      <c r="G35" s="14"/>
      <c r="H35" s="11">
        <f>66+74-74</f>
        <v>66</v>
      </c>
      <c r="I35" s="11">
        <f>66+74-74</f>
        <v>66</v>
      </c>
      <c r="J35" s="15">
        <f t="shared" si="1"/>
        <v>0</v>
      </c>
      <c r="K35" s="22"/>
    </row>
    <row r="36" spans="1:12" x14ac:dyDescent="0.3">
      <c r="A36" s="8"/>
      <c r="B36" s="12" t="s">
        <v>40</v>
      </c>
      <c r="C36" s="13"/>
      <c r="D36" s="13"/>
      <c r="E36" s="13"/>
      <c r="F36" s="13"/>
      <c r="G36" s="14"/>
      <c r="H36" s="3">
        <v>85</v>
      </c>
      <c r="I36" s="3">
        <f>85+11</f>
        <v>96</v>
      </c>
      <c r="J36" s="15">
        <f t="shared" si="1"/>
        <v>11</v>
      </c>
      <c r="K36" s="27"/>
    </row>
    <row r="37" spans="1:12" x14ac:dyDescent="0.3">
      <c r="A37" s="8"/>
      <c r="B37" s="12" t="s">
        <v>41</v>
      </c>
      <c r="C37" s="13"/>
      <c r="D37" s="13"/>
      <c r="E37" s="13"/>
      <c r="F37" s="13"/>
      <c r="G37" s="14"/>
      <c r="H37" s="3">
        <v>829</v>
      </c>
      <c r="I37" s="3">
        <f>829+1-50</f>
        <v>780</v>
      </c>
      <c r="J37" s="15">
        <f t="shared" si="1"/>
        <v>-49</v>
      </c>
      <c r="K37" s="28"/>
      <c r="L37" s="29"/>
    </row>
    <row r="38" spans="1:12" x14ac:dyDescent="0.3">
      <c r="B38" s="37" t="s">
        <v>7</v>
      </c>
      <c r="C38" s="38"/>
      <c r="D38" s="38"/>
      <c r="E38" s="38"/>
      <c r="F38" s="38"/>
      <c r="G38" s="39"/>
      <c r="H38" s="4">
        <f>SUM(H39)</f>
        <v>20</v>
      </c>
      <c r="I38" s="4">
        <f>SUM(I39)</f>
        <v>20</v>
      </c>
      <c r="J38" s="17">
        <f t="shared" si="1"/>
        <v>0</v>
      </c>
      <c r="K38" s="28"/>
      <c r="L38" s="29"/>
    </row>
    <row r="39" spans="1:12" x14ac:dyDescent="0.3">
      <c r="A39" s="8"/>
      <c r="B39" s="36" t="s">
        <v>14</v>
      </c>
      <c r="C39" s="36"/>
      <c r="D39" s="36"/>
      <c r="E39" s="36"/>
      <c r="F39" s="36"/>
      <c r="G39" s="36"/>
      <c r="H39" s="3">
        <v>20</v>
      </c>
      <c r="I39" s="3">
        <v>20</v>
      </c>
      <c r="J39" s="15">
        <f t="shared" si="1"/>
        <v>0</v>
      </c>
      <c r="K39" s="22"/>
    </row>
    <row r="40" spans="1:12" x14ac:dyDescent="0.3">
      <c r="A40" s="8"/>
      <c r="B40" s="40" t="s">
        <v>8</v>
      </c>
      <c r="C40" s="41"/>
      <c r="D40" s="41"/>
      <c r="E40" s="41"/>
      <c r="F40" s="41"/>
      <c r="G40" s="42"/>
      <c r="H40" s="3"/>
      <c r="I40" s="3"/>
      <c r="J40" s="15">
        <f t="shared" si="1"/>
        <v>0</v>
      </c>
      <c r="K40" s="22"/>
    </row>
    <row r="41" spans="1:12" x14ac:dyDescent="0.3">
      <c r="A41" s="8"/>
      <c r="B41" s="30" t="s">
        <v>9</v>
      </c>
      <c r="C41" s="31"/>
      <c r="D41" s="31"/>
      <c r="E41" s="31"/>
      <c r="F41" s="31"/>
      <c r="G41" s="32"/>
      <c r="H41" s="3">
        <v>0</v>
      </c>
      <c r="I41" s="3">
        <v>0</v>
      </c>
      <c r="J41" s="15">
        <f t="shared" si="1"/>
        <v>0</v>
      </c>
      <c r="K41" s="22"/>
    </row>
    <row r="42" spans="1:12" x14ac:dyDescent="0.3">
      <c r="A42" s="10"/>
      <c r="B42" s="33" t="s">
        <v>4</v>
      </c>
      <c r="C42" s="34"/>
      <c r="D42" s="34"/>
      <c r="E42" s="34"/>
      <c r="F42" s="34"/>
      <c r="G42" s="35"/>
      <c r="H42" s="4">
        <f>H24+H27+H28+H38+H41</f>
        <v>2572</v>
      </c>
      <c r="I42" s="4">
        <f>I24+I27+I28+I38+I41</f>
        <v>2573</v>
      </c>
      <c r="J42" s="4">
        <f>J24+J27+J28+J38+J41</f>
        <v>1</v>
      </c>
      <c r="K42" s="26"/>
    </row>
    <row r="49" spans="2:2" x14ac:dyDescent="0.3">
      <c r="B49" s="6"/>
    </row>
  </sheetData>
  <mergeCells count="37">
    <mergeCell ref="K26:L27"/>
    <mergeCell ref="B1:J1"/>
    <mergeCell ref="B18:G18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K37:L38"/>
    <mergeCell ref="B41:G41"/>
    <mergeCell ref="B42:G42"/>
    <mergeCell ref="B33:G33"/>
    <mergeCell ref="B34:G34"/>
    <mergeCell ref="B38:G38"/>
    <mergeCell ref="B39:G39"/>
    <mergeCell ref="B40:G40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huszaranett</cp:lastModifiedBy>
  <cp:lastPrinted>2021-01-22T11:40:58Z</cp:lastPrinted>
  <dcterms:created xsi:type="dcterms:W3CDTF">2012-05-24T07:26:02Z</dcterms:created>
  <dcterms:modified xsi:type="dcterms:W3CDTF">2021-02-17T08:36:52Z</dcterms:modified>
</cp:coreProperties>
</file>