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eseimarta\Documents\2019\2019. I. RM\"/>
    </mc:Choice>
  </mc:AlternateContent>
  <bookViews>
    <workbookView xWindow="0" yWindow="0" windowWidth="19200" windowHeight="11595"/>
  </bookViews>
  <sheets>
    <sheet name=" 2019. évi I. RM." sheetId="5" r:id="rId1"/>
  </sheets>
  <definedNames>
    <definedName name="_xlnm.Print_Titles" localSheetId="0">' 2019. évi I. RM.'!$1:$2</definedName>
    <definedName name="_xlnm.Print_Area" localSheetId="0">' 2019. évi I. RM.'!$A$1:$F$41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5" l="1"/>
  <c r="E32" i="5"/>
  <c r="C33" i="5"/>
  <c r="C32" i="5"/>
  <c r="D39" i="5" l="1"/>
  <c r="B37" i="5" l="1"/>
  <c r="E34" i="5" l="1"/>
  <c r="C34" i="5"/>
  <c r="E21" i="5"/>
  <c r="C21" i="5"/>
  <c r="C37" i="5" s="1"/>
  <c r="E19" i="5"/>
  <c r="C19" i="5"/>
  <c r="B20" i="5" l="1"/>
  <c r="E13" i="5"/>
  <c r="C13" i="5"/>
  <c r="E12" i="5"/>
  <c r="C12" i="5"/>
  <c r="E17" i="5"/>
  <c r="C17" i="5"/>
  <c r="E15" i="5"/>
  <c r="C15" i="5"/>
  <c r="E14" i="5"/>
  <c r="C14" i="5"/>
  <c r="D4" i="5"/>
  <c r="D8" i="5"/>
  <c r="E6" i="5" l="1"/>
  <c r="C6" i="5"/>
  <c r="D37" i="5" l="1"/>
  <c r="E5" i="5" l="1"/>
  <c r="C5" i="5"/>
  <c r="E37" i="5" l="1"/>
  <c r="C8" i="5" l="1"/>
  <c r="E8" i="5" l="1"/>
  <c r="D16" i="5" l="1"/>
  <c r="D20" i="5" s="1"/>
  <c r="C16" i="5" l="1"/>
  <c r="E16" i="5"/>
  <c r="B40" i="5" l="1"/>
  <c r="E39" i="5"/>
  <c r="E4" i="5"/>
  <c r="E20" i="5" s="1"/>
  <c r="C4" i="5"/>
  <c r="C20" i="5" s="1"/>
  <c r="E40" i="5" l="1"/>
  <c r="D40" i="5"/>
  <c r="D41" i="5" s="1"/>
  <c r="B41" i="5"/>
  <c r="C39" i="5"/>
  <c r="C40" i="5" l="1"/>
  <c r="C41" i="5" s="1"/>
  <c r="E41" i="5"/>
</calcChain>
</file>

<file path=xl/sharedStrings.xml><?xml version="1.0" encoding="utf-8"?>
<sst xmlns="http://schemas.openxmlformats.org/spreadsheetml/2006/main" count="83" uniqueCount="48">
  <si>
    <t>Lakás-, és nem lakás felújítások összesen</t>
  </si>
  <si>
    <t>Új induló feladatok összesen</t>
  </si>
  <si>
    <t xml:space="preserve"> Tartalékkeret</t>
  </si>
  <si>
    <t>Vegyes tulajdonú épületek felújítása</t>
  </si>
  <si>
    <t>Új induló feladatok keretösszeg</t>
  </si>
  <si>
    <t>x</t>
  </si>
  <si>
    <t>Széchenyi terv keretében épült bérlakások felújítása</t>
  </si>
  <si>
    <t>Új induló feladatok keretösszege</t>
  </si>
  <si>
    <t>Áthúzódó kiadások</t>
  </si>
  <si>
    <t>Megjegyzés</t>
  </si>
  <si>
    <t>Eltérés             ( +  -)</t>
  </si>
  <si>
    <t>Pótigény ill. átcsop.</t>
  </si>
  <si>
    <t>Megnevezés</t>
  </si>
  <si>
    <t>Dózsa György utca 2. épület tetőfelújítása (71,2% arányra jutó ktg)</t>
  </si>
  <si>
    <t>Fő utca 34. épület tetőfelújítás tervezése</t>
  </si>
  <si>
    <t>Fő utca 34. épület tetőfelújítás</t>
  </si>
  <si>
    <t>Önkormányzati bérlakásokban vizesblokk és fürdőszoba felújítási program I. ütem kerete</t>
  </si>
  <si>
    <t>Fő utca 57. udvari B épülethez és Fő utca 63. sz alatti ingatlanokhoz tartozó külső mosdó bontása, gázvezeték kiváltása</t>
  </si>
  <si>
    <t>Ady Endre utca 4. nyugati udvari szárny födém és tetőfelújítás</t>
  </si>
  <si>
    <t>Kovács Sebestyén Gyula utca 10. üzlet lapostető felújítása</t>
  </si>
  <si>
    <t>Zsigmondy Richárd utcai bérlakások hőszigetelése I. ütem</t>
  </si>
  <si>
    <t>Áthúzódó kiadások összesen</t>
  </si>
  <si>
    <t>Kaposvár, Tompa M. u. 5. szám alatti épület tetőszigetelésének javítása</t>
  </si>
  <si>
    <t>Nyugati temető úthálózat felújítása</t>
  </si>
  <si>
    <t>Toponári temető ravatalozó tetőfedés javítása, beázások megszüntetése, épület külső festése, bejárati ajtó csere</t>
  </si>
  <si>
    <t>Ady Endre utca 5. tetőfedés és bádogos szerkezetek felújítása és csapadékvízelvezetés</t>
  </si>
  <si>
    <t>2019.évieredeti ei.</t>
  </si>
  <si>
    <t>2019. évi mód. ei.</t>
  </si>
  <si>
    <t>2018 évről áthúzódó feladatok keretösszege</t>
  </si>
  <si>
    <t>Garanciális visszatartások (6. a melléklet)</t>
  </si>
  <si>
    <t>megemelve a 2018. évi tartalékkeret maradvánnyal</t>
  </si>
  <si>
    <t>Önkormányzati bérlakásosk kéményeinek felújíása</t>
  </si>
  <si>
    <t xml:space="preserve">Nádasdi utca 80/a. 4. számú lakás felújítása </t>
  </si>
  <si>
    <t>Bérlakás komfortosítások III. ütem</t>
  </si>
  <si>
    <t>Fő utca 64. épület tetőfelújítás</t>
  </si>
  <si>
    <t>Fő utca 63. udvari önkörmányzati bérlakás feletti tető felújítása</t>
  </si>
  <si>
    <t>Nem lakáscélú ingatlanok:</t>
  </si>
  <si>
    <t>Szántó utca 5. tetőablakok cseréje, villamos főkapcsoló felújítása</t>
  </si>
  <si>
    <t>Sávház III. lépcsőház homlokzatfelújítás</t>
  </si>
  <si>
    <t>Sávház északi oldal külső csapadékvízvezeték cseréje</t>
  </si>
  <si>
    <t>Lakások</t>
  </si>
  <si>
    <t>Zsigmondy Richárd utcai bérlakások erkélykorlátok és járda felújítása</t>
  </si>
  <si>
    <t>Nyugdíjasház csapadékvízelvezetés felújítás, közös folyosók homlokzati nyílászáróinak cseréje</t>
  </si>
  <si>
    <t>Kaposvár, Nádasdi u. 1/A 10 sz. lakás fűtéskorszerűsítése</t>
  </si>
  <si>
    <t>Kaposfüredi út 105. szám alatti önkormányzati tulajdonú épületrész építési-felújítási feladatai</t>
  </si>
  <si>
    <t>513 e Ft tartalékkeret terhére</t>
  </si>
  <si>
    <t xml:space="preserve">I. világháborús emlékműveken elhelyezendő emléktáblák </t>
  </si>
  <si>
    <t>351 e Ft a  költségvetés tartalékkerete terhére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</si>
</sst>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6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3" fillId="0" borderId="7" xfId="1" applyNumberFormat="1" applyFont="1" applyFill="1" applyBorder="1" applyAlignment="1">
      <alignment horizontal="right"/>
    </xf>
    <xf numFmtId="3" fontId="8" fillId="0" borderId="0" xfId="0" applyNumberFormat="1" applyFont="1" applyFill="1" applyAlignment="1"/>
    <xf numFmtId="3" fontId="5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wrapText="1"/>
    </xf>
    <xf numFmtId="3" fontId="9" fillId="0" borderId="0" xfId="0" applyNumberFormat="1" applyFont="1" applyFill="1" applyAlignment="1"/>
    <xf numFmtId="3" fontId="3" fillId="0" borderId="8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1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/>
    <xf numFmtId="3" fontId="3" fillId="0" borderId="13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wrapText="1"/>
    </xf>
    <xf numFmtId="0" fontId="5" fillId="0" borderId="14" xfId="1" applyFont="1" applyBorder="1" applyAlignment="1">
      <alignment wrapText="1"/>
    </xf>
    <xf numFmtId="0" fontId="2" fillId="0" borderId="14" xfId="1" applyFont="1" applyBorder="1" applyAlignment="1">
      <alignment horizontal="left" wrapText="1" indent="2"/>
    </xf>
    <xf numFmtId="3" fontId="5" fillId="0" borderId="9" xfId="0" quotePrefix="1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/>
    <xf numFmtId="3" fontId="5" fillId="0" borderId="17" xfId="0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0" fontId="2" fillId="0" borderId="14" xfId="1" applyFont="1" applyBorder="1" applyAlignment="1">
      <alignment wrapText="1"/>
    </xf>
    <xf numFmtId="0" fontId="7" fillId="0" borderId="14" xfId="1" applyFont="1" applyBorder="1" applyAlignment="1">
      <alignment wrapText="1"/>
    </xf>
    <xf numFmtId="0" fontId="5" fillId="0" borderId="14" xfId="1" applyFont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wrapText="1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/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2"/>
  <sheetViews>
    <sheetView tabSelected="1" zoomScale="77" zoomScaleNormal="77" zoomScaleSheetLayoutView="77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defaultColWidth="9.140625" defaultRowHeight="31.5" customHeight="1" x14ac:dyDescent="0.25"/>
  <cols>
    <col min="1" max="1" width="52.85546875" style="1" customWidth="1"/>
    <col min="2" max="2" width="9.5703125" style="1" customWidth="1"/>
    <col min="3" max="5" width="11.42578125" style="1" customWidth="1"/>
    <col min="6" max="6" width="30.140625" style="1" customWidth="1"/>
    <col min="7" max="7" width="11.85546875" style="1" customWidth="1"/>
    <col min="8" max="8" width="13.28515625" style="1" customWidth="1"/>
    <col min="9" max="16384" width="9.140625" style="1"/>
  </cols>
  <sheetData>
    <row r="1" spans="1:10" ht="31.5" customHeight="1" x14ac:dyDescent="0.25">
      <c r="A1" s="52" t="s">
        <v>12</v>
      </c>
      <c r="B1" s="54" t="s">
        <v>26</v>
      </c>
      <c r="C1" s="56" t="s">
        <v>11</v>
      </c>
      <c r="D1" s="56" t="s">
        <v>27</v>
      </c>
      <c r="E1" s="56" t="s">
        <v>10</v>
      </c>
      <c r="F1" s="58" t="s">
        <v>9</v>
      </c>
      <c r="G1" s="60"/>
      <c r="H1" s="61"/>
      <c r="I1" s="61"/>
      <c r="J1" s="61"/>
    </row>
    <row r="2" spans="1:10" ht="31.5" customHeight="1" x14ac:dyDescent="0.25">
      <c r="A2" s="53"/>
      <c r="B2" s="55"/>
      <c r="C2" s="57"/>
      <c r="D2" s="57"/>
      <c r="E2" s="57"/>
      <c r="F2" s="59"/>
      <c r="G2" s="60"/>
      <c r="H2" s="61"/>
      <c r="I2" s="61"/>
      <c r="J2" s="61"/>
    </row>
    <row r="3" spans="1:10" ht="27" customHeight="1" x14ac:dyDescent="0.25">
      <c r="A3" s="24" t="s">
        <v>8</v>
      </c>
      <c r="B3" s="40"/>
      <c r="C3" s="32"/>
      <c r="D3" s="32"/>
      <c r="E3" s="32"/>
      <c r="F3" s="30"/>
      <c r="G3" s="62"/>
      <c r="H3" s="63"/>
      <c r="I3" s="63"/>
      <c r="J3" s="63"/>
    </row>
    <row r="4" spans="1:10" s="23" customFormat="1" ht="15.75" x14ac:dyDescent="0.25">
      <c r="A4" s="38" t="s">
        <v>28</v>
      </c>
      <c r="B4" s="29">
        <v>0</v>
      </c>
      <c r="C4" s="31">
        <f>D4-B4</f>
        <v>66803</v>
      </c>
      <c r="D4" s="31">
        <f>37553-450-20498+59065-7419-787-1419-9972-2023-8334-11428-838+33353</f>
        <v>66803</v>
      </c>
      <c r="E4" s="26">
        <f>D4-B4</f>
        <v>66803</v>
      </c>
      <c r="F4" s="25"/>
      <c r="G4" s="64"/>
      <c r="H4" s="64"/>
      <c r="I4" s="64"/>
      <c r="J4" s="64"/>
    </row>
    <row r="5" spans="1:10" s="23" customFormat="1" ht="15.75" x14ac:dyDescent="0.25">
      <c r="A5" s="17" t="s">
        <v>14</v>
      </c>
      <c r="B5" s="28">
        <v>0</v>
      </c>
      <c r="C5" s="16">
        <f t="shared" ref="C5:C6" si="0">D5-B5</f>
        <v>153</v>
      </c>
      <c r="D5" s="16">
        <v>153</v>
      </c>
      <c r="E5" s="7">
        <f t="shared" ref="E5:E6" si="1">D5-B5</f>
        <v>153</v>
      </c>
      <c r="F5" s="25"/>
      <c r="G5" s="64"/>
      <c r="H5" s="64"/>
      <c r="I5" s="64"/>
      <c r="J5" s="64"/>
    </row>
    <row r="6" spans="1:10" s="23" customFormat="1" ht="15.75" x14ac:dyDescent="0.25">
      <c r="A6" s="17" t="s">
        <v>15</v>
      </c>
      <c r="B6" s="28">
        <v>0</v>
      </c>
      <c r="C6" s="16">
        <f t="shared" si="0"/>
        <v>11428</v>
      </c>
      <c r="D6" s="16">
        <v>11428</v>
      </c>
      <c r="E6" s="7">
        <f t="shared" si="1"/>
        <v>11428</v>
      </c>
      <c r="F6" s="25"/>
      <c r="G6" s="64"/>
      <c r="H6" s="64"/>
      <c r="I6" s="64"/>
      <c r="J6" s="64"/>
    </row>
    <row r="7" spans="1:10" s="23" customFormat="1" x14ac:dyDescent="0.25">
      <c r="A7" s="17" t="s">
        <v>13</v>
      </c>
      <c r="B7" s="28">
        <v>0</v>
      </c>
      <c r="C7" s="7" t="s">
        <v>5</v>
      </c>
      <c r="D7" s="28" t="s">
        <v>5</v>
      </c>
      <c r="E7" s="7" t="s">
        <v>5</v>
      </c>
      <c r="F7" s="25"/>
      <c r="G7" s="64"/>
      <c r="H7" s="64"/>
      <c r="I7" s="64"/>
      <c r="J7" s="64"/>
    </row>
    <row r="8" spans="1:10" s="23" customFormat="1" ht="47.25" x14ac:dyDescent="0.25">
      <c r="A8" s="17" t="s">
        <v>17</v>
      </c>
      <c r="B8" s="28">
        <v>0</v>
      </c>
      <c r="C8" s="16">
        <f>D8-B8</f>
        <v>1448</v>
      </c>
      <c r="D8" s="16">
        <f>450+20498-450-4050-15000</f>
        <v>1448</v>
      </c>
      <c r="E8" s="7">
        <f>D8-B8</f>
        <v>1448</v>
      </c>
      <c r="F8" s="44"/>
      <c r="G8" s="64"/>
      <c r="H8" s="64"/>
      <c r="I8" s="64"/>
      <c r="J8" s="64"/>
    </row>
    <row r="9" spans="1:10" s="23" customFormat="1" x14ac:dyDescent="0.25">
      <c r="A9" s="42" t="s">
        <v>25</v>
      </c>
      <c r="B9" s="28">
        <v>0</v>
      </c>
      <c r="C9" s="16" t="s">
        <v>5</v>
      </c>
      <c r="D9" s="28" t="s">
        <v>5</v>
      </c>
      <c r="E9" s="7" t="s">
        <v>5</v>
      </c>
      <c r="F9" s="44"/>
      <c r="G9" s="64"/>
      <c r="H9" s="64"/>
      <c r="I9" s="64"/>
      <c r="J9" s="64"/>
    </row>
    <row r="10" spans="1:10" s="23" customFormat="1" x14ac:dyDescent="0.25">
      <c r="A10" s="42" t="s">
        <v>18</v>
      </c>
      <c r="B10" s="28">
        <v>0</v>
      </c>
      <c r="C10" s="16" t="s">
        <v>5</v>
      </c>
      <c r="D10" s="28" t="s">
        <v>5</v>
      </c>
      <c r="E10" s="7" t="s">
        <v>5</v>
      </c>
      <c r="F10" s="44"/>
      <c r="G10" s="64"/>
      <c r="H10" s="64"/>
      <c r="I10" s="64"/>
      <c r="J10" s="64"/>
    </row>
    <row r="11" spans="1:10" s="23" customFormat="1" ht="15.75" x14ac:dyDescent="0.25">
      <c r="A11" s="42" t="s">
        <v>19</v>
      </c>
      <c r="B11" s="28">
        <v>0</v>
      </c>
      <c r="C11" s="16" t="s">
        <v>5</v>
      </c>
      <c r="D11" s="28" t="s">
        <v>5</v>
      </c>
      <c r="E11" s="7" t="s">
        <v>5</v>
      </c>
      <c r="F11" s="44"/>
      <c r="G11" s="64"/>
      <c r="H11" s="64"/>
      <c r="I11" s="64"/>
      <c r="J11" s="64"/>
    </row>
    <row r="12" spans="1:10" s="23" customFormat="1" x14ac:dyDescent="0.25">
      <c r="A12" s="34" t="s">
        <v>43</v>
      </c>
      <c r="B12" s="28">
        <v>0</v>
      </c>
      <c r="C12" s="7">
        <f t="shared" ref="C12:C13" si="2">D12-B12</f>
        <v>1551</v>
      </c>
      <c r="D12" s="28">
        <v>1551</v>
      </c>
      <c r="E12" s="7">
        <f t="shared" ref="E12:E13" si="3">D12-B12</f>
        <v>1551</v>
      </c>
      <c r="F12" s="44"/>
      <c r="G12" s="64"/>
      <c r="H12" s="64"/>
      <c r="I12" s="64"/>
      <c r="J12" s="64"/>
    </row>
    <row r="13" spans="1:10" s="23" customFormat="1" x14ac:dyDescent="0.25">
      <c r="A13" s="42" t="s">
        <v>22</v>
      </c>
      <c r="B13" s="28">
        <v>0</v>
      </c>
      <c r="C13" s="7">
        <f t="shared" si="2"/>
        <v>356</v>
      </c>
      <c r="D13" s="28">
        <v>356</v>
      </c>
      <c r="E13" s="7">
        <f t="shared" si="3"/>
        <v>356</v>
      </c>
      <c r="F13" s="44"/>
      <c r="G13" s="64"/>
      <c r="H13" s="64"/>
      <c r="I13" s="64"/>
      <c r="J13" s="64"/>
    </row>
    <row r="14" spans="1:10" s="23" customFormat="1" ht="15.75" x14ac:dyDescent="0.25">
      <c r="A14" s="42" t="s">
        <v>23</v>
      </c>
      <c r="B14" s="28">
        <v>0</v>
      </c>
      <c r="C14" s="16">
        <f>D14-B14</f>
        <v>9065</v>
      </c>
      <c r="D14" s="28">
        <v>9065</v>
      </c>
      <c r="E14" s="7">
        <f>D14-B14</f>
        <v>9065</v>
      </c>
      <c r="F14" s="44"/>
      <c r="G14" s="64"/>
      <c r="H14" s="64"/>
      <c r="I14" s="64"/>
      <c r="J14" s="64"/>
    </row>
    <row r="15" spans="1:10" s="23" customFormat="1" x14ac:dyDescent="0.25">
      <c r="A15" s="42" t="s">
        <v>24</v>
      </c>
      <c r="B15" s="28">
        <v>0</v>
      </c>
      <c r="C15" s="16">
        <f>D15-B15</f>
        <v>5522</v>
      </c>
      <c r="D15" s="28">
        <v>5522</v>
      </c>
      <c r="E15" s="7">
        <f>D15-B15</f>
        <v>5522</v>
      </c>
      <c r="F15" s="44"/>
      <c r="G15" s="64"/>
      <c r="H15" s="64"/>
      <c r="I15" s="64"/>
      <c r="J15" s="64"/>
    </row>
    <row r="16" spans="1:10" s="23" customFormat="1" ht="44.25" customHeight="1" x14ac:dyDescent="0.25">
      <c r="A16" s="22" t="s">
        <v>16</v>
      </c>
      <c r="B16" s="29">
        <v>0</v>
      </c>
      <c r="C16" s="26">
        <f>D16-B16</f>
        <v>22971</v>
      </c>
      <c r="D16" s="29">
        <f>26140-700-2128-341</f>
        <v>22971</v>
      </c>
      <c r="E16" s="26">
        <f>D16-B16</f>
        <v>22971</v>
      </c>
      <c r="F16" s="25"/>
      <c r="G16" s="64"/>
      <c r="H16" s="64"/>
      <c r="I16" s="64"/>
      <c r="J16" s="64"/>
    </row>
    <row r="17" spans="1:10" s="23" customFormat="1" ht="15.75" x14ac:dyDescent="0.25">
      <c r="A17" s="41" t="s">
        <v>6</v>
      </c>
      <c r="B17" s="29">
        <v>0</v>
      </c>
      <c r="C17" s="26">
        <f>D17-B17</f>
        <v>20191</v>
      </c>
      <c r="D17" s="29">
        <v>20191</v>
      </c>
      <c r="E17" s="26">
        <f>D17-B17</f>
        <v>20191</v>
      </c>
      <c r="F17" s="25"/>
      <c r="G17" s="64"/>
      <c r="H17" s="64"/>
      <c r="I17" s="64"/>
      <c r="J17" s="64"/>
    </row>
    <row r="18" spans="1:10" s="23" customFormat="1" x14ac:dyDescent="0.25">
      <c r="A18" s="43" t="s">
        <v>20</v>
      </c>
      <c r="B18" s="28">
        <v>0</v>
      </c>
      <c r="C18" s="7" t="s">
        <v>5</v>
      </c>
      <c r="D18" s="28" t="s">
        <v>5</v>
      </c>
      <c r="E18" s="7" t="s">
        <v>5</v>
      </c>
      <c r="F18" s="25"/>
      <c r="G18" s="64"/>
      <c r="H18" s="64"/>
      <c r="I18" s="64"/>
      <c r="J18" s="64"/>
    </row>
    <row r="19" spans="1:10" s="19" customFormat="1" ht="34.5" customHeight="1" x14ac:dyDescent="0.25">
      <c r="A19" s="22" t="s">
        <v>29</v>
      </c>
      <c r="B19" s="28">
        <v>0</v>
      </c>
      <c r="C19" s="16">
        <f>D19-B19</f>
        <v>5986</v>
      </c>
      <c r="D19" s="7">
        <v>5986</v>
      </c>
      <c r="E19" s="7">
        <f>D19-B19</f>
        <v>5986</v>
      </c>
      <c r="F19" s="51"/>
      <c r="G19" s="65"/>
      <c r="H19" s="65"/>
      <c r="I19" s="65"/>
      <c r="J19" s="65"/>
    </row>
    <row r="20" spans="1:10" s="19" customFormat="1" ht="15.75" customHeight="1" x14ac:dyDescent="0.25">
      <c r="A20" s="21" t="s">
        <v>21</v>
      </c>
      <c r="B20" s="6">
        <f>SUM(B4:B19)</f>
        <v>0</v>
      </c>
      <c r="C20" s="6">
        <f>SUM(C4:C19)</f>
        <v>145474</v>
      </c>
      <c r="D20" s="6">
        <f>SUM(D4:D19)</f>
        <v>145474</v>
      </c>
      <c r="E20" s="6">
        <f>SUM(E4:E19)</f>
        <v>145474</v>
      </c>
      <c r="F20" s="20"/>
      <c r="G20" s="65"/>
      <c r="H20" s="65"/>
      <c r="I20" s="65"/>
      <c r="J20" s="65"/>
    </row>
    <row r="21" spans="1:10" s="27" customFormat="1" ht="30" customHeight="1" x14ac:dyDescent="0.25">
      <c r="A21" s="35" t="s">
        <v>7</v>
      </c>
      <c r="B21" s="47">
        <v>85000</v>
      </c>
      <c r="C21" s="36">
        <f>D21-B21</f>
        <v>0</v>
      </c>
      <c r="D21" s="18">
        <v>85000</v>
      </c>
      <c r="E21" s="9">
        <f>D21-B21</f>
        <v>0</v>
      </c>
      <c r="F21" s="8"/>
    </row>
    <row r="22" spans="1:10" s="27" customFormat="1" ht="30" customHeight="1" x14ac:dyDescent="0.25">
      <c r="A22" s="45" t="s">
        <v>40</v>
      </c>
      <c r="B22" s="29"/>
      <c r="C22" s="37"/>
      <c r="D22" s="29"/>
      <c r="E22" s="26"/>
      <c r="F22" s="10"/>
    </row>
    <row r="23" spans="1:10" s="27" customFormat="1" ht="15.75" x14ac:dyDescent="0.25">
      <c r="A23" s="42" t="s">
        <v>38</v>
      </c>
      <c r="B23" s="28" t="s">
        <v>5</v>
      </c>
      <c r="C23" s="46">
        <v>0</v>
      </c>
      <c r="D23" s="28" t="s">
        <v>5</v>
      </c>
      <c r="E23" s="46">
        <v>0</v>
      </c>
      <c r="F23" s="10"/>
    </row>
    <row r="24" spans="1:10" s="27" customFormat="1" ht="15.75" x14ac:dyDescent="0.25">
      <c r="A24" s="42" t="s">
        <v>39</v>
      </c>
      <c r="B24" s="28" t="s">
        <v>5</v>
      </c>
      <c r="C24" s="46">
        <v>0</v>
      </c>
      <c r="D24" s="28" t="s">
        <v>5</v>
      </c>
      <c r="E24" s="46">
        <v>0</v>
      </c>
      <c r="F24" s="10"/>
    </row>
    <row r="25" spans="1:10" s="27" customFormat="1" ht="15.75" x14ac:dyDescent="0.25">
      <c r="A25" s="42" t="s">
        <v>31</v>
      </c>
      <c r="B25" s="28" t="s">
        <v>5</v>
      </c>
      <c r="C25" s="46">
        <v>0</v>
      </c>
      <c r="D25" s="28" t="s">
        <v>5</v>
      </c>
      <c r="E25" s="46">
        <v>0</v>
      </c>
      <c r="F25" s="10"/>
    </row>
    <row r="26" spans="1:10" s="27" customFormat="1" ht="15.75" x14ac:dyDescent="0.25">
      <c r="A26" s="42" t="s">
        <v>32</v>
      </c>
      <c r="B26" s="28" t="s">
        <v>5</v>
      </c>
      <c r="C26" s="46">
        <v>0</v>
      </c>
      <c r="D26" s="28" t="s">
        <v>5</v>
      </c>
      <c r="E26" s="46">
        <v>0</v>
      </c>
      <c r="F26" s="10"/>
    </row>
    <row r="27" spans="1:10" s="27" customFormat="1" ht="15.75" x14ac:dyDescent="0.25">
      <c r="A27" s="48" t="s">
        <v>33</v>
      </c>
      <c r="B27" s="28" t="s">
        <v>5</v>
      </c>
      <c r="C27" s="46">
        <v>0</v>
      </c>
      <c r="D27" s="28" t="s">
        <v>5</v>
      </c>
      <c r="E27" s="46">
        <v>0</v>
      </c>
      <c r="F27" s="10"/>
    </row>
    <row r="28" spans="1:10" s="27" customFormat="1" ht="15.75" x14ac:dyDescent="0.25">
      <c r="A28" s="48" t="s">
        <v>34</v>
      </c>
      <c r="B28" s="28" t="s">
        <v>5</v>
      </c>
      <c r="C28" s="46">
        <v>0</v>
      </c>
      <c r="D28" s="28" t="s">
        <v>5</v>
      </c>
      <c r="E28" s="46">
        <v>0</v>
      </c>
      <c r="F28" s="10"/>
    </row>
    <row r="29" spans="1:10" s="27" customFormat="1" ht="30" customHeight="1" x14ac:dyDescent="0.25">
      <c r="A29" s="48" t="s">
        <v>35</v>
      </c>
      <c r="B29" s="28" t="s">
        <v>5</v>
      </c>
      <c r="C29" s="46">
        <v>0</v>
      </c>
      <c r="D29" s="28" t="s">
        <v>5</v>
      </c>
      <c r="E29" s="46">
        <v>0</v>
      </c>
      <c r="F29" s="10"/>
    </row>
    <row r="30" spans="1:10" s="27" customFormat="1" ht="30" customHeight="1" x14ac:dyDescent="0.25">
      <c r="A30" s="49" t="s">
        <v>36</v>
      </c>
      <c r="B30" s="28"/>
      <c r="C30" s="46">
        <v>0</v>
      </c>
      <c r="D30" s="28"/>
      <c r="E30" s="46">
        <v>0</v>
      </c>
      <c r="F30" s="10"/>
    </row>
    <row r="31" spans="1:10" s="27" customFormat="1" ht="30" customHeight="1" x14ac:dyDescent="0.25">
      <c r="A31" s="42" t="s">
        <v>37</v>
      </c>
      <c r="B31" s="28" t="s">
        <v>5</v>
      </c>
      <c r="C31" s="46">
        <v>0</v>
      </c>
      <c r="D31" s="28" t="s">
        <v>5</v>
      </c>
      <c r="E31" s="46">
        <v>0</v>
      </c>
      <c r="F31" s="10"/>
    </row>
    <row r="32" spans="1:10" s="27" customFormat="1" ht="30" customHeight="1" x14ac:dyDescent="0.25">
      <c r="A32" s="42" t="s">
        <v>44</v>
      </c>
      <c r="B32" s="28">
        <v>0</v>
      </c>
      <c r="C32" s="46">
        <f>D32-B32</f>
        <v>513</v>
      </c>
      <c r="D32" s="28">
        <v>513</v>
      </c>
      <c r="E32" s="46">
        <f>D32-B32</f>
        <v>513</v>
      </c>
      <c r="F32" s="25" t="s">
        <v>45</v>
      </c>
    </row>
    <row r="33" spans="1:6" s="27" customFormat="1" ht="30" customHeight="1" x14ac:dyDescent="0.25">
      <c r="A33" s="42" t="s">
        <v>46</v>
      </c>
      <c r="B33" s="28">
        <v>0</v>
      </c>
      <c r="C33" s="46">
        <f>D33-B33</f>
        <v>351</v>
      </c>
      <c r="D33" s="28">
        <v>351</v>
      </c>
      <c r="E33" s="46">
        <f>D33-B33</f>
        <v>351</v>
      </c>
      <c r="F33" s="51" t="s">
        <v>47</v>
      </c>
    </row>
    <row r="34" spans="1:6" s="27" customFormat="1" ht="30.75" customHeight="1" x14ac:dyDescent="0.25">
      <c r="A34" s="41" t="s">
        <v>6</v>
      </c>
      <c r="B34" s="29">
        <v>15000</v>
      </c>
      <c r="C34" s="37">
        <f>D34-B34</f>
        <v>0</v>
      </c>
      <c r="D34" s="29">
        <v>15000</v>
      </c>
      <c r="E34" s="26">
        <f>D34-B34</f>
        <v>0</v>
      </c>
      <c r="F34" s="10"/>
    </row>
    <row r="35" spans="1:6" s="27" customFormat="1" ht="30.75" customHeight="1" x14ac:dyDescent="0.25">
      <c r="A35" s="50" t="s">
        <v>41</v>
      </c>
      <c r="B35" s="28" t="s">
        <v>5</v>
      </c>
      <c r="C35" s="46">
        <v>0</v>
      </c>
      <c r="D35" s="28" t="s">
        <v>5</v>
      </c>
      <c r="E35" s="46">
        <v>0</v>
      </c>
      <c r="F35" s="10"/>
    </row>
    <row r="36" spans="1:6" s="27" customFormat="1" ht="30.75" customHeight="1" x14ac:dyDescent="0.25">
      <c r="A36" s="50" t="s">
        <v>42</v>
      </c>
      <c r="B36" s="28" t="s">
        <v>5</v>
      </c>
      <c r="C36" s="46">
        <v>0</v>
      </c>
      <c r="D36" s="28" t="s">
        <v>5</v>
      </c>
      <c r="E36" s="46">
        <v>0</v>
      </c>
      <c r="F36" s="10"/>
    </row>
    <row r="37" spans="1:6" s="2" customFormat="1" ht="24.75" customHeight="1" x14ac:dyDescent="0.25">
      <c r="A37" s="15" t="s">
        <v>4</v>
      </c>
      <c r="B37" s="6">
        <f>SUM(B21:B36)</f>
        <v>100000</v>
      </c>
      <c r="C37" s="6">
        <f>SUM(C21:C36)</f>
        <v>864</v>
      </c>
      <c r="D37" s="6">
        <f>SUM(D21:D34)</f>
        <v>100864</v>
      </c>
      <c r="E37" s="6">
        <f>SUM(E21:E34)</f>
        <v>864</v>
      </c>
      <c r="F37" s="14"/>
    </row>
    <row r="38" spans="1:6" s="2" customFormat="1" ht="24.75" customHeight="1" x14ac:dyDescent="0.25">
      <c r="A38" s="13" t="s">
        <v>3</v>
      </c>
      <c r="B38" s="6">
        <v>16000</v>
      </c>
      <c r="C38" s="6">
        <v>0</v>
      </c>
      <c r="D38" s="6">
        <v>16000</v>
      </c>
      <c r="E38" s="11">
        <v>0</v>
      </c>
      <c r="F38" s="3"/>
    </row>
    <row r="39" spans="1:6" s="2" customFormat="1" x14ac:dyDescent="0.25">
      <c r="A39" s="15" t="s">
        <v>2</v>
      </c>
      <c r="B39" s="6">
        <v>10000</v>
      </c>
      <c r="C39" s="6">
        <f>D39-B39</f>
        <v>8299</v>
      </c>
      <c r="D39" s="6">
        <f>10000+356-356-191-997+10000-513</f>
        <v>18299</v>
      </c>
      <c r="E39" s="11">
        <f>D39-B39</f>
        <v>8299</v>
      </c>
      <c r="F39" s="33" t="s">
        <v>30</v>
      </c>
    </row>
    <row r="40" spans="1:6" s="2" customFormat="1" ht="24.75" customHeight="1" x14ac:dyDescent="0.25">
      <c r="A40" s="12" t="s">
        <v>1</v>
      </c>
      <c r="B40" s="6">
        <f>SUM(B37:B39)</f>
        <v>126000</v>
      </c>
      <c r="C40" s="6">
        <f>SUM(C37:C39)</f>
        <v>9163</v>
      </c>
      <c r="D40" s="6">
        <f>SUM(D37:D39)</f>
        <v>135163</v>
      </c>
      <c r="E40" s="6">
        <f>SUM(E37:E39)</f>
        <v>9163</v>
      </c>
      <c r="F40" s="14"/>
    </row>
    <row r="41" spans="1:6" s="2" customFormat="1" ht="27.75" customHeight="1" x14ac:dyDescent="0.25">
      <c r="A41" s="5" t="s">
        <v>0</v>
      </c>
      <c r="B41" s="39">
        <f>SUM(B40,B20)</f>
        <v>126000</v>
      </c>
      <c r="C41" s="39">
        <f>SUM(C40,C20)</f>
        <v>154637</v>
      </c>
      <c r="D41" s="4">
        <f>SUM(D40,D20)</f>
        <v>280637</v>
      </c>
      <c r="E41" s="4">
        <f>SUM(E40,E20)</f>
        <v>154637</v>
      </c>
      <c r="F41" s="3"/>
    </row>
    <row r="42" spans="1:6" s="2" customFormat="1" ht="31.5" customHeight="1" x14ac:dyDescent="0.25"/>
    <row r="43" spans="1:6" s="2" customFormat="1" ht="31.5" customHeight="1" x14ac:dyDescent="0.25"/>
    <row r="44" spans="1:6" s="2" customFormat="1" ht="31.5" customHeight="1" x14ac:dyDescent="0.25"/>
    <row r="45" spans="1:6" s="2" customFormat="1" ht="31.5" customHeight="1" x14ac:dyDescent="0.25"/>
    <row r="46" spans="1:6" s="2" customFormat="1" ht="31.5" customHeight="1" x14ac:dyDescent="0.25"/>
    <row r="47" spans="1:6" s="2" customFormat="1" ht="31.5" customHeight="1" x14ac:dyDescent="0.25"/>
    <row r="48" spans="1:6" s="2" customFormat="1" ht="31.5" customHeight="1" x14ac:dyDescent="0.25"/>
    <row r="49" s="2" customFormat="1" ht="31.5" customHeight="1" x14ac:dyDescent="0.25"/>
    <row r="50" s="2" customFormat="1" ht="31.5" customHeight="1" x14ac:dyDescent="0.25"/>
    <row r="51" s="2" customFormat="1" ht="31.5" customHeight="1" x14ac:dyDescent="0.25"/>
    <row r="52" s="2" customFormat="1" ht="31.5" customHeight="1" x14ac:dyDescent="0.25"/>
    <row r="53" s="2" customFormat="1" ht="31.5" customHeight="1" x14ac:dyDescent="0.25"/>
    <row r="54" s="2" customFormat="1" ht="31.5" customHeight="1" x14ac:dyDescent="0.25"/>
    <row r="55" s="2" customFormat="1" ht="31.5" customHeight="1" x14ac:dyDescent="0.25"/>
    <row r="56" s="2" customFormat="1" ht="31.5" customHeight="1" x14ac:dyDescent="0.25"/>
    <row r="57" s="2" customFormat="1" ht="31.5" customHeight="1" x14ac:dyDescent="0.25"/>
    <row r="58" s="2" customFormat="1" ht="31.5" customHeight="1" x14ac:dyDescent="0.25"/>
    <row r="59" s="2" customFormat="1" ht="31.5" customHeight="1" x14ac:dyDescent="0.25"/>
    <row r="60" s="2" customFormat="1" ht="31.5" customHeight="1" x14ac:dyDescent="0.25"/>
    <row r="61" s="2" customFormat="1" ht="31.5" customHeight="1" x14ac:dyDescent="0.25"/>
    <row r="62" s="2" customFormat="1" ht="31.5" customHeight="1" x14ac:dyDescent="0.25"/>
    <row r="63" s="2" customFormat="1" ht="31.5" customHeight="1" x14ac:dyDescent="0.25"/>
    <row r="64" s="2" customFormat="1" ht="31.5" customHeight="1" x14ac:dyDescent="0.25"/>
    <row r="65" spans="1:1" s="2" customFormat="1" ht="31.5" customHeight="1" x14ac:dyDescent="0.25"/>
    <row r="66" spans="1:1" s="2" customFormat="1" ht="31.5" customHeight="1" x14ac:dyDescent="0.25"/>
    <row r="67" spans="1:1" s="2" customFormat="1" ht="31.5" customHeight="1" x14ac:dyDescent="0.25"/>
    <row r="68" spans="1:1" s="2" customFormat="1" ht="31.5" customHeight="1" x14ac:dyDescent="0.25"/>
    <row r="69" spans="1:1" s="2" customFormat="1" ht="31.5" customHeight="1" x14ac:dyDescent="0.25"/>
    <row r="70" spans="1:1" s="2" customFormat="1" ht="31.5" customHeight="1" x14ac:dyDescent="0.25"/>
    <row r="71" spans="1:1" s="2" customFormat="1" ht="31.5" customHeight="1" x14ac:dyDescent="0.25"/>
    <row r="72" spans="1:1" s="2" customFormat="1" ht="31.5" customHeight="1" x14ac:dyDescent="0.25"/>
    <row r="73" spans="1:1" s="2" customFormat="1" ht="31.5" customHeight="1" x14ac:dyDescent="0.25"/>
    <row r="74" spans="1:1" s="2" customFormat="1" ht="31.5" customHeight="1" x14ac:dyDescent="0.25"/>
    <row r="75" spans="1:1" ht="31.5" customHeight="1" x14ac:dyDescent="0.25">
      <c r="A75" s="2"/>
    </row>
    <row r="76" spans="1:1" ht="31.5" customHeight="1" x14ac:dyDescent="0.25">
      <c r="A76" s="2"/>
    </row>
    <row r="77" spans="1:1" ht="31.5" customHeight="1" x14ac:dyDescent="0.25">
      <c r="A77" s="2"/>
    </row>
    <row r="78" spans="1:1" ht="31.5" customHeight="1" x14ac:dyDescent="0.25">
      <c r="A78" s="2"/>
    </row>
    <row r="79" spans="1:1" ht="31.5" customHeight="1" x14ac:dyDescent="0.25">
      <c r="A79" s="2"/>
    </row>
    <row r="80" spans="1:1" ht="31.5" customHeight="1" x14ac:dyDescent="0.25">
      <c r="A80" s="2"/>
    </row>
    <row r="81" spans="1:1" ht="31.5" customHeight="1" x14ac:dyDescent="0.25">
      <c r="A81" s="2"/>
    </row>
    <row r="82" spans="1:1" ht="31.5" customHeight="1" x14ac:dyDescent="0.25">
      <c r="A82" s="2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63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6.melléklet
.../2019.(.....)  önkormányzati rendelethez
(ezer Ft-ban)</oddHeader>
    <oddFooter>&amp;L&amp;"Times New Roman,Normál"Kaposvár, &amp;D&amp;C&amp;"Times New Roman,Normál"&amp;Z&amp;F/&amp;A     Kenesei Márta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 2019. évi I. RM.</vt:lpstr>
      <vt:lpstr>' 2019. évi I. RM.'!Nyomtatási_cím</vt:lpstr>
      <vt:lpstr>' 2019. évi I. RM.'!Nyomtatási_terület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2019-02-07T15:06:29Z</cp:lastPrinted>
  <dcterms:created xsi:type="dcterms:W3CDTF">2016-08-18T06:39:35Z</dcterms:created>
  <dcterms:modified xsi:type="dcterms:W3CDTF">2019-04-03T10:53:45Z</dcterms:modified>
</cp:coreProperties>
</file>