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eseimarta\Documents\2019\2019. I. RM\GVT táblák\"/>
    </mc:Choice>
  </mc:AlternateContent>
  <bookViews>
    <workbookView xWindow="0" yWindow="0" windowWidth="19200" windowHeight="11595"/>
  </bookViews>
  <sheets>
    <sheet name="GVT 2019. IF" sheetId="4" r:id="rId1"/>
  </sheets>
  <definedNames>
    <definedName name="_xlnm.Print_Titles" localSheetId="0">'GVT 2019. IF'!$1:$2</definedName>
    <definedName name="_xlnm.Print_Area" localSheetId="0">'GVT 2019. IF'!$A$1:$F$18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E17" i="4" s="1"/>
  <c r="E16" i="4"/>
  <c r="D16" i="4"/>
  <c r="C16" i="4"/>
  <c r="D15" i="4"/>
  <c r="C15" i="4" s="1"/>
  <c r="E14" i="4"/>
  <c r="D14" i="4"/>
  <c r="C14" i="4"/>
  <c r="D13" i="4"/>
  <c r="E13" i="4" s="1"/>
  <c r="E12" i="4"/>
  <c r="D12" i="4"/>
  <c r="C12" i="4"/>
  <c r="D11" i="4"/>
  <c r="C11" i="4" s="1"/>
  <c r="E10" i="4"/>
  <c r="D10" i="4"/>
  <c r="C10" i="4"/>
  <c r="D9" i="4"/>
  <c r="E9" i="4" s="1"/>
  <c r="E8" i="4"/>
  <c r="D8" i="4"/>
  <c r="C8" i="4"/>
  <c r="D7" i="4"/>
  <c r="C7" i="4" s="1"/>
  <c r="E6" i="4"/>
  <c r="D6" i="4"/>
  <c r="C6" i="4"/>
  <c r="E5" i="4"/>
  <c r="C5" i="4"/>
  <c r="E4" i="4"/>
  <c r="C4" i="4"/>
  <c r="E7" i="4" l="1"/>
  <c r="C9" i="4"/>
  <c r="E11" i="4"/>
  <c r="C13" i="4"/>
  <c r="E15" i="4"/>
  <c r="C17" i="4"/>
  <c r="D18" i="4"/>
  <c r="B18" i="4"/>
  <c r="C18" i="4" l="1"/>
  <c r="E18" i="4" l="1"/>
</calcChain>
</file>

<file path=xl/sharedStrings.xml><?xml version="1.0" encoding="utf-8"?>
<sst xmlns="http://schemas.openxmlformats.org/spreadsheetml/2006/main" count="22" uniqueCount="22">
  <si>
    <t>Megnevezés</t>
  </si>
  <si>
    <t>Pótigény ill. átcsop.</t>
  </si>
  <si>
    <t>Eltérés             ( +  -)</t>
  </si>
  <si>
    <t>Megjegyzés</t>
  </si>
  <si>
    <t>Garanciális visszatartások</t>
  </si>
  <si>
    <t>Kodály Zoltán Közp. Iskola tornaterem padlóburkolat felújítás EMMI- Röplabda Szövetség támogatásával, 3db pálya felfestése</t>
  </si>
  <si>
    <t>Répáspusztai Közösségi Ház lépcsők felújítása</t>
  </si>
  <si>
    <t>Polgármesteri Hivatal Noszlopy utca 5. szám alatti épület fal vízszigetelése</t>
  </si>
  <si>
    <r>
      <t>Móricz Zsigmond Művelődési Ház fűtéskorszerűsítés,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és építészeti felújítás</t>
    </r>
  </si>
  <si>
    <t>Füredi utca 81-83. 2 db felnőtt háziorvosi rendelő felújítása</t>
  </si>
  <si>
    <t>Városháza régi épület főbejárat feletti homlokzat felújítása</t>
  </si>
  <si>
    <t>Városháza régi épület fűtéskorszerűsítés</t>
  </si>
  <si>
    <t>Városháza régi épület főbejárat előcsarnok padlóburkolat és bejárati ajtó felújítása</t>
  </si>
  <si>
    <t>Búzavirág utca 20. keleti épületrész íves tető felújítása</t>
  </si>
  <si>
    <t xml:space="preserve">Kaposvár, Pázmány P. u 32/b Zrínyi I. Ált. Iskola toldalék tetőszigetelése </t>
  </si>
  <si>
    <t>Garanciális visszatartások összesen</t>
  </si>
  <si>
    <t>Damjanich U. Tagóvoda udvari csapadékvíz elvezetés felújítása</t>
  </si>
  <si>
    <t>Búzavirág Bölcsőde É-i oldal nyílászárók cseréje, személyzeti vizesblokkok felújítása</t>
  </si>
  <si>
    <t>Liget Időskorúak Otthona A épület tetőfelújítása</t>
  </si>
  <si>
    <t>2019.évi eredeti ei.</t>
  </si>
  <si>
    <t>Kaposvár, Füredi u. 69-71. szám alatti orvosi rendelő fejlesztésének tervezése</t>
  </si>
  <si>
    <t>2019. évi mód.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</si>
</sst>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3" fontId="3" fillId="0" borderId="0" xfId="0" applyNumberFormat="1" applyFont="1" applyFill="1" applyAlignment="1">
      <alignment vertical="center"/>
    </xf>
    <xf numFmtId="3" fontId="4" fillId="0" borderId="7" xfId="0" applyNumberFormat="1" applyFont="1" applyFill="1" applyBorder="1" applyAlignment="1">
      <alignment wrapText="1"/>
    </xf>
    <xf numFmtId="3" fontId="3" fillId="0" borderId="0" xfId="0" applyNumberFormat="1" applyFont="1" applyFill="1" applyAlignment="1"/>
    <xf numFmtId="3" fontId="3" fillId="0" borderId="7" xfId="0" applyNumberFormat="1" applyFont="1" applyFill="1" applyBorder="1" applyAlignment="1">
      <alignment horizontal="left" wrapText="1"/>
    </xf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/>
    <xf numFmtId="3" fontId="3" fillId="0" borderId="7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/>
    <xf numFmtId="3" fontId="3" fillId="0" borderId="0" xfId="0" applyNumberFormat="1" applyFont="1" applyFill="1" applyAlignment="1">
      <alignment wrapText="1"/>
    </xf>
    <xf numFmtId="3" fontId="3" fillId="0" borderId="9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/>
    <xf numFmtId="3" fontId="3" fillId="0" borderId="0" xfId="0" applyNumberFormat="1" applyFont="1" applyFill="1" applyBorder="1" applyAlignment="1"/>
    <xf numFmtId="3" fontId="4" fillId="0" borderId="16" xfId="0" applyNumberFormat="1" applyFont="1" applyFill="1" applyBorder="1" applyAlignment="1"/>
    <xf numFmtId="3" fontId="4" fillId="0" borderId="0" xfId="0" applyNumberFormat="1" applyFont="1" applyFill="1" applyBorder="1" applyAlignment="1"/>
    <xf numFmtId="0" fontId="3" fillId="0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8"/>
  <sheetViews>
    <sheetView tabSelected="1" zoomScaleNormal="10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" sqref="D1:D2"/>
    </sheetView>
  </sheetViews>
  <sheetFormatPr defaultColWidth="9.140625" defaultRowHeight="15.75" x14ac:dyDescent="0.25"/>
  <cols>
    <col min="1" max="1" width="58.5703125" style="13" customWidth="1"/>
    <col min="2" max="2" width="10" style="3" customWidth="1"/>
    <col min="3" max="5" width="11.5703125" style="3" customWidth="1"/>
    <col min="6" max="6" width="27" style="3" customWidth="1"/>
    <col min="7" max="7" width="10.5703125" style="3" customWidth="1"/>
    <col min="8" max="8" width="10.7109375" style="3" customWidth="1"/>
    <col min="9" max="16384" width="9.140625" style="3"/>
  </cols>
  <sheetData>
    <row r="1" spans="1:10" s="1" customFormat="1" ht="33" customHeight="1" x14ac:dyDescent="0.2">
      <c r="A1" s="24" t="s">
        <v>0</v>
      </c>
      <c r="B1" s="26" t="s">
        <v>19</v>
      </c>
      <c r="C1" s="28" t="s">
        <v>1</v>
      </c>
      <c r="D1" s="28" t="s">
        <v>21</v>
      </c>
      <c r="E1" s="28" t="s">
        <v>2</v>
      </c>
      <c r="F1" s="22" t="s">
        <v>3</v>
      </c>
      <c r="G1" s="20"/>
      <c r="H1" s="21"/>
      <c r="I1" s="21"/>
      <c r="J1" s="21"/>
    </row>
    <row r="2" spans="1:10" s="1" customFormat="1" ht="32.25" customHeight="1" x14ac:dyDescent="0.2">
      <c r="A2" s="25"/>
      <c r="B2" s="27"/>
      <c r="C2" s="29"/>
      <c r="D2" s="29"/>
      <c r="E2" s="29"/>
      <c r="F2" s="23"/>
      <c r="G2" s="20"/>
      <c r="H2" s="21"/>
      <c r="I2" s="21"/>
      <c r="J2" s="21"/>
    </row>
    <row r="3" spans="1:10" ht="26.25" customHeight="1" x14ac:dyDescent="0.25">
      <c r="A3" s="2" t="s">
        <v>4</v>
      </c>
      <c r="B3" s="6"/>
      <c r="C3" s="5"/>
      <c r="D3" s="6"/>
      <c r="E3" s="6"/>
      <c r="F3" s="7"/>
      <c r="G3" s="16"/>
      <c r="H3" s="17"/>
      <c r="I3" s="17"/>
      <c r="J3" s="17"/>
    </row>
    <row r="4" spans="1:10" s="8" customFormat="1" ht="33" customHeight="1" x14ac:dyDescent="0.25">
      <c r="A4" s="4" t="s">
        <v>5</v>
      </c>
      <c r="B4" s="5">
        <v>0</v>
      </c>
      <c r="C4" s="14">
        <f t="shared" ref="C4:C17" si="0">D4-B4</f>
        <v>600</v>
      </c>
      <c r="D4" s="5">
        <v>600</v>
      </c>
      <c r="E4" s="6">
        <f t="shared" ref="E4:E17" si="1">D4-B4</f>
        <v>600</v>
      </c>
      <c r="F4" s="7"/>
      <c r="G4" s="18"/>
      <c r="H4" s="19"/>
      <c r="I4" s="19"/>
      <c r="J4" s="19"/>
    </row>
    <row r="5" spans="1:10" s="8" customFormat="1" x14ac:dyDescent="0.25">
      <c r="A5" s="4" t="s">
        <v>6</v>
      </c>
      <c r="B5" s="5">
        <v>0</v>
      </c>
      <c r="C5" s="14">
        <f t="shared" si="0"/>
        <v>23</v>
      </c>
      <c r="D5" s="5">
        <v>23</v>
      </c>
      <c r="E5" s="6">
        <f t="shared" si="1"/>
        <v>23</v>
      </c>
      <c r="F5" s="7"/>
      <c r="G5" s="18"/>
      <c r="H5" s="19"/>
      <c r="I5" s="19"/>
      <c r="J5" s="19"/>
    </row>
    <row r="6" spans="1:10" s="8" customFormat="1" ht="31.5" x14ac:dyDescent="0.25">
      <c r="A6" s="4" t="s">
        <v>8</v>
      </c>
      <c r="B6" s="5">
        <v>0</v>
      </c>
      <c r="C6" s="14">
        <f t="shared" si="0"/>
        <v>307</v>
      </c>
      <c r="D6" s="6">
        <f>7477+3499-10543-126</f>
        <v>307</v>
      </c>
      <c r="E6" s="6">
        <f t="shared" si="1"/>
        <v>307</v>
      </c>
      <c r="F6" s="7"/>
      <c r="G6" s="18"/>
      <c r="H6" s="19"/>
      <c r="I6" s="19"/>
      <c r="J6" s="19"/>
    </row>
    <row r="7" spans="1:10" s="8" customFormat="1" ht="31.5" x14ac:dyDescent="0.25">
      <c r="A7" s="4" t="s">
        <v>7</v>
      </c>
      <c r="B7" s="5">
        <v>0</v>
      </c>
      <c r="C7" s="14">
        <f t="shared" si="0"/>
        <v>372</v>
      </c>
      <c r="D7" s="6">
        <f>1105-733</f>
        <v>372</v>
      </c>
      <c r="E7" s="6">
        <f t="shared" si="1"/>
        <v>372</v>
      </c>
      <c r="F7" s="7"/>
      <c r="G7" s="18"/>
      <c r="H7" s="19"/>
      <c r="I7" s="19"/>
      <c r="J7" s="19"/>
    </row>
    <row r="8" spans="1:10" s="8" customFormat="1" x14ac:dyDescent="0.25">
      <c r="A8" s="9" t="s">
        <v>9</v>
      </c>
      <c r="B8" s="5">
        <v>0</v>
      </c>
      <c r="C8" s="14">
        <f t="shared" si="0"/>
        <v>1023</v>
      </c>
      <c r="D8" s="5">
        <f>21347-20324</f>
        <v>1023</v>
      </c>
      <c r="E8" s="6">
        <f t="shared" si="1"/>
        <v>1023</v>
      </c>
      <c r="F8" s="7"/>
      <c r="G8" s="18"/>
      <c r="H8" s="19"/>
      <c r="I8" s="19"/>
      <c r="J8" s="19"/>
    </row>
    <row r="9" spans="1:10" s="8" customFormat="1" x14ac:dyDescent="0.25">
      <c r="A9" s="9" t="s">
        <v>10</v>
      </c>
      <c r="B9" s="5">
        <v>0</v>
      </c>
      <c r="C9" s="14">
        <f t="shared" si="0"/>
        <v>535</v>
      </c>
      <c r="D9" s="5">
        <f>10703-10168</f>
        <v>535</v>
      </c>
      <c r="E9" s="6">
        <f t="shared" si="1"/>
        <v>535</v>
      </c>
      <c r="F9" s="7"/>
      <c r="G9" s="18"/>
      <c r="H9" s="19"/>
      <c r="I9" s="19"/>
      <c r="J9" s="19"/>
    </row>
    <row r="10" spans="1:10" s="8" customFormat="1" x14ac:dyDescent="0.25">
      <c r="A10" s="9" t="s">
        <v>11</v>
      </c>
      <c r="B10" s="5">
        <v>0</v>
      </c>
      <c r="C10" s="14">
        <f t="shared" si="0"/>
        <v>30</v>
      </c>
      <c r="D10" s="5">
        <f>1261-1231</f>
        <v>30</v>
      </c>
      <c r="E10" s="6">
        <f t="shared" si="1"/>
        <v>30</v>
      </c>
      <c r="F10" s="7"/>
      <c r="G10" s="18"/>
      <c r="H10" s="19"/>
      <c r="I10" s="19"/>
      <c r="J10" s="19"/>
    </row>
    <row r="11" spans="1:10" s="8" customFormat="1" ht="31.5" x14ac:dyDescent="0.25">
      <c r="A11" s="9" t="s">
        <v>12</v>
      </c>
      <c r="B11" s="5">
        <v>0</v>
      </c>
      <c r="C11" s="14">
        <f t="shared" si="0"/>
        <v>100</v>
      </c>
      <c r="D11" s="5">
        <f>1995-1895</f>
        <v>100</v>
      </c>
      <c r="E11" s="6">
        <f t="shared" si="1"/>
        <v>100</v>
      </c>
      <c r="F11" s="7"/>
      <c r="G11" s="18"/>
      <c r="H11" s="19"/>
      <c r="I11" s="19"/>
      <c r="J11" s="19"/>
    </row>
    <row r="12" spans="1:10" s="8" customFormat="1" x14ac:dyDescent="0.25">
      <c r="A12" s="9" t="s">
        <v>13</v>
      </c>
      <c r="B12" s="5">
        <v>0</v>
      </c>
      <c r="C12" s="14">
        <f t="shared" si="0"/>
        <v>100</v>
      </c>
      <c r="D12" s="5">
        <f>2112+419-2431</f>
        <v>100</v>
      </c>
      <c r="E12" s="6">
        <f t="shared" si="1"/>
        <v>100</v>
      </c>
      <c r="F12" s="7"/>
      <c r="G12" s="18"/>
      <c r="H12" s="19"/>
      <c r="I12" s="19"/>
      <c r="J12" s="19"/>
    </row>
    <row r="13" spans="1:10" s="8" customFormat="1" ht="31.5" x14ac:dyDescent="0.25">
      <c r="A13" s="9" t="s">
        <v>14</v>
      </c>
      <c r="B13" s="5">
        <v>0</v>
      </c>
      <c r="C13" s="14">
        <f t="shared" si="0"/>
        <v>119</v>
      </c>
      <c r="D13" s="15">
        <f>2997-2878</f>
        <v>119</v>
      </c>
      <c r="E13" s="6">
        <f t="shared" si="1"/>
        <v>119</v>
      </c>
      <c r="F13" s="7"/>
      <c r="G13" s="18"/>
      <c r="H13" s="19"/>
      <c r="I13" s="19"/>
      <c r="J13" s="19"/>
    </row>
    <row r="14" spans="1:10" s="8" customFormat="1" ht="31.5" x14ac:dyDescent="0.25">
      <c r="A14" s="4" t="s">
        <v>20</v>
      </c>
      <c r="B14" s="5">
        <v>0</v>
      </c>
      <c r="C14" s="14">
        <f t="shared" si="0"/>
        <v>99</v>
      </c>
      <c r="D14" s="5">
        <f>994-895</f>
        <v>99</v>
      </c>
      <c r="E14" s="6">
        <f t="shared" si="1"/>
        <v>99</v>
      </c>
      <c r="F14" s="7"/>
      <c r="G14" s="18"/>
      <c r="H14" s="19"/>
      <c r="I14" s="19"/>
      <c r="J14" s="19"/>
    </row>
    <row r="15" spans="1:10" s="8" customFormat="1" x14ac:dyDescent="0.25">
      <c r="A15" s="4" t="s">
        <v>16</v>
      </c>
      <c r="B15" s="5">
        <v>0</v>
      </c>
      <c r="C15" s="14">
        <f t="shared" si="0"/>
        <v>157</v>
      </c>
      <c r="D15" s="5">
        <f>3980-3823</f>
        <v>157</v>
      </c>
      <c r="E15" s="6">
        <f t="shared" si="1"/>
        <v>157</v>
      </c>
      <c r="F15" s="7"/>
      <c r="G15" s="18"/>
      <c r="H15" s="19"/>
      <c r="I15" s="19"/>
      <c r="J15" s="19"/>
    </row>
    <row r="16" spans="1:10" s="8" customFormat="1" ht="31.5" x14ac:dyDescent="0.25">
      <c r="A16" s="4" t="s">
        <v>17</v>
      </c>
      <c r="B16" s="5">
        <v>0</v>
      </c>
      <c r="C16" s="14">
        <f t="shared" si="0"/>
        <v>120</v>
      </c>
      <c r="D16" s="15">
        <f>8688-8568</f>
        <v>120</v>
      </c>
      <c r="E16" s="6">
        <f t="shared" si="1"/>
        <v>120</v>
      </c>
      <c r="F16" s="7"/>
      <c r="G16" s="18"/>
      <c r="H16" s="19"/>
      <c r="I16" s="19"/>
      <c r="J16" s="19"/>
    </row>
    <row r="17" spans="1:10" s="8" customFormat="1" x14ac:dyDescent="0.25">
      <c r="A17" s="4" t="s">
        <v>18</v>
      </c>
      <c r="B17" s="5">
        <v>0</v>
      </c>
      <c r="C17" s="14">
        <f t="shared" si="0"/>
        <v>1231</v>
      </c>
      <c r="D17" s="15">
        <f>31251-30020</f>
        <v>1231</v>
      </c>
      <c r="E17" s="6">
        <f t="shared" si="1"/>
        <v>1231</v>
      </c>
      <c r="F17" s="7"/>
      <c r="G17" s="18"/>
      <c r="H17" s="19"/>
      <c r="I17" s="19"/>
      <c r="J17" s="19"/>
    </row>
    <row r="18" spans="1:10" s="8" customFormat="1" ht="25.5" customHeight="1" x14ac:dyDescent="0.25">
      <c r="A18" s="10" t="s">
        <v>15</v>
      </c>
      <c r="B18" s="11">
        <f>SUM(B3:B17)</f>
        <v>0</v>
      </c>
      <c r="C18" s="11">
        <f t="shared" ref="C18:E18" si="2">SUM(C3:C17)</f>
        <v>4816</v>
      </c>
      <c r="D18" s="11">
        <f t="shared" si="2"/>
        <v>4816</v>
      </c>
      <c r="E18" s="11">
        <f t="shared" si="2"/>
        <v>4816</v>
      </c>
      <c r="F18" s="12"/>
      <c r="G18" s="18"/>
      <c r="H18" s="19"/>
      <c r="I18" s="19"/>
      <c r="J18" s="19"/>
    </row>
  </sheetData>
  <mergeCells count="10"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F1:F2"/>
  </mergeCells>
  <printOptions horizontalCentered="1" headings="1"/>
  <pageMargins left="0.15748031496062992" right="0.15748031496062992" top="1.0629921259842521" bottom="0.55118110236220474" header="0.55118110236220474" footer="0.11811023622047245"/>
  <pageSetup paperSize="9" scale="65" orientation="portrait" r:id="rId1"/>
  <headerFooter alignWithMargins="0">
    <oddHeader xml:space="preserve">&amp;L&amp;"Times New Roman,Normál"&amp;12Kaposvár Megyei Jogú Város Önkormányzata&amp;C&amp;"Times New Roman,Félkövér"&amp;16Intézmény felújítások&amp;"ti,Félkövér"&amp;12
&amp;R&amp;"Times New Roman,Normál"&amp;11 5. a melléklet
..../2019.(.......) önkormányzati rendelethez
(ezer Ft-ban)
</oddHeader>
    <oddFooter>&amp;L&amp;"Times New Roman,Normál"Kaposvár, &amp;D&amp;C&amp;"Cambria,Normál"&amp;Z&amp;F
      Kenesei Márta&amp;7
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GVT 2019. IF</vt:lpstr>
      <vt:lpstr>'GVT 2019. IF'!Nyomtatási_cím</vt:lpstr>
      <vt:lpstr>'GVT 2019. IF'!Nyomtatási_terület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keneseimarta</cp:lastModifiedBy>
  <cp:lastPrinted>2019-03-07T08:00:40Z</cp:lastPrinted>
  <dcterms:created xsi:type="dcterms:W3CDTF">2016-08-18T06:45:39Z</dcterms:created>
  <dcterms:modified xsi:type="dcterms:W3CDTF">2019-03-07T08:07:16Z</dcterms:modified>
</cp:coreProperties>
</file>