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hato\Gazdasági Ig\2018\2018. évi költségvetés előterjesztés\"/>
    </mc:Choice>
  </mc:AlternateContent>
  <bookViews>
    <workbookView xWindow="0" yWindow="0" windowWidth="19200" windowHeight="11595"/>
  </bookViews>
  <sheets>
    <sheet name="2018 terv" sheetId="1" r:id="rId1"/>
  </sheets>
  <definedNames>
    <definedName name="_xlnm.Print_Titles" localSheetId="0">'2018 terv'!$1:$2</definedName>
    <definedName name="_xlnm.Print_Area" localSheetId="0">'2018 terv'!$A$1:$M$67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M16" i="1"/>
  <c r="J16" i="1"/>
  <c r="K30" i="1" l="1"/>
  <c r="L30" i="1"/>
  <c r="M30" i="1"/>
  <c r="J30" i="1"/>
  <c r="K40" i="1"/>
  <c r="L40" i="1"/>
  <c r="M40" i="1"/>
  <c r="J40" i="1"/>
  <c r="K59" i="1" l="1"/>
  <c r="L59" i="1"/>
  <c r="M59" i="1"/>
  <c r="J59" i="1"/>
  <c r="K48" i="1"/>
  <c r="L48" i="1"/>
  <c r="M48" i="1"/>
  <c r="J48" i="1"/>
  <c r="K53" i="1" l="1"/>
  <c r="L53" i="1"/>
  <c r="M53" i="1"/>
  <c r="J53" i="1"/>
  <c r="M55" i="1" l="1"/>
  <c r="K56" i="1" l="1"/>
  <c r="K60" i="1" s="1"/>
  <c r="L56" i="1"/>
  <c r="L60" i="1" s="1"/>
  <c r="M56" i="1"/>
  <c r="M60" i="1" s="1"/>
  <c r="J56" i="1"/>
  <c r="J60" i="1" s="1"/>
  <c r="K7" i="1" l="1"/>
  <c r="L7" i="1"/>
  <c r="M7" i="1"/>
  <c r="J7" i="1"/>
  <c r="D69" i="1" l="1"/>
  <c r="K11" i="1" l="1"/>
  <c r="L11" i="1"/>
  <c r="L61" i="1" s="1"/>
  <c r="M11" i="1"/>
  <c r="M61" i="1" s="1"/>
  <c r="J11" i="1"/>
  <c r="K61" i="1"/>
  <c r="J61" i="1" l="1"/>
</calcChain>
</file>

<file path=xl/sharedStrings.xml><?xml version="1.0" encoding="utf-8"?>
<sst xmlns="http://schemas.openxmlformats.org/spreadsheetml/2006/main" count="77" uniqueCount="77">
  <si>
    <t xml:space="preserve">Megnevezés    </t>
  </si>
  <si>
    <t>Megjegyzés</t>
  </si>
  <si>
    <t>Összesen</t>
  </si>
  <si>
    <t>SZERZŐDÖTT FELADATOK</t>
  </si>
  <si>
    <t>KÖTELEZETTSÉGVÁLLALÁSOK</t>
  </si>
  <si>
    <t>ÚJ INDULÓ FELADATOK</t>
  </si>
  <si>
    <t>FELHALMOZÁSI KIADÁSOK ÖSSZESEN</t>
  </si>
  <si>
    <t>ÚJ INDULÓ FELADATOK ÖSSZESEN</t>
  </si>
  <si>
    <t>Városgazdálkodás</t>
  </si>
  <si>
    <t>Élményfürdő üzletrész vásárlás</t>
  </si>
  <si>
    <t>Csokonai Fogadó megvásárlása</t>
  </si>
  <si>
    <t>SZERZŐDÖTT FELADATOK ÖSSZESEN</t>
  </si>
  <si>
    <t>119/2005 (IV. 21) önk.hat. 2006-2020-ig</t>
  </si>
  <si>
    <t>Adás-vételi szerz. Omega Ing.Bef Alap 2014-2019-ig</t>
  </si>
  <si>
    <t>Városgazdálkodás összesen</t>
  </si>
  <si>
    <t>Ebből önkorm.   forrás</t>
  </si>
  <si>
    <t>KÖTELEZETTSÉGVÁLLALÁSOK ÖSSZESEN</t>
  </si>
  <si>
    <t>Saját erő</t>
  </si>
  <si>
    <t>Áfa</t>
  </si>
  <si>
    <t>EU Támogatás</t>
  </si>
  <si>
    <t>EU és BM önerő tám. és egyéb befiz.</t>
  </si>
  <si>
    <t>Forrás</t>
  </si>
  <si>
    <t>TOVÁBBI IGÉNYEK</t>
  </si>
  <si>
    <t>TOVÁBBI IGÉNYEK ÖSSZESEN</t>
  </si>
  <si>
    <t>Élményfürdő "C" vendéglátó egység építési részlet (kompenzáció)</t>
  </si>
  <si>
    <t>2009-2031-ig</t>
  </si>
  <si>
    <t>2019.évi számítás</t>
  </si>
  <si>
    <t>Művelődés, kultúra</t>
  </si>
  <si>
    <t>Művelődés, kultúra összesen</t>
  </si>
  <si>
    <t>Közlekedés</t>
  </si>
  <si>
    <t>Közlekedés összesen</t>
  </si>
  <si>
    <t>Vízgazdálkodás</t>
  </si>
  <si>
    <t>Vízgazdálkodás összesen</t>
  </si>
  <si>
    <t>Közigazgatás</t>
  </si>
  <si>
    <t>Közigazgatás összesen</t>
  </si>
  <si>
    <t>Sport</t>
  </si>
  <si>
    <t>Sport összesen</t>
  </si>
  <si>
    <t>Turisztika</t>
  </si>
  <si>
    <t>Turisztika összesen</t>
  </si>
  <si>
    <t>Deseda Kemping fejlesztési programja</t>
  </si>
  <si>
    <t>Négyezer férőhelyes új városi sportcsarnok építése</t>
  </si>
  <si>
    <t xml:space="preserve">Csiky Gergely Színház rekonstrukció </t>
  </si>
  <si>
    <t>Kórház déli tömb rehabilitációja (Modern Város program)</t>
  </si>
  <si>
    <t>Új, fedett, 50 méteres, tízpályás versenymedencés városi uszoda építése</t>
  </si>
  <si>
    <t>2017.12.31-ig várh.telj.</t>
  </si>
  <si>
    <t>2018.évi terv</t>
  </si>
  <si>
    <t>2020.évi számítás</t>
  </si>
  <si>
    <t>2020.év után</t>
  </si>
  <si>
    <t xml:space="preserve">Vízellátás alaptérkép alapadat-használati és frissítési díja </t>
  </si>
  <si>
    <t>Szennyvízellátás alaptérkép alapadat-használati és frissítési díja</t>
  </si>
  <si>
    <t>D-0-0-0 jelű főgyűjtő vezeték kiváltása, II. ütem</t>
  </si>
  <si>
    <t>Radnóti utca csapadékvíz elvezetése tervezés és kivitelezés</t>
  </si>
  <si>
    <t>Arany János utca garázsok előtti rész csapadékvíz elvezetése</t>
  </si>
  <si>
    <t>Zaranyi ltp. 17-18 csapadékvíz elvezetése</t>
  </si>
  <si>
    <t>Meglévő közterületi kamerarendszer villámvédelmének kiépítése</t>
  </si>
  <si>
    <t>Kettős kereszt felújítása megvilágítással együtt</t>
  </si>
  <si>
    <t>Kaposfüredi közbenső hypoadagoló-állomás telepítése</t>
  </si>
  <si>
    <t>Kaposvár víztermelő mű: digitális nyersvízmérők beépítése, 3 db (VI. vízmű)</t>
  </si>
  <si>
    <t>Kaposvár elosztóhálózat: Szentjakabi városrész nyomás-menedzsment szelep beépítése</t>
  </si>
  <si>
    <t>Töröcske városrész közbenső hypoadagoló-állomás telepítése</t>
  </si>
  <si>
    <t>Kaposvár víztermelő mű: frekvenciaváltók felszerelése, 10 db</t>
  </si>
  <si>
    <t>Polgármesteri Hivatal informatikai fejlesztése</t>
  </si>
  <si>
    <t>Városháza épület informatikai hálózatának korszerűsítése</t>
  </si>
  <si>
    <t>Közterület-felügyelet épület informatikai hálózatának kiépítése</t>
  </si>
  <si>
    <t>Szabályozási terv évközi módosításai</t>
  </si>
  <si>
    <t>Szántó u. 5. épületében berendezés beszerzés</t>
  </si>
  <si>
    <t>TOP-6.1.1-16-KA1-2017-00001 Kaposvár, Füredi úti iparterület infrastruktúrális fejlesztése projekt</t>
  </si>
  <si>
    <t>2018. évi közlekedés-fejlesztési beruházások kerete</t>
  </si>
  <si>
    <t>Répáspuszta I. utca csapadékvíz elvezetése</t>
  </si>
  <si>
    <t>Bartók Béla utca és Kőrös utca sarkán lévő közpark területén játszótér építése</t>
  </si>
  <si>
    <t>önerő 13.000 eFt áthúzódóval kiegészül</t>
  </si>
  <si>
    <t>Rákóczi Stadion nyugati lelátó csapadékvíz elvezetés, lelátó mögötti rész aszfaltozás és tűzcsap létesítése</t>
  </si>
  <si>
    <t>Gördeszkapálya csúszásmentesítése</t>
  </si>
  <si>
    <t>Teq-ball pálya létesítése a városligetben</t>
  </si>
  <si>
    <t>Városligeti kosárlabdapálya éjszakai világításának átalakítása</t>
  </si>
  <si>
    <t>Önkormányzati tulajdonú épületek energiamegtakarítási terveinek elkészítése</t>
  </si>
  <si>
    <t>Utcanévtáblák, információs oszlopok, és egyéb információs eszközök gyártása és elhelyezése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</si>
</sst>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H_U_F_-;\-* #,##0.00\ _H_U_F_-;_-* &quot;-&quot;??\ _H_U_F_-;_-@_-"/>
    <numFmt numFmtId="164" formatCode="#,###,###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</cellStyleXfs>
  <cellXfs count="173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/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3" fontId="5" fillId="0" borderId="1" xfId="0" applyNumberFormat="1" applyFont="1" applyFill="1" applyBorder="1" applyAlignment="1"/>
    <xf numFmtId="3" fontId="6" fillId="0" borderId="3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/>
    <xf numFmtId="0" fontId="5" fillId="0" borderId="3" xfId="0" applyFont="1" applyFill="1" applyBorder="1" applyAlignment="1">
      <alignment horizontal="left" wrapText="1"/>
    </xf>
    <xf numFmtId="3" fontId="6" fillId="0" borderId="3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/>
    <xf numFmtId="3" fontId="6" fillId="0" borderId="1" xfId="0" applyNumberFormat="1" applyFont="1" applyFill="1" applyBorder="1" applyAlignment="1"/>
    <xf numFmtId="3" fontId="6" fillId="0" borderId="2" xfId="1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/>
    <xf numFmtId="3" fontId="6" fillId="0" borderId="2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6" fillId="0" borderId="4" xfId="1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/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6" fillId="0" borderId="13" xfId="0" applyNumberFormat="1" applyFont="1" applyFill="1" applyBorder="1" applyAlignment="1"/>
    <xf numFmtId="3" fontId="6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/>
    <xf numFmtId="3" fontId="5" fillId="0" borderId="16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5" fillId="0" borderId="17" xfId="0" applyNumberFormat="1" applyFont="1" applyFill="1" applyBorder="1"/>
    <xf numFmtId="3" fontId="5" fillId="0" borderId="16" xfId="0" applyNumberFormat="1" applyFont="1" applyFill="1" applyBorder="1" applyAlignment="1"/>
    <xf numFmtId="3" fontId="6" fillId="0" borderId="18" xfId="0" applyNumberFormat="1" applyFont="1" applyFill="1" applyBorder="1" applyAlignment="1"/>
    <xf numFmtId="3" fontId="6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3" fontId="5" fillId="0" borderId="2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5" fillId="0" borderId="23" xfId="0" applyNumberFormat="1" applyFont="1" applyFill="1" applyBorder="1"/>
    <xf numFmtId="3" fontId="5" fillId="0" borderId="3" xfId="0" applyNumberFormat="1" applyFont="1" applyFill="1" applyBorder="1"/>
    <xf numFmtId="3" fontId="5" fillId="0" borderId="24" xfId="0" applyNumberFormat="1" applyFont="1" applyFill="1" applyBorder="1"/>
    <xf numFmtId="3" fontId="5" fillId="0" borderId="21" xfId="0" applyNumberFormat="1" applyFont="1" applyFill="1" applyBorder="1"/>
    <xf numFmtId="3" fontId="5" fillId="0" borderId="22" xfId="0" applyNumberFormat="1" applyFont="1" applyFill="1" applyBorder="1"/>
    <xf numFmtId="3" fontId="6" fillId="0" borderId="1" xfId="0" applyNumberFormat="1" applyFont="1" applyFill="1" applyBorder="1"/>
    <xf numFmtId="3" fontId="3" fillId="0" borderId="9" xfId="0" applyNumberFormat="1" applyFont="1" applyFill="1" applyBorder="1"/>
    <xf numFmtId="3" fontId="6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/>
    <xf numFmtId="3" fontId="6" fillId="0" borderId="27" xfId="0" applyNumberFormat="1" applyFont="1" applyFill="1" applyBorder="1"/>
    <xf numFmtId="0" fontId="7" fillId="0" borderId="16" xfId="0" applyFont="1" applyBorder="1" applyAlignment="1">
      <alignment wrapText="1"/>
    </xf>
    <xf numFmtId="3" fontId="6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" fontId="5" fillId="0" borderId="1" xfId="0" applyNumberFormat="1" applyFont="1" applyFill="1" applyBorder="1"/>
    <xf numFmtId="3" fontId="5" fillId="0" borderId="3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/>
    <xf numFmtId="3" fontId="6" fillId="0" borderId="29" xfId="0" applyNumberFormat="1" applyFont="1" applyFill="1" applyBorder="1"/>
    <xf numFmtId="0" fontId="6" fillId="0" borderId="18" xfId="0" applyFont="1" applyFill="1" applyBorder="1" applyAlignment="1">
      <alignment horizontal="left"/>
    </xf>
    <xf numFmtId="3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/>
    <xf numFmtId="3" fontId="6" fillId="0" borderId="33" xfId="0" applyNumberFormat="1" applyFont="1" applyFill="1" applyBorder="1"/>
    <xf numFmtId="0" fontId="6" fillId="0" borderId="1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3" fontId="6" fillId="0" borderId="23" xfId="1" applyNumberFormat="1" applyFont="1" applyFill="1" applyBorder="1" applyAlignment="1">
      <alignment horizontal="right" wrapText="1"/>
    </xf>
    <xf numFmtId="164" fontId="5" fillId="0" borderId="21" xfId="0" applyNumberFormat="1" applyFont="1" applyFill="1" applyBorder="1"/>
    <xf numFmtId="3" fontId="6" fillId="0" borderId="14" xfId="0" applyNumberFormat="1" applyFont="1" applyFill="1" applyBorder="1"/>
    <xf numFmtId="3" fontId="5" fillId="0" borderId="34" xfId="0" applyNumberFormat="1" applyFont="1" applyFill="1" applyBorder="1"/>
    <xf numFmtId="3" fontId="9" fillId="0" borderId="0" xfId="0" applyNumberFormat="1" applyFont="1" applyFill="1" applyBorder="1"/>
    <xf numFmtId="0" fontId="6" fillId="0" borderId="35" xfId="0" applyFont="1" applyFill="1" applyBorder="1" applyAlignment="1">
      <alignment horizontal="right" wrapText="1"/>
    </xf>
    <xf numFmtId="3" fontId="6" fillId="0" borderId="37" xfId="1" applyNumberFormat="1" applyFont="1" applyFill="1" applyBorder="1" applyAlignment="1">
      <alignment horizontal="right" wrapText="1"/>
    </xf>
    <xf numFmtId="3" fontId="6" fillId="0" borderId="3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 applyAlignment="1"/>
    <xf numFmtId="3" fontId="6" fillId="0" borderId="38" xfId="0" applyNumberFormat="1" applyFont="1" applyFill="1" applyBorder="1"/>
    <xf numFmtId="3" fontId="6" fillId="0" borderId="9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/>
    <xf numFmtId="3" fontId="6" fillId="0" borderId="9" xfId="0" applyNumberFormat="1" applyFont="1" applyFill="1" applyBorder="1"/>
    <xf numFmtId="3" fontId="6" fillId="0" borderId="5" xfId="0" applyNumberFormat="1" applyFont="1" applyFill="1" applyBorder="1"/>
    <xf numFmtId="3" fontId="6" fillId="0" borderId="41" xfId="0" applyNumberFormat="1" applyFont="1" applyFill="1" applyBorder="1"/>
    <xf numFmtId="3" fontId="6" fillId="0" borderId="42" xfId="0" applyNumberFormat="1" applyFont="1" applyFill="1" applyBorder="1"/>
    <xf numFmtId="3" fontId="6" fillId="0" borderId="43" xfId="0" applyNumberFormat="1" applyFont="1" applyFill="1" applyBorder="1"/>
    <xf numFmtId="3" fontId="6" fillId="0" borderId="29" xfId="0" applyNumberFormat="1" applyFont="1" applyFill="1" applyBorder="1" applyAlignment="1">
      <alignment horizontal="right" wrapText="1"/>
    </xf>
    <xf numFmtId="3" fontId="6" fillId="0" borderId="27" xfId="0" applyNumberFormat="1" applyFont="1" applyFill="1" applyBorder="1" applyAlignment="1">
      <alignment horizontal="right" wrapText="1"/>
    </xf>
    <xf numFmtId="3" fontId="5" fillId="0" borderId="29" xfId="1" applyNumberFormat="1" applyFont="1" applyFill="1" applyBorder="1" applyAlignment="1">
      <alignment horizontal="left" vertical="center" wrapText="1"/>
    </xf>
    <xf numFmtId="3" fontId="5" fillId="0" borderId="27" xfId="1" applyNumberFormat="1" applyFont="1" applyFill="1" applyBorder="1" applyAlignment="1">
      <alignment horizontal="left" vertical="center" wrapText="1"/>
    </xf>
    <xf numFmtId="3" fontId="5" fillId="0" borderId="29" xfId="1" applyNumberFormat="1" applyFont="1" applyFill="1" applyBorder="1" applyAlignment="1">
      <alignment horizontal="left" wrapText="1"/>
    </xf>
    <xf numFmtId="3" fontId="6" fillId="0" borderId="29" xfId="1" applyNumberFormat="1" applyFont="1" applyFill="1" applyBorder="1" applyAlignment="1">
      <alignment horizontal="left" wrapText="1"/>
    </xf>
    <xf numFmtId="3" fontId="6" fillId="0" borderId="38" xfId="1" applyNumberFormat="1" applyFont="1" applyFill="1" applyBorder="1" applyAlignment="1">
      <alignment horizontal="left" wrapText="1"/>
    </xf>
    <xf numFmtId="3" fontId="5" fillId="0" borderId="34" xfId="1" applyNumberFormat="1" applyFont="1" applyFill="1" applyBorder="1" applyAlignment="1">
      <alignment horizontal="left" wrapText="1"/>
    </xf>
    <xf numFmtId="3" fontId="5" fillId="0" borderId="27" xfId="1" applyNumberFormat="1" applyFont="1" applyFill="1" applyBorder="1" applyAlignment="1">
      <alignment horizontal="left"/>
    </xf>
    <xf numFmtId="3" fontId="6" fillId="0" borderId="3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3" fontId="6" fillId="0" borderId="0" xfId="1" applyNumberFormat="1" applyFont="1" applyFill="1" applyBorder="1" applyAlignment="1">
      <alignment horizontal="right" wrapText="1"/>
    </xf>
    <xf numFmtId="165" fontId="7" fillId="0" borderId="0" xfId="2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 wrapText="1"/>
    </xf>
    <xf numFmtId="3" fontId="5" fillId="0" borderId="32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left" wrapText="1"/>
    </xf>
    <xf numFmtId="3" fontId="5" fillId="0" borderId="0" xfId="1" applyNumberFormat="1" applyFont="1" applyFill="1" applyBorder="1" applyAlignment="1">
      <alignment horizontal="right" wrapText="1"/>
    </xf>
    <xf numFmtId="165" fontId="7" fillId="0" borderId="1" xfId="2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left" vertical="top" wrapText="1" shrinkToFit="1"/>
    </xf>
    <xf numFmtId="0" fontId="5" fillId="0" borderId="16" xfId="3" applyFont="1" applyBorder="1" applyAlignment="1">
      <alignment wrapText="1"/>
    </xf>
    <xf numFmtId="49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Border="1" applyAlignment="1">
      <alignment horizontal="left" wrapText="1" shrinkToFit="1"/>
    </xf>
    <xf numFmtId="0" fontId="7" fillId="0" borderId="16" xfId="0" applyFont="1" applyBorder="1" applyAlignment="1">
      <alignment horizontal="left" shrinkToFit="1"/>
    </xf>
    <xf numFmtId="164" fontId="6" fillId="0" borderId="3" xfId="0" applyNumberFormat="1" applyFont="1" applyFill="1" applyBorder="1"/>
    <xf numFmtId="3" fontId="6" fillId="0" borderId="3" xfId="0" applyNumberFormat="1" applyFont="1" applyFill="1" applyBorder="1" applyAlignment="1"/>
    <xf numFmtId="0" fontId="7" fillId="0" borderId="16" xfId="0" applyFont="1" applyBorder="1" applyAlignment="1">
      <alignment horizontal="left" vertical="top" shrinkToFit="1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">
    <cellStyle name="Ezres" xfId="2" builtinId="3"/>
    <cellStyle name="Normál" xfId="0" builtinId="0"/>
    <cellStyle name="Normál 2" xfId="3"/>
    <cellStyle name="Normál_Pályázatok 200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6" sqref="Q6"/>
    </sheetView>
  </sheetViews>
  <sheetFormatPr defaultRowHeight="18.75" x14ac:dyDescent="0.3"/>
  <cols>
    <col min="1" max="1" width="58.7109375" style="6" customWidth="1"/>
    <col min="2" max="3" width="14.28515625" style="6" customWidth="1"/>
    <col min="4" max="4" width="14.7109375" style="7" customWidth="1"/>
    <col min="5" max="6" width="13.28515625" style="1" customWidth="1"/>
    <col min="7" max="7" width="13.28515625" style="7" customWidth="1"/>
    <col min="8" max="8" width="13.28515625" style="8" customWidth="1"/>
    <col min="9" max="9" width="30.85546875" style="1" customWidth="1"/>
    <col min="10" max="10" width="11.5703125" style="22" hidden="1" customWidth="1"/>
    <col min="11" max="11" width="11.42578125" style="22" hidden="1" customWidth="1"/>
    <col min="12" max="12" width="13.5703125" style="22" hidden="1" customWidth="1"/>
    <col min="13" max="13" width="17.42578125" style="22" hidden="1" customWidth="1"/>
    <col min="14" max="16384" width="9.140625" style="5"/>
  </cols>
  <sheetData>
    <row r="1" spans="1:43" s="2" customFormat="1" ht="26.25" customHeight="1" x14ac:dyDescent="0.2">
      <c r="A1" s="171" t="s">
        <v>0</v>
      </c>
      <c r="B1" s="167" t="s">
        <v>2</v>
      </c>
      <c r="C1" s="169" t="s">
        <v>44</v>
      </c>
      <c r="D1" s="169" t="s">
        <v>45</v>
      </c>
      <c r="E1" s="169" t="s">
        <v>15</v>
      </c>
      <c r="F1" s="169" t="s">
        <v>26</v>
      </c>
      <c r="G1" s="169" t="s">
        <v>46</v>
      </c>
      <c r="H1" s="169" t="s">
        <v>47</v>
      </c>
      <c r="I1" s="165" t="s">
        <v>1</v>
      </c>
      <c r="J1" s="163" t="s">
        <v>21</v>
      </c>
      <c r="K1" s="163"/>
      <c r="L1" s="163"/>
      <c r="M1" s="164"/>
      <c r="N1" s="79"/>
    </row>
    <row r="2" spans="1:43" s="3" customFormat="1" ht="64.5" customHeight="1" x14ac:dyDescent="0.25">
      <c r="A2" s="172"/>
      <c r="B2" s="168"/>
      <c r="C2" s="170"/>
      <c r="D2" s="170"/>
      <c r="E2" s="170"/>
      <c r="F2" s="170"/>
      <c r="G2" s="170"/>
      <c r="H2" s="170"/>
      <c r="I2" s="166"/>
      <c r="J2" s="122" t="s">
        <v>17</v>
      </c>
      <c r="K2" s="36" t="s">
        <v>18</v>
      </c>
      <c r="L2" s="31" t="s">
        <v>19</v>
      </c>
      <c r="M2" s="80" t="s">
        <v>20</v>
      </c>
      <c r="N2" s="37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4" customFormat="1" ht="24.95" customHeight="1" x14ac:dyDescent="0.3">
      <c r="A3" s="88" t="s">
        <v>3</v>
      </c>
      <c r="B3" s="9"/>
      <c r="C3" s="10"/>
      <c r="D3" s="11"/>
      <c r="E3" s="11"/>
      <c r="F3" s="11"/>
      <c r="G3" s="11"/>
      <c r="H3" s="12"/>
      <c r="I3" s="133"/>
      <c r="J3" s="123"/>
      <c r="K3" s="32"/>
      <c r="L3" s="34"/>
      <c r="M3" s="8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s="4" customFormat="1" ht="40.5" customHeight="1" x14ac:dyDescent="0.3">
      <c r="A4" s="89" t="s">
        <v>9</v>
      </c>
      <c r="B4" s="15">
        <v>1800000</v>
      </c>
      <c r="C4" s="65">
        <v>1440000</v>
      </c>
      <c r="D4" s="102">
        <v>120000</v>
      </c>
      <c r="E4" s="146">
        <v>120000</v>
      </c>
      <c r="F4" s="146">
        <v>120000</v>
      </c>
      <c r="G4" s="146">
        <v>120000</v>
      </c>
      <c r="H4" s="147">
        <v>0</v>
      </c>
      <c r="I4" s="151" t="s">
        <v>12</v>
      </c>
      <c r="J4" s="124">
        <v>120000</v>
      </c>
      <c r="K4" s="33"/>
      <c r="L4" s="35"/>
      <c r="M4" s="8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s="4" customFormat="1" ht="36" customHeight="1" x14ac:dyDescent="0.3">
      <c r="A5" s="89" t="s">
        <v>10</v>
      </c>
      <c r="B5" s="15">
        <v>129000</v>
      </c>
      <c r="C5" s="65">
        <v>93000</v>
      </c>
      <c r="D5" s="102">
        <v>18000</v>
      </c>
      <c r="E5" s="146">
        <v>18000</v>
      </c>
      <c r="F5" s="146">
        <v>18000</v>
      </c>
      <c r="G5" s="146">
        <v>0</v>
      </c>
      <c r="H5" s="147">
        <v>0</v>
      </c>
      <c r="I5" s="151" t="s">
        <v>13</v>
      </c>
      <c r="J5" s="124">
        <v>18000</v>
      </c>
      <c r="K5" s="33"/>
      <c r="L5" s="35"/>
      <c r="M5" s="82"/>
    </row>
    <row r="6" spans="1:43" s="4" customFormat="1" ht="36" customHeight="1" x14ac:dyDescent="0.3">
      <c r="A6" s="90" t="s">
        <v>24</v>
      </c>
      <c r="B6" s="15">
        <v>43717</v>
      </c>
      <c r="C6" s="65">
        <v>16395</v>
      </c>
      <c r="D6" s="102">
        <v>1822</v>
      </c>
      <c r="E6" s="102">
        <v>0</v>
      </c>
      <c r="F6" s="102">
        <v>1822</v>
      </c>
      <c r="G6" s="102">
        <v>1822</v>
      </c>
      <c r="H6" s="148">
        <v>21856</v>
      </c>
      <c r="I6" s="151" t="s">
        <v>25</v>
      </c>
      <c r="J6" s="125"/>
      <c r="K6" s="39"/>
      <c r="L6" s="38"/>
      <c r="M6" s="83">
        <v>1822</v>
      </c>
    </row>
    <row r="7" spans="1:43" s="4" customFormat="1" ht="25.5" customHeight="1" x14ac:dyDescent="0.3">
      <c r="A7" s="91" t="s">
        <v>11</v>
      </c>
      <c r="B7" s="149">
        <v>1972717</v>
      </c>
      <c r="C7" s="150">
        <v>1549395</v>
      </c>
      <c r="D7" s="150">
        <v>139822</v>
      </c>
      <c r="E7" s="150">
        <v>138000</v>
      </c>
      <c r="F7" s="150">
        <v>139822</v>
      </c>
      <c r="G7" s="150">
        <v>121822</v>
      </c>
      <c r="H7" s="150">
        <v>21856</v>
      </c>
      <c r="I7" s="134"/>
      <c r="J7" s="126">
        <f>SUM(J4:J6)</f>
        <v>138000</v>
      </c>
      <c r="K7" s="40">
        <f>SUM(K4:K6)</f>
        <v>0</v>
      </c>
      <c r="L7" s="40">
        <f>SUM(L4:L6)</f>
        <v>0</v>
      </c>
      <c r="M7" s="84">
        <f>SUM(M4:M6)</f>
        <v>1822</v>
      </c>
    </row>
    <row r="8" spans="1:43" ht="24.95" hidden="1" customHeight="1" x14ac:dyDescent="0.3">
      <c r="A8" s="92" t="s">
        <v>4</v>
      </c>
      <c r="B8" s="9"/>
      <c r="C8" s="13"/>
      <c r="D8" s="14"/>
      <c r="E8" s="15"/>
      <c r="F8" s="15"/>
      <c r="G8" s="16"/>
      <c r="H8" s="17"/>
      <c r="I8" s="135"/>
      <c r="J8" s="127"/>
      <c r="K8" s="56"/>
      <c r="L8" s="41"/>
      <c r="M8" s="85"/>
    </row>
    <row r="9" spans="1:43" ht="15.75" hidden="1" customHeight="1" x14ac:dyDescent="0.3">
      <c r="A9" s="92"/>
      <c r="B9" s="9"/>
      <c r="C9" s="13"/>
      <c r="D9" s="14"/>
      <c r="E9" s="15"/>
      <c r="F9" s="15"/>
      <c r="G9" s="16"/>
      <c r="H9" s="17"/>
      <c r="I9" s="135"/>
      <c r="J9" s="127"/>
      <c r="K9" s="56"/>
      <c r="L9" s="41"/>
      <c r="M9" s="85"/>
    </row>
    <row r="10" spans="1:43" ht="16.5" hidden="1" customHeight="1" x14ac:dyDescent="0.3">
      <c r="A10" s="93"/>
      <c r="B10" s="9"/>
      <c r="C10" s="13"/>
      <c r="D10" s="18"/>
      <c r="E10" s="19"/>
      <c r="F10" s="20"/>
      <c r="G10" s="21"/>
      <c r="H10" s="20"/>
      <c r="I10" s="135"/>
      <c r="J10" s="127"/>
      <c r="K10" s="56"/>
      <c r="L10" s="41"/>
      <c r="M10" s="85"/>
    </row>
    <row r="11" spans="1:43" hidden="1" x14ac:dyDescent="0.3">
      <c r="A11" s="94" t="s">
        <v>16</v>
      </c>
      <c r="B11" s="98"/>
      <c r="C11" s="43"/>
      <c r="D11" s="44">
        <v>0</v>
      </c>
      <c r="E11" s="44">
        <v>0</v>
      </c>
      <c r="F11" s="45"/>
      <c r="G11" s="46"/>
      <c r="H11" s="45"/>
      <c r="I11" s="136"/>
      <c r="J11" s="128">
        <f>SUM(J10)</f>
        <v>0</v>
      </c>
      <c r="K11" s="42">
        <f t="shared" ref="K11:M11" si="0">SUM(K10)</f>
        <v>0</v>
      </c>
      <c r="L11" s="42">
        <f t="shared" si="0"/>
        <v>0</v>
      </c>
      <c r="M11" s="86">
        <f t="shared" si="0"/>
        <v>0</v>
      </c>
    </row>
    <row r="12" spans="1:43" x14ac:dyDescent="0.3">
      <c r="A12" s="95" t="s">
        <v>5</v>
      </c>
      <c r="B12" s="41"/>
      <c r="C12" s="23"/>
      <c r="D12" s="14"/>
      <c r="E12" s="15"/>
      <c r="F12" s="15"/>
      <c r="G12" s="16"/>
      <c r="H12" s="17"/>
      <c r="I12" s="137"/>
      <c r="J12" s="127"/>
      <c r="K12" s="56"/>
      <c r="L12" s="41"/>
      <c r="M12" s="85"/>
    </row>
    <row r="13" spans="1:43" x14ac:dyDescent="0.3">
      <c r="A13" s="95" t="s">
        <v>29</v>
      </c>
      <c r="B13" s="41"/>
      <c r="C13" s="23"/>
      <c r="D13" s="14"/>
      <c r="E13" s="15"/>
      <c r="F13" s="15"/>
      <c r="G13" s="16"/>
      <c r="H13" s="17"/>
      <c r="I13" s="137"/>
      <c r="J13" s="127"/>
      <c r="K13" s="56"/>
      <c r="L13" s="41"/>
      <c r="M13" s="85"/>
    </row>
    <row r="14" spans="1:43" x14ac:dyDescent="0.3">
      <c r="A14" s="154" t="s">
        <v>67</v>
      </c>
      <c r="B14" s="41">
        <v>140000</v>
      </c>
      <c r="C14" s="143"/>
      <c r="D14" s="153">
        <v>140000</v>
      </c>
      <c r="E14" s="145">
        <v>140000</v>
      </c>
      <c r="F14" s="15"/>
      <c r="G14" s="16"/>
      <c r="H14" s="17"/>
      <c r="I14" s="137"/>
      <c r="J14" s="127"/>
      <c r="K14" s="56"/>
      <c r="L14" s="41"/>
      <c r="M14" s="85"/>
    </row>
    <row r="15" spans="1:43" ht="37.5" x14ac:dyDescent="0.3">
      <c r="A15" s="154" t="s">
        <v>66</v>
      </c>
      <c r="B15" s="74">
        <v>96516</v>
      </c>
      <c r="C15" s="23"/>
      <c r="D15" s="153">
        <v>96516</v>
      </c>
      <c r="E15" s="145">
        <v>0</v>
      </c>
      <c r="F15" s="65"/>
      <c r="G15" s="119"/>
      <c r="H15" s="120"/>
      <c r="I15" s="137"/>
      <c r="J15" s="127"/>
      <c r="K15" s="56"/>
      <c r="L15" s="41"/>
      <c r="M15" s="85"/>
    </row>
    <row r="16" spans="1:43" x14ac:dyDescent="0.3">
      <c r="A16" s="96" t="s">
        <v>30</v>
      </c>
      <c r="B16" s="24">
        <v>236516</v>
      </c>
      <c r="C16" s="24">
        <v>0</v>
      </c>
      <c r="D16" s="24">
        <v>236516</v>
      </c>
      <c r="E16" s="24">
        <v>140000</v>
      </c>
      <c r="F16" s="24">
        <v>0</v>
      </c>
      <c r="G16" s="24">
        <v>0</v>
      </c>
      <c r="H16" s="24">
        <v>0</v>
      </c>
      <c r="I16" s="138"/>
      <c r="J16" s="129">
        <f>SUM(J14:J14)</f>
        <v>0</v>
      </c>
      <c r="K16" s="78">
        <f>SUM(K14:K14)</f>
        <v>0</v>
      </c>
      <c r="L16" s="78">
        <f>SUM(L14:L14)</f>
        <v>0</v>
      </c>
      <c r="M16" s="104">
        <f>SUM(M14:M14)</f>
        <v>0</v>
      </c>
    </row>
    <row r="17" spans="1:13" x14ac:dyDescent="0.3">
      <c r="A17" s="95" t="s">
        <v>31</v>
      </c>
      <c r="B17" s="41"/>
      <c r="C17" s="143"/>
      <c r="D17" s="144"/>
      <c r="E17" s="24"/>
      <c r="F17" s="25"/>
      <c r="G17" s="26"/>
      <c r="H17" s="27"/>
      <c r="I17" s="138"/>
      <c r="J17" s="129"/>
      <c r="K17" s="103"/>
      <c r="L17" s="41"/>
      <c r="M17" s="85"/>
    </row>
    <row r="18" spans="1:13" ht="37.5" x14ac:dyDescent="0.3">
      <c r="A18" s="155" t="s">
        <v>56</v>
      </c>
      <c r="B18" s="41">
        <v>792</v>
      </c>
      <c r="C18" s="143"/>
      <c r="D18" s="152">
        <v>792</v>
      </c>
      <c r="E18" s="14">
        <v>624</v>
      </c>
      <c r="F18" s="25"/>
      <c r="G18" s="26"/>
      <c r="H18" s="27"/>
      <c r="I18" s="138"/>
      <c r="J18" s="129"/>
      <c r="K18" s="103"/>
      <c r="L18" s="41"/>
      <c r="M18" s="85"/>
    </row>
    <row r="19" spans="1:13" ht="37.5" x14ac:dyDescent="0.3">
      <c r="A19" s="155" t="s">
        <v>60</v>
      </c>
      <c r="B19" s="41">
        <v>7620</v>
      </c>
      <c r="C19" s="143"/>
      <c r="D19" s="152">
        <v>7620</v>
      </c>
      <c r="E19" s="14">
        <v>6000</v>
      </c>
      <c r="F19" s="25"/>
      <c r="G19" s="26"/>
      <c r="H19" s="27"/>
      <c r="I19" s="138"/>
      <c r="J19" s="129"/>
      <c r="K19" s="103"/>
      <c r="L19" s="41"/>
      <c r="M19" s="85"/>
    </row>
    <row r="20" spans="1:13" ht="37.5" x14ac:dyDescent="0.3">
      <c r="A20" s="155" t="s">
        <v>57</v>
      </c>
      <c r="B20" s="41">
        <v>3810</v>
      </c>
      <c r="C20" s="143"/>
      <c r="D20" s="152">
        <v>3810</v>
      </c>
      <c r="E20" s="14">
        <v>3000</v>
      </c>
      <c r="F20" s="25"/>
      <c r="G20" s="26"/>
      <c r="H20" s="27"/>
      <c r="I20" s="138"/>
      <c r="J20" s="129"/>
      <c r="K20" s="103"/>
      <c r="L20" s="41"/>
      <c r="M20" s="85"/>
    </row>
    <row r="21" spans="1:13" ht="37.5" x14ac:dyDescent="0.3">
      <c r="A21" s="155" t="s">
        <v>58</v>
      </c>
      <c r="B21" s="41">
        <v>1270</v>
      </c>
      <c r="C21" s="143"/>
      <c r="D21" s="152">
        <v>1270</v>
      </c>
      <c r="E21" s="14">
        <v>1000</v>
      </c>
      <c r="F21" s="25"/>
      <c r="G21" s="26"/>
      <c r="H21" s="27"/>
      <c r="I21" s="138"/>
      <c r="J21" s="129"/>
      <c r="K21" s="103"/>
      <c r="L21" s="41"/>
      <c r="M21" s="85"/>
    </row>
    <row r="22" spans="1:13" ht="37.5" x14ac:dyDescent="0.3">
      <c r="A22" s="155" t="s">
        <v>59</v>
      </c>
      <c r="B22" s="41">
        <v>635</v>
      </c>
      <c r="C22" s="143"/>
      <c r="D22" s="152">
        <v>635</v>
      </c>
      <c r="E22" s="14">
        <v>500</v>
      </c>
      <c r="F22" s="25"/>
      <c r="G22" s="26"/>
      <c r="H22" s="27"/>
      <c r="I22" s="138"/>
      <c r="J22" s="129"/>
      <c r="K22" s="103"/>
      <c r="L22" s="41"/>
      <c r="M22" s="85"/>
    </row>
    <row r="23" spans="1:13" ht="37.5" x14ac:dyDescent="0.3">
      <c r="A23" s="156" t="s">
        <v>48</v>
      </c>
      <c r="B23" s="41">
        <v>318</v>
      </c>
      <c r="C23" s="143"/>
      <c r="D23" s="145">
        <v>318</v>
      </c>
      <c r="E23" s="14">
        <v>250</v>
      </c>
      <c r="F23" s="25"/>
      <c r="G23" s="26"/>
      <c r="H23" s="27"/>
      <c r="I23" s="137"/>
      <c r="J23" s="127"/>
      <c r="K23" s="56"/>
      <c r="L23" s="41"/>
      <c r="M23" s="85"/>
    </row>
    <row r="24" spans="1:13" ht="37.5" x14ac:dyDescent="0.3">
      <c r="A24" s="157" t="s">
        <v>49</v>
      </c>
      <c r="B24" s="41">
        <v>318</v>
      </c>
      <c r="C24" s="143"/>
      <c r="D24" s="145">
        <v>318</v>
      </c>
      <c r="E24" s="14">
        <v>250</v>
      </c>
      <c r="F24" s="25"/>
      <c r="G24" s="26"/>
      <c r="H24" s="27"/>
      <c r="I24" s="137"/>
      <c r="J24" s="127"/>
      <c r="K24" s="56"/>
      <c r="L24" s="41"/>
      <c r="M24" s="85"/>
    </row>
    <row r="25" spans="1:13" x14ac:dyDescent="0.3">
      <c r="A25" s="156" t="s">
        <v>50</v>
      </c>
      <c r="B25" s="41">
        <v>25400</v>
      </c>
      <c r="C25" s="143"/>
      <c r="D25" s="145">
        <v>25400</v>
      </c>
      <c r="E25" s="14">
        <v>20000</v>
      </c>
      <c r="F25" s="25"/>
      <c r="G25" s="26"/>
      <c r="H25" s="27"/>
      <c r="I25" s="137"/>
      <c r="J25" s="127"/>
      <c r="K25" s="56"/>
      <c r="L25" s="41"/>
      <c r="M25" s="85"/>
    </row>
    <row r="26" spans="1:13" ht="37.5" x14ac:dyDescent="0.3">
      <c r="A26" s="157" t="s">
        <v>51</v>
      </c>
      <c r="B26" s="41">
        <v>7000</v>
      </c>
      <c r="C26" s="143"/>
      <c r="D26" s="145">
        <v>7000</v>
      </c>
      <c r="E26" s="14">
        <v>7000</v>
      </c>
      <c r="F26" s="25"/>
      <c r="G26" s="26"/>
      <c r="H26" s="27"/>
      <c r="I26" s="137"/>
      <c r="J26" s="127"/>
      <c r="K26" s="115"/>
      <c r="L26" s="41"/>
      <c r="M26" s="85"/>
    </row>
    <row r="27" spans="1:13" ht="37.5" x14ac:dyDescent="0.3">
      <c r="A27" s="157" t="s">
        <v>52</v>
      </c>
      <c r="B27" s="41">
        <v>1000</v>
      </c>
      <c r="C27" s="143"/>
      <c r="D27" s="145">
        <v>1000</v>
      </c>
      <c r="E27" s="14">
        <v>1000</v>
      </c>
      <c r="F27" s="25"/>
      <c r="G27" s="26"/>
      <c r="H27" s="27"/>
      <c r="I27" s="137"/>
      <c r="J27" s="127"/>
      <c r="K27" s="115"/>
      <c r="L27" s="41"/>
      <c r="M27" s="85"/>
    </row>
    <row r="28" spans="1:13" x14ac:dyDescent="0.3">
      <c r="A28" s="156" t="s">
        <v>53</v>
      </c>
      <c r="B28" s="41">
        <v>8000</v>
      </c>
      <c r="C28" s="143"/>
      <c r="D28" s="145">
        <v>8000</v>
      </c>
      <c r="E28" s="14">
        <v>8000</v>
      </c>
      <c r="F28" s="25"/>
      <c r="G28" s="26"/>
      <c r="H28" s="27"/>
      <c r="I28" s="137"/>
      <c r="J28" s="127"/>
      <c r="K28" s="115"/>
      <c r="L28" s="41"/>
      <c r="M28" s="85"/>
    </row>
    <row r="29" spans="1:13" x14ac:dyDescent="0.3">
      <c r="A29" s="156" t="s">
        <v>68</v>
      </c>
      <c r="B29" s="74">
        <v>7000</v>
      </c>
      <c r="C29" s="143"/>
      <c r="D29" s="145">
        <v>7000</v>
      </c>
      <c r="E29" s="14">
        <v>7000</v>
      </c>
      <c r="F29" s="68"/>
      <c r="G29" s="160"/>
      <c r="H29" s="161"/>
      <c r="I29" s="137"/>
      <c r="J29" s="127"/>
      <c r="K29" s="115"/>
      <c r="L29" s="41"/>
      <c r="M29" s="85"/>
    </row>
    <row r="30" spans="1:13" ht="19.5" thickBot="1" x14ac:dyDescent="0.35">
      <c r="A30" s="116" t="s">
        <v>32</v>
      </c>
      <c r="B30" s="117">
        <v>63163</v>
      </c>
      <c r="C30" s="117">
        <v>0</v>
      </c>
      <c r="D30" s="117">
        <v>63163</v>
      </c>
      <c r="E30" s="117">
        <v>54624</v>
      </c>
      <c r="F30" s="117">
        <v>0</v>
      </c>
      <c r="G30" s="117">
        <v>0</v>
      </c>
      <c r="H30" s="117">
        <v>0</v>
      </c>
      <c r="I30" s="139"/>
      <c r="J30" s="130">
        <f>SUM(J23:J28)</f>
        <v>0</v>
      </c>
      <c r="K30" s="118">
        <f>SUM(K23:K28)</f>
        <v>0</v>
      </c>
      <c r="L30" s="118">
        <f>SUM(L23:L28)</f>
        <v>0</v>
      </c>
      <c r="M30" s="121">
        <f>SUM(M23:M28)</f>
        <v>0</v>
      </c>
    </row>
    <row r="31" spans="1:13" x14ac:dyDescent="0.3">
      <c r="A31" s="109" t="s">
        <v>8</v>
      </c>
      <c r="B31" s="76"/>
      <c r="C31" s="110"/>
      <c r="D31" s="111"/>
      <c r="E31" s="111"/>
      <c r="F31" s="99"/>
      <c r="G31" s="112"/>
      <c r="H31" s="62"/>
      <c r="I31" s="140"/>
      <c r="J31" s="131"/>
      <c r="K31" s="113"/>
      <c r="L31" s="76"/>
      <c r="M31" s="114"/>
    </row>
    <row r="32" spans="1:13" ht="37.5" x14ac:dyDescent="0.3">
      <c r="A32" s="158" t="s">
        <v>54</v>
      </c>
      <c r="B32" s="41">
        <v>4000</v>
      </c>
      <c r="C32" s="23"/>
      <c r="D32" s="14">
        <v>4000</v>
      </c>
      <c r="E32" s="14">
        <v>4000</v>
      </c>
      <c r="F32" s="15"/>
      <c r="G32" s="16"/>
      <c r="H32" s="17"/>
      <c r="I32" s="137"/>
      <c r="J32" s="127"/>
      <c r="K32" s="56"/>
      <c r="L32" s="41"/>
      <c r="M32" s="85"/>
    </row>
    <row r="33" spans="1:13" x14ac:dyDescent="0.3">
      <c r="A33" s="159" t="s">
        <v>55</v>
      </c>
      <c r="B33" s="41">
        <v>15000</v>
      </c>
      <c r="C33" s="23"/>
      <c r="D33" s="14">
        <v>15000</v>
      </c>
      <c r="E33" s="14">
        <v>15000</v>
      </c>
      <c r="F33" s="15"/>
      <c r="G33" s="16"/>
      <c r="H33" s="17"/>
      <c r="I33" s="137"/>
      <c r="J33" s="127"/>
      <c r="K33" s="56"/>
      <c r="L33" s="41"/>
      <c r="M33" s="85"/>
    </row>
    <row r="34" spans="1:13" x14ac:dyDescent="0.3">
      <c r="A34" s="159" t="s">
        <v>65</v>
      </c>
      <c r="B34" s="41">
        <v>1000</v>
      </c>
      <c r="C34" s="23"/>
      <c r="D34" s="14">
        <v>1000</v>
      </c>
      <c r="E34" s="14">
        <v>1000</v>
      </c>
      <c r="F34" s="15"/>
      <c r="G34" s="16"/>
      <c r="H34" s="17"/>
      <c r="I34" s="137"/>
      <c r="J34" s="127"/>
      <c r="K34" s="56"/>
      <c r="L34" s="41"/>
      <c r="M34" s="85"/>
    </row>
    <row r="35" spans="1:13" x14ac:dyDescent="0.3">
      <c r="A35" s="159" t="s">
        <v>64</v>
      </c>
      <c r="B35" s="41">
        <v>600</v>
      </c>
      <c r="C35" s="23"/>
      <c r="D35" s="14">
        <v>600</v>
      </c>
      <c r="E35" s="14">
        <v>600</v>
      </c>
      <c r="F35" s="15"/>
      <c r="G35" s="16"/>
      <c r="H35" s="17"/>
      <c r="I35" s="137"/>
      <c r="J35" s="127"/>
      <c r="K35" s="56"/>
      <c r="L35" s="41"/>
      <c r="M35" s="85"/>
    </row>
    <row r="36" spans="1:13" ht="37.5" x14ac:dyDescent="0.3">
      <c r="A36" s="158" t="s">
        <v>69</v>
      </c>
      <c r="B36" s="41">
        <v>2000</v>
      </c>
      <c r="C36" s="23"/>
      <c r="D36" s="14">
        <v>2000</v>
      </c>
      <c r="E36" s="14">
        <v>2000</v>
      </c>
      <c r="F36" s="15"/>
      <c r="G36" s="16"/>
      <c r="H36" s="17"/>
      <c r="I36" s="137" t="s">
        <v>70</v>
      </c>
      <c r="J36" s="127"/>
      <c r="K36" s="56"/>
      <c r="L36" s="41"/>
      <c r="M36" s="85"/>
    </row>
    <row r="37" spans="1:13" ht="37.5" x14ac:dyDescent="0.3">
      <c r="A37" s="158" t="s">
        <v>75</v>
      </c>
      <c r="B37" s="41">
        <v>15000</v>
      </c>
      <c r="C37" s="23"/>
      <c r="D37" s="14">
        <v>15000</v>
      </c>
      <c r="E37" s="14">
        <v>15000</v>
      </c>
      <c r="F37" s="15"/>
      <c r="G37" s="16"/>
      <c r="H37" s="17"/>
      <c r="I37" s="137"/>
      <c r="J37" s="127"/>
      <c r="K37" s="56"/>
      <c r="L37" s="41"/>
      <c r="M37" s="85"/>
    </row>
    <row r="38" spans="1:13" ht="37.5" x14ac:dyDescent="0.3">
      <c r="A38" s="158" t="s">
        <v>76</v>
      </c>
      <c r="B38" s="41">
        <v>1270</v>
      </c>
      <c r="C38" s="23"/>
      <c r="D38" s="14">
        <v>1270</v>
      </c>
      <c r="E38" s="14">
        <v>1270</v>
      </c>
      <c r="F38" s="15"/>
      <c r="G38" s="16"/>
      <c r="H38" s="17"/>
      <c r="I38" s="137"/>
      <c r="J38" s="127"/>
      <c r="K38" s="56"/>
      <c r="L38" s="41"/>
      <c r="M38" s="85"/>
    </row>
    <row r="39" spans="1:13" ht="37.5" x14ac:dyDescent="0.3">
      <c r="A39" s="93" t="s">
        <v>42</v>
      </c>
      <c r="B39" s="41">
        <v>2977591</v>
      </c>
      <c r="C39" s="14">
        <v>1898000</v>
      </c>
      <c r="D39" s="14">
        <v>1079591</v>
      </c>
      <c r="E39" s="14">
        <v>0</v>
      </c>
      <c r="F39" s="15">
        <v>0</v>
      </c>
      <c r="G39" s="15">
        <v>0</v>
      </c>
      <c r="H39" s="15">
        <v>0</v>
      </c>
      <c r="I39" s="137"/>
      <c r="J39" s="127"/>
      <c r="K39" s="56"/>
      <c r="L39" s="41"/>
      <c r="M39" s="85">
        <v>1900000</v>
      </c>
    </row>
    <row r="40" spans="1:13" x14ac:dyDescent="0.3">
      <c r="A40" s="96" t="s">
        <v>14</v>
      </c>
      <c r="B40" s="24">
        <v>3016461</v>
      </c>
      <c r="C40" s="24">
        <v>1898000</v>
      </c>
      <c r="D40" s="24">
        <v>1118461</v>
      </c>
      <c r="E40" s="24">
        <v>38870</v>
      </c>
      <c r="F40" s="24">
        <v>0</v>
      </c>
      <c r="G40" s="24">
        <v>0</v>
      </c>
      <c r="H40" s="24">
        <v>0</v>
      </c>
      <c r="I40" s="137"/>
      <c r="J40" s="129">
        <f>SUM(J32:J39)</f>
        <v>0</v>
      </c>
      <c r="K40" s="78">
        <f>SUM(K32:K39)</f>
        <v>0</v>
      </c>
      <c r="L40" s="78">
        <f>SUM(L32:L39)</f>
        <v>0</v>
      </c>
      <c r="M40" s="104">
        <f>SUM(M32:M39)</f>
        <v>1900000</v>
      </c>
    </row>
    <row r="41" spans="1:13" ht="21.75" customHeight="1" x14ac:dyDescent="0.3">
      <c r="A41" s="95" t="s">
        <v>35</v>
      </c>
      <c r="B41" s="41"/>
      <c r="C41" s="23"/>
      <c r="D41" s="24"/>
      <c r="E41" s="24"/>
      <c r="F41" s="15"/>
      <c r="G41" s="16"/>
      <c r="H41" s="17"/>
      <c r="I41" s="137"/>
      <c r="J41" s="129"/>
      <c r="K41" s="103"/>
      <c r="L41" s="78"/>
      <c r="M41" s="104"/>
    </row>
    <row r="42" spans="1:13" x14ac:dyDescent="0.3">
      <c r="A42" s="93" t="s">
        <v>40</v>
      </c>
      <c r="B42" s="41">
        <v>6048000</v>
      </c>
      <c r="C42" s="14">
        <v>3181000</v>
      </c>
      <c r="D42" s="14">
        <v>2867000</v>
      </c>
      <c r="E42" s="14">
        <v>0</v>
      </c>
      <c r="F42" s="15">
        <v>0</v>
      </c>
      <c r="G42" s="17">
        <v>0</v>
      </c>
      <c r="H42" s="17">
        <v>0</v>
      </c>
      <c r="I42" s="137"/>
      <c r="J42" s="127"/>
      <c r="K42" s="56"/>
      <c r="L42" s="41"/>
      <c r="M42" s="85">
        <v>2881000</v>
      </c>
    </row>
    <row r="43" spans="1:13" ht="40.5" customHeight="1" x14ac:dyDescent="0.3">
      <c r="A43" s="93" t="s">
        <v>43</v>
      </c>
      <c r="B43" s="41">
        <v>6031000</v>
      </c>
      <c r="C43" s="14">
        <v>3693000</v>
      </c>
      <c r="D43" s="14">
        <v>2338000</v>
      </c>
      <c r="E43" s="14">
        <v>0</v>
      </c>
      <c r="F43" s="15">
        <v>0</v>
      </c>
      <c r="G43" s="17">
        <v>0</v>
      </c>
      <c r="H43" s="17">
        <v>0</v>
      </c>
      <c r="I43" s="137"/>
      <c r="J43" s="127"/>
      <c r="K43" s="56"/>
      <c r="L43" s="41"/>
      <c r="M43" s="85">
        <v>3243000</v>
      </c>
    </row>
    <row r="44" spans="1:13" ht="56.25" x14ac:dyDescent="0.3">
      <c r="A44" s="87" t="s">
        <v>71</v>
      </c>
      <c r="B44" s="41">
        <v>8500</v>
      </c>
      <c r="C44" s="14"/>
      <c r="D44" s="14">
        <v>8500</v>
      </c>
      <c r="E44" s="14">
        <v>8500</v>
      </c>
      <c r="F44" s="65"/>
      <c r="G44" s="120"/>
      <c r="H44" s="120"/>
      <c r="I44" s="137"/>
      <c r="J44" s="127"/>
      <c r="K44" s="56"/>
      <c r="L44" s="41"/>
      <c r="M44" s="85"/>
    </row>
    <row r="45" spans="1:13" x14ac:dyDescent="0.3">
      <c r="A45" s="162" t="s">
        <v>72</v>
      </c>
      <c r="B45" s="41">
        <v>1000</v>
      </c>
      <c r="C45" s="14"/>
      <c r="D45" s="14">
        <v>1000</v>
      </c>
      <c r="E45" s="14">
        <v>1000</v>
      </c>
      <c r="F45" s="65"/>
      <c r="G45" s="120"/>
      <c r="H45" s="120"/>
      <c r="I45" s="137"/>
      <c r="J45" s="127"/>
      <c r="K45" s="56"/>
      <c r="L45" s="41"/>
      <c r="M45" s="85"/>
    </row>
    <row r="46" spans="1:13" x14ac:dyDescent="0.3">
      <c r="A46" s="162" t="s">
        <v>73</v>
      </c>
      <c r="B46" s="41">
        <v>2500</v>
      </c>
      <c r="C46" s="14"/>
      <c r="D46" s="14">
        <v>2500</v>
      </c>
      <c r="E46" s="14">
        <v>2500</v>
      </c>
      <c r="F46" s="65"/>
      <c r="G46" s="120"/>
      <c r="H46" s="120"/>
      <c r="I46" s="137"/>
      <c r="J46" s="127"/>
      <c r="K46" s="56"/>
      <c r="L46" s="41"/>
      <c r="M46" s="85"/>
    </row>
    <row r="47" spans="1:13" ht="37.5" x14ac:dyDescent="0.3">
      <c r="A47" s="93" t="s">
        <v>74</v>
      </c>
      <c r="B47" s="41">
        <v>144</v>
      </c>
      <c r="C47" s="14"/>
      <c r="D47" s="14">
        <v>144</v>
      </c>
      <c r="E47" s="14">
        <v>144</v>
      </c>
      <c r="F47" s="65"/>
      <c r="G47" s="120"/>
      <c r="H47" s="120"/>
      <c r="I47" s="137"/>
      <c r="J47" s="127"/>
      <c r="K47" s="56"/>
      <c r="L47" s="41"/>
      <c r="M47" s="85"/>
    </row>
    <row r="48" spans="1:13" ht="21.75" customHeight="1" x14ac:dyDescent="0.3">
      <c r="A48" s="96" t="s">
        <v>36</v>
      </c>
      <c r="B48" s="24">
        <v>12091144</v>
      </c>
      <c r="C48" s="24">
        <v>6874000</v>
      </c>
      <c r="D48" s="24">
        <v>5217144</v>
      </c>
      <c r="E48" s="24">
        <v>12144</v>
      </c>
      <c r="F48" s="24">
        <v>0</v>
      </c>
      <c r="G48" s="24">
        <v>0</v>
      </c>
      <c r="H48" s="24">
        <v>0</v>
      </c>
      <c r="I48" s="137"/>
      <c r="J48" s="129">
        <f>SUM(J42:J43)</f>
        <v>0</v>
      </c>
      <c r="K48" s="78">
        <f>SUM(K42:K43)</f>
        <v>0</v>
      </c>
      <c r="L48" s="78">
        <f>SUM(L42:L43)</f>
        <v>0</v>
      </c>
      <c r="M48" s="104">
        <f>SUM(M42:M43)</f>
        <v>6124000</v>
      </c>
    </row>
    <row r="49" spans="1:13" ht="21" customHeight="1" x14ac:dyDescent="0.3">
      <c r="A49" s="95" t="s">
        <v>33</v>
      </c>
      <c r="B49" s="41"/>
      <c r="C49" s="23"/>
      <c r="D49" s="24"/>
      <c r="E49" s="24"/>
      <c r="F49" s="15"/>
      <c r="G49" s="16"/>
      <c r="H49" s="17"/>
      <c r="I49" s="137"/>
      <c r="J49" s="129"/>
      <c r="K49" s="103"/>
      <c r="L49" s="41"/>
      <c r="M49" s="85"/>
    </row>
    <row r="50" spans="1:13" ht="21" customHeight="1" x14ac:dyDescent="0.3">
      <c r="A50" s="93" t="s">
        <v>61</v>
      </c>
      <c r="B50" s="41">
        <v>9909</v>
      </c>
      <c r="C50" s="23"/>
      <c r="D50" s="14">
        <v>9909</v>
      </c>
      <c r="E50" s="14">
        <v>9909</v>
      </c>
      <c r="F50" s="15"/>
      <c r="G50" s="16"/>
      <c r="H50" s="17"/>
      <c r="I50" s="137"/>
      <c r="J50" s="129"/>
      <c r="K50" s="103"/>
      <c r="L50" s="41"/>
      <c r="M50" s="85"/>
    </row>
    <row r="51" spans="1:13" ht="37.5" x14ac:dyDescent="0.3">
      <c r="A51" s="93" t="s">
        <v>62</v>
      </c>
      <c r="B51" s="41">
        <v>30000</v>
      </c>
      <c r="C51" s="23"/>
      <c r="D51" s="14">
        <v>30000</v>
      </c>
      <c r="E51" s="14">
        <v>30000</v>
      </c>
      <c r="F51" s="15"/>
      <c r="G51" s="16"/>
      <c r="H51" s="17"/>
      <c r="I51" s="137"/>
      <c r="J51" s="127"/>
      <c r="K51" s="56"/>
      <c r="L51" s="41"/>
      <c r="M51" s="85"/>
    </row>
    <row r="52" spans="1:13" ht="37.5" x14ac:dyDescent="0.3">
      <c r="A52" s="93" t="s">
        <v>63</v>
      </c>
      <c r="B52" s="41">
        <v>1000</v>
      </c>
      <c r="C52" s="23"/>
      <c r="D52" s="14">
        <v>1000</v>
      </c>
      <c r="E52" s="14">
        <v>1000</v>
      </c>
      <c r="F52" s="15"/>
      <c r="G52" s="16"/>
      <c r="H52" s="17"/>
      <c r="I52" s="137"/>
      <c r="J52" s="127"/>
      <c r="K52" s="56"/>
      <c r="L52" s="41"/>
      <c r="M52" s="85"/>
    </row>
    <row r="53" spans="1:13" x14ac:dyDescent="0.3">
      <c r="A53" s="96" t="s">
        <v>34</v>
      </c>
      <c r="B53" s="24">
        <v>40909</v>
      </c>
      <c r="C53" s="24">
        <v>0</v>
      </c>
      <c r="D53" s="24">
        <v>40909</v>
      </c>
      <c r="E53" s="24">
        <v>40909</v>
      </c>
      <c r="F53" s="24">
        <v>0</v>
      </c>
      <c r="G53" s="24">
        <v>0</v>
      </c>
      <c r="H53" s="24">
        <v>0</v>
      </c>
      <c r="I53" s="137"/>
      <c r="J53" s="129">
        <f>SUM(J51:J52)</f>
        <v>0</v>
      </c>
      <c r="K53" s="78">
        <f t="shared" ref="K53:M53" si="1">SUM(K51:K52)</f>
        <v>0</v>
      </c>
      <c r="L53" s="78">
        <f t="shared" si="1"/>
        <v>0</v>
      </c>
      <c r="M53" s="104">
        <f t="shared" si="1"/>
        <v>0</v>
      </c>
    </row>
    <row r="54" spans="1:13" x14ac:dyDescent="0.3">
      <c r="A54" s="95" t="s">
        <v>27</v>
      </c>
      <c r="B54" s="41"/>
      <c r="C54" s="23"/>
      <c r="D54" s="14"/>
      <c r="E54" s="15"/>
      <c r="F54" s="15"/>
      <c r="G54" s="16"/>
      <c r="H54" s="17"/>
      <c r="I54" s="137"/>
      <c r="J54" s="127"/>
      <c r="K54" s="56"/>
      <c r="L54" s="41"/>
      <c r="M54" s="85"/>
    </row>
    <row r="55" spans="1:13" x14ac:dyDescent="0.3">
      <c r="A55" s="87" t="s">
        <v>41</v>
      </c>
      <c r="B55" s="41">
        <v>8999855</v>
      </c>
      <c r="C55" s="102">
        <v>3871661</v>
      </c>
      <c r="D55" s="14">
        <v>5128194</v>
      </c>
      <c r="E55" s="14">
        <v>0</v>
      </c>
      <c r="F55" s="15">
        <v>0</v>
      </c>
      <c r="G55" s="101">
        <v>0</v>
      </c>
      <c r="H55" s="17">
        <v>0</v>
      </c>
      <c r="I55" s="137"/>
      <c r="J55" s="127"/>
      <c r="K55" s="56"/>
      <c r="L55" s="41"/>
      <c r="M55" s="85">
        <f>2451661-6614</f>
        <v>2445047</v>
      </c>
    </row>
    <row r="56" spans="1:13" x14ac:dyDescent="0.3">
      <c r="A56" s="96" t="s">
        <v>28</v>
      </c>
      <c r="B56" s="78">
        <v>8999855</v>
      </c>
      <c r="C56" s="78">
        <v>3871661</v>
      </c>
      <c r="D56" s="78">
        <v>5128194</v>
      </c>
      <c r="E56" s="78">
        <v>0</v>
      </c>
      <c r="F56" s="78">
        <v>0</v>
      </c>
      <c r="G56" s="78">
        <v>0</v>
      </c>
      <c r="H56" s="78">
        <v>0</v>
      </c>
      <c r="I56" s="137"/>
      <c r="J56" s="129">
        <f>SUM(J55:J55)</f>
        <v>0</v>
      </c>
      <c r="K56" s="78">
        <f>SUM(K55:K55)</f>
        <v>0</v>
      </c>
      <c r="L56" s="78">
        <f>SUM(L55:L55)</f>
        <v>0</v>
      </c>
      <c r="M56" s="104">
        <f>SUM(M55:M55)</f>
        <v>2445047</v>
      </c>
    </row>
    <row r="57" spans="1:13" x14ac:dyDescent="0.3">
      <c r="A57" s="95" t="s">
        <v>37</v>
      </c>
      <c r="B57" s="78"/>
      <c r="C57" s="78"/>
      <c r="D57" s="78"/>
      <c r="E57" s="78"/>
      <c r="F57" s="78"/>
      <c r="G57" s="78"/>
      <c r="H57" s="78"/>
      <c r="I57" s="137"/>
      <c r="J57" s="129"/>
      <c r="K57" s="78"/>
      <c r="L57" s="78"/>
      <c r="M57" s="104"/>
    </row>
    <row r="58" spans="1:13" x14ac:dyDescent="0.3">
      <c r="A58" s="93" t="s">
        <v>39</v>
      </c>
      <c r="B58" s="41">
        <v>2540000</v>
      </c>
      <c r="C58" s="14">
        <v>100000</v>
      </c>
      <c r="D58" s="41">
        <v>523240</v>
      </c>
      <c r="E58" s="41">
        <v>0</v>
      </c>
      <c r="F58" s="41">
        <v>866140</v>
      </c>
      <c r="G58" s="41">
        <v>1050620</v>
      </c>
      <c r="H58" s="41">
        <v>0</v>
      </c>
      <c r="I58" s="137"/>
      <c r="J58" s="127"/>
      <c r="K58" s="41"/>
      <c r="L58" s="41"/>
      <c r="M58" s="85">
        <v>432000</v>
      </c>
    </row>
    <row r="59" spans="1:13" x14ac:dyDescent="0.3">
      <c r="A59" s="96" t="s">
        <v>38</v>
      </c>
      <c r="B59" s="78">
        <v>2540000</v>
      </c>
      <c r="C59" s="78">
        <v>100000</v>
      </c>
      <c r="D59" s="78">
        <v>523240</v>
      </c>
      <c r="E59" s="78">
        <v>0</v>
      </c>
      <c r="F59" s="78">
        <v>866140</v>
      </c>
      <c r="G59" s="78">
        <v>1050620</v>
      </c>
      <c r="H59" s="78">
        <v>0</v>
      </c>
      <c r="I59" s="137"/>
      <c r="J59" s="129">
        <f>SUM(J58)</f>
        <v>0</v>
      </c>
      <c r="K59" s="78">
        <f t="shared" ref="K59:M59" si="2">SUM(K58)</f>
        <v>0</v>
      </c>
      <c r="L59" s="78">
        <f t="shared" si="2"/>
        <v>0</v>
      </c>
      <c r="M59" s="104">
        <f t="shared" si="2"/>
        <v>432000</v>
      </c>
    </row>
    <row r="60" spans="1:13" x14ac:dyDescent="0.3">
      <c r="A60" s="97" t="s">
        <v>7</v>
      </c>
      <c r="B60" s="28">
        <v>26988048</v>
      </c>
      <c r="C60" s="28">
        <v>12743661</v>
      </c>
      <c r="D60" s="28">
        <v>12327627</v>
      </c>
      <c r="E60" s="28">
        <v>286547</v>
      </c>
      <c r="F60" s="28">
        <v>866140</v>
      </c>
      <c r="G60" s="28">
        <v>1050620</v>
      </c>
      <c r="H60" s="28">
        <v>0</v>
      </c>
      <c r="I60" s="141"/>
      <c r="J60" s="128" t="e">
        <f>SUM(J16,J30,J53,J56,J40,#REF!,#REF!,J48,J59)</f>
        <v>#REF!</v>
      </c>
      <c r="K60" s="42" t="e">
        <f>SUM(K16,K30,K53,K56,K40,#REF!,#REF!,K48,K59)</f>
        <v>#REF!</v>
      </c>
      <c r="L60" s="42" t="e">
        <f>SUM(L16,L30,L53,L56,L40,#REF!,#REF!,L48,L59)</f>
        <v>#REF!</v>
      </c>
      <c r="M60" s="86" t="e">
        <f>SUM(M16,M30,M53,M56,M40,#REF!,#REF!,M48,M59)</f>
        <v>#REF!</v>
      </c>
    </row>
    <row r="61" spans="1:13" ht="19.5" thickBot="1" x14ac:dyDescent="0.35">
      <c r="A61" s="105" t="s">
        <v>6</v>
      </c>
      <c r="B61" s="106">
        <v>28960765</v>
      </c>
      <c r="C61" s="106">
        <v>14293056</v>
      </c>
      <c r="D61" s="106">
        <v>12467449</v>
      </c>
      <c r="E61" s="106">
        <v>424547</v>
      </c>
      <c r="F61" s="106">
        <v>1005962</v>
      </c>
      <c r="G61" s="106">
        <v>1172442</v>
      </c>
      <c r="H61" s="106">
        <v>21856</v>
      </c>
      <c r="I61" s="142"/>
      <c r="J61" s="132" t="e">
        <f>SUM(J7,J11,J60)</f>
        <v>#REF!</v>
      </c>
      <c r="K61" s="107" t="e">
        <f>SUM(K7,K11,K60)</f>
        <v>#REF!</v>
      </c>
      <c r="L61" s="107" t="e">
        <f>SUM(L7,L11,L60)</f>
        <v>#REF!</v>
      </c>
      <c r="M61" s="108" t="e">
        <f>SUM(M7,M11,M60)</f>
        <v>#REF!</v>
      </c>
    </row>
    <row r="62" spans="1:13" hidden="1" x14ac:dyDescent="0.3">
      <c r="A62" s="51" t="s">
        <v>22</v>
      </c>
      <c r="B62" s="62"/>
      <c r="C62" s="62"/>
      <c r="D62" s="52"/>
      <c r="E62" s="64"/>
      <c r="F62" s="64"/>
      <c r="G62" s="67"/>
      <c r="H62" s="70"/>
      <c r="I62" s="99"/>
      <c r="J62" s="76"/>
      <c r="K62" s="73"/>
      <c r="L62" s="73"/>
      <c r="M62" s="53"/>
    </row>
    <row r="63" spans="1:13" hidden="1" x14ac:dyDescent="0.3">
      <c r="A63" s="54"/>
      <c r="B63" s="17"/>
      <c r="C63" s="17"/>
      <c r="D63" s="55"/>
      <c r="E63" s="65"/>
      <c r="F63" s="65"/>
      <c r="G63" s="68"/>
      <c r="H63" s="71"/>
      <c r="I63" s="15"/>
      <c r="J63" s="41"/>
      <c r="K63" s="74"/>
      <c r="L63" s="74"/>
      <c r="M63" s="57"/>
    </row>
    <row r="64" spans="1:13" hidden="1" x14ac:dyDescent="0.3">
      <c r="A64" s="54"/>
      <c r="B64" s="17"/>
      <c r="C64" s="17"/>
      <c r="D64" s="55"/>
      <c r="E64" s="65"/>
      <c r="F64" s="65"/>
      <c r="G64" s="68"/>
      <c r="H64" s="71"/>
      <c r="I64" s="15"/>
      <c r="J64" s="41"/>
      <c r="K64" s="74"/>
      <c r="L64" s="74"/>
      <c r="M64" s="57"/>
    </row>
    <row r="65" spans="1:13" hidden="1" x14ac:dyDescent="0.3">
      <c r="A65" s="58"/>
      <c r="B65" s="17"/>
      <c r="C65" s="17"/>
      <c r="D65" s="55"/>
      <c r="E65" s="65"/>
      <c r="F65" s="65"/>
      <c r="G65" s="68"/>
      <c r="H65" s="71"/>
      <c r="I65" s="15"/>
      <c r="J65" s="41"/>
      <c r="K65" s="74"/>
      <c r="L65" s="74"/>
      <c r="M65" s="57"/>
    </row>
    <row r="66" spans="1:13" hidden="1" x14ac:dyDescent="0.3">
      <c r="A66" s="58"/>
      <c r="B66" s="17"/>
      <c r="C66" s="17"/>
      <c r="D66" s="55"/>
      <c r="E66" s="65"/>
      <c r="F66" s="65"/>
      <c r="G66" s="68"/>
      <c r="H66" s="71"/>
      <c r="I66" s="15"/>
      <c r="J66" s="41"/>
      <c r="K66" s="74"/>
      <c r="L66" s="74"/>
      <c r="M66" s="57"/>
    </row>
    <row r="67" spans="1:13" hidden="1" x14ac:dyDescent="0.3">
      <c r="A67" s="58"/>
      <c r="B67" s="17"/>
      <c r="C67" s="17"/>
      <c r="D67" s="55"/>
      <c r="E67" s="65"/>
      <c r="F67" s="65"/>
      <c r="G67" s="68"/>
      <c r="H67" s="71"/>
      <c r="I67" s="15"/>
      <c r="J67" s="41"/>
      <c r="K67" s="74"/>
      <c r="L67" s="74"/>
      <c r="M67" s="57"/>
    </row>
    <row r="68" spans="1:13" hidden="1" x14ac:dyDescent="0.3">
      <c r="A68" s="58"/>
      <c r="B68" s="17"/>
      <c r="C68" s="17"/>
      <c r="D68" s="55"/>
      <c r="E68" s="65"/>
      <c r="F68" s="65"/>
      <c r="G68" s="68"/>
      <c r="H68" s="71"/>
      <c r="I68" s="15"/>
      <c r="J68" s="41"/>
      <c r="K68" s="74"/>
      <c r="L68" s="74"/>
      <c r="M68" s="57"/>
    </row>
    <row r="69" spans="1:13" ht="19.5" hidden="1" thickBot="1" x14ac:dyDescent="0.35">
      <c r="A69" s="59" t="s">
        <v>23</v>
      </c>
      <c r="B69" s="63"/>
      <c r="C69" s="63"/>
      <c r="D69" s="60">
        <f>SUM(D63:D68)</f>
        <v>0</v>
      </c>
      <c r="E69" s="66"/>
      <c r="F69" s="66"/>
      <c r="G69" s="69"/>
      <c r="H69" s="72"/>
      <c r="I69" s="100"/>
      <c r="J69" s="77"/>
      <c r="K69" s="75"/>
      <c r="L69" s="75"/>
      <c r="M69" s="61"/>
    </row>
    <row r="70" spans="1:13" x14ac:dyDescent="0.3">
      <c r="A70" s="47"/>
      <c r="B70" s="47"/>
      <c r="C70" s="47"/>
      <c r="D70" s="48"/>
      <c r="E70" s="49"/>
      <c r="F70" s="49"/>
      <c r="G70" s="48"/>
      <c r="H70" s="50"/>
      <c r="I70" s="49"/>
    </row>
    <row r="71" spans="1:13" x14ac:dyDescent="0.3">
      <c r="A71" s="47"/>
      <c r="B71" s="47"/>
      <c r="C71" s="47"/>
      <c r="D71" s="48"/>
      <c r="E71" s="49"/>
      <c r="F71" s="49"/>
      <c r="G71" s="48"/>
      <c r="H71" s="50"/>
      <c r="I71" s="49"/>
    </row>
    <row r="72" spans="1:13" x14ac:dyDescent="0.3">
      <c r="A72" s="47"/>
      <c r="B72" s="47"/>
      <c r="C72" s="47"/>
      <c r="D72" s="48"/>
      <c r="E72" s="49"/>
      <c r="F72" s="49"/>
      <c r="G72" s="48"/>
      <c r="H72" s="50"/>
      <c r="I72" s="49"/>
      <c r="J72" s="5"/>
      <c r="K72" s="5"/>
      <c r="L72" s="5"/>
      <c r="M72" s="5"/>
    </row>
    <row r="73" spans="1:13" x14ac:dyDescent="0.3">
      <c r="A73" s="47"/>
      <c r="B73" s="47"/>
      <c r="C73" s="47"/>
      <c r="D73" s="48"/>
      <c r="E73" s="49"/>
      <c r="F73" s="49"/>
      <c r="G73" s="48"/>
      <c r="H73" s="50"/>
      <c r="I73" s="49"/>
      <c r="J73" s="5"/>
      <c r="K73" s="5"/>
      <c r="L73" s="5"/>
      <c r="M73" s="5"/>
    </row>
    <row r="74" spans="1:13" x14ac:dyDescent="0.3">
      <c r="A74" s="47"/>
      <c r="B74" s="47"/>
      <c r="C74" s="47"/>
      <c r="D74" s="48"/>
      <c r="E74" s="49"/>
      <c r="F74" s="49"/>
      <c r="G74" s="48"/>
      <c r="H74" s="50"/>
      <c r="I74" s="49"/>
      <c r="J74" s="5"/>
      <c r="K74" s="5"/>
      <c r="L74" s="5"/>
      <c r="M74" s="5"/>
    </row>
    <row r="75" spans="1:13" x14ac:dyDescent="0.3">
      <c r="A75" s="47"/>
      <c r="B75" s="47"/>
      <c r="C75" s="47"/>
      <c r="D75" s="48"/>
      <c r="E75" s="49"/>
      <c r="F75" s="49"/>
      <c r="G75" s="48"/>
      <c r="H75" s="50"/>
      <c r="I75" s="49"/>
      <c r="J75" s="5"/>
      <c r="K75" s="5"/>
      <c r="L75" s="5"/>
      <c r="M75" s="5"/>
    </row>
    <row r="76" spans="1:13" x14ac:dyDescent="0.3">
      <c r="A76" s="47"/>
      <c r="B76" s="47"/>
      <c r="C76" s="47"/>
      <c r="D76" s="48"/>
      <c r="E76" s="49"/>
      <c r="F76" s="49"/>
      <c r="G76" s="48"/>
      <c r="H76" s="50"/>
      <c r="I76" s="49"/>
      <c r="J76" s="5"/>
      <c r="K76" s="5"/>
      <c r="L76" s="5"/>
      <c r="M76" s="5"/>
    </row>
    <row r="77" spans="1:13" x14ac:dyDescent="0.3">
      <c r="A77" s="47"/>
      <c r="B77" s="47"/>
      <c r="C77" s="47"/>
      <c r="D77" s="48"/>
      <c r="E77" s="49"/>
      <c r="F77" s="49"/>
      <c r="G77" s="48"/>
      <c r="H77" s="50"/>
      <c r="I77" s="49"/>
      <c r="J77" s="5"/>
      <c r="K77" s="5"/>
      <c r="L77" s="5"/>
      <c r="M77" s="5"/>
    </row>
    <row r="78" spans="1:13" x14ac:dyDescent="0.3">
      <c r="A78" s="47"/>
      <c r="B78" s="47"/>
      <c r="C78" s="47"/>
      <c r="D78" s="48"/>
      <c r="E78" s="49"/>
      <c r="F78" s="49"/>
      <c r="G78" s="48"/>
      <c r="H78" s="50"/>
      <c r="I78" s="49"/>
      <c r="J78" s="5"/>
      <c r="K78" s="5"/>
      <c r="L78" s="5"/>
      <c r="M78" s="5"/>
    </row>
    <row r="79" spans="1:13" x14ac:dyDescent="0.3">
      <c r="A79" s="47"/>
      <c r="B79" s="47"/>
      <c r="C79" s="47"/>
      <c r="D79" s="48"/>
      <c r="E79" s="49"/>
      <c r="F79" s="49"/>
      <c r="G79" s="48"/>
      <c r="H79" s="50"/>
      <c r="I79" s="49"/>
      <c r="J79" s="5"/>
      <c r="K79" s="5"/>
      <c r="L79" s="5"/>
      <c r="M79" s="5"/>
    </row>
    <row r="80" spans="1:13" x14ac:dyDescent="0.3">
      <c r="A80" s="47"/>
      <c r="B80" s="47"/>
      <c r="C80" s="47"/>
      <c r="D80" s="48"/>
      <c r="E80" s="49"/>
      <c r="F80" s="49"/>
      <c r="G80" s="48"/>
      <c r="H80" s="50"/>
      <c r="I80" s="49"/>
      <c r="J80" s="5"/>
      <c r="K80" s="5"/>
      <c r="L80" s="5"/>
      <c r="M80" s="5"/>
    </row>
    <row r="81" spans="1:13" x14ac:dyDescent="0.3">
      <c r="A81" s="47"/>
      <c r="B81" s="47"/>
      <c r="C81" s="47"/>
      <c r="D81" s="48"/>
      <c r="E81" s="49"/>
      <c r="F81" s="49"/>
      <c r="G81" s="48"/>
      <c r="H81" s="50"/>
      <c r="I81" s="49"/>
      <c r="J81" s="5"/>
      <c r="K81" s="5"/>
      <c r="L81" s="5"/>
      <c r="M81" s="5"/>
    </row>
    <row r="82" spans="1:13" x14ac:dyDescent="0.3">
      <c r="A82" s="47"/>
      <c r="B82" s="47"/>
      <c r="C82" s="47"/>
      <c r="D82" s="48"/>
      <c r="E82" s="49"/>
      <c r="F82" s="49"/>
      <c r="G82" s="48"/>
      <c r="H82" s="50"/>
      <c r="I82" s="49"/>
      <c r="J82" s="5"/>
      <c r="K82" s="5"/>
      <c r="L82" s="5"/>
      <c r="M82" s="5"/>
    </row>
    <row r="83" spans="1:13" x14ac:dyDescent="0.3">
      <c r="A83" s="47"/>
      <c r="B83" s="47"/>
      <c r="C83" s="47"/>
      <c r="D83" s="48"/>
      <c r="E83" s="49"/>
      <c r="F83" s="49"/>
      <c r="G83" s="48"/>
      <c r="H83" s="50"/>
      <c r="I83" s="49"/>
      <c r="J83" s="5"/>
      <c r="K83" s="5"/>
      <c r="L83" s="5"/>
      <c r="M83" s="5"/>
    </row>
    <row r="84" spans="1:13" x14ac:dyDescent="0.3">
      <c r="A84" s="47"/>
      <c r="B84" s="47"/>
      <c r="C84" s="47"/>
      <c r="D84" s="48"/>
      <c r="E84" s="49"/>
      <c r="F84" s="49"/>
      <c r="G84" s="48"/>
      <c r="H84" s="50"/>
      <c r="I84" s="49"/>
      <c r="J84" s="5"/>
      <c r="K84" s="5"/>
      <c r="L84" s="5"/>
      <c r="M84" s="5"/>
    </row>
    <row r="85" spans="1:13" x14ac:dyDescent="0.3">
      <c r="A85" s="47"/>
      <c r="B85" s="47"/>
      <c r="C85" s="47"/>
      <c r="D85" s="48"/>
      <c r="E85" s="49"/>
      <c r="F85" s="49"/>
      <c r="G85" s="48"/>
      <c r="H85" s="50"/>
      <c r="I85" s="49"/>
      <c r="J85" s="5"/>
      <c r="K85" s="5"/>
      <c r="L85" s="5"/>
      <c r="M85" s="5"/>
    </row>
    <row r="86" spans="1:13" x14ac:dyDescent="0.3">
      <c r="A86" s="47"/>
      <c r="B86" s="47"/>
      <c r="C86" s="47"/>
      <c r="D86" s="48"/>
      <c r="E86" s="49"/>
      <c r="F86" s="49"/>
      <c r="G86" s="48"/>
      <c r="H86" s="50"/>
      <c r="I86" s="49"/>
      <c r="J86" s="5"/>
      <c r="K86" s="5"/>
      <c r="L86" s="5"/>
      <c r="M86" s="5"/>
    </row>
    <row r="87" spans="1:13" x14ac:dyDescent="0.3">
      <c r="A87" s="47"/>
      <c r="B87" s="47"/>
      <c r="C87" s="47"/>
      <c r="D87" s="48"/>
      <c r="E87" s="49"/>
      <c r="F87" s="49"/>
      <c r="G87" s="48"/>
      <c r="H87" s="50"/>
      <c r="I87" s="49"/>
      <c r="J87" s="5"/>
      <c r="K87" s="5"/>
      <c r="L87" s="5"/>
      <c r="M87" s="5"/>
    </row>
    <row r="88" spans="1:13" x14ac:dyDescent="0.3">
      <c r="A88" s="47"/>
      <c r="B88" s="47"/>
      <c r="C88" s="47"/>
      <c r="D88" s="48"/>
      <c r="E88" s="49"/>
      <c r="F88" s="49"/>
      <c r="G88" s="48"/>
      <c r="H88" s="50"/>
      <c r="I88" s="49"/>
      <c r="J88" s="5"/>
      <c r="K88" s="5"/>
      <c r="L88" s="5"/>
      <c r="M88" s="5"/>
    </row>
    <row r="89" spans="1:13" x14ac:dyDescent="0.3">
      <c r="A89" s="47"/>
      <c r="B89" s="47"/>
      <c r="C89" s="47"/>
      <c r="D89" s="48"/>
      <c r="E89" s="49"/>
      <c r="F89" s="49"/>
      <c r="G89" s="48"/>
      <c r="H89" s="50"/>
      <c r="I89" s="49"/>
      <c r="J89" s="5"/>
      <c r="K89" s="5"/>
      <c r="L89" s="5"/>
      <c r="M89" s="5"/>
    </row>
  </sheetData>
  <mergeCells count="10">
    <mergeCell ref="A1:A2"/>
    <mergeCell ref="D1:D2"/>
    <mergeCell ref="E1:E2"/>
    <mergeCell ref="G1:G2"/>
    <mergeCell ref="H1:H2"/>
    <mergeCell ref="J1:M1"/>
    <mergeCell ref="I1:I2"/>
    <mergeCell ref="B1:B2"/>
    <mergeCell ref="C1:C2"/>
    <mergeCell ref="F1:F2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54" orientation="landscape" r:id="rId1"/>
  <headerFooter>
    <oddHeader>&amp;L&amp;"Times New Roman,Félkövér"&amp;16Kaposvár MJV Önkormányzata&amp;C&amp;"Times New Roman,Félkövér"
&amp;18FELHALMOZÁSI KIADÁSOK&amp;R&amp;"Times New Roman,Normál"&amp;9 9. &amp;11melléklet .../2018.(I...)önkormányzati rendelethez(ezer Ft-ban)</oddHeader>
    <oddFooter>&amp;C&amp;"Times New Roman,Normál"&amp;Z&amp;F Sifter Szandra</oddFooter>
  </headerFooter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2018 terv</vt:lpstr>
      <vt:lpstr>'2018 terv'!Nyomtatási_cím</vt:lpstr>
      <vt:lpstr>'2018 terv'!Nyomtatási_terület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sifterszandra</dc:creator>
  <cp:lastModifiedBy>garamvolgyiattilane</cp:lastModifiedBy>
  <cp:lastPrinted>2017-12-21T12:35:15Z</cp:lastPrinted>
  <dcterms:created xsi:type="dcterms:W3CDTF">2014-12-08T07:54:58Z</dcterms:created>
  <dcterms:modified xsi:type="dcterms:W3CDTF">2018-01-10T08:22:28Z</dcterms:modified>
</cp:coreProperties>
</file>