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inczkiandrea\Documents\ANDREA\2017. évi előterjesztések\2017. 4. sz. módosítás\ÖNÖ\"/>
    </mc:Choice>
  </mc:AlternateContent>
  <bookViews>
    <workbookView xWindow="120" yWindow="30" windowWidth="11295" windowHeight="4560"/>
  </bookViews>
  <sheets>
    <sheet name="Munka1" sheetId="1" r:id="rId1"/>
  </sheets>
  <definedNames>
    <definedName name="_xlnm.Print_Area" localSheetId="0">Munka1!$B$1:$K$30</definedName>
  </definedNames>
  <calcPr calcId="152511"/>
</workbook>
</file>

<file path=xl/calcChain.xml><?xml version="1.0" encoding="utf-8"?>
<calcChain xmlns="http://schemas.openxmlformats.org/spreadsheetml/2006/main">
  <c r="H20" i="1" l="1"/>
  <c r="J20" i="1"/>
  <c r="I20" i="1"/>
  <c r="K21" i="1" l="1"/>
  <c r="K20" i="1"/>
  <c r="H30" i="1" l="1"/>
  <c r="K28" i="1"/>
  <c r="I28" i="1"/>
  <c r="J28" i="1"/>
  <c r="H28" i="1"/>
  <c r="K29" i="1"/>
  <c r="K12" i="1" l="1"/>
  <c r="H8" i="1" l="1"/>
  <c r="H7" i="1" s="1"/>
  <c r="H6" i="1" s="1"/>
  <c r="I21" i="1" l="1"/>
  <c r="I30" i="1" s="1"/>
  <c r="J21" i="1"/>
  <c r="H21" i="1"/>
  <c r="K22" i="1"/>
  <c r="K23" i="1"/>
  <c r="K25" i="1"/>
  <c r="K27" i="1"/>
  <c r="K9" i="1"/>
  <c r="K10" i="1"/>
  <c r="K11" i="1"/>
  <c r="K14" i="1"/>
  <c r="I8" i="1"/>
  <c r="I24" i="1" l="1"/>
  <c r="I7" i="1"/>
  <c r="I15" i="1" l="1"/>
  <c r="I6" i="1"/>
  <c r="J24" i="1"/>
  <c r="J30" i="1" s="1"/>
  <c r="H24" i="1"/>
  <c r="K24" i="1" l="1"/>
  <c r="K30" i="1" l="1"/>
  <c r="J8" i="1"/>
  <c r="K8" i="1" l="1"/>
  <c r="J7" i="1"/>
  <c r="K7" i="1" s="1"/>
  <c r="J6" i="1" l="1"/>
  <c r="J15" i="1" l="1"/>
  <c r="K15" i="1" s="1"/>
  <c r="K6" i="1"/>
  <c r="H15" i="1"/>
</calcChain>
</file>

<file path=xl/sharedStrings.xml><?xml version="1.0" encoding="utf-8"?>
<sst xmlns="http://schemas.openxmlformats.org/spreadsheetml/2006/main" count="42" uniqueCount="38">
  <si>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</si>
  <si>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</si>
  <si>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</si>
  <si>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</si>
  <si>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</si>
  <si>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</si>
  <si>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</si>
  <si>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</si>
  <si>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</si>
  <si>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</si>
  <si>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</si>
  <si>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r>
      <t>1.</t>
    </r>
    <r>
      <rPr>
        <sz val="7"/>
        <color indexed="8"/>
        <rFont val="Times New Roman"/>
        <family val="1"/>
        <charset val="238"/>
      </rPr>
      <t xml:space="preserve">                  </t>
    </r>
    <r>
      <rPr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</si>
  <si>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1.1.1.   Nemzetiségi önkormányzati képviselők tiszteletdíja</t>
  </si>
  <si>
    <t>1.2.     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</si>
  <si>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</si>
  <si>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</si>
  <si>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</si>
  <si>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</si>
  <si>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053371</t>
  </si>
  <si>
    <t>053511</t>
  </si>
  <si>
    <t>053551</t>
  </si>
  <si>
    <t>051211</t>
  </si>
  <si>
    <t>0521</t>
  </si>
  <si>
    <t>094111</t>
  </si>
  <si>
    <t>0981311</t>
  </si>
  <si>
    <t>09161</t>
  </si>
  <si>
    <t>Eredeti előirányzat</t>
  </si>
  <si>
    <t>Módosított  
előirányzat</t>
  </si>
  <si>
    <t>Teljesítés %</t>
  </si>
  <si>
    <t>1.1.1.1.     Működési támogatás</t>
  </si>
  <si>
    <t>1.1.1.2.     Feladatalapú támogatás</t>
  </si>
  <si>
    <r>
      <t>1.3.1.</t>
    </r>
    <r>
      <rPr>
        <sz val="12"/>
        <color indexed="8"/>
        <rFont val="Times New Roman"/>
        <family val="1"/>
        <charset val="238"/>
      </rPr>
      <t>   Egyéb szolgáltatások</t>
    </r>
  </si>
  <si>
    <t>1.3.2.   Működési célú előzetesen felszámított áfa</t>
  </si>
  <si>
    <t>1.3.3.   Egyéb dologi kiadások</t>
  </si>
  <si>
    <t>1.4.      Támogatások</t>
  </si>
  <si>
    <r>
      <t>1.4.</t>
    </r>
    <r>
      <rPr>
        <sz val="12"/>
        <color indexed="8"/>
        <rFont val="Times New Roman"/>
        <family val="1"/>
        <charset val="238"/>
      </rPr>
      <t xml:space="preserve">1.  Gyergyószentmiklósi Örmény Katolikus Egyesület </t>
    </r>
  </si>
  <si>
    <t>Örmény Nemzetiségi Önkormányzat 2017. évi költségvetésének I-III. negyedévi teljesítése (adatok e Ft-ban)</t>
  </si>
  <si>
    <t>Teljesítés 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</si>
</sst>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/>
    <xf numFmtId="3" fontId="6" fillId="0" borderId="1" xfId="0" applyNumberFormat="1" applyFont="1" applyBorder="1"/>
    <xf numFmtId="3" fontId="6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164" fontId="6" fillId="0" borderId="1" xfId="0" applyNumberFormat="1" applyFont="1" applyBorder="1"/>
    <xf numFmtId="164" fontId="0" fillId="0" borderId="0" xfId="0" applyNumberFormat="1"/>
    <xf numFmtId="164" fontId="0" fillId="0" borderId="1" xfId="0" applyNumberForma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4" zoomScaleNormal="100" workbookViewId="0">
      <selection activeCell="H21" sqref="H21"/>
    </sheetView>
  </sheetViews>
  <sheetFormatPr defaultRowHeight="15.75" x14ac:dyDescent="0.25"/>
  <cols>
    <col min="1" max="1" width="9.140625" style="8"/>
    <col min="2" max="2" width="12.7109375" customWidth="1"/>
    <col min="7" max="7" width="14.5703125" customWidth="1"/>
    <col min="8" max="10" width="13" customWidth="1"/>
    <col min="11" max="11" width="11" customWidth="1"/>
  </cols>
  <sheetData>
    <row r="1" spans="1:12" x14ac:dyDescent="0.25"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x14ac:dyDescent="0.25">
      <c r="B3" s="10" t="s">
        <v>0</v>
      </c>
    </row>
    <row r="4" spans="1:12" ht="32.25" customHeight="1" x14ac:dyDescent="0.25">
      <c r="B4" s="31"/>
      <c r="C4" s="31"/>
      <c r="D4" s="31"/>
      <c r="E4" s="31"/>
      <c r="F4" s="31"/>
      <c r="G4" s="31"/>
      <c r="H4" s="11" t="s">
        <v>26</v>
      </c>
      <c r="I4" s="11" t="s">
        <v>27</v>
      </c>
      <c r="J4" s="11" t="s">
        <v>37</v>
      </c>
      <c r="K4" s="12" t="s">
        <v>28</v>
      </c>
    </row>
    <row r="5" spans="1:12" x14ac:dyDescent="0.25">
      <c r="B5" s="32" t="s">
        <v>1</v>
      </c>
      <c r="C5" s="32"/>
      <c r="D5" s="32"/>
      <c r="E5" s="32"/>
      <c r="F5" s="32"/>
      <c r="G5" s="32"/>
      <c r="H5" s="1"/>
      <c r="I5" s="1"/>
      <c r="J5" s="1"/>
      <c r="K5" s="1"/>
    </row>
    <row r="6" spans="1:12" x14ac:dyDescent="0.25">
      <c r="B6" s="23" t="s">
        <v>5</v>
      </c>
      <c r="C6" s="23"/>
      <c r="D6" s="23"/>
      <c r="E6" s="23"/>
      <c r="F6" s="23"/>
      <c r="G6" s="23"/>
      <c r="H6" s="13">
        <f>H7+H12</f>
        <v>863</v>
      </c>
      <c r="I6" s="13">
        <f>I7+I12</f>
        <v>1133</v>
      </c>
      <c r="J6" s="13">
        <f>J7</f>
        <v>1013</v>
      </c>
      <c r="K6" s="16">
        <f>J6/I6</f>
        <v>0.89408649602824364</v>
      </c>
    </row>
    <row r="7" spans="1:12" x14ac:dyDescent="0.25">
      <c r="B7" s="30" t="s">
        <v>16</v>
      </c>
      <c r="C7" s="30"/>
      <c r="D7" s="30"/>
      <c r="E7" s="30"/>
      <c r="F7" s="30"/>
      <c r="G7" s="30"/>
      <c r="H7" s="14">
        <f>H8+H11</f>
        <v>863</v>
      </c>
      <c r="I7" s="14">
        <f>I8+I11</f>
        <v>1131</v>
      </c>
      <c r="J7" s="14">
        <f>J8+J11</f>
        <v>1013</v>
      </c>
      <c r="K7" s="16">
        <f t="shared" ref="K7:K15" si="0">J7/I7</f>
        <v>0.89566755083996463</v>
      </c>
    </row>
    <row r="8" spans="1:12" x14ac:dyDescent="0.25">
      <c r="A8" s="9" t="s">
        <v>25</v>
      </c>
      <c r="B8" s="23" t="s">
        <v>2</v>
      </c>
      <c r="C8" s="23"/>
      <c r="D8" s="23"/>
      <c r="E8" s="23"/>
      <c r="F8" s="23"/>
      <c r="G8" s="23"/>
      <c r="H8" s="13">
        <f>H9+H10</f>
        <v>391</v>
      </c>
      <c r="I8" s="13">
        <f>I9+I10</f>
        <v>659</v>
      </c>
      <c r="J8" s="13">
        <f>J9+J10</f>
        <v>659</v>
      </c>
      <c r="K8" s="16">
        <f t="shared" si="0"/>
        <v>1</v>
      </c>
    </row>
    <row r="9" spans="1:12" x14ac:dyDescent="0.25">
      <c r="B9" s="24" t="s">
        <v>29</v>
      </c>
      <c r="C9" s="25"/>
      <c r="D9" s="25"/>
      <c r="E9" s="25"/>
      <c r="F9" s="25"/>
      <c r="G9" s="26"/>
      <c r="H9" s="13">
        <v>391</v>
      </c>
      <c r="I9" s="13">
        <v>391</v>
      </c>
      <c r="J9" s="13">
        <v>391</v>
      </c>
      <c r="K9" s="16">
        <f t="shared" si="0"/>
        <v>1</v>
      </c>
    </row>
    <row r="10" spans="1:12" x14ac:dyDescent="0.25">
      <c r="B10" s="24" t="s">
        <v>30</v>
      </c>
      <c r="C10" s="25"/>
      <c r="D10" s="25"/>
      <c r="E10" s="25"/>
      <c r="F10" s="25"/>
      <c r="G10" s="26"/>
      <c r="H10" s="13">
        <v>0</v>
      </c>
      <c r="I10" s="13">
        <v>268</v>
      </c>
      <c r="J10" s="13">
        <v>268</v>
      </c>
      <c r="K10" s="16">
        <f t="shared" si="0"/>
        <v>1</v>
      </c>
    </row>
    <row r="11" spans="1:12" x14ac:dyDescent="0.25">
      <c r="A11" s="9"/>
      <c r="B11" s="24" t="s">
        <v>15</v>
      </c>
      <c r="C11" s="25"/>
      <c r="D11" s="25"/>
      <c r="E11" s="25"/>
      <c r="F11" s="25"/>
      <c r="G11" s="26"/>
      <c r="H11" s="13">
        <v>472</v>
      </c>
      <c r="I11" s="13">
        <v>472</v>
      </c>
      <c r="J11" s="13">
        <v>354</v>
      </c>
      <c r="K11" s="16">
        <f t="shared" si="0"/>
        <v>0.75</v>
      </c>
    </row>
    <row r="12" spans="1:12" x14ac:dyDescent="0.25">
      <c r="A12" s="9" t="s">
        <v>23</v>
      </c>
      <c r="B12" s="27" t="s">
        <v>13</v>
      </c>
      <c r="C12" s="28"/>
      <c r="D12" s="28"/>
      <c r="E12" s="28"/>
      <c r="F12" s="28"/>
      <c r="G12" s="29"/>
      <c r="H12" s="14">
        <v>0</v>
      </c>
      <c r="I12" s="14">
        <v>2</v>
      </c>
      <c r="J12" s="14">
        <v>2</v>
      </c>
      <c r="K12" s="16">
        <f t="shared" si="0"/>
        <v>1</v>
      </c>
    </row>
    <row r="13" spans="1:12" x14ac:dyDescent="0.25">
      <c r="B13" s="23" t="s">
        <v>14</v>
      </c>
      <c r="C13" s="23"/>
      <c r="D13" s="23"/>
      <c r="E13" s="23"/>
      <c r="F13" s="23"/>
      <c r="G13" s="23"/>
      <c r="H13" s="13"/>
      <c r="I13" s="13"/>
      <c r="J13" s="13"/>
      <c r="K13" s="16"/>
    </row>
    <row r="14" spans="1:12" x14ac:dyDescent="0.25">
      <c r="A14" s="9" t="s">
        <v>24</v>
      </c>
      <c r="B14" s="23" t="s">
        <v>3</v>
      </c>
      <c r="C14" s="23"/>
      <c r="D14" s="23"/>
      <c r="E14" s="23"/>
      <c r="F14" s="23"/>
      <c r="G14" s="23"/>
      <c r="H14" s="13">
        <v>0</v>
      </c>
      <c r="I14" s="13">
        <v>394</v>
      </c>
      <c r="J14" s="13">
        <v>394</v>
      </c>
      <c r="K14" s="16">
        <f t="shared" si="0"/>
        <v>1</v>
      </c>
    </row>
    <row r="15" spans="1:12" x14ac:dyDescent="0.25">
      <c r="B15" s="30" t="s">
        <v>4</v>
      </c>
      <c r="C15" s="30"/>
      <c r="D15" s="30"/>
      <c r="E15" s="30"/>
      <c r="F15" s="30"/>
      <c r="G15" s="30"/>
      <c r="H15" s="15">
        <f>H6+H14</f>
        <v>863</v>
      </c>
      <c r="I15" s="15">
        <f>I6+I14</f>
        <v>1527</v>
      </c>
      <c r="J15" s="15">
        <f>J6+J14+J12</f>
        <v>1409</v>
      </c>
      <c r="K15" s="17">
        <f t="shared" si="0"/>
        <v>0.92272429600523898</v>
      </c>
    </row>
    <row r="16" spans="1:12" x14ac:dyDescent="0.25">
      <c r="K16" s="18"/>
    </row>
    <row r="17" spans="1:11" x14ac:dyDescent="0.25">
      <c r="B17" s="10" t="s">
        <v>6</v>
      </c>
      <c r="K17" s="18"/>
    </row>
    <row r="18" spans="1:11" ht="30" x14ac:dyDescent="0.25">
      <c r="B18" s="31"/>
      <c r="C18" s="31"/>
      <c r="D18" s="31"/>
      <c r="E18" s="31"/>
      <c r="F18" s="31"/>
      <c r="G18" s="31"/>
      <c r="H18" s="11" t="s">
        <v>26</v>
      </c>
      <c r="I18" s="11" t="s">
        <v>27</v>
      </c>
      <c r="J18" s="11" t="s">
        <v>37</v>
      </c>
      <c r="K18" s="19" t="s">
        <v>28</v>
      </c>
    </row>
    <row r="19" spans="1:11" x14ac:dyDescent="0.25">
      <c r="B19" s="23" t="s">
        <v>8</v>
      </c>
      <c r="C19" s="23"/>
      <c r="D19" s="23"/>
      <c r="E19" s="23"/>
      <c r="F19" s="23"/>
      <c r="G19" s="23"/>
      <c r="H19" s="2"/>
      <c r="I19" s="2"/>
      <c r="J19" s="2"/>
      <c r="K19" s="16"/>
    </row>
    <row r="20" spans="1:11" x14ac:dyDescent="0.25">
      <c r="B20" s="23" t="s">
        <v>11</v>
      </c>
      <c r="C20" s="23"/>
      <c r="D20" s="23"/>
      <c r="E20" s="23"/>
      <c r="F20" s="23"/>
      <c r="G20" s="23"/>
      <c r="H20" s="13">
        <f>SUM(H21+H23+H24)</f>
        <v>863</v>
      </c>
      <c r="I20" s="13">
        <f>SUM(I21+I23+I24)</f>
        <v>1477</v>
      </c>
      <c r="J20" s="13">
        <f>SUM(J21+J23+J24)</f>
        <v>510</v>
      </c>
      <c r="K20" s="16">
        <f>J20/I20</f>
        <v>0.34529451591062965</v>
      </c>
    </row>
    <row r="21" spans="1:11" x14ac:dyDescent="0.25">
      <c r="B21" s="30" t="s">
        <v>10</v>
      </c>
      <c r="C21" s="30"/>
      <c r="D21" s="30"/>
      <c r="E21" s="30"/>
      <c r="F21" s="30"/>
      <c r="G21" s="30"/>
      <c r="H21" s="14">
        <f>H22</f>
        <v>432</v>
      </c>
      <c r="I21" s="14">
        <f t="shared" ref="I21:J21" si="1">I22</f>
        <v>537</v>
      </c>
      <c r="J21" s="14">
        <f t="shared" si="1"/>
        <v>367</v>
      </c>
      <c r="K21" s="16">
        <f>J21/I21</f>
        <v>0.68342644320297952</v>
      </c>
    </row>
    <row r="22" spans="1:11" x14ac:dyDescent="0.25">
      <c r="A22" s="9" t="s">
        <v>21</v>
      </c>
      <c r="B22" s="23" t="s">
        <v>12</v>
      </c>
      <c r="C22" s="23"/>
      <c r="D22" s="23"/>
      <c r="E22" s="23"/>
      <c r="F22" s="23"/>
      <c r="G22" s="23"/>
      <c r="H22" s="13">
        <v>432</v>
      </c>
      <c r="I22" s="13">
        <v>537</v>
      </c>
      <c r="J22" s="13">
        <v>367</v>
      </c>
      <c r="K22" s="16">
        <f t="shared" ref="K22:K30" si="2">J22/I22</f>
        <v>0.68342644320297952</v>
      </c>
    </row>
    <row r="23" spans="1:11" x14ac:dyDescent="0.25">
      <c r="A23" s="9" t="s">
        <v>22</v>
      </c>
      <c r="B23" s="30" t="s">
        <v>17</v>
      </c>
      <c r="C23" s="30"/>
      <c r="D23" s="30"/>
      <c r="E23" s="30"/>
      <c r="F23" s="30"/>
      <c r="G23" s="30"/>
      <c r="H23" s="14">
        <v>105</v>
      </c>
      <c r="I23" s="14">
        <v>70</v>
      </c>
      <c r="J23" s="14">
        <v>47</v>
      </c>
      <c r="K23" s="16">
        <f t="shared" si="2"/>
        <v>0.67142857142857137</v>
      </c>
    </row>
    <row r="24" spans="1:11" x14ac:dyDescent="0.25">
      <c r="B24" s="30" t="s">
        <v>9</v>
      </c>
      <c r="C24" s="30"/>
      <c r="D24" s="30"/>
      <c r="E24" s="30"/>
      <c r="F24" s="30"/>
      <c r="G24" s="30"/>
      <c r="H24" s="14">
        <f>SUM(H25:H27)</f>
        <v>326</v>
      </c>
      <c r="I24" s="14">
        <f>SUM(I25:I27)</f>
        <v>870</v>
      </c>
      <c r="J24" s="14">
        <f>SUM(J25:J27)</f>
        <v>96</v>
      </c>
      <c r="K24" s="16">
        <f t="shared" si="2"/>
        <v>0.1103448275862069</v>
      </c>
    </row>
    <row r="25" spans="1:11" x14ac:dyDescent="0.25">
      <c r="A25" s="9" t="s">
        <v>18</v>
      </c>
      <c r="B25" s="23" t="s">
        <v>31</v>
      </c>
      <c r="C25" s="23"/>
      <c r="D25" s="23"/>
      <c r="E25" s="23"/>
      <c r="F25" s="23"/>
      <c r="G25" s="23"/>
      <c r="H25" s="13">
        <v>240</v>
      </c>
      <c r="I25" s="13">
        <v>698</v>
      </c>
      <c r="J25" s="13">
        <v>93</v>
      </c>
      <c r="K25" s="16">
        <f t="shared" si="2"/>
        <v>0.13323782234957021</v>
      </c>
    </row>
    <row r="26" spans="1:11" x14ac:dyDescent="0.25">
      <c r="A26" s="9" t="s">
        <v>19</v>
      </c>
      <c r="B26" s="4" t="s">
        <v>32</v>
      </c>
      <c r="C26" s="5"/>
      <c r="D26" s="5"/>
      <c r="E26" s="5"/>
      <c r="F26" s="5"/>
      <c r="G26" s="6"/>
      <c r="H26" s="13">
        <v>76</v>
      </c>
      <c r="I26" s="13">
        <v>160</v>
      </c>
      <c r="J26" s="13">
        <v>0</v>
      </c>
      <c r="K26" s="16">
        <v>0</v>
      </c>
    </row>
    <row r="27" spans="1:11" x14ac:dyDescent="0.25">
      <c r="A27" s="9" t="s">
        <v>20</v>
      </c>
      <c r="B27" s="4" t="s">
        <v>33</v>
      </c>
      <c r="C27" s="5"/>
      <c r="D27" s="5"/>
      <c r="E27" s="5"/>
      <c r="F27" s="5"/>
      <c r="G27" s="6"/>
      <c r="H27" s="13">
        <v>10</v>
      </c>
      <c r="I27" s="13">
        <v>12</v>
      </c>
      <c r="J27" s="13">
        <v>3</v>
      </c>
      <c r="K27" s="16">
        <f t="shared" si="2"/>
        <v>0.25</v>
      </c>
    </row>
    <row r="28" spans="1:11" x14ac:dyDescent="0.25">
      <c r="A28" s="9"/>
      <c r="B28" s="27" t="s">
        <v>34</v>
      </c>
      <c r="C28" s="28"/>
      <c r="D28" s="28"/>
      <c r="E28" s="28"/>
      <c r="F28" s="28"/>
      <c r="G28" s="29"/>
      <c r="H28" s="14">
        <f>H29</f>
        <v>0</v>
      </c>
      <c r="I28" s="14">
        <f t="shared" ref="I28:J28" si="3">I29</f>
        <v>50</v>
      </c>
      <c r="J28" s="14">
        <f t="shared" si="3"/>
        <v>0</v>
      </c>
      <c r="K28" s="16">
        <f t="shared" si="2"/>
        <v>0</v>
      </c>
    </row>
    <row r="29" spans="1:11" x14ac:dyDescent="0.25">
      <c r="A29" s="9"/>
      <c r="B29" s="23" t="s">
        <v>35</v>
      </c>
      <c r="C29" s="23"/>
      <c r="D29" s="23"/>
      <c r="E29" s="23"/>
      <c r="F29" s="23"/>
      <c r="G29" s="23"/>
      <c r="H29" s="13">
        <v>0</v>
      </c>
      <c r="I29" s="13">
        <v>50</v>
      </c>
      <c r="J29" s="13">
        <v>0</v>
      </c>
      <c r="K29" s="16">
        <f t="shared" si="2"/>
        <v>0</v>
      </c>
    </row>
    <row r="30" spans="1:11" x14ac:dyDescent="0.25">
      <c r="B30" s="20" t="s">
        <v>7</v>
      </c>
      <c r="C30" s="21"/>
      <c r="D30" s="21"/>
      <c r="E30" s="21"/>
      <c r="F30" s="21"/>
      <c r="G30" s="22"/>
      <c r="H30" s="14">
        <f>H21+H23+H24+H28</f>
        <v>863</v>
      </c>
      <c r="I30" s="14">
        <f>I21+I23+I24+I28</f>
        <v>1527</v>
      </c>
      <c r="J30" s="14">
        <f>J21+J23+J24+J28</f>
        <v>510</v>
      </c>
      <c r="K30" s="17">
        <f t="shared" si="2"/>
        <v>0.33398821218074654</v>
      </c>
    </row>
    <row r="37" spans="2:2" x14ac:dyDescent="0.25">
      <c r="B37" s="7"/>
    </row>
  </sheetData>
  <mergeCells count="23">
    <mergeCell ref="B6:G6"/>
    <mergeCell ref="B22:G22"/>
    <mergeCell ref="B4:G4"/>
    <mergeCell ref="B5:G5"/>
    <mergeCell ref="B19:G19"/>
    <mergeCell ref="B20:G20"/>
    <mergeCell ref="B14:G14"/>
    <mergeCell ref="B15:G15"/>
    <mergeCell ref="B21:G21"/>
    <mergeCell ref="B7:G7"/>
    <mergeCell ref="B9:G9"/>
    <mergeCell ref="B10:G10"/>
    <mergeCell ref="B30:G30"/>
    <mergeCell ref="B8:G8"/>
    <mergeCell ref="B13:G13"/>
    <mergeCell ref="B11:G11"/>
    <mergeCell ref="B12:G12"/>
    <mergeCell ref="B23:G23"/>
    <mergeCell ref="B24:G24"/>
    <mergeCell ref="B18:G18"/>
    <mergeCell ref="B25:G25"/>
    <mergeCell ref="B28:G28"/>
    <mergeCell ref="B29:G29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blinczkiandrea</cp:lastModifiedBy>
  <cp:lastPrinted>2016-07-27T13:48:55Z</cp:lastPrinted>
  <dcterms:created xsi:type="dcterms:W3CDTF">2012-05-24T07:26:02Z</dcterms:created>
  <dcterms:modified xsi:type="dcterms:W3CDTF">2017-11-09T12:05:32Z</dcterms:modified>
</cp:coreProperties>
</file>