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6\2016. június 9. kgy\"/>
    </mc:Choice>
  </mc:AlternateContent>
  <bookViews>
    <workbookView xWindow="0" yWindow="0" windowWidth="15330" windowHeight="7680"/>
  </bookViews>
  <sheets>
    <sheet name="VF16" sheetId="16" r:id="rId1"/>
  </sheets>
  <definedNames>
    <definedName name="_xlnm.Print_Titles" localSheetId="0">'VF16'!$1:$2</definedName>
    <definedName name="_xlnm.Print_Area" localSheetId="0">'VF16'!$A$1:$F$27</definedName>
  </definedNames>
  <calcPr calcId="152511"/>
</workbook>
</file>

<file path=xl/calcChain.xml><?xml version="1.0" encoding="utf-8"?>
<calcChain xmlns="http://schemas.openxmlformats.org/spreadsheetml/2006/main">
  <c r="C13" i="16" l="1"/>
  <c r="C14" i="16"/>
  <c r="E25" i="16" l="1"/>
  <c r="C25" i="16" l="1"/>
  <c r="C26" i="16" l="1"/>
  <c r="E13" i="16"/>
  <c r="E14" i="16"/>
  <c r="D14" i="16"/>
  <c r="E26" i="16" l="1"/>
  <c r="E27" i="16" s="1"/>
  <c r="D25" i="16"/>
  <c r="B26" i="16" l="1"/>
  <c r="C12" i="16"/>
  <c r="B12" i="16"/>
  <c r="E12" i="16"/>
  <c r="D4" i="16"/>
  <c r="D12" i="16" s="1"/>
  <c r="D13" i="16" l="1"/>
  <c r="D26" i="16" s="1"/>
  <c r="D27" i="16" s="1"/>
  <c r="C27" i="16"/>
  <c r="B27" i="16"/>
</calcChain>
</file>

<file path=xl/sharedStrings.xml><?xml version="1.0" encoding="utf-8"?>
<sst xmlns="http://schemas.openxmlformats.org/spreadsheetml/2006/main" count="34" uniqueCount="32">
  <si>
    <t>Megnevezés</t>
  </si>
  <si>
    <t>Áthúzódó kiadások</t>
  </si>
  <si>
    <t>Áthúzódó kiadások összesen</t>
  </si>
  <si>
    <t>Megjegyzés</t>
  </si>
  <si>
    <t>Pótigény ill. átcsop.</t>
  </si>
  <si>
    <t>Eltérés             ( +  -)</t>
  </si>
  <si>
    <t>2016. évi mód.új ei.</t>
  </si>
  <si>
    <t>Tartalékkeret</t>
  </si>
  <si>
    <t>2016.évi.mód.ei.</t>
  </si>
  <si>
    <t>Szennyvíz aknafedlapok cseréje és szintre emelés műszaki ellenőrzése</t>
  </si>
  <si>
    <t xml:space="preserve">Szennyvíz aknafedlapok cseréje és szintre emelés </t>
  </si>
  <si>
    <t>Áchim A. utcai szennyvízcsatorna vezeték mosatása</t>
  </si>
  <si>
    <t>Bajcsy- Zs. utcai szennyvízcsatorna rekonstrukció (I.-II. ütem) tervezése</t>
  </si>
  <si>
    <t>VI. vízmű I.- II.- III. nyersvízhálózati összekötések tervezése</t>
  </si>
  <si>
    <t>I. vízmű vízbázis rekonstrukció (I. ütem) tervezése</t>
  </si>
  <si>
    <t>Víztermelő kutak melléfurásos felújításának tervezése (6db)</t>
  </si>
  <si>
    <t>Széchenyi István Kereskedelmi és Vendéglátóipari Szakképző tüzivíz bekötésének tönkremeneteléről</t>
  </si>
  <si>
    <t>Új induló feladatok kerete</t>
  </si>
  <si>
    <t>Az üzemeltető kivitelezésében megvalósuló feladatok</t>
  </si>
  <si>
    <t xml:space="preserve"> - Kaposvár elosztóhálózat: rövid szakaszú vezetékrekonstrukciók (acélszakaszok)</t>
  </si>
  <si>
    <t xml:space="preserve"> - Kaposvár víztermelő mű II. vízmű 1000 m3-es térszinti medence csövezés felújítás</t>
  </si>
  <si>
    <t xml:space="preserve"> - 2 darab kút (VI vizmű B1/3 és toponári 3.) melléfúrásos felújítása és műszaki ellenőrzése</t>
  </si>
  <si>
    <t xml:space="preserve"> - Szennyvízszivattyúk felújítása (51db)</t>
  </si>
  <si>
    <t xml:space="preserve"> - 75kW teljesítményű légfúvó értéknövelő felújítása (1db)</t>
  </si>
  <si>
    <t xml:space="preserve"> - II vízmű Hidro Mono szivattyú frekvenciaváltójának felújítása</t>
  </si>
  <si>
    <t>tartalékkeret terhére</t>
  </si>
  <si>
    <t>Egyéb felújítási feladatok</t>
  </si>
  <si>
    <t>Új Induló felújítások összesen</t>
  </si>
  <si>
    <t>Víziközmű felújítások mindösszesen</t>
  </si>
  <si>
    <t>Toponári iskola és a Pécsi u. II. jelű átemelőben üzemelő GSM alapú kommunikáció felújítása</t>
  </si>
  <si>
    <t>I. számú szennyvíztisztító telep gépi rácsának felújítása</t>
  </si>
  <si>
    <t>II. számú szennyvíztisztító telep iszapsűrítő műtárgyak szintjlezés és távvezérlés felújítása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</si>
</sst>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name val="Times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8" fillId="0" borderId="0"/>
  </cellStyleXfs>
  <cellXfs count="49">
    <xf numFmtId="0" fontId="0" fillId="0" borderId="0" xfId="0"/>
    <xf numFmtId="3" fontId="2" fillId="0" borderId="7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/>
    <xf numFmtId="3" fontId="4" fillId="0" borderId="0" xfId="0" applyNumberFormat="1" applyFont="1" applyFill="1" applyAlignment="1"/>
    <xf numFmtId="3" fontId="2" fillId="0" borderId="5" xfId="0" applyNumberFormat="1" applyFont="1" applyFill="1" applyBorder="1" applyAlignment="1">
      <alignment wrapText="1"/>
    </xf>
    <xf numFmtId="3" fontId="2" fillId="0" borderId="6" xfId="0" applyNumberFormat="1" applyFont="1" applyFill="1" applyBorder="1" applyAlignment="1">
      <alignment horizontal="right" wrapText="1"/>
    </xf>
    <xf numFmtId="3" fontId="2" fillId="0" borderId="13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 wrapText="1"/>
    </xf>
    <xf numFmtId="3" fontId="2" fillId="0" borderId="12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wrapText="1"/>
    </xf>
    <xf numFmtId="3" fontId="4" fillId="0" borderId="0" xfId="0" applyNumberFormat="1" applyFont="1" applyFill="1" applyAlignment="1">
      <alignment vertical="center" wrapText="1"/>
    </xf>
    <xf numFmtId="3" fontId="2" fillId="0" borderId="11" xfId="0" applyNumberFormat="1" applyFont="1" applyFill="1" applyBorder="1" applyAlignment="1">
      <alignment horizontal="right" wrapText="1"/>
    </xf>
    <xf numFmtId="3" fontId="4" fillId="0" borderId="10" xfId="0" applyNumberFormat="1" applyFont="1" applyFill="1" applyBorder="1" applyAlignment="1">
      <alignment horizontal="right" wrapText="1"/>
    </xf>
    <xf numFmtId="3" fontId="7" fillId="0" borderId="5" xfId="0" applyNumberFormat="1" applyFont="1" applyFill="1" applyBorder="1" applyAlignment="1">
      <alignment wrapText="1"/>
    </xf>
    <xf numFmtId="3" fontId="4" fillId="0" borderId="6" xfId="0" applyNumberFormat="1" applyFont="1" applyFill="1" applyBorder="1" applyAlignment="1">
      <alignment horizontal="right" wrapText="1"/>
    </xf>
    <xf numFmtId="3" fontId="4" fillId="0" borderId="7" xfId="0" applyNumberFormat="1" applyFont="1" applyFill="1" applyBorder="1" applyAlignment="1">
      <alignment wrapText="1"/>
    </xf>
    <xf numFmtId="3" fontId="4" fillId="0" borderId="7" xfId="0" applyNumberFormat="1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wrapText="1"/>
    </xf>
    <xf numFmtId="3" fontId="4" fillId="0" borderId="11" xfId="0" applyNumberFormat="1" applyFont="1" applyFill="1" applyBorder="1" applyAlignment="1">
      <alignment horizontal="right" wrapText="1"/>
    </xf>
    <xf numFmtId="3" fontId="4" fillId="0" borderId="14" xfId="0" applyNumberFormat="1" applyFont="1" applyFill="1" applyBorder="1" applyAlignment="1">
      <alignment horizontal="right" wrapText="1"/>
    </xf>
    <xf numFmtId="3" fontId="4" fillId="0" borderId="12" xfId="0" applyNumberFormat="1" applyFont="1" applyFill="1" applyBorder="1" applyAlignment="1">
      <alignment horizontal="right" wrapText="1"/>
    </xf>
    <xf numFmtId="3" fontId="4" fillId="0" borderId="5" xfId="8" applyNumberFormat="1" applyFont="1" applyFill="1" applyBorder="1" applyAlignment="1">
      <alignment horizontal="left" wrapText="1"/>
    </xf>
    <xf numFmtId="3" fontId="4" fillId="0" borderId="12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ont="1"/>
    <xf numFmtId="3" fontId="4" fillId="0" borderId="15" xfId="0" applyNumberFormat="1" applyFont="1" applyFill="1" applyBorder="1" applyAlignment="1">
      <alignment vertical="center" wrapText="1"/>
    </xf>
    <xf numFmtId="3" fontId="4" fillId="0" borderId="18" xfId="0" applyNumberFormat="1" applyFont="1" applyFill="1" applyBorder="1" applyAlignment="1">
      <alignment vertical="center" wrapText="1"/>
    </xf>
    <xf numFmtId="3" fontId="4" fillId="0" borderId="16" xfId="0" applyNumberFormat="1" applyFont="1" applyFill="1" applyBorder="1" applyAlignment="1">
      <alignment vertical="center" wrapText="1"/>
    </xf>
    <xf numFmtId="3" fontId="2" fillId="0" borderId="15" xfId="0" applyNumberFormat="1" applyFont="1" applyFill="1" applyBorder="1" applyAlignment="1">
      <alignment horizontal="right" wrapText="1"/>
    </xf>
    <xf numFmtId="3" fontId="2" fillId="0" borderId="18" xfId="0" applyNumberFormat="1" applyFont="1" applyFill="1" applyBorder="1" applyAlignment="1">
      <alignment horizontal="right" wrapText="1"/>
    </xf>
    <xf numFmtId="3" fontId="2" fillId="0" borderId="16" xfId="0" applyNumberFormat="1" applyFont="1" applyFill="1" applyBorder="1" applyAlignment="1">
      <alignment horizontal="center" wrapText="1"/>
    </xf>
    <xf numFmtId="3" fontId="4" fillId="0" borderId="18" xfId="0" applyNumberFormat="1" applyFont="1" applyFill="1" applyBorder="1" applyAlignment="1"/>
    <xf numFmtId="3" fontId="4" fillId="0" borderId="5" xfId="0" applyNumberFormat="1" applyFont="1" applyFill="1" applyBorder="1" applyAlignment="1">
      <alignment horizontal="lef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/>
    <xf numFmtId="3" fontId="2" fillId="0" borderId="17" xfId="0" applyNumberFormat="1" applyFont="1" applyFill="1" applyBorder="1" applyAlignment="1"/>
    <xf numFmtId="3" fontId="4" fillId="0" borderId="5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wrapText="1"/>
    </xf>
    <xf numFmtId="3" fontId="4" fillId="0" borderId="4" xfId="0" applyNumberFormat="1" applyFont="1" applyFill="1" applyBorder="1" applyAlignment="1">
      <alignment horizontal="right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</cellXfs>
  <cellStyles count="9">
    <cellStyle name="Ezres 2" xfId="1"/>
    <cellStyle name="Ezres 2 2" xfId="2"/>
    <cellStyle name="Normál" xfId="0" builtinId="0"/>
    <cellStyle name="Normál 2" xfId="3"/>
    <cellStyle name="Normál 3" xfId="4"/>
    <cellStyle name="Normál 4" xfId="5"/>
    <cellStyle name="Normál 5" xfId="6"/>
    <cellStyle name="Normál 6" xfId="7"/>
    <cellStyle name="Normál_07.mell.Út-híd-járdafelújítások" xfId="8"/>
  </cellStyles>
  <dxfs count="0"/>
  <tableStyles count="0" defaultTableStyle="TableStyleMedium9" defaultPivotStyle="PivotStyleLight16"/>
  <colors>
    <mruColors>
      <color rgb="FFFFFF99"/>
      <color rgb="FFFF6699"/>
      <color rgb="FFFF3399"/>
      <color rgb="FFFF00FF"/>
      <color rgb="FF33CCFF"/>
      <color rgb="FFFF0066"/>
      <color rgb="FF000099"/>
      <color rgb="FF008000"/>
      <color rgb="FF0000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27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4" sqref="G14"/>
    </sheetView>
  </sheetViews>
  <sheetFormatPr defaultRowHeight="15.75" x14ac:dyDescent="0.25"/>
  <cols>
    <col min="1" max="1" width="56.140625" style="3" customWidth="1"/>
    <col min="2" max="2" width="13.7109375" style="27" customWidth="1"/>
    <col min="3" max="3" width="14.140625" style="27" customWidth="1"/>
    <col min="4" max="4" width="12.7109375" style="27" customWidth="1"/>
    <col min="5" max="5" width="13.140625" style="27" customWidth="1"/>
    <col min="6" max="6" width="31.5703125" style="27" customWidth="1"/>
    <col min="7" max="16384" width="9.140625" style="3"/>
  </cols>
  <sheetData>
    <row r="1" spans="1:6" ht="27.75" customHeight="1" x14ac:dyDescent="0.25">
      <c r="A1" s="45" t="s">
        <v>0</v>
      </c>
      <c r="B1" s="47" t="s">
        <v>8</v>
      </c>
      <c r="C1" s="47" t="s">
        <v>4</v>
      </c>
      <c r="D1" s="47" t="s">
        <v>6</v>
      </c>
      <c r="E1" s="47" t="s">
        <v>5</v>
      </c>
      <c r="F1" s="43" t="s">
        <v>3</v>
      </c>
    </row>
    <row r="2" spans="1:6" ht="49.5" customHeight="1" x14ac:dyDescent="0.25">
      <c r="A2" s="46"/>
      <c r="B2" s="48"/>
      <c r="C2" s="48"/>
      <c r="D2" s="48"/>
      <c r="E2" s="48"/>
      <c r="F2" s="44"/>
    </row>
    <row r="3" spans="1:6" ht="24" customHeight="1" x14ac:dyDescent="0.25">
      <c r="A3" s="35" t="s">
        <v>1</v>
      </c>
      <c r="B3" s="36"/>
      <c r="C3" s="37"/>
      <c r="D3" s="37"/>
      <c r="E3" s="37"/>
      <c r="F3" s="38"/>
    </row>
    <row r="4" spans="1:6" s="13" customFormat="1" ht="31.5" x14ac:dyDescent="0.25">
      <c r="A4" s="5" t="s">
        <v>9</v>
      </c>
      <c r="B4" s="6">
        <v>324</v>
      </c>
      <c r="C4" s="12">
        <v>0</v>
      </c>
      <c r="D4" s="8">
        <f>SUM(B4:C4)</f>
        <v>324</v>
      </c>
      <c r="E4" s="1">
        <v>0</v>
      </c>
      <c r="F4" s="28"/>
    </row>
    <row r="5" spans="1:6" s="13" customFormat="1" x14ac:dyDescent="0.25">
      <c r="A5" s="5" t="s">
        <v>10</v>
      </c>
      <c r="B5" s="6">
        <v>6772</v>
      </c>
      <c r="C5" s="1">
        <v>0</v>
      </c>
      <c r="D5" s="1">
        <v>6772</v>
      </c>
      <c r="E5" s="1">
        <v>0</v>
      </c>
      <c r="F5" s="28"/>
    </row>
    <row r="6" spans="1:6" s="13" customFormat="1" ht="15.75" customHeight="1" x14ac:dyDescent="0.25">
      <c r="A6" s="5" t="s">
        <v>11</v>
      </c>
      <c r="B6" s="6">
        <v>9055</v>
      </c>
      <c r="C6" s="1">
        <v>0</v>
      </c>
      <c r="D6" s="1">
        <v>9055</v>
      </c>
      <c r="E6" s="1">
        <v>0</v>
      </c>
      <c r="F6" s="28"/>
    </row>
    <row r="7" spans="1:6" s="13" customFormat="1" ht="31.5" x14ac:dyDescent="0.25">
      <c r="A7" s="5" t="s">
        <v>12</v>
      </c>
      <c r="B7" s="6">
        <v>826</v>
      </c>
      <c r="C7" s="1">
        <v>0</v>
      </c>
      <c r="D7" s="1">
        <v>826</v>
      </c>
      <c r="E7" s="1">
        <v>0</v>
      </c>
      <c r="F7" s="28"/>
    </row>
    <row r="8" spans="1:6" s="13" customFormat="1" x14ac:dyDescent="0.25">
      <c r="A8" s="5" t="s">
        <v>13</v>
      </c>
      <c r="B8" s="6">
        <v>229</v>
      </c>
      <c r="C8" s="1">
        <v>0</v>
      </c>
      <c r="D8" s="1">
        <v>229</v>
      </c>
      <c r="E8" s="1">
        <v>0</v>
      </c>
      <c r="F8" s="28"/>
    </row>
    <row r="9" spans="1:6" s="13" customFormat="1" x14ac:dyDescent="0.25">
      <c r="A9" s="5" t="s">
        <v>14</v>
      </c>
      <c r="B9" s="6">
        <v>3061</v>
      </c>
      <c r="C9" s="1">
        <v>0</v>
      </c>
      <c r="D9" s="1">
        <v>3061</v>
      </c>
      <c r="E9" s="1">
        <v>0</v>
      </c>
      <c r="F9" s="28"/>
    </row>
    <row r="10" spans="1:6" s="13" customFormat="1" x14ac:dyDescent="0.25">
      <c r="A10" s="5" t="s">
        <v>15</v>
      </c>
      <c r="B10" s="6">
        <v>3150</v>
      </c>
      <c r="C10" s="1">
        <v>0</v>
      </c>
      <c r="D10" s="1">
        <v>3150</v>
      </c>
      <c r="E10" s="1">
        <v>0</v>
      </c>
      <c r="F10" s="28"/>
    </row>
    <row r="11" spans="1:6" s="13" customFormat="1" ht="31.5" x14ac:dyDescent="0.25">
      <c r="A11" s="5" t="s">
        <v>16</v>
      </c>
      <c r="B11" s="14">
        <v>667</v>
      </c>
      <c r="C11" s="9">
        <v>0</v>
      </c>
      <c r="D11" s="9">
        <v>667</v>
      </c>
      <c r="E11" s="9">
        <v>0</v>
      </c>
      <c r="F11" s="29"/>
    </row>
    <row r="12" spans="1:6" s="13" customFormat="1" ht="24" customHeight="1" x14ac:dyDescent="0.25">
      <c r="A12" s="10" t="s">
        <v>2</v>
      </c>
      <c r="B12" s="15">
        <f>SUM(B4:B11)</f>
        <v>24084</v>
      </c>
      <c r="C12" s="15">
        <f>SUM(C4:C11)</f>
        <v>0</v>
      </c>
      <c r="D12" s="15">
        <f>SUM(D4:D11)</f>
        <v>24084</v>
      </c>
      <c r="E12" s="15">
        <f>SUM(E4:E11)</f>
        <v>0</v>
      </c>
      <c r="F12" s="30"/>
    </row>
    <row r="13" spans="1:6" s="13" customFormat="1" ht="24" customHeight="1" x14ac:dyDescent="0.25">
      <c r="A13" s="39" t="s">
        <v>17</v>
      </c>
      <c r="B13" s="40">
        <v>275701</v>
      </c>
      <c r="C13" s="41">
        <f>-SUM(C15:C23)+2540+1250+1905</f>
        <v>0</v>
      </c>
      <c r="D13" s="42">
        <f>SUM(B13:C13)</f>
        <v>275701</v>
      </c>
      <c r="E13" s="41">
        <f>SUM(C13)</f>
        <v>0</v>
      </c>
      <c r="F13" s="31"/>
    </row>
    <row r="14" spans="1:6" s="13" customFormat="1" ht="35.25" customHeight="1" x14ac:dyDescent="0.25">
      <c r="A14" s="16" t="s">
        <v>18</v>
      </c>
      <c r="B14" s="17">
        <v>59801</v>
      </c>
      <c r="C14" s="18">
        <f>-SUM(C15:C23)+2540+1250+1905</f>
        <v>0</v>
      </c>
      <c r="D14" s="19">
        <f>SUM(B14:C14)</f>
        <v>59801</v>
      </c>
      <c r="E14" s="18">
        <f>-SUM(E15:E23)+2540+1250+1905</f>
        <v>0</v>
      </c>
      <c r="F14" s="31"/>
    </row>
    <row r="15" spans="1:6" s="13" customFormat="1" ht="31.5" x14ac:dyDescent="0.25">
      <c r="A15" s="5" t="s">
        <v>19</v>
      </c>
      <c r="B15" s="6">
        <v>14986</v>
      </c>
      <c r="C15" s="8">
        <v>0</v>
      </c>
      <c r="D15" s="8">
        <v>14986</v>
      </c>
      <c r="E15" s="8">
        <v>0</v>
      </c>
      <c r="F15" s="28"/>
    </row>
    <row r="16" spans="1:6" s="13" customFormat="1" ht="31.5" x14ac:dyDescent="0.25">
      <c r="A16" s="5" t="s">
        <v>20</v>
      </c>
      <c r="B16" s="7">
        <v>2540</v>
      </c>
      <c r="C16" s="7">
        <v>0</v>
      </c>
      <c r="D16" s="8">
        <v>2540</v>
      </c>
      <c r="E16" s="8">
        <v>0</v>
      </c>
      <c r="F16" s="28"/>
    </row>
    <row r="17" spans="1:6" s="13" customFormat="1" ht="31.5" x14ac:dyDescent="0.25">
      <c r="A17" s="5" t="s">
        <v>21</v>
      </c>
      <c r="B17" s="7">
        <v>1159</v>
      </c>
      <c r="C17" s="7">
        <v>0</v>
      </c>
      <c r="D17" s="8">
        <v>1159</v>
      </c>
      <c r="E17" s="8">
        <v>0</v>
      </c>
      <c r="F17" s="28"/>
    </row>
    <row r="18" spans="1:6" s="13" customFormat="1" ht="18.75" customHeight="1" x14ac:dyDescent="0.25">
      <c r="A18" s="5" t="s">
        <v>22</v>
      </c>
      <c r="B18" s="7">
        <v>38100</v>
      </c>
      <c r="C18" s="7">
        <v>0</v>
      </c>
      <c r="D18" s="8">
        <v>38100</v>
      </c>
      <c r="E18" s="8">
        <v>0</v>
      </c>
      <c r="F18" s="28"/>
    </row>
    <row r="19" spans="1:6" s="13" customFormat="1" ht="37.5" customHeight="1" x14ac:dyDescent="0.25">
      <c r="A19" s="5" t="s">
        <v>23</v>
      </c>
      <c r="B19" s="7">
        <v>1905</v>
      </c>
      <c r="C19" s="7">
        <v>0</v>
      </c>
      <c r="D19" s="8">
        <v>1905</v>
      </c>
      <c r="E19" s="8">
        <v>0</v>
      </c>
      <c r="F19" s="28"/>
    </row>
    <row r="20" spans="1:6" s="13" customFormat="1" ht="36.75" customHeight="1" x14ac:dyDescent="0.25">
      <c r="A20" s="5" t="s">
        <v>24</v>
      </c>
      <c r="B20" s="7">
        <v>1703</v>
      </c>
      <c r="C20" s="7">
        <v>0</v>
      </c>
      <c r="D20" s="8">
        <v>1703</v>
      </c>
      <c r="E20" s="8">
        <v>0</v>
      </c>
      <c r="F20" s="31"/>
    </row>
    <row r="21" spans="1:6" s="13" customFormat="1" ht="36.75" customHeight="1" x14ac:dyDescent="0.25">
      <c r="A21" s="5" t="s">
        <v>29</v>
      </c>
      <c r="B21" s="7">
        <v>0</v>
      </c>
      <c r="C21" s="7">
        <v>2540</v>
      </c>
      <c r="D21" s="8">
        <v>2540</v>
      </c>
      <c r="E21" s="8">
        <v>2540</v>
      </c>
      <c r="F21" s="31" t="s">
        <v>25</v>
      </c>
    </row>
    <row r="22" spans="1:6" s="13" customFormat="1" ht="36.75" customHeight="1" x14ac:dyDescent="0.25">
      <c r="A22" s="5" t="s">
        <v>30</v>
      </c>
      <c r="B22" s="7">
        <v>0</v>
      </c>
      <c r="C22" s="7">
        <v>1250</v>
      </c>
      <c r="D22" s="8">
        <v>1250</v>
      </c>
      <c r="E22" s="8">
        <v>1250</v>
      </c>
      <c r="F22" s="31" t="s">
        <v>25</v>
      </c>
    </row>
    <row r="23" spans="1:6" s="13" customFormat="1" ht="36.75" customHeight="1" x14ac:dyDescent="0.25">
      <c r="A23" s="5" t="s">
        <v>31</v>
      </c>
      <c r="B23" s="7">
        <v>0</v>
      </c>
      <c r="C23" s="7">
        <v>1905</v>
      </c>
      <c r="D23" s="8">
        <v>1905</v>
      </c>
      <c r="E23" s="8">
        <v>1905</v>
      </c>
      <c r="F23" s="31" t="s">
        <v>25</v>
      </c>
    </row>
    <row r="24" spans="1:6" s="13" customFormat="1" ht="36.75" customHeight="1" x14ac:dyDescent="0.25">
      <c r="A24" s="20" t="s">
        <v>26</v>
      </c>
      <c r="B24" s="21">
        <v>215900</v>
      </c>
      <c r="C24" s="22">
        <v>0</v>
      </c>
      <c r="D24" s="23">
        <v>215900</v>
      </c>
      <c r="E24" s="23">
        <v>0</v>
      </c>
      <c r="F24" s="32"/>
    </row>
    <row r="25" spans="1:6" s="26" customFormat="1" ht="47.25" customHeight="1" x14ac:dyDescent="0.25">
      <c r="A25" s="24" t="s">
        <v>7</v>
      </c>
      <c r="B25" s="21">
        <v>42576</v>
      </c>
      <c r="C25" s="23">
        <f>-1905-2540-1250</f>
        <v>-5695</v>
      </c>
      <c r="D25" s="25">
        <f>+B25+C25</f>
        <v>36881</v>
      </c>
      <c r="E25" s="23">
        <f>-1905-2540-1250</f>
        <v>-5695</v>
      </c>
      <c r="F25" s="32"/>
    </row>
    <row r="26" spans="1:6" s="26" customFormat="1" ht="28.5" customHeight="1" x14ac:dyDescent="0.25">
      <c r="A26" s="2" t="s">
        <v>27</v>
      </c>
      <c r="B26" s="15">
        <f>SUM(B13,B25,B15:B20)</f>
        <v>378670</v>
      </c>
      <c r="C26" s="15">
        <f>SUM(C13,C25,C15:C23)</f>
        <v>0</v>
      </c>
      <c r="D26" s="15">
        <f>SUM(D13,D25,D15:D23)</f>
        <v>378670</v>
      </c>
      <c r="E26" s="15">
        <f>SUM(E13,E25,E15:E23)</f>
        <v>0</v>
      </c>
      <c r="F26" s="33"/>
    </row>
    <row r="27" spans="1:6" s="4" customFormat="1" ht="33" customHeight="1" x14ac:dyDescent="0.25">
      <c r="A27" s="10" t="s">
        <v>28</v>
      </c>
      <c r="B27" s="11">
        <f>SUM(B26,B12)</f>
        <v>402754</v>
      </c>
      <c r="C27" s="11">
        <f>SUM(C26,C12)</f>
        <v>0</v>
      </c>
      <c r="D27" s="11">
        <f t="shared" ref="D27" si="0">SUM(D26,D12)</f>
        <v>402754</v>
      </c>
      <c r="E27" s="11">
        <f>SUM(E26,E12)</f>
        <v>0</v>
      </c>
      <c r="F27" s="34"/>
    </row>
  </sheetData>
  <mergeCells count="6">
    <mergeCell ref="F1:F2"/>
    <mergeCell ref="A1:A2"/>
    <mergeCell ref="B1:B2"/>
    <mergeCell ref="C1:C2"/>
    <mergeCell ref="D1:D2"/>
    <mergeCell ref="E1:E2"/>
  </mergeCells>
  <printOptions horizontalCentered="1" headings="1"/>
  <pageMargins left="0.15748031496062992" right="0.15748031496062992" top="1.0629921259842521" bottom="0.55118110236220474" header="0.55118110236220474" footer="0.31496062992125984"/>
  <pageSetup paperSize="9" scale="62" orientation="portrait" r:id="rId1"/>
  <headerFooter alignWithMargins="0">
    <oddHeader xml:space="preserve">&amp;L&amp;"Times New Roman,Normál"&amp;12Kaposvár MJV Önkormányzata&amp;C&amp;"Times New Roman,Félkövér"&amp;16Víziközmű felújítások&amp;"Arial CE,Normál"&amp;10
&amp;R&amp;"Times New Roman,Normál" 8.melléklet
../2016.(.....) önkormányzati rendelethez
(ezer Ft-ban)&amp;"ti,Normál"&amp;8
</oddHeader>
    <oddFooter>&amp;L&amp;"Times New Roman,Normál"Kaposvár, &amp;D&amp;C&amp;"Times New Roman,Normál"&amp;Z&amp;F/&amp;A   Horváth Lilla&amp;R&amp;"Times New Roman,Normál"&amp;P/&amp;N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VF16</vt:lpstr>
      <vt:lpstr>'VF16'!Nyomtatási_cím</vt:lpstr>
      <vt:lpstr>'VF16'!Nyomtatási_terület</vt:lpstr>
    </vt:vector>
  </TitlesOfParts>
  <Company>kmjvpmh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szaboneili</dc:creator>
  <cp:lastModifiedBy>garamvolgyiattilane</cp:lastModifiedBy>
  <cp:lastPrinted>2016-04-06T13:37:13Z</cp:lastPrinted>
  <dcterms:created xsi:type="dcterms:W3CDTF">2014-02-18T14:56:25Z</dcterms:created>
  <dcterms:modified xsi:type="dcterms:W3CDTF">2016-05-25T08:16:32Z</dcterms:modified>
</cp:coreProperties>
</file>