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 tabRatio="599"/>
  </bookViews>
  <sheets>
    <sheet name="2.3.kv-i szervi ht-kör" sheetId="179" r:id="rId1"/>
    <sheet name="4.c.1.átcsop.igény" sheetId="170" state="hidden" r:id="rId2"/>
  </sheets>
  <definedNames>
    <definedName name="_xlnm.Print_Titles" localSheetId="0">'2.3.kv-i szervi ht-kör'!$A:$B</definedName>
    <definedName name="_xlnm.Print_Titles" localSheetId="1">'4.c.1.átcsop.igény'!$A:$K,'4.c.1.átcsop.igény'!$1:$5</definedName>
    <definedName name="_xlnm.Print_Area" localSheetId="1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</calcChain>
</file>

<file path=xl/sharedStrings.xml><?xml version="1.0" encoding="utf-8"?>
<sst xmlns="http://schemas.openxmlformats.org/spreadsheetml/2006/main" count="287" uniqueCount="173">
  <si>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</si>
  <si>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</si>
  <si>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</si>
  <si>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</si>
  <si>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</si>
  <si>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</si>
  <si>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</si>
  <si>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</si>
  <si>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</si>
  <si>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</si>
  <si>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</si>
  <si>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</si>
  <si>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</si>
  <si>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</si>
  <si>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</si>
  <si>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</si>
  <si>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</si>
  <si>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</si>
  <si>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</si>
  <si>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</si>
  <si>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</si>
  <si>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I.</t>
  </si>
  <si>
    <t>II.</t>
  </si>
  <si>
    <t>Személyi</t>
  </si>
  <si>
    <t>VI.</t>
  </si>
  <si>
    <t>V.</t>
  </si>
  <si>
    <t>01.</t>
  </si>
  <si>
    <t>Cím és alcím megnevezése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</si>
  <si>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</si>
  <si>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</si>
  <si>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</si>
  <si>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</si>
  <si>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</si>
  <si>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</si>
  <si>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</si>
  <si>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</si>
  <si>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</si>
  <si>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</si>
  <si>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</si>
  <si>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</si>
  <si>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</si>
  <si>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</si>
  <si>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</si>
  <si>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</si>
  <si>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</si>
  <si>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</si>
  <si>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</si>
  <si>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</si>
  <si>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</si>
  <si>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</si>
  <si>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</si>
  <si>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</si>
  <si>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</si>
  <si>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</si>
  <si>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</si>
  <si>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</si>
  <si>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</si>
  <si>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</si>
  <si>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</si>
  <si>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</si>
  <si>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</si>
  <si>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</si>
  <si>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</si>
  <si>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</si>
  <si>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</si>
  <si>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</si>
  <si>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</si>
  <si>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</si>
  <si>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</si>
  <si>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</si>
  <si>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</si>
  <si>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</si>
  <si>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</si>
  <si>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</si>
  <si>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</si>
  <si>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</si>
  <si>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</si>
  <si>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</si>
  <si>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</si>
  <si>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</si>
  <si>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</si>
  <si>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</si>
  <si>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</si>
  <si>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</si>
  <si>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</si>
  <si>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</si>
  <si>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</si>
  <si>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</si>
  <si>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</si>
  <si>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</si>
  <si>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</si>
  <si>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</si>
  <si>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</si>
  <si>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</si>
  <si>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</si>
  <si>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</si>
  <si>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</si>
  <si>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</si>
  <si>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</si>
  <si>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</si>
  <si>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</si>
  <si>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</si>
  <si>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</si>
  <si>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</si>
  <si>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</si>
  <si>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</si>
  <si>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</si>
  <si>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</si>
  <si>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</si>
  <si>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</si>
  <si>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</si>
  <si>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</si>
  <si>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</si>
  <si>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</si>
  <si>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</si>
  <si>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</si>
  <si>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2.1.1</t>
  </si>
  <si>
    <t>2.1.2</t>
  </si>
  <si>
    <t>2.2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</si>
  <si>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</si>
  <si>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</si>
  <si>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</si>
  <si>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</si>
  <si>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</si>
  <si>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</si>
  <si>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</si>
  <si>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</si>
  <si>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</si>
  <si>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</si>
  <si>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</si>
  <si>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</si>
  <si>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</si>
  <si>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</si>
  <si>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</si>
  <si>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</si>
  <si>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</si>
  <si>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</si>
  <si>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</si>
  <si>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BEVÉTELEK</t>
  </si>
  <si>
    <t>Működési c.</t>
  </si>
  <si>
    <t xml:space="preserve">Irányító </t>
  </si>
  <si>
    <t>OEP alapból</t>
  </si>
  <si>
    <t xml:space="preserve">szervtől </t>
  </si>
  <si>
    <t>működési c.</t>
  </si>
  <si>
    <t>felhalmozási c.</t>
  </si>
  <si>
    <t>kívülről</t>
  </si>
  <si>
    <t>9.</t>
  </si>
  <si>
    <t>Együd Á.Kulturális Központ</t>
  </si>
  <si>
    <t>Munkaadót</t>
  </si>
  <si>
    <t>Dologi és</t>
  </si>
  <si>
    <t>Beruházási</t>
  </si>
  <si>
    <t>Felújítási</t>
  </si>
  <si>
    <t>KIADÁSOK</t>
  </si>
  <si>
    <t>egyéb folyó</t>
  </si>
  <si>
    <t>pénzbeli</t>
  </si>
  <si>
    <t>áh-on kívülre</t>
  </si>
  <si>
    <t xml:space="preserve">Festetics K.Központi Óvoda </t>
  </si>
  <si>
    <t>Sportközpont és Sportiskola</t>
  </si>
  <si>
    <t>BEVÉELBŐL-TÁMOGATÁS JAVASOLT MÓDOSÍTÁSA</t>
  </si>
  <si>
    <t>25.</t>
  </si>
  <si>
    <t>szoc.pol.</t>
  </si>
  <si>
    <t>műk.t.értékű</t>
  </si>
  <si>
    <t>felh.t.értékű</t>
  </si>
  <si>
    <t>pénzf.nélk.</t>
  </si>
  <si>
    <t>műk.maradv.</t>
  </si>
  <si>
    <t>Támog.ért.</t>
  </si>
  <si>
    <t xml:space="preserve">Működési </t>
  </si>
  <si>
    <t>átvett áh-n</t>
  </si>
  <si>
    <t>Polgármesteri Hivatal</t>
  </si>
  <si>
    <t xml:space="preserve">Rippl-Rónai Megyei Hatókörű Városi Múzeum </t>
  </si>
  <si>
    <t>Takács Gyula Megyei és Városi Könyvtár</t>
  </si>
  <si>
    <t>2014.ÉV</t>
  </si>
  <si>
    <t>Kaposvári Humánszolgáltatási Gondnokság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</si>
</sst>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8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43" fontId="14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4" fillId="0" borderId="1" xfId="0" applyNumberFormat="1" applyFont="1" applyFill="1" applyBorder="1"/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3" fontId="5" fillId="11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4" fillId="0" borderId="4" xfId="0" applyNumberFormat="1" applyFont="1" applyFill="1" applyBorder="1"/>
    <xf numFmtId="3" fontId="5" fillId="5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49" fontId="5" fillId="9" borderId="4" xfId="0" applyNumberFormat="1" applyFont="1" applyFill="1" applyBorder="1" applyAlignment="1">
      <alignment horizontal="center"/>
    </xf>
    <xf numFmtId="49" fontId="5" fillId="8" borderId="4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8" fillId="11" borderId="1" xfId="0" applyFont="1" applyFill="1" applyBorder="1"/>
    <xf numFmtId="49" fontId="5" fillId="11" borderId="4" xfId="0" applyNumberFormat="1" applyFon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49" fontId="5" fillId="7" borderId="4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49" fontId="5" fillId="10" borderId="4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3" fontId="4" fillId="0" borderId="5" xfId="0" applyNumberFormat="1" applyFont="1" applyFill="1" applyBorder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13" fillId="0" borderId="1" xfId="0" applyFont="1" applyFill="1" applyBorder="1" applyAlignment="1"/>
    <xf numFmtId="3" fontId="2" fillId="0" borderId="1" xfId="0" applyNumberFormat="1" applyFont="1" applyFill="1" applyBorder="1" applyAlignment="1" applyProtection="1">
      <alignment horizontal="right"/>
    </xf>
    <xf numFmtId="49" fontId="5" fillId="0" borderId="4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3" fontId="4" fillId="0" borderId="5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49" fontId="5" fillId="11" borderId="6" xfId="0" applyNumberFormat="1" applyFont="1" applyFill="1" applyBorder="1" applyAlignment="1">
      <alignment horizontal="center"/>
    </xf>
    <xf numFmtId="49" fontId="5" fillId="11" borderId="8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49" fontId="2" fillId="5" borderId="12" xfId="0" applyNumberFormat="1" applyFont="1" applyFill="1" applyBorder="1" applyAlignment="1">
      <alignment horizontal="center"/>
    </xf>
    <xf numFmtId="49" fontId="2" fillId="5" borderId="11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W21"/>
  <sheetViews>
    <sheetView tabSelected="1" view="pageBreakPreview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9" sqref="H9"/>
    </sheetView>
  </sheetViews>
  <sheetFormatPr defaultRowHeight="12.75" x14ac:dyDescent="0.2"/>
  <cols>
    <col min="1" max="1" width="4" style="7" customWidth="1"/>
    <col min="2" max="2" width="44.85546875" style="7" customWidth="1"/>
    <col min="3" max="3" width="12.140625" style="7" customWidth="1"/>
    <col min="4" max="4" width="10.28515625" style="7" customWidth="1"/>
    <col min="5" max="5" width="10.85546875" style="7" customWidth="1"/>
    <col min="6" max="6" width="11.7109375" style="7" customWidth="1"/>
    <col min="7" max="7" width="9.7109375" style="7" customWidth="1"/>
    <col min="8" max="8" width="10" style="7" customWidth="1"/>
    <col min="9" max="9" width="9.5703125" style="7" customWidth="1"/>
    <col min="10" max="10" width="9.7109375" style="7" customWidth="1"/>
    <col min="11" max="11" width="10" style="7" customWidth="1"/>
    <col min="12" max="12" width="11.140625" style="7" customWidth="1"/>
    <col min="13" max="13" width="12.140625" style="7" customWidth="1"/>
    <col min="14" max="14" width="11.42578125" style="7" customWidth="1"/>
    <col min="15" max="15" width="11" style="7" customWidth="1"/>
    <col min="16" max="16" width="11.28515625" style="7" customWidth="1"/>
    <col min="17" max="17" width="11.140625" style="7" customWidth="1"/>
    <col min="18" max="18" width="12" style="7" customWidth="1"/>
    <col min="19" max="19" width="9.42578125" style="7" bestFit="1" customWidth="1"/>
    <col min="20" max="20" width="16.5703125" style="7" customWidth="1"/>
    <col min="21" max="21" width="17.5703125" style="7" customWidth="1"/>
    <col min="22" max="22" width="13.85546875" style="7" customWidth="1"/>
    <col min="23" max="23" width="13.42578125" style="7" customWidth="1"/>
    <col min="24" max="16384" width="9.140625" style="7"/>
  </cols>
  <sheetData>
    <row r="1" spans="1:23" ht="16.5" customHeight="1" x14ac:dyDescent="0.2">
      <c r="A1" s="65" t="s">
        <v>6</v>
      </c>
      <c r="B1" s="67" t="s">
        <v>6</v>
      </c>
      <c r="C1" s="62" t="s">
        <v>21</v>
      </c>
      <c r="D1" s="62" t="s">
        <v>21</v>
      </c>
      <c r="E1" s="62" t="s">
        <v>21</v>
      </c>
      <c r="F1" s="62" t="s">
        <v>21</v>
      </c>
      <c r="G1" s="62" t="s">
        <v>21</v>
      </c>
      <c r="H1" s="62" t="s">
        <v>21</v>
      </c>
      <c r="I1" s="62" t="s">
        <v>21</v>
      </c>
      <c r="J1" s="62" t="s">
        <v>22</v>
      </c>
      <c r="K1" s="62" t="s">
        <v>22</v>
      </c>
      <c r="L1" s="62" t="s">
        <v>106</v>
      </c>
      <c r="M1" s="81"/>
      <c r="N1" s="62" t="s">
        <v>21</v>
      </c>
      <c r="O1" s="62" t="s">
        <v>21</v>
      </c>
      <c r="P1" s="62" t="s">
        <v>21</v>
      </c>
      <c r="Q1" s="62" t="s">
        <v>22</v>
      </c>
      <c r="R1" s="62" t="s">
        <v>22</v>
      </c>
      <c r="S1" s="83" t="s">
        <v>22</v>
      </c>
      <c r="T1" s="83"/>
      <c r="U1" s="83"/>
      <c r="V1" s="83"/>
      <c r="W1" s="62"/>
    </row>
    <row r="2" spans="1:23" x14ac:dyDescent="0.2">
      <c r="A2" s="63" t="s">
        <v>8</v>
      </c>
      <c r="B2" s="68" t="s">
        <v>27</v>
      </c>
      <c r="C2" s="62" t="s">
        <v>0</v>
      </c>
      <c r="D2" s="62" t="s">
        <v>30</v>
      </c>
      <c r="E2" s="62" t="s">
        <v>31</v>
      </c>
      <c r="F2" s="64" t="s">
        <v>80</v>
      </c>
      <c r="G2" s="64" t="s">
        <v>83</v>
      </c>
      <c r="H2" s="64" t="s">
        <v>87</v>
      </c>
      <c r="I2" s="64" t="s">
        <v>35</v>
      </c>
      <c r="J2" s="64" t="s">
        <v>0</v>
      </c>
      <c r="K2" s="64" t="s">
        <v>30</v>
      </c>
      <c r="L2" s="84" t="s">
        <v>30</v>
      </c>
      <c r="M2" s="11"/>
      <c r="N2" s="64"/>
      <c r="O2" s="64"/>
      <c r="P2" s="64" t="s">
        <v>118</v>
      </c>
      <c r="Q2" s="64"/>
      <c r="R2" s="64"/>
      <c r="S2" s="85" t="s">
        <v>118</v>
      </c>
      <c r="T2" s="83" t="s">
        <v>25</v>
      </c>
      <c r="U2" s="83"/>
      <c r="V2" s="83"/>
      <c r="W2" s="8"/>
    </row>
    <row r="3" spans="1:23" x14ac:dyDescent="0.2">
      <c r="A3" s="63" t="s">
        <v>5</v>
      </c>
      <c r="B3" s="68" t="s">
        <v>53</v>
      </c>
      <c r="C3" s="4" t="s">
        <v>23</v>
      </c>
      <c r="D3" s="4" t="s">
        <v>148</v>
      </c>
      <c r="E3" s="4" t="s">
        <v>149</v>
      </c>
      <c r="F3" s="3" t="s">
        <v>165</v>
      </c>
      <c r="G3" s="3" t="s">
        <v>139</v>
      </c>
      <c r="H3" s="3" t="s">
        <v>88</v>
      </c>
      <c r="I3" s="4" t="s">
        <v>93</v>
      </c>
      <c r="J3" s="4" t="s">
        <v>150</v>
      </c>
      <c r="K3" s="4" t="s">
        <v>151</v>
      </c>
      <c r="L3" s="14" t="s">
        <v>99</v>
      </c>
      <c r="M3" s="4" t="s">
        <v>152</v>
      </c>
      <c r="N3" s="71" t="s">
        <v>116</v>
      </c>
      <c r="O3" s="71" t="s">
        <v>117</v>
      </c>
      <c r="P3" s="3" t="s">
        <v>166</v>
      </c>
      <c r="Q3" s="71" t="s">
        <v>116</v>
      </c>
      <c r="R3" s="71" t="s">
        <v>117</v>
      </c>
      <c r="S3" s="4" t="s">
        <v>28</v>
      </c>
      <c r="T3" s="88" t="s">
        <v>158</v>
      </c>
      <c r="U3" s="89"/>
      <c r="V3" s="90"/>
      <c r="W3" s="4" t="s">
        <v>138</v>
      </c>
    </row>
    <row r="4" spans="1:23" ht="13.5" x14ac:dyDescent="0.25">
      <c r="A4" s="63" t="s">
        <v>6</v>
      </c>
      <c r="B4" s="69" t="s">
        <v>54</v>
      </c>
      <c r="C4" s="4" t="s">
        <v>90</v>
      </c>
      <c r="D4" s="4" t="s">
        <v>76</v>
      </c>
      <c r="E4" s="4" t="s">
        <v>153</v>
      </c>
      <c r="F4" s="4" t="s">
        <v>113</v>
      </c>
      <c r="G4" s="4" t="s">
        <v>85</v>
      </c>
      <c r="H4" s="4" t="s">
        <v>160</v>
      </c>
      <c r="I4" s="4" t="s">
        <v>154</v>
      </c>
      <c r="J4" s="4" t="s">
        <v>98</v>
      </c>
      <c r="K4" s="4" t="s">
        <v>98</v>
      </c>
      <c r="L4" s="14" t="s">
        <v>163</v>
      </c>
      <c r="M4" s="4" t="s">
        <v>43</v>
      </c>
      <c r="N4" s="3" t="s">
        <v>141</v>
      </c>
      <c r="O4" s="72" t="s">
        <v>99</v>
      </c>
      <c r="P4" s="4" t="s">
        <v>167</v>
      </c>
      <c r="Q4" s="3" t="s">
        <v>141</v>
      </c>
      <c r="R4" s="72" t="s">
        <v>99</v>
      </c>
      <c r="S4" s="4" t="s">
        <v>167</v>
      </c>
      <c r="T4" s="4" t="s">
        <v>140</v>
      </c>
      <c r="U4" s="71" t="s">
        <v>114</v>
      </c>
      <c r="V4" s="71" t="s">
        <v>115</v>
      </c>
      <c r="W4" s="4" t="s">
        <v>43</v>
      </c>
    </row>
    <row r="5" spans="1:23" ht="13.5" x14ac:dyDescent="0.25">
      <c r="A5" s="63"/>
      <c r="B5" s="69"/>
      <c r="C5" s="4"/>
      <c r="D5" s="4" t="s">
        <v>77</v>
      </c>
      <c r="E5" s="4" t="s">
        <v>98</v>
      </c>
      <c r="F5" s="4" t="s">
        <v>98</v>
      </c>
      <c r="G5" s="4" t="s">
        <v>155</v>
      </c>
      <c r="H5" s="4" t="s">
        <v>90</v>
      </c>
      <c r="I5" s="4" t="s">
        <v>95</v>
      </c>
      <c r="J5" s="4" t="s">
        <v>29</v>
      </c>
      <c r="K5" s="4" t="s">
        <v>29</v>
      </c>
      <c r="L5" s="14" t="s">
        <v>164</v>
      </c>
      <c r="M5" s="5"/>
      <c r="N5" s="5" t="s">
        <v>161</v>
      </c>
      <c r="O5" s="74" t="s">
        <v>161</v>
      </c>
      <c r="P5" s="4" t="s">
        <v>145</v>
      </c>
      <c r="Q5" s="5" t="s">
        <v>162</v>
      </c>
      <c r="R5" s="5" t="s">
        <v>162</v>
      </c>
      <c r="S5" s="4" t="s">
        <v>145</v>
      </c>
      <c r="T5" s="4" t="s">
        <v>142</v>
      </c>
      <c r="U5" s="3" t="s">
        <v>143</v>
      </c>
      <c r="V5" s="72" t="s">
        <v>144</v>
      </c>
      <c r="W5" s="73"/>
    </row>
    <row r="6" spans="1:23" x14ac:dyDescent="0.2">
      <c r="A6" s="62" t="s">
        <v>0</v>
      </c>
      <c r="B6" s="62" t="s">
        <v>31</v>
      </c>
      <c r="C6" s="62" t="s">
        <v>34</v>
      </c>
      <c r="D6" s="62" t="s">
        <v>35</v>
      </c>
      <c r="E6" s="62" t="s">
        <v>32</v>
      </c>
      <c r="F6" s="62" t="s">
        <v>36</v>
      </c>
      <c r="G6" s="62" t="s">
        <v>33</v>
      </c>
      <c r="H6" s="62" t="s">
        <v>146</v>
      </c>
      <c r="I6" s="62" t="s">
        <v>10</v>
      </c>
      <c r="J6" s="62" t="s">
        <v>11</v>
      </c>
      <c r="K6" s="62" t="s">
        <v>12</v>
      </c>
      <c r="L6" s="62" t="s">
        <v>13</v>
      </c>
      <c r="M6" s="62" t="s">
        <v>14</v>
      </c>
      <c r="N6" s="62" t="s">
        <v>15</v>
      </c>
      <c r="O6" s="62" t="s">
        <v>16</v>
      </c>
      <c r="P6" s="62" t="s">
        <v>17</v>
      </c>
      <c r="Q6" s="62" t="s">
        <v>18</v>
      </c>
      <c r="R6" s="62" t="s">
        <v>19</v>
      </c>
      <c r="S6" s="62" t="s">
        <v>20</v>
      </c>
      <c r="T6" s="5" t="s">
        <v>61</v>
      </c>
      <c r="U6" s="5" t="s">
        <v>61</v>
      </c>
      <c r="V6" s="5" t="s">
        <v>61</v>
      </c>
      <c r="W6" s="62" t="s">
        <v>159</v>
      </c>
    </row>
    <row r="7" spans="1:23" ht="17.100000000000001" customHeight="1" x14ac:dyDescent="0.2">
      <c r="A7" s="6" t="s">
        <v>26</v>
      </c>
      <c r="B7" s="82" t="s">
        <v>9</v>
      </c>
      <c r="C7" s="66">
        <v>70575</v>
      </c>
      <c r="D7" s="66">
        <v>9530</v>
      </c>
      <c r="E7" s="66">
        <v>22824</v>
      </c>
      <c r="F7" s="66">
        <v>0</v>
      </c>
      <c r="G7" s="66">
        <v>0</v>
      </c>
      <c r="H7" s="66">
        <v>0</v>
      </c>
      <c r="I7" s="66">
        <v>0</v>
      </c>
      <c r="J7" s="66">
        <v>3051</v>
      </c>
      <c r="K7" s="66">
        <v>0</v>
      </c>
      <c r="L7" s="66">
        <v>0</v>
      </c>
      <c r="M7" s="66">
        <v>105980</v>
      </c>
      <c r="N7" s="66">
        <v>0</v>
      </c>
      <c r="O7" s="66">
        <v>102929</v>
      </c>
      <c r="P7" s="66">
        <v>0</v>
      </c>
      <c r="Q7" s="66">
        <v>0</v>
      </c>
      <c r="R7" s="66">
        <v>3051</v>
      </c>
      <c r="S7" s="66">
        <v>0</v>
      </c>
      <c r="T7" s="66">
        <v>0</v>
      </c>
      <c r="U7" s="66">
        <v>0</v>
      </c>
      <c r="V7" s="66">
        <v>0</v>
      </c>
      <c r="W7" s="66">
        <v>105980</v>
      </c>
    </row>
    <row r="8" spans="1:23" ht="17.100000000000001" customHeight="1" x14ac:dyDescent="0.2">
      <c r="A8" s="6" t="s">
        <v>30</v>
      </c>
      <c r="B8" s="82" t="s">
        <v>55</v>
      </c>
      <c r="C8" s="6">
        <v>946</v>
      </c>
      <c r="D8" s="6">
        <v>128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6">
        <v>1074</v>
      </c>
      <c r="N8" s="6">
        <v>0</v>
      </c>
      <c r="O8" s="6">
        <v>1074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6">
        <v>1074</v>
      </c>
    </row>
    <row r="9" spans="1:23" ht="17.100000000000001" customHeight="1" x14ac:dyDescent="0.2">
      <c r="A9" s="6" t="s">
        <v>31</v>
      </c>
      <c r="B9" s="87" t="s">
        <v>56</v>
      </c>
      <c r="C9" s="6">
        <v>703</v>
      </c>
      <c r="D9" s="6">
        <v>95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6">
        <v>798</v>
      </c>
      <c r="N9" s="6">
        <v>0</v>
      </c>
      <c r="O9" s="6">
        <v>798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6">
        <v>798</v>
      </c>
    </row>
    <row r="10" spans="1:23" ht="17.100000000000001" customHeight="1" x14ac:dyDescent="0.2">
      <c r="A10" s="6" t="s">
        <v>34</v>
      </c>
      <c r="B10" s="82" t="s">
        <v>57</v>
      </c>
      <c r="C10" s="6">
        <v>1374</v>
      </c>
      <c r="D10" s="6">
        <v>186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6">
        <v>1560</v>
      </c>
      <c r="N10" s="6">
        <v>0</v>
      </c>
      <c r="O10" s="6">
        <v>1560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6">
        <v>1560</v>
      </c>
    </row>
    <row r="11" spans="1:23" ht="17.100000000000001" customHeight="1" x14ac:dyDescent="0.2">
      <c r="A11" s="6" t="s">
        <v>35</v>
      </c>
      <c r="B11" s="82" t="s">
        <v>156</v>
      </c>
      <c r="C11" s="6">
        <v>1671</v>
      </c>
      <c r="D11" s="6">
        <v>267</v>
      </c>
      <c r="E11" s="6">
        <v>378</v>
      </c>
      <c r="F11" s="6">
        <v>0</v>
      </c>
      <c r="G11" s="6">
        <v>0</v>
      </c>
      <c r="H11" s="6">
        <v>0</v>
      </c>
      <c r="I11" s="6">
        <v>0</v>
      </c>
      <c r="J11" s="6">
        <v>180</v>
      </c>
      <c r="K11" s="6">
        <v>0</v>
      </c>
      <c r="L11" s="6">
        <v>0</v>
      </c>
      <c r="M11" s="66">
        <v>2496</v>
      </c>
      <c r="N11" s="6">
        <v>0</v>
      </c>
      <c r="O11" s="6">
        <v>2118</v>
      </c>
      <c r="P11" s="6">
        <v>198</v>
      </c>
      <c r="Q11" s="6">
        <v>0</v>
      </c>
      <c r="R11" s="6">
        <v>180</v>
      </c>
      <c r="S11" s="6">
        <v>0</v>
      </c>
      <c r="T11" s="6">
        <v>0</v>
      </c>
      <c r="U11" s="6">
        <v>0</v>
      </c>
      <c r="V11" s="6">
        <v>0</v>
      </c>
      <c r="W11" s="66">
        <v>2496</v>
      </c>
    </row>
    <row r="12" spans="1:23" ht="17.100000000000001" customHeight="1" x14ac:dyDescent="0.2">
      <c r="A12" s="6" t="s">
        <v>32</v>
      </c>
      <c r="B12" s="82" t="s">
        <v>58</v>
      </c>
      <c r="C12" s="6">
        <v>475</v>
      </c>
      <c r="D12" s="6">
        <v>64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6">
        <v>539</v>
      </c>
      <c r="N12" s="6">
        <v>0</v>
      </c>
      <c r="O12" s="6">
        <v>539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6">
        <v>539</v>
      </c>
    </row>
    <row r="13" spans="1:23" ht="17.100000000000001" customHeight="1" x14ac:dyDescent="0.2">
      <c r="A13" s="6" t="s">
        <v>36</v>
      </c>
      <c r="B13" s="82" t="s">
        <v>59</v>
      </c>
      <c r="C13" s="6">
        <v>1774</v>
      </c>
      <c r="D13" s="6">
        <v>240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6">
        <v>2014</v>
      </c>
      <c r="N13" s="6">
        <v>0</v>
      </c>
      <c r="O13" s="6">
        <v>2014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6">
        <v>2014</v>
      </c>
    </row>
    <row r="14" spans="1:23" ht="17.100000000000001" customHeight="1" x14ac:dyDescent="0.2">
      <c r="A14" s="6" t="s">
        <v>33</v>
      </c>
      <c r="B14" s="82" t="s">
        <v>172</v>
      </c>
      <c r="C14" s="6">
        <v>18767</v>
      </c>
      <c r="D14" s="6">
        <v>2534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6">
        <v>21301</v>
      </c>
      <c r="N14" s="6">
        <v>0</v>
      </c>
      <c r="O14" s="6">
        <v>21301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6">
        <v>21301</v>
      </c>
    </row>
    <row r="15" spans="1:23" ht="17.100000000000001" customHeight="1" x14ac:dyDescent="0.2">
      <c r="A15" s="6" t="s">
        <v>146</v>
      </c>
      <c r="B15" s="86" t="s">
        <v>157</v>
      </c>
      <c r="C15" s="6">
        <v>22312</v>
      </c>
      <c r="D15" s="6">
        <v>4959</v>
      </c>
      <c r="E15" s="6">
        <v>52580</v>
      </c>
      <c r="F15" s="6">
        <v>0</v>
      </c>
      <c r="G15" s="6">
        <v>0</v>
      </c>
      <c r="H15" s="6">
        <v>0</v>
      </c>
      <c r="I15" s="6">
        <v>0</v>
      </c>
      <c r="J15" s="6">
        <v>15999</v>
      </c>
      <c r="K15" s="6">
        <v>0</v>
      </c>
      <c r="L15" s="6">
        <v>0</v>
      </c>
      <c r="M15" s="66">
        <v>95850</v>
      </c>
      <c r="N15" s="6">
        <v>0</v>
      </c>
      <c r="O15" s="6">
        <v>1216</v>
      </c>
      <c r="P15" s="6">
        <v>78635</v>
      </c>
      <c r="Q15" s="6">
        <v>0</v>
      </c>
      <c r="R15" s="6">
        <v>15999</v>
      </c>
      <c r="S15" s="6">
        <v>0</v>
      </c>
      <c r="T15" s="6">
        <v>0</v>
      </c>
      <c r="U15" s="6">
        <v>0</v>
      </c>
      <c r="V15" s="6">
        <v>0</v>
      </c>
      <c r="W15" s="66">
        <v>95850</v>
      </c>
    </row>
    <row r="16" spans="1:23" ht="17.100000000000001" customHeight="1" x14ac:dyDescent="0.2">
      <c r="A16" s="6" t="s">
        <v>10</v>
      </c>
      <c r="B16" s="6" t="s">
        <v>147</v>
      </c>
      <c r="C16" s="66">
        <v>4391</v>
      </c>
      <c r="D16" s="66">
        <v>593</v>
      </c>
      <c r="E16" s="66">
        <v>1100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6084</v>
      </c>
      <c r="N16" s="66">
        <v>0</v>
      </c>
      <c r="O16" s="66">
        <v>6084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6084</v>
      </c>
    </row>
    <row r="17" spans="1:23" ht="17.100000000000001" customHeight="1" x14ac:dyDescent="0.2">
      <c r="A17" s="6" t="s">
        <v>11</v>
      </c>
      <c r="B17" s="66" t="s">
        <v>168</v>
      </c>
      <c r="C17" s="66">
        <v>1315</v>
      </c>
      <c r="D17" s="66">
        <v>150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1465</v>
      </c>
      <c r="N17" s="66">
        <v>0</v>
      </c>
      <c r="O17" s="66">
        <v>1465</v>
      </c>
      <c r="P17" s="66">
        <v>91</v>
      </c>
      <c r="Q17" s="66">
        <v>0</v>
      </c>
      <c r="R17" s="66">
        <v>0</v>
      </c>
      <c r="S17" s="66">
        <v>0</v>
      </c>
      <c r="T17" s="66">
        <v>-91</v>
      </c>
      <c r="U17" s="66">
        <v>-91</v>
      </c>
      <c r="V17" s="66">
        <v>0</v>
      </c>
      <c r="W17" s="66">
        <v>1465</v>
      </c>
    </row>
    <row r="18" spans="1:23" ht="17.100000000000001" customHeight="1" x14ac:dyDescent="0.2">
      <c r="A18" s="6" t="s">
        <v>12</v>
      </c>
      <c r="B18" s="6" t="s">
        <v>169</v>
      </c>
      <c r="C18" s="66">
        <v>6543</v>
      </c>
      <c r="D18" s="66">
        <v>883</v>
      </c>
      <c r="E18" s="66">
        <v>1100</v>
      </c>
      <c r="F18" s="66">
        <v>0</v>
      </c>
      <c r="G18" s="66">
        <v>0</v>
      </c>
      <c r="H18" s="66">
        <v>0</v>
      </c>
      <c r="I18" s="66">
        <v>0</v>
      </c>
      <c r="J18" s="66">
        <v>2300</v>
      </c>
      <c r="K18" s="66">
        <v>0</v>
      </c>
      <c r="L18" s="66">
        <v>0</v>
      </c>
      <c r="M18" s="66">
        <v>10826</v>
      </c>
      <c r="N18" s="66">
        <v>0</v>
      </c>
      <c r="O18" s="66">
        <v>8526</v>
      </c>
      <c r="P18" s="66">
        <v>0</v>
      </c>
      <c r="Q18" s="66">
        <v>0</v>
      </c>
      <c r="R18" s="66">
        <v>2300</v>
      </c>
      <c r="S18" s="66">
        <v>0</v>
      </c>
      <c r="T18" s="66">
        <v>0</v>
      </c>
      <c r="U18" s="66">
        <v>0</v>
      </c>
      <c r="V18" s="66">
        <v>0</v>
      </c>
      <c r="W18" s="66">
        <v>10826</v>
      </c>
    </row>
    <row r="19" spans="1:23" ht="17.100000000000001" customHeight="1" x14ac:dyDescent="0.2">
      <c r="A19" s="6" t="s">
        <v>13</v>
      </c>
      <c r="B19" s="6" t="s">
        <v>170</v>
      </c>
      <c r="C19" s="66">
        <v>3058</v>
      </c>
      <c r="D19" s="66">
        <v>413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3471</v>
      </c>
      <c r="N19" s="66">
        <v>0</v>
      </c>
      <c r="O19" s="66">
        <v>3471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3471</v>
      </c>
    </row>
    <row r="20" spans="1:23" ht="17.100000000000001" customHeight="1" x14ac:dyDescent="0.2">
      <c r="A20" s="12"/>
      <c r="B20" s="61" t="s">
        <v>43</v>
      </c>
      <c r="C20" s="12">
        <v>133904</v>
      </c>
      <c r="D20" s="12">
        <v>20042</v>
      </c>
      <c r="E20" s="12">
        <v>77982</v>
      </c>
      <c r="F20" s="12">
        <v>0</v>
      </c>
      <c r="G20" s="12">
        <v>0</v>
      </c>
      <c r="H20" s="12">
        <v>0</v>
      </c>
      <c r="I20" s="12">
        <v>0</v>
      </c>
      <c r="J20" s="12">
        <v>21530</v>
      </c>
      <c r="K20" s="12">
        <v>0</v>
      </c>
      <c r="L20" s="12">
        <v>0</v>
      </c>
      <c r="M20" s="12">
        <v>253458</v>
      </c>
      <c r="N20" s="12">
        <v>0</v>
      </c>
      <c r="O20" s="12">
        <v>153095</v>
      </c>
      <c r="P20" s="12">
        <v>78924</v>
      </c>
      <c r="Q20" s="12">
        <v>0</v>
      </c>
      <c r="R20" s="12">
        <v>21530</v>
      </c>
      <c r="S20" s="12">
        <v>0</v>
      </c>
      <c r="T20" s="12">
        <v>-91</v>
      </c>
      <c r="U20" s="12">
        <v>-91</v>
      </c>
      <c r="V20" s="12">
        <v>0</v>
      </c>
      <c r="W20" s="12">
        <v>253458</v>
      </c>
    </row>
    <row r="21" spans="1:2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mergeCells count="1">
    <mergeCell ref="T3:V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r:id="rId1"/>
  <headerFooter alignWithMargins="0">
    <oddHeader>&amp;C&amp;"Times New Roman CE,Normál"&amp;P/&amp;N
Költségvetési szervi hatáskörben
 előirányzatok  módosítása&amp;R&amp;"Times New Roman CE,Normál"2.3.melléklet
a.../2016(.....)önkormányzati rendelethez
ezer ft-ban</oddHeader>
    <oddFooter>&amp;L&amp;"Arial,Normál"&amp;8&amp;D/&amp;T/KulcsárT.&amp;"Times New Roman CE,Normál"
&amp;C&amp;"Arial,Normál"&amp;8&amp;Z&amp;F/&amp;A/KulcsárT.</oddFooter>
  </headerFooter>
  <colBreaks count="1" manualBreakCount="1">
    <brk id="1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55" t="s">
        <v>65</v>
      </c>
      <c r="B1" s="47" t="s">
        <v>48</v>
      </c>
      <c r="C1" s="91" t="s">
        <v>60</v>
      </c>
      <c r="D1" s="92"/>
      <c r="E1" s="92"/>
      <c r="F1" s="93"/>
      <c r="G1" s="94" t="s">
        <v>60</v>
      </c>
      <c r="H1" s="95"/>
      <c r="I1" s="16"/>
      <c r="J1" s="26"/>
      <c r="K1" s="20" t="s">
        <v>109</v>
      </c>
      <c r="L1" s="21" t="s">
        <v>21</v>
      </c>
      <c r="M1" s="21" t="s">
        <v>21</v>
      </c>
      <c r="N1" s="21" t="s">
        <v>21</v>
      </c>
      <c r="O1" s="21" t="s">
        <v>21</v>
      </c>
      <c r="P1" s="21" t="s">
        <v>21</v>
      </c>
      <c r="Q1" s="21" t="s">
        <v>21</v>
      </c>
      <c r="R1" s="21" t="s">
        <v>21</v>
      </c>
      <c r="S1" s="21" t="s">
        <v>21</v>
      </c>
      <c r="T1" s="24" t="s">
        <v>22</v>
      </c>
      <c r="U1" s="24" t="s">
        <v>22</v>
      </c>
      <c r="V1" s="24" t="s">
        <v>22</v>
      </c>
      <c r="W1" s="24" t="s">
        <v>22</v>
      </c>
      <c r="X1" s="24" t="s">
        <v>22</v>
      </c>
      <c r="Y1" s="34" t="s">
        <v>106</v>
      </c>
      <c r="Z1" s="32" t="s">
        <v>110</v>
      </c>
      <c r="AA1" s="35" t="s">
        <v>51</v>
      </c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25" t="s">
        <v>25</v>
      </c>
      <c r="AO1" s="22"/>
      <c r="AP1" s="22"/>
      <c r="AQ1" s="34" t="s">
        <v>24</v>
      </c>
      <c r="AR1" s="38"/>
      <c r="AS1" s="38"/>
      <c r="AT1" s="32" t="s">
        <v>124</v>
      </c>
    </row>
    <row r="2" spans="1:46" x14ac:dyDescent="0.2">
      <c r="A2" s="56" t="s">
        <v>134</v>
      </c>
      <c r="B2" s="48" t="s">
        <v>66</v>
      </c>
      <c r="C2" s="96" t="s">
        <v>45</v>
      </c>
      <c r="D2" s="97"/>
      <c r="E2" s="97"/>
      <c r="F2" s="98"/>
      <c r="G2" s="99" t="s">
        <v>47</v>
      </c>
      <c r="H2" s="100"/>
      <c r="I2" s="18" t="s">
        <v>38</v>
      </c>
      <c r="J2" s="27">
        <v>2</v>
      </c>
      <c r="K2" s="30"/>
      <c r="L2" s="13" t="s">
        <v>74</v>
      </c>
      <c r="M2" s="13" t="s">
        <v>75</v>
      </c>
      <c r="N2" s="13" t="s">
        <v>2</v>
      </c>
      <c r="O2" s="13" t="s">
        <v>81</v>
      </c>
      <c r="P2" s="13" t="s">
        <v>84</v>
      </c>
      <c r="Q2" s="13" t="s">
        <v>88</v>
      </c>
      <c r="R2" s="13" t="s">
        <v>92</v>
      </c>
      <c r="S2" s="13" t="s">
        <v>93</v>
      </c>
      <c r="T2" s="23" t="s">
        <v>97</v>
      </c>
      <c r="U2" s="23" t="s">
        <v>3</v>
      </c>
      <c r="V2" s="23" t="s">
        <v>81</v>
      </c>
      <c r="W2" s="23" t="s">
        <v>28</v>
      </c>
      <c r="X2" s="23" t="s">
        <v>92</v>
      </c>
      <c r="Y2" s="33" t="s">
        <v>107</v>
      </c>
      <c r="Z2" s="10" t="s">
        <v>42</v>
      </c>
      <c r="AA2" s="36" t="s">
        <v>73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9" t="s">
        <v>119</v>
      </c>
      <c r="AO2" s="10" t="s">
        <v>121</v>
      </c>
      <c r="AP2" s="10" t="s">
        <v>28</v>
      </c>
      <c r="AQ2" s="33" t="s">
        <v>92</v>
      </c>
      <c r="AR2" s="10" t="s">
        <v>121</v>
      </c>
      <c r="AS2" s="10" t="s">
        <v>28</v>
      </c>
      <c r="AT2" s="10" t="s">
        <v>44</v>
      </c>
    </row>
    <row r="3" spans="1:46" x14ac:dyDescent="0.2">
      <c r="A3" s="56" t="s">
        <v>135</v>
      </c>
      <c r="B3" s="48" t="s">
        <v>67</v>
      </c>
      <c r="C3" s="48" t="s">
        <v>37</v>
      </c>
      <c r="D3" s="51" t="s">
        <v>68</v>
      </c>
      <c r="E3" s="59" t="s">
        <v>128</v>
      </c>
      <c r="F3" s="60" t="s">
        <v>130</v>
      </c>
      <c r="G3" s="17" t="s">
        <v>69</v>
      </c>
      <c r="H3" s="17" t="s">
        <v>71</v>
      </c>
      <c r="I3" s="18" t="s">
        <v>39</v>
      </c>
      <c r="J3" s="28">
        <v>0</v>
      </c>
      <c r="K3" s="30" t="s">
        <v>46</v>
      </c>
      <c r="L3" s="13" t="s">
        <v>1</v>
      </c>
      <c r="M3" s="13" t="s">
        <v>76</v>
      </c>
      <c r="N3" s="13" t="s">
        <v>78</v>
      </c>
      <c r="O3" s="13" t="s">
        <v>82</v>
      </c>
      <c r="P3" s="13" t="s">
        <v>85</v>
      </c>
      <c r="Q3" s="13" t="s">
        <v>89</v>
      </c>
      <c r="R3" s="13" t="s">
        <v>50</v>
      </c>
      <c r="S3" s="13" t="s">
        <v>94</v>
      </c>
      <c r="T3" s="23" t="s">
        <v>63</v>
      </c>
      <c r="U3" s="23" t="s">
        <v>98</v>
      </c>
      <c r="V3" s="23" t="s">
        <v>100</v>
      </c>
      <c r="W3" s="23" t="s">
        <v>85</v>
      </c>
      <c r="X3" s="23" t="s">
        <v>104</v>
      </c>
      <c r="Y3" s="33" t="s">
        <v>108</v>
      </c>
      <c r="Z3" s="10" t="s">
        <v>111</v>
      </c>
      <c r="AA3" s="36" t="s">
        <v>112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9" t="s">
        <v>120</v>
      </c>
      <c r="AO3" s="10" t="s">
        <v>122</v>
      </c>
      <c r="AP3" s="10" t="s">
        <v>122</v>
      </c>
      <c r="AQ3" s="33" t="s">
        <v>125</v>
      </c>
      <c r="AR3" s="10" t="s">
        <v>122</v>
      </c>
      <c r="AS3" s="10" t="s">
        <v>122</v>
      </c>
      <c r="AT3" s="10" t="s">
        <v>43</v>
      </c>
    </row>
    <row r="4" spans="1:46" x14ac:dyDescent="0.2">
      <c r="A4" s="56" t="s">
        <v>133</v>
      </c>
      <c r="B4" s="49" t="s">
        <v>52</v>
      </c>
      <c r="C4" s="48"/>
      <c r="D4" s="51" t="s">
        <v>136</v>
      </c>
      <c r="E4" s="41" t="e">
        <f>(-AN4)</f>
        <v>#VALUE!</v>
      </c>
      <c r="F4" s="41">
        <f>Z4</f>
        <v>0</v>
      </c>
      <c r="G4" s="17" t="s">
        <v>70</v>
      </c>
      <c r="H4" s="17" t="s">
        <v>72</v>
      </c>
      <c r="I4" s="18" t="s">
        <v>40</v>
      </c>
      <c r="J4" s="28">
        <v>1</v>
      </c>
      <c r="K4" s="31"/>
      <c r="L4" s="13"/>
      <c r="M4" s="13" t="s">
        <v>77</v>
      </c>
      <c r="N4" s="13" t="s">
        <v>79</v>
      </c>
      <c r="O4" s="13" t="s">
        <v>63</v>
      </c>
      <c r="P4" s="13" t="s">
        <v>86</v>
      </c>
      <c r="Q4" s="13" t="s">
        <v>90</v>
      </c>
      <c r="R4" s="13" t="s">
        <v>85</v>
      </c>
      <c r="S4" s="13" t="s">
        <v>95</v>
      </c>
      <c r="T4" s="23" t="s">
        <v>29</v>
      </c>
      <c r="U4" s="23" t="s">
        <v>29</v>
      </c>
      <c r="V4" s="23" t="s">
        <v>63</v>
      </c>
      <c r="W4" s="23" t="s">
        <v>102</v>
      </c>
      <c r="X4" s="23" t="s">
        <v>85</v>
      </c>
      <c r="Y4" s="33" t="s">
        <v>7</v>
      </c>
      <c r="Z4" s="10"/>
      <c r="AA4" s="36" t="s">
        <v>5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9" t="s">
        <v>61</v>
      </c>
      <c r="AO4" s="10" t="s">
        <v>61</v>
      </c>
      <c r="AP4" s="10" t="s">
        <v>61</v>
      </c>
      <c r="AQ4" s="33" t="s">
        <v>126</v>
      </c>
      <c r="AR4" s="10" t="s">
        <v>123</v>
      </c>
      <c r="AS4" s="10" t="s">
        <v>123</v>
      </c>
      <c r="AT4" s="10"/>
    </row>
    <row r="5" spans="1:46" x14ac:dyDescent="0.2">
      <c r="A5" s="57"/>
      <c r="B5" s="50" t="s">
        <v>49</v>
      </c>
      <c r="C5" s="52"/>
      <c r="D5" s="53" t="s">
        <v>137</v>
      </c>
      <c r="E5" s="54" t="s">
        <v>129</v>
      </c>
      <c r="F5" s="54" t="s">
        <v>131</v>
      </c>
      <c r="G5" s="58" t="s">
        <v>64</v>
      </c>
      <c r="H5" s="58" t="s">
        <v>4</v>
      </c>
      <c r="I5" s="19" t="s">
        <v>41</v>
      </c>
      <c r="J5" s="29">
        <v>2</v>
      </c>
      <c r="K5" s="20" t="s">
        <v>96</v>
      </c>
      <c r="L5" s="21" t="s">
        <v>0</v>
      </c>
      <c r="M5" s="21" t="s">
        <v>30</v>
      </c>
      <c r="N5" s="21" t="s">
        <v>31</v>
      </c>
      <c r="O5" s="21" t="s">
        <v>80</v>
      </c>
      <c r="P5" s="21" t="s">
        <v>83</v>
      </c>
      <c r="Q5" s="21" t="s">
        <v>87</v>
      </c>
      <c r="R5" s="21" t="s">
        <v>91</v>
      </c>
      <c r="S5" s="21" t="s">
        <v>35</v>
      </c>
      <c r="T5" s="24" t="s">
        <v>0</v>
      </c>
      <c r="U5" s="24" t="s">
        <v>30</v>
      </c>
      <c r="V5" s="24" t="s">
        <v>101</v>
      </c>
      <c r="W5" s="24" t="s">
        <v>103</v>
      </c>
      <c r="X5" s="24" t="s">
        <v>105</v>
      </c>
      <c r="Y5" s="34" t="s">
        <v>30</v>
      </c>
      <c r="Z5" s="32" t="s">
        <v>171</v>
      </c>
      <c r="AA5" s="37" t="s">
        <v>62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25" t="s">
        <v>0</v>
      </c>
      <c r="AO5" s="22" t="s">
        <v>114</v>
      </c>
      <c r="AP5" s="22" t="s">
        <v>115</v>
      </c>
      <c r="AQ5" s="34"/>
      <c r="AR5" s="38" t="s">
        <v>114</v>
      </c>
      <c r="AS5" s="38" t="s">
        <v>127</v>
      </c>
      <c r="AT5" s="32" t="s">
        <v>171</v>
      </c>
    </row>
    <row r="6" spans="1:46" x14ac:dyDescent="0.2">
      <c r="A6" s="77"/>
      <c r="B6" s="78"/>
      <c r="C6" s="70"/>
      <c r="D6" s="70"/>
      <c r="E6" s="41"/>
      <c r="F6" s="41"/>
      <c r="G6" s="79"/>
      <c r="H6" s="70"/>
      <c r="I6" s="70"/>
      <c r="J6" s="70"/>
      <c r="K6" s="80"/>
      <c r="L6" s="79"/>
      <c r="M6" s="70"/>
      <c r="N6" s="70"/>
      <c r="O6" s="70"/>
      <c r="P6" s="70"/>
      <c r="Q6" s="70"/>
      <c r="R6" s="70"/>
      <c r="S6" s="70"/>
      <c r="T6" s="70"/>
      <c r="U6" s="40"/>
      <c r="V6" s="40"/>
      <c r="W6" s="40"/>
      <c r="X6" s="40"/>
      <c r="Y6" s="40"/>
      <c r="Z6" s="42">
        <f>SUM(L6:Y6)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2">
        <f>SUM(AO6:AP6)-AQ6</f>
        <v>0</v>
      </c>
      <c r="AO6" s="42">
        <f>(L6+M6+N6+O6+P6+Q6+S6)</f>
        <v>0</v>
      </c>
      <c r="AP6" s="42">
        <f>T6+U6</f>
        <v>0</v>
      </c>
      <c r="AQ6" s="2"/>
      <c r="AR6" s="42">
        <f>AQ6-AS6</f>
        <v>0</v>
      </c>
      <c r="AS6" s="2"/>
      <c r="AT6" s="42">
        <f>SUM(AN6,AQ6)</f>
        <v>0</v>
      </c>
    </row>
    <row r="7" spans="1:46" x14ac:dyDescent="0.2">
      <c r="A7" s="77"/>
      <c r="B7" s="78"/>
      <c r="C7" s="70"/>
      <c r="D7" s="70"/>
      <c r="E7" s="41"/>
      <c r="F7" s="41"/>
      <c r="G7" s="79"/>
      <c r="H7" s="70"/>
      <c r="I7" s="70"/>
      <c r="J7" s="70"/>
      <c r="K7" s="80"/>
      <c r="L7" s="79"/>
      <c r="M7" s="70"/>
      <c r="N7" s="70"/>
      <c r="O7" s="70"/>
      <c r="P7" s="70"/>
      <c r="Q7" s="70"/>
      <c r="R7" s="70"/>
      <c r="S7" s="70"/>
      <c r="T7" s="70"/>
      <c r="U7" s="40"/>
      <c r="V7" s="40"/>
      <c r="W7" s="40"/>
      <c r="X7" s="40"/>
      <c r="Y7" s="40"/>
      <c r="Z7" s="42">
        <f>SUM(L7:Y7)</f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2">
        <f>SUM(AO7:AP7)-AQ7</f>
        <v>0</v>
      </c>
      <c r="AO7" s="42">
        <f>(L7+M7+N7+O7+P7+Q7+S7)</f>
        <v>0</v>
      </c>
      <c r="AP7" s="42">
        <f>T7+U7</f>
        <v>0</v>
      </c>
      <c r="AQ7" s="2"/>
      <c r="AR7" s="42">
        <f>AQ7-AS7</f>
        <v>0</v>
      </c>
      <c r="AS7" s="2"/>
      <c r="AT7" s="42">
        <f>SUM(AN7,AQ7)</f>
        <v>0</v>
      </c>
    </row>
    <row r="8" spans="1:46" x14ac:dyDescent="0.2">
      <c r="A8" s="75"/>
      <c r="B8" s="76"/>
      <c r="C8" s="70"/>
      <c r="D8" s="70"/>
      <c r="E8" s="41"/>
      <c r="F8" s="41"/>
      <c r="G8" s="79"/>
      <c r="H8" s="70"/>
      <c r="I8" s="70"/>
      <c r="J8" s="70"/>
      <c r="K8" s="80"/>
      <c r="L8" s="79"/>
      <c r="M8" s="70"/>
      <c r="N8" s="70"/>
      <c r="O8" s="70"/>
      <c r="P8" s="70"/>
      <c r="Q8" s="70"/>
      <c r="R8" s="70"/>
      <c r="S8" s="70"/>
      <c r="T8" s="70"/>
      <c r="U8" s="40"/>
      <c r="V8" s="40"/>
      <c r="W8" s="40"/>
      <c r="X8" s="40"/>
      <c r="Y8" s="40"/>
      <c r="Z8" s="42">
        <f>SUM(L8:Y8)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2">
        <f>SUM(AO8:AP8)-AQ8</f>
        <v>0</v>
      </c>
      <c r="AO8" s="42">
        <f>(L8+M8+N8+O8+P8+Q8+S8)</f>
        <v>0</v>
      </c>
      <c r="AP8" s="42">
        <f>T8+U8</f>
        <v>0</v>
      </c>
      <c r="AQ8" s="2"/>
      <c r="AR8" s="42">
        <f>AQ8-AS8</f>
        <v>0</v>
      </c>
      <c r="AS8" s="2"/>
      <c r="AT8" s="42">
        <f>SUM(AN8,AQ8)</f>
        <v>0</v>
      </c>
    </row>
    <row r="9" spans="1:46" x14ac:dyDescent="0.2">
      <c r="A9" s="75"/>
      <c r="B9" s="76"/>
      <c r="C9" s="70"/>
      <c r="D9" s="70"/>
      <c r="E9" s="41"/>
      <c r="F9" s="41"/>
      <c r="G9" s="79"/>
      <c r="H9" s="70"/>
      <c r="I9" s="70"/>
      <c r="J9" s="70"/>
      <c r="K9" s="80"/>
      <c r="L9" s="79"/>
      <c r="M9" s="70"/>
      <c r="N9" s="70"/>
      <c r="O9" s="70"/>
      <c r="P9" s="70"/>
      <c r="Q9" s="70"/>
      <c r="R9" s="70"/>
      <c r="S9" s="70"/>
      <c r="T9" s="70"/>
      <c r="U9" s="40"/>
      <c r="V9" s="40"/>
      <c r="W9" s="40"/>
      <c r="X9" s="40"/>
      <c r="Y9" s="40"/>
      <c r="Z9" s="42">
        <f>SUM(L9:Y9)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2">
        <f>SUM(AO9:AP9)-AQ9</f>
        <v>0</v>
      </c>
      <c r="AO9" s="42">
        <f>(L9+M9+N9+O9+P9+Q9+S9)</f>
        <v>0</v>
      </c>
      <c r="AP9" s="42">
        <f>T9+U9</f>
        <v>0</v>
      </c>
      <c r="AQ9" s="2"/>
      <c r="AR9" s="42">
        <f>AQ9-AS9</f>
        <v>0</v>
      </c>
      <c r="AS9" s="2"/>
      <c r="AT9" s="42">
        <f>SUM(AN9,AQ9)</f>
        <v>0</v>
      </c>
    </row>
    <row r="10" spans="1:46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79"/>
      <c r="M10" s="70"/>
      <c r="N10" s="70"/>
      <c r="O10" s="70"/>
      <c r="P10" s="70"/>
      <c r="Q10" s="70"/>
      <c r="R10" s="70"/>
      <c r="S10" s="70"/>
      <c r="T10" s="70"/>
      <c r="U10" s="40"/>
      <c r="V10" s="40"/>
      <c r="W10" s="40"/>
      <c r="X10" s="40"/>
      <c r="Y10" s="40"/>
      <c r="Z10" s="42">
        <f t="shared" ref="Z10:Z33" si="0">SUM(L10:Y10)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2">
        <f t="shared" ref="AN10:AN33" si="1">SUM(AO10:AP10)-AQ10</f>
        <v>0</v>
      </c>
      <c r="AO10" s="42">
        <f t="shared" ref="AO10:AO33" si="2">(L10+M10+N10+O10+P10+Q10+S10)</f>
        <v>0</v>
      </c>
      <c r="AP10" s="42">
        <f t="shared" ref="AP10:AP33" si="3">T10+U10</f>
        <v>0</v>
      </c>
      <c r="AQ10" s="2"/>
      <c r="AR10" s="42">
        <f t="shared" ref="AR10:AR33" si="4">AQ10-AS10</f>
        <v>0</v>
      </c>
      <c r="AS10" s="2"/>
      <c r="AT10" s="42">
        <f t="shared" ref="AT10:AT33" si="5">SUM(AN10,AQ10)</f>
        <v>0</v>
      </c>
    </row>
    <row r="11" spans="1:46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79"/>
      <c r="M11" s="70"/>
      <c r="N11" s="70"/>
      <c r="O11" s="70"/>
      <c r="P11" s="70"/>
      <c r="Q11" s="70"/>
      <c r="R11" s="70"/>
      <c r="S11" s="70"/>
      <c r="T11" s="70"/>
      <c r="U11" s="40"/>
      <c r="V11" s="40"/>
      <c r="W11" s="40"/>
      <c r="X11" s="40"/>
      <c r="Y11" s="40"/>
      <c r="Z11" s="42">
        <f t="shared" si="0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2">
        <f t="shared" si="1"/>
        <v>0</v>
      </c>
      <c r="AO11" s="42">
        <f t="shared" si="2"/>
        <v>0</v>
      </c>
      <c r="AP11" s="42">
        <f t="shared" si="3"/>
        <v>0</v>
      </c>
      <c r="AQ11" s="2"/>
      <c r="AR11" s="42">
        <f t="shared" si="4"/>
        <v>0</v>
      </c>
      <c r="AS11" s="2"/>
      <c r="AT11" s="42">
        <f t="shared" si="5"/>
        <v>0</v>
      </c>
    </row>
    <row r="12" spans="1:46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2">
        <f t="shared" si="0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2">
        <f t="shared" si="1"/>
        <v>0</v>
      </c>
      <c r="AO12" s="42">
        <f t="shared" si="2"/>
        <v>0</v>
      </c>
      <c r="AP12" s="42">
        <f t="shared" si="3"/>
        <v>0</v>
      </c>
      <c r="AQ12" s="2"/>
      <c r="AR12" s="42">
        <f t="shared" si="4"/>
        <v>0</v>
      </c>
      <c r="AS12" s="2"/>
      <c r="AT12" s="42">
        <f t="shared" si="5"/>
        <v>0</v>
      </c>
    </row>
    <row r="13" spans="1:46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2">
        <f t="shared" si="0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2">
        <f t="shared" si="1"/>
        <v>0</v>
      </c>
      <c r="AO13" s="42">
        <f t="shared" si="2"/>
        <v>0</v>
      </c>
      <c r="AP13" s="42">
        <f t="shared" si="3"/>
        <v>0</v>
      </c>
      <c r="AQ13" s="2"/>
      <c r="AR13" s="42">
        <f t="shared" si="4"/>
        <v>0</v>
      </c>
      <c r="AS13" s="2"/>
      <c r="AT13" s="42">
        <f t="shared" si="5"/>
        <v>0</v>
      </c>
    </row>
    <row r="14" spans="1:46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2">
        <f t="shared" si="0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2">
        <f t="shared" si="1"/>
        <v>0</v>
      </c>
      <c r="AO14" s="42">
        <f t="shared" si="2"/>
        <v>0</v>
      </c>
      <c r="AP14" s="42">
        <f t="shared" si="3"/>
        <v>0</v>
      </c>
      <c r="AQ14" s="2"/>
      <c r="AR14" s="42">
        <f t="shared" si="4"/>
        <v>0</v>
      </c>
      <c r="AS14" s="2"/>
      <c r="AT14" s="42">
        <f t="shared" si="5"/>
        <v>0</v>
      </c>
    </row>
    <row r="15" spans="1:46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2">
        <f t="shared" si="0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2">
        <f t="shared" si="1"/>
        <v>0</v>
      </c>
      <c r="AO15" s="42">
        <f t="shared" si="2"/>
        <v>0</v>
      </c>
      <c r="AP15" s="42">
        <f t="shared" si="3"/>
        <v>0</v>
      </c>
      <c r="AQ15" s="2"/>
      <c r="AR15" s="42">
        <f t="shared" si="4"/>
        <v>0</v>
      </c>
      <c r="AS15" s="2"/>
      <c r="AT15" s="42">
        <f t="shared" si="5"/>
        <v>0</v>
      </c>
    </row>
    <row r="16" spans="1:46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2">
        <f t="shared" si="0"/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2">
        <f t="shared" si="1"/>
        <v>0</v>
      </c>
      <c r="AO16" s="42">
        <f t="shared" si="2"/>
        <v>0</v>
      </c>
      <c r="AP16" s="42">
        <f t="shared" si="3"/>
        <v>0</v>
      </c>
      <c r="AQ16" s="2"/>
      <c r="AR16" s="42">
        <f t="shared" si="4"/>
        <v>0</v>
      </c>
      <c r="AS16" s="2"/>
      <c r="AT16" s="42">
        <f t="shared" si="5"/>
        <v>0</v>
      </c>
    </row>
    <row r="17" spans="1:46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2">
        <f t="shared" si="0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2">
        <f t="shared" si="1"/>
        <v>0</v>
      </c>
      <c r="AO17" s="42">
        <f t="shared" si="2"/>
        <v>0</v>
      </c>
      <c r="AP17" s="42">
        <f t="shared" si="3"/>
        <v>0</v>
      </c>
      <c r="AQ17" s="2"/>
      <c r="AR17" s="42">
        <f t="shared" si="4"/>
        <v>0</v>
      </c>
      <c r="AS17" s="2"/>
      <c r="AT17" s="42">
        <f t="shared" si="5"/>
        <v>0</v>
      </c>
    </row>
    <row r="18" spans="1:4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2">
        <f t="shared" si="0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2">
        <f t="shared" si="1"/>
        <v>0</v>
      </c>
      <c r="AO18" s="42">
        <f t="shared" si="2"/>
        <v>0</v>
      </c>
      <c r="AP18" s="42">
        <f t="shared" si="3"/>
        <v>0</v>
      </c>
      <c r="AQ18" s="2"/>
      <c r="AR18" s="42">
        <f t="shared" si="4"/>
        <v>0</v>
      </c>
      <c r="AS18" s="2"/>
      <c r="AT18" s="42">
        <f t="shared" si="5"/>
        <v>0</v>
      </c>
    </row>
    <row r="19" spans="1:46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2">
        <f t="shared" si="0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2">
        <f t="shared" si="1"/>
        <v>0</v>
      </c>
      <c r="AO19" s="42">
        <f t="shared" si="2"/>
        <v>0</v>
      </c>
      <c r="AP19" s="42">
        <f t="shared" si="3"/>
        <v>0</v>
      </c>
      <c r="AQ19" s="2"/>
      <c r="AR19" s="42">
        <f t="shared" si="4"/>
        <v>0</v>
      </c>
      <c r="AS19" s="2"/>
      <c r="AT19" s="42">
        <f t="shared" si="5"/>
        <v>0</v>
      </c>
    </row>
    <row r="20" spans="1:46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2">
        <f t="shared" si="0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2">
        <f t="shared" si="1"/>
        <v>0</v>
      </c>
      <c r="AO20" s="42">
        <f t="shared" si="2"/>
        <v>0</v>
      </c>
      <c r="AP20" s="42">
        <f t="shared" si="3"/>
        <v>0</v>
      </c>
      <c r="AQ20" s="2"/>
      <c r="AR20" s="42">
        <f t="shared" si="4"/>
        <v>0</v>
      </c>
      <c r="AS20" s="2"/>
      <c r="AT20" s="42">
        <f t="shared" si="5"/>
        <v>0</v>
      </c>
    </row>
    <row r="21" spans="1:4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2">
        <f t="shared" si="0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2">
        <f t="shared" si="1"/>
        <v>0</v>
      </c>
      <c r="AO21" s="42">
        <f t="shared" si="2"/>
        <v>0</v>
      </c>
      <c r="AP21" s="42">
        <f t="shared" si="3"/>
        <v>0</v>
      </c>
      <c r="AQ21" s="2"/>
      <c r="AR21" s="42">
        <f t="shared" si="4"/>
        <v>0</v>
      </c>
      <c r="AS21" s="2"/>
      <c r="AT21" s="42">
        <f t="shared" si="5"/>
        <v>0</v>
      </c>
    </row>
    <row r="22" spans="1:4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2">
        <f t="shared" si="0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2">
        <f t="shared" si="1"/>
        <v>0</v>
      </c>
      <c r="AO22" s="42">
        <f t="shared" si="2"/>
        <v>0</v>
      </c>
      <c r="AP22" s="42">
        <f t="shared" si="3"/>
        <v>0</v>
      </c>
      <c r="AQ22" s="2"/>
      <c r="AR22" s="42">
        <f t="shared" si="4"/>
        <v>0</v>
      </c>
      <c r="AS22" s="2"/>
      <c r="AT22" s="42">
        <f t="shared" si="5"/>
        <v>0</v>
      </c>
    </row>
    <row r="23" spans="1:46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2">
        <f t="shared" si="0"/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2">
        <f t="shared" si="1"/>
        <v>0</v>
      </c>
      <c r="AO23" s="42">
        <f t="shared" si="2"/>
        <v>0</v>
      </c>
      <c r="AP23" s="42">
        <f t="shared" si="3"/>
        <v>0</v>
      </c>
      <c r="AQ23" s="2"/>
      <c r="AR23" s="42">
        <f t="shared" si="4"/>
        <v>0</v>
      </c>
      <c r="AS23" s="2"/>
      <c r="AT23" s="42">
        <f t="shared" si="5"/>
        <v>0</v>
      </c>
    </row>
    <row r="24" spans="1:4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2">
        <f t="shared" si="0"/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2">
        <f t="shared" si="1"/>
        <v>0</v>
      </c>
      <c r="AO24" s="42">
        <f t="shared" si="2"/>
        <v>0</v>
      </c>
      <c r="AP24" s="42">
        <f t="shared" si="3"/>
        <v>0</v>
      </c>
      <c r="AQ24" s="2"/>
      <c r="AR24" s="42">
        <f t="shared" si="4"/>
        <v>0</v>
      </c>
      <c r="AS24" s="2"/>
      <c r="AT24" s="42">
        <f t="shared" si="5"/>
        <v>0</v>
      </c>
    </row>
    <row r="25" spans="1:46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2">
        <f t="shared" si="0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42">
        <f t="shared" si="1"/>
        <v>0</v>
      </c>
      <c r="AO25" s="42">
        <f t="shared" si="2"/>
        <v>0</v>
      </c>
      <c r="AP25" s="42">
        <f t="shared" si="3"/>
        <v>0</v>
      </c>
      <c r="AQ25" s="2"/>
      <c r="AR25" s="42">
        <f t="shared" si="4"/>
        <v>0</v>
      </c>
      <c r="AS25" s="2"/>
      <c r="AT25" s="42">
        <f t="shared" si="5"/>
        <v>0</v>
      </c>
    </row>
    <row r="26" spans="1:46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2">
        <f t="shared" si="0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2">
        <f t="shared" si="1"/>
        <v>0</v>
      </c>
      <c r="AO26" s="42">
        <f t="shared" si="2"/>
        <v>0</v>
      </c>
      <c r="AP26" s="42">
        <f t="shared" si="3"/>
        <v>0</v>
      </c>
      <c r="AQ26" s="2"/>
      <c r="AR26" s="42">
        <f t="shared" si="4"/>
        <v>0</v>
      </c>
      <c r="AS26" s="2"/>
      <c r="AT26" s="42">
        <f t="shared" si="5"/>
        <v>0</v>
      </c>
    </row>
    <row r="27" spans="1:4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2">
        <f t="shared" si="0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2">
        <f t="shared" si="1"/>
        <v>0</v>
      </c>
      <c r="AO27" s="42">
        <f t="shared" si="2"/>
        <v>0</v>
      </c>
      <c r="AP27" s="42">
        <f t="shared" si="3"/>
        <v>0</v>
      </c>
      <c r="AQ27" s="2"/>
      <c r="AR27" s="42">
        <f t="shared" si="4"/>
        <v>0</v>
      </c>
      <c r="AS27" s="2"/>
      <c r="AT27" s="42">
        <f t="shared" si="5"/>
        <v>0</v>
      </c>
    </row>
    <row r="28" spans="1:46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2">
        <f t="shared" si="0"/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2">
        <f t="shared" si="1"/>
        <v>0</v>
      </c>
      <c r="AO28" s="42">
        <f t="shared" si="2"/>
        <v>0</v>
      </c>
      <c r="AP28" s="42">
        <f t="shared" si="3"/>
        <v>0</v>
      </c>
      <c r="AQ28" s="2"/>
      <c r="AR28" s="42">
        <f t="shared" si="4"/>
        <v>0</v>
      </c>
      <c r="AS28" s="2"/>
      <c r="AT28" s="42">
        <f t="shared" si="5"/>
        <v>0</v>
      </c>
    </row>
    <row r="29" spans="1:46" x14ac:dyDescent="0.2">
      <c r="A29" s="40"/>
      <c r="B29" s="40"/>
      <c r="C29" s="40"/>
      <c r="D29" s="40"/>
      <c r="E29" s="41"/>
      <c r="F29" s="41"/>
      <c r="G29" s="2"/>
      <c r="H29" s="40"/>
      <c r="I29" s="40"/>
      <c r="J29" s="40"/>
      <c r="K29" s="15"/>
      <c r="L29" s="2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2">
        <f t="shared" si="0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2">
        <f t="shared" si="1"/>
        <v>0</v>
      </c>
      <c r="AO29" s="42">
        <f t="shared" si="2"/>
        <v>0</v>
      </c>
      <c r="AP29" s="42">
        <f t="shared" si="3"/>
        <v>0</v>
      </c>
      <c r="AQ29" s="2"/>
      <c r="AR29" s="42">
        <f t="shared" si="4"/>
        <v>0</v>
      </c>
      <c r="AS29" s="2"/>
      <c r="AT29" s="42">
        <f t="shared" si="5"/>
        <v>0</v>
      </c>
    </row>
    <row r="30" spans="1:46" x14ac:dyDescent="0.2">
      <c r="A30" s="40"/>
      <c r="B30" s="40"/>
      <c r="C30" s="40"/>
      <c r="D30" s="40"/>
      <c r="E30" s="41"/>
      <c r="F30" s="41"/>
      <c r="G30" s="2"/>
      <c r="H30" s="40"/>
      <c r="I30" s="40"/>
      <c r="J30" s="40"/>
      <c r="K30" s="15"/>
      <c r="L30" s="2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2">
        <f t="shared" si="0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2">
        <f t="shared" si="1"/>
        <v>0</v>
      </c>
      <c r="AO30" s="42">
        <f t="shared" si="2"/>
        <v>0</v>
      </c>
      <c r="AP30" s="42">
        <f t="shared" si="3"/>
        <v>0</v>
      </c>
      <c r="AQ30" s="2"/>
      <c r="AR30" s="42">
        <f t="shared" si="4"/>
        <v>0</v>
      </c>
      <c r="AS30" s="2"/>
      <c r="AT30" s="42">
        <f t="shared" si="5"/>
        <v>0</v>
      </c>
    </row>
    <row r="31" spans="1:46" x14ac:dyDescent="0.2">
      <c r="A31" s="40"/>
      <c r="B31" s="40"/>
      <c r="C31" s="40"/>
      <c r="D31" s="40"/>
      <c r="E31" s="41"/>
      <c r="F31" s="41"/>
      <c r="G31" s="2"/>
      <c r="H31" s="40"/>
      <c r="I31" s="40"/>
      <c r="J31" s="40"/>
      <c r="K31" s="15"/>
      <c r="L31" s="2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2">
        <f t="shared" si="0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2">
        <f t="shared" si="1"/>
        <v>0</v>
      </c>
      <c r="AO31" s="42">
        <f t="shared" si="2"/>
        <v>0</v>
      </c>
      <c r="AP31" s="42">
        <f t="shared" si="3"/>
        <v>0</v>
      </c>
      <c r="AQ31" s="2"/>
      <c r="AR31" s="42">
        <f t="shared" si="4"/>
        <v>0</v>
      </c>
      <c r="AS31" s="2"/>
      <c r="AT31" s="42">
        <f t="shared" si="5"/>
        <v>0</v>
      </c>
    </row>
    <row r="32" spans="1:46" x14ac:dyDescent="0.2">
      <c r="A32" s="40"/>
      <c r="B32" s="40"/>
      <c r="C32" s="40"/>
      <c r="D32" s="40"/>
      <c r="E32" s="41"/>
      <c r="F32" s="41"/>
      <c r="G32" s="2"/>
      <c r="H32" s="40"/>
      <c r="I32" s="40"/>
      <c r="J32" s="40"/>
      <c r="K32" s="15"/>
      <c r="L32" s="2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2">
        <f t="shared" si="0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2">
        <f t="shared" si="1"/>
        <v>0</v>
      </c>
      <c r="AO32" s="42">
        <f t="shared" si="2"/>
        <v>0</v>
      </c>
      <c r="AP32" s="42">
        <f t="shared" si="3"/>
        <v>0</v>
      </c>
      <c r="AQ32" s="2"/>
      <c r="AR32" s="42">
        <f t="shared" si="4"/>
        <v>0</v>
      </c>
      <c r="AS32" s="2"/>
      <c r="AT32" s="42">
        <f t="shared" si="5"/>
        <v>0</v>
      </c>
    </row>
    <row r="33" spans="1:46" x14ac:dyDescent="0.2">
      <c r="A33" s="40"/>
      <c r="B33" s="40"/>
      <c r="C33" s="40"/>
      <c r="D33" s="40"/>
      <c r="E33" s="41"/>
      <c r="F33" s="41"/>
      <c r="G33" s="2"/>
      <c r="H33" s="40"/>
      <c r="I33" s="40"/>
      <c r="J33" s="40"/>
      <c r="K33" s="15"/>
      <c r="L33" s="2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2">
        <f t="shared" si="0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2">
        <f t="shared" si="1"/>
        <v>0</v>
      </c>
      <c r="AO33" s="42">
        <f t="shared" si="2"/>
        <v>0</v>
      </c>
      <c r="AP33" s="42">
        <f t="shared" si="3"/>
        <v>0</v>
      </c>
      <c r="AQ33" s="2"/>
      <c r="AR33" s="42">
        <f t="shared" si="4"/>
        <v>0</v>
      </c>
      <c r="AS33" s="2"/>
      <c r="AT33" s="42">
        <f t="shared" si="5"/>
        <v>0</v>
      </c>
    </row>
    <row r="34" spans="1:46" x14ac:dyDescent="0.2">
      <c r="A34" s="43"/>
      <c r="B34" s="43"/>
      <c r="C34" s="43"/>
      <c r="D34" s="43"/>
      <c r="E34" s="44">
        <f>SUM(E6:E33)</f>
        <v>0</v>
      </c>
      <c r="F34" s="44">
        <f>SUM(F6:F33)</f>
        <v>0</v>
      </c>
      <c r="G34" s="45"/>
      <c r="H34" s="43"/>
      <c r="I34" s="43"/>
      <c r="J34" s="43"/>
      <c r="K34" s="46" t="s">
        <v>132</v>
      </c>
      <c r="L34" s="44">
        <f t="shared" ref="L34:AA34" si="6">SUM(L6:L33)</f>
        <v>0</v>
      </c>
      <c r="M34" s="44">
        <f t="shared" si="6"/>
        <v>0</v>
      </c>
      <c r="N34" s="44">
        <f t="shared" si="6"/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Z34" s="44">
        <f t="shared" si="6"/>
        <v>0</v>
      </c>
      <c r="AA34" s="44">
        <f t="shared" si="6"/>
        <v>0</v>
      </c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>
        <f t="shared" ref="AN34:AT34" si="7">SUM(AN6:AN33)</f>
        <v>0</v>
      </c>
      <c r="AO34" s="44">
        <f t="shared" si="7"/>
        <v>0</v>
      </c>
      <c r="AP34" s="44">
        <f t="shared" si="7"/>
        <v>0</v>
      </c>
      <c r="AQ34" s="44">
        <f t="shared" si="7"/>
        <v>0</v>
      </c>
      <c r="AR34" s="44">
        <f t="shared" si="7"/>
        <v>0</v>
      </c>
      <c r="AS34" s="44">
        <f t="shared" si="7"/>
        <v>0</v>
      </c>
      <c r="AT34" s="44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2.3.kv-i szervi ht-kör</vt:lpstr>
      <vt:lpstr>4.c.1.átcsop.igény</vt:lpstr>
      <vt:lpstr>'2.3.kv-i szervi ht-kör'!Nyomtatási_cím</vt:lpstr>
      <vt:lpstr>'4.c.1.átcsop.igény'!Nyomtatási_cím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garamvolgyiattilane</cp:lastModifiedBy>
  <cp:lastPrinted>2016-05-23T07:57:16Z</cp:lastPrinted>
  <dcterms:created xsi:type="dcterms:W3CDTF">2000-07-12T09:08:54Z</dcterms:created>
  <dcterms:modified xsi:type="dcterms:W3CDTF">2016-05-25T07:59:31Z</dcterms:modified>
</cp:coreProperties>
</file>