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5\2016. febr.25. kgy V. RM\"/>
    </mc:Choice>
  </mc:AlternateContent>
  <bookViews>
    <workbookView xWindow="0" yWindow="0" windowWidth="19200" windowHeight="10995" tabRatio="599"/>
  </bookViews>
  <sheets>
    <sheet name="3.sz.m-kv-i sz.kiadás-átszerv." sheetId="198" r:id="rId1"/>
    <sheet name="4.c.1.átcsop.igény" sheetId="170" state="hidden" r:id="rId2"/>
  </sheets>
  <definedNames>
    <definedName name="_xlnm.Print_Titles" localSheetId="0">'3.sz.m-kv-i sz.kiadás-átszerv.'!$A:$C</definedName>
    <definedName name="_xlnm.Print_Titles" localSheetId="1">'4.c.1.átcsop.igény'!$A:$K,'4.c.1.átcsop.igény'!$1:$5</definedName>
    <definedName name="_xlnm.Print_Area" localSheetId="0">'3.sz.m-kv-i sz.kiadás-átszerv.'!$A$1:$DD$22</definedName>
    <definedName name="_xlnm.Print_Area" localSheetId="1">'4.c.1.átcsop.igény'!$A$1:$AT$34</definedName>
  </definedNames>
  <calcPr calcId="152511"/>
</workbook>
</file>

<file path=xl/calcChain.xml><?xml version="1.0" encoding="utf-8"?>
<calcChain xmlns="http://schemas.openxmlformats.org/spreadsheetml/2006/main">
  <c r="AT34" i="170" l="1"/>
  <c r="AS34" i="170"/>
  <c r="AR34" i="170"/>
  <c r="AQ34" i="170"/>
  <c r="AP34" i="170"/>
  <c r="AO34" i="170"/>
  <c r="AN34" i="170"/>
  <c r="AA34" i="170"/>
  <c r="Z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T33" i="170"/>
  <c r="AR33" i="170"/>
  <c r="AP33" i="170"/>
  <c r="AO33" i="170"/>
  <c r="AN33" i="170"/>
  <c r="Z33" i="170"/>
  <c r="AT32" i="170"/>
  <c r="AR32" i="170"/>
  <c r="AP32" i="170"/>
  <c r="AO32" i="170"/>
  <c r="AN32" i="170"/>
  <c r="Z32" i="170"/>
  <c r="AT31" i="170"/>
  <c r="AR31" i="170"/>
  <c r="AP31" i="170"/>
  <c r="AO31" i="170"/>
  <c r="AN31" i="170"/>
  <c r="Z31" i="170"/>
  <c r="AT30" i="170"/>
  <c r="AR30" i="170"/>
  <c r="AP30" i="170"/>
  <c r="AO30" i="170"/>
  <c r="AN30" i="170"/>
  <c r="Z30" i="170"/>
  <c r="AT29" i="170"/>
  <c r="AR29" i="170"/>
  <c r="AP29" i="170"/>
  <c r="AO29" i="170"/>
  <c r="AN29" i="170"/>
  <c r="Z29" i="170"/>
  <c r="AT28" i="170"/>
  <c r="AR28" i="170"/>
  <c r="AP28" i="170"/>
  <c r="AO28" i="170"/>
  <c r="AN28" i="170"/>
  <c r="Z28" i="170"/>
  <c r="AT27" i="170"/>
  <c r="AR27" i="170"/>
  <c r="AP27" i="170"/>
  <c r="AO27" i="170"/>
  <c r="AN27" i="170"/>
  <c r="Z27" i="170"/>
  <c r="AT26" i="170"/>
  <c r="AR26" i="170"/>
  <c r="AP26" i="170"/>
  <c r="AO26" i="170"/>
  <c r="AN26" i="170"/>
  <c r="Z26" i="170"/>
  <c r="AT25" i="170"/>
  <c r="AR25" i="170"/>
  <c r="AP25" i="170"/>
  <c r="AO25" i="170"/>
  <c r="AN25" i="170"/>
  <c r="Z25" i="170"/>
  <c r="AT24" i="170"/>
  <c r="AR24" i="170"/>
  <c r="AP24" i="170"/>
  <c r="AO24" i="170"/>
  <c r="AN24" i="170"/>
  <c r="Z24" i="170"/>
  <c r="AT23" i="170"/>
  <c r="AR23" i="170"/>
  <c r="AP23" i="170"/>
  <c r="AO23" i="170"/>
  <c r="AN23" i="170"/>
  <c r="Z23" i="170"/>
  <c r="AT22" i="170"/>
  <c r="AR22" i="170"/>
  <c r="AP22" i="170"/>
  <c r="AO22" i="170"/>
  <c r="AN22" i="170"/>
  <c r="Z22" i="170"/>
  <c r="AT21" i="170"/>
  <c r="AR21" i="170"/>
  <c r="AP21" i="170"/>
  <c r="AO21" i="170"/>
  <c r="AN21" i="170"/>
  <c r="Z21" i="170"/>
  <c r="AT20" i="170"/>
  <c r="AR20" i="170"/>
  <c r="AP20" i="170"/>
  <c r="AO20" i="170"/>
  <c r="AN20" i="170"/>
  <c r="Z20" i="170"/>
  <c r="AT19" i="170"/>
  <c r="AR19" i="170"/>
  <c r="AP19" i="170"/>
  <c r="AO19" i="170"/>
  <c r="AN19" i="170"/>
  <c r="Z19" i="170"/>
  <c r="AT18" i="170"/>
  <c r="AR18" i="170"/>
  <c r="AP18" i="170"/>
  <c r="AO18" i="170"/>
  <c r="AN18" i="170"/>
  <c r="Z18" i="170"/>
  <c r="AT17" i="170"/>
  <c r="AR17" i="170"/>
  <c r="AP17" i="170"/>
  <c r="AO17" i="170"/>
  <c r="AN17" i="170"/>
  <c r="Z17" i="170"/>
  <c r="AT16" i="170"/>
  <c r="AR16" i="170"/>
  <c r="AP16" i="170"/>
  <c r="AO16" i="170"/>
  <c r="AN16" i="170"/>
  <c r="Z16" i="170"/>
  <c r="AT15" i="170"/>
  <c r="AR15" i="170"/>
  <c r="AP15" i="170"/>
  <c r="AO15" i="170"/>
  <c r="AN15" i="170"/>
  <c r="Z15" i="170"/>
  <c r="AT14" i="170"/>
  <c r="AR14" i="170"/>
  <c r="AP14" i="170"/>
  <c r="AO14" i="170"/>
  <c r="AN14" i="170"/>
  <c r="Z14" i="170"/>
  <c r="AT13" i="170"/>
  <c r="AR13" i="170"/>
  <c r="AP13" i="170"/>
  <c r="AO13" i="170"/>
  <c r="AN13" i="170"/>
  <c r="Z13" i="170"/>
  <c r="AT12" i="170"/>
  <c r="AR12" i="170"/>
  <c r="AP12" i="170"/>
  <c r="AO12" i="170"/>
  <c r="AN12" i="170"/>
  <c r="Z12" i="170"/>
  <c r="AT11" i="170"/>
  <c r="AR11" i="170"/>
  <c r="AP11" i="170"/>
  <c r="AO11" i="170"/>
  <c r="AN11" i="170"/>
  <c r="Z11" i="170"/>
  <c r="AT10" i="170"/>
  <c r="AR10" i="170"/>
  <c r="AP10" i="170"/>
  <c r="AO10" i="170"/>
  <c r="AN10" i="170"/>
  <c r="Z10" i="170"/>
  <c r="AT9" i="170"/>
  <c r="AR9" i="170"/>
  <c r="AP9" i="170"/>
  <c r="AO9" i="170"/>
  <c r="AN9" i="170"/>
  <c r="Z9" i="170"/>
  <c r="AT8" i="170"/>
  <c r="AR8" i="170"/>
  <c r="AP8" i="170"/>
  <c r="AO8" i="170"/>
  <c r="AN8" i="170"/>
  <c r="Z8" i="170"/>
  <c r="AT7" i="170"/>
  <c r="AR7" i="170"/>
  <c r="AP7" i="170"/>
  <c r="AO7" i="170"/>
  <c r="AN7" i="170"/>
  <c r="Z7" i="170"/>
  <c r="AT6" i="170"/>
  <c r="AR6" i="170"/>
  <c r="AP6" i="170"/>
  <c r="AO6" i="170"/>
  <c r="AN6" i="170"/>
  <c r="Z6" i="170"/>
  <c r="F4" i="170"/>
  <c r="E4" i="170"/>
</calcChain>
</file>

<file path=xl/sharedStrings.xml><?xml version="1.0" encoding="utf-8"?>
<sst xmlns="http://schemas.openxmlformats.org/spreadsheetml/2006/main" count="557" uniqueCount="171">
  <si>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</si>
  <si>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</si>
  <si>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</si>
  <si>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</si>
  <si>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</si>
  <si>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</si>
  <si>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</si>
  <si>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</si>
  <si>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</si>
  <si>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</si>
  <si>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</si>
  <si>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</si>
  <si>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</si>
  <si>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</si>
  <si>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</si>
  <si>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</si>
  <si>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I.</t>
  </si>
  <si>
    <t>II.</t>
  </si>
  <si>
    <t>VI.</t>
  </si>
  <si>
    <t>V.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</si>
  <si>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</si>
  <si>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</si>
  <si>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</si>
  <si>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</si>
  <si>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</si>
  <si>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</si>
  <si>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</si>
  <si>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</si>
  <si>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</si>
  <si>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</si>
  <si>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(+,-)</t>
  </si>
  <si>
    <t>Felhalm.</t>
  </si>
  <si>
    <t>áfá-val</t>
  </si>
  <si>
    <t>2.</t>
  </si>
  <si>
    <t>3.</t>
  </si>
  <si>
    <t>4.</t>
  </si>
  <si>
    <t>5.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</si>
  <si>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</si>
  <si>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</si>
  <si>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</si>
  <si>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</si>
  <si>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</si>
  <si>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</si>
  <si>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</si>
  <si>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</si>
  <si>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</si>
  <si>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</si>
  <si>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</si>
  <si>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</si>
  <si>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</si>
  <si>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Önállóan</t>
  </si>
  <si>
    <t>működő</t>
  </si>
  <si>
    <t>műk.pm.</t>
  </si>
  <si>
    <t>L</t>
  </si>
  <si>
    <t>és önállóan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</si>
  <si>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</si>
  <si>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</si>
  <si>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</si>
  <si>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</si>
  <si>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</si>
  <si>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</si>
  <si>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Költségvetési szerv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</si>
  <si>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</si>
  <si>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</si>
  <si>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</si>
  <si>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</si>
  <si>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</si>
  <si>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</si>
  <si>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</si>
  <si>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</si>
  <si>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</si>
  <si>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</si>
  <si>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</si>
  <si>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</si>
  <si>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</si>
  <si>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</si>
  <si>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</si>
  <si>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</si>
  <si>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</si>
  <si>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</si>
  <si>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</si>
  <si>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</si>
  <si>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</si>
  <si>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</si>
  <si>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</si>
  <si>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</si>
  <si>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</si>
  <si>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</si>
  <si>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</si>
  <si>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</si>
  <si>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</si>
  <si>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</si>
  <si>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</si>
  <si>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</si>
  <si>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</si>
  <si>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</si>
  <si>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</si>
  <si>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</si>
  <si>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</si>
  <si>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</si>
  <si>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</si>
  <si>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</si>
  <si>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</si>
  <si>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</si>
  <si>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</si>
  <si>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</si>
  <si>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</si>
  <si>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</si>
  <si>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</si>
  <si>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</si>
  <si>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</si>
  <si>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</si>
  <si>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</si>
  <si>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</si>
  <si>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</si>
  <si>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</si>
  <si>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</si>
  <si>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</si>
  <si>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</si>
  <si>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</si>
  <si>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</si>
  <si>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</si>
  <si>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</si>
  <si>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</si>
  <si>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</si>
  <si>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</si>
  <si>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</si>
  <si>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</si>
  <si>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</si>
  <si>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</si>
  <si>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</si>
  <si>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</si>
  <si>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</si>
  <si>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</si>
  <si>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Együd Á.Kulturális Központ</t>
  </si>
  <si>
    <t>HALMOZÓDÁS</t>
  </si>
  <si>
    <t>HALMOZÓDÁS NÉLKÜLI KIADÁSOK</t>
  </si>
  <si>
    <t>Módosítás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</si>
  <si>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</si>
  <si>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</si>
  <si>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</si>
  <si>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</si>
  <si>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</si>
  <si>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</si>
  <si>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</si>
  <si>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</si>
  <si>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</si>
  <si>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</si>
  <si>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</si>
  <si>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</si>
  <si>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 xml:space="preserve">Festetics K.Központi Óvoda </t>
  </si>
  <si>
    <t>Sportközpont és Sportiskola</t>
  </si>
  <si>
    <t>I. MŰKÖDÉSI CÉLÚ  KIADÁSOK ÖSSZESEN (TERVEZETT MŰKÖDÉSI MARADVÁNNYAL)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</si>
  <si>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</si>
  <si>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</si>
  <si>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</si>
  <si>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</si>
  <si>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</si>
  <si>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</si>
  <si>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</si>
  <si>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</si>
  <si>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</si>
  <si>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</si>
  <si>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Polgármesteri Hivatal</t>
  </si>
  <si>
    <t>új előirányzat</t>
  </si>
  <si>
    <t xml:space="preserve">Rippl-Rónai Megyei Hatókörű Városi Múzeum </t>
  </si>
  <si>
    <t>2014.ÉV</t>
  </si>
  <si>
    <t>4.4.EGYÉB MŰKÖDÉSI KIADÁS</t>
  </si>
  <si>
    <t>1. BERUHÁZÁSI KIADÁSOK Áfá-val</t>
  </si>
  <si>
    <t>2. FELÚJÍTÁSI KIADÁSOK Áfá-val</t>
  </si>
  <si>
    <t>Takáts Gyula Megyei és Városi Könyvtár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</si>
</sst>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9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43" fontId="14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/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3" fontId="5" fillId="11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Fill="1" applyBorder="1"/>
    <xf numFmtId="3" fontId="5" fillId="5" borderId="1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/>
    <xf numFmtId="3" fontId="2" fillId="0" borderId="1" xfId="0" applyNumberFormat="1" applyFont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49" fontId="5" fillId="9" borderId="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8" fillId="11" borderId="1" xfId="0" applyFont="1" applyFill="1" applyBorder="1"/>
    <xf numFmtId="49" fontId="5" fillId="11" borderId="4" xfId="0" applyNumberFormat="1" applyFont="1" applyFill="1" applyBorder="1" applyAlignment="1">
      <alignment horizontal="center"/>
    </xf>
    <xf numFmtId="3" fontId="5" fillId="10" borderId="1" xfId="0" applyNumberFormat="1" applyFont="1" applyFill="1" applyBorder="1" applyAlignment="1">
      <alignment horizontal="center"/>
    </xf>
    <xf numFmtId="49" fontId="5" fillId="7" borderId="4" xfId="0" applyNumberFormat="1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49" fontId="5" fillId="10" borderId="4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5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/>
    <xf numFmtId="3" fontId="4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18" fillId="0" borderId="0" xfId="0" applyFont="1" applyFill="1"/>
    <xf numFmtId="3" fontId="4" fillId="0" borderId="2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 applyAlignment="1">
      <alignment horizontal="center"/>
    </xf>
    <xf numFmtId="3" fontId="4" fillId="0" borderId="0" xfId="0" applyNumberFormat="1" applyFont="1" applyFill="1" applyBorder="1"/>
    <xf numFmtId="49" fontId="4" fillId="0" borderId="1" xfId="0" applyNumberFormat="1" applyFont="1" applyFill="1" applyBorder="1"/>
    <xf numFmtId="3" fontId="4" fillId="0" borderId="1" xfId="0" applyNumberFormat="1" applyFont="1" applyFill="1" applyBorder="1" applyAlignment="1"/>
    <xf numFmtId="3" fontId="4" fillId="0" borderId="8" xfId="0" applyNumberFormat="1" applyFont="1" applyFill="1" applyBorder="1"/>
    <xf numFmtId="3" fontId="4" fillId="0" borderId="8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49" fontId="5" fillId="11" borderId="6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23"/>
  <sheetViews>
    <sheetView tabSelected="1" view="pageBreakPreview" zoomScaleSheetLayoutView="100" workbookViewId="0">
      <pane xSplit="3" ySplit="5" topLeftCell="D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2.75" x14ac:dyDescent="0.2"/>
  <cols>
    <col min="1" max="1" width="4.85546875" style="4" customWidth="1"/>
    <col min="2" max="2" width="5.42578125" style="4" customWidth="1"/>
    <col min="3" max="3" width="53.140625" style="4" customWidth="1"/>
    <col min="4" max="4" width="19.5703125" style="4" customWidth="1"/>
    <col min="5" max="5" width="17.28515625" style="4" customWidth="1"/>
    <col min="6" max="6" width="17" style="4" customWidth="1"/>
    <col min="7" max="7" width="17.140625" style="4" customWidth="1"/>
    <col min="8" max="8" width="17" style="4" customWidth="1"/>
    <col min="9" max="13" width="15.140625" style="4" customWidth="1"/>
    <col min="14" max="18" width="16.140625" style="4" customWidth="1"/>
    <col min="19" max="28" width="15.85546875" style="4" customWidth="1"/>
    <col min="29" max="53" width="15.42578125" style="4" customWidth="1"/>
    <col min="54" max="58" width="16.42578125" style="4" customWidth="1"/>
    <col min="59" max="63" width="15.5703125" style="4" customWidth="1"/>
    <col min="64" max="68" width="16.28515625" style="4" customWidth="1"/>
    <col min="69" max="73" width="16" style="4" customWidth="1"/>
    <col min="74" max="74" width="16.28515625" style="4" customWidth="1"/>
    <col min="75" max="75" width="15.85546875" style="4" customWidth="1"/>
    <col min="76" max="77" width="15.42578125" style="4" customWidth="1"/>
    <col min="78" max="78" width="16.28515625" style="4" customWidth="1"/>
    <col min="79" max="83" width="14.85546875" style="4" customWidth="1"/>
    <col min="84" max="98" width="16.85546875" style="4" customWidth="1"/>
    <col min="99" max="99" width="15.42578125" style="4" customWidth="1"/>
    <col min="100" max="100" width="17.28515625" style="4" customWidth="1"/>
    <col min="101" max="101" width="19.140625" style="4" customWidth="1"/>
    <col min="102" max="102" width="19.5703125" style="4" customWidth="1"/>
    <col min="103" max="103" width="17.5703125" style="4" customWidth="1"/>
    <col min="104" max="104" width="19" style="4" customWidth="1"/>
    <col min="105" max="105" width="17.85546875" style="4" customWidth="1"/>
    <col min="106" max="106" width="19" style="4" customWidth="1"/>
    <col min="107" max="107" width="17.7109375" style="4" customWidth="1"/>
    <col min="108" max="108" width="18.140625" style="4" customWidth="1"/>
    <col min="109" max="16384" width="9.140625" style="4"/>
  </cols>
  <sheetData>
    <row r="1" spans="1:108" x14ac:dyDescent="0.2">
      <c r="A1" s="67" t="s">
        <v>8</v>
      </c>
      <c r="B1" s="67"/>
      <c r="C1" s="65" t="s">
        <v>8</v>
      </c>
      <c r="D1" s="88" t="s">
        <v>16</v>
      </c>
      <c r="E1" s="88"/>
      <c r="F1" s="88"/>
      <c r="G1" s="88"/>
      <c r="H1" s="89"/>
      <c r="I1" s="87" t="s">
        <v>16</v>
      </c>
      <c r="J1" s="88"/>
      <c r="K1" s="88"/>
      <c r="L1" s="88"/>
      <c r="M1" s="89"/>
      <c r="N1" s="87" t="s">
        <v>16</v>
      </c>
      <c r="O1" s="88"/>
      <c r="P1" s="88"/>
      <c r="Q1" s="88"/>
      <c r="R1" s="89"/>
      <c r="S1" s="87" t="s">
        <v>16</v>
      </c>
      <c r="T1" s="88"/>
      <c r="U1" s="88"/>
      <c r="V1" s="88"/>
      <c r="W1" s="89"/>
      <c r="X1" s="87" t="s">
        <v>16</v>
      </c>
      <c r="Y1" s="88"/>
      <c r="Z1" s="88"/>
      <c r="AA1" s="88"/>
      <c r="AB1" s="89"/>
      <c r="AC1" s="87" t="s">
        <v>16</v>
      </c>
      <c r="AD1" s="88"/>
      <c r="AE1" s="88"/>
      <c r="AF1" s="88"/>
      <c r="AG1" s="89"/>
      <c r="AH1" s="87" t="s">
        <v>16</v>
      </c>
      <c r="AI1" s="88"/>
      <c r="AJ1" s="88"/>
      <c r="AK1" s="88"/>
      <c r="AL1" s="89"/>
      <c r="AM1" s="87" t="s">
        <v>16</v>
      </c>
      <c r="AN1" s="88"/>
      <c r="AO1" s="88"/>
      <c r="AP1" s="88"/>
      <c r="AQ1" s="89"/>
      <c r="AR1" s="87" t="s">
        <v>16</v>
      </c>
      <c r="AS1" s="88"/>
      <c r="AT1" s="88"/>
      <c r="AU1" s="88"/>
      <c r="AV1" s="89"/>
      <c r="AW1" s="87" t="s">
        <v>16</v>
      </c>
      <c r="AX1" s="88"/>
      <c r="AY1" s="88"/>
      <c r="AZ1" s="88"/>
      <c r="BA1" s="89"/>
      <c r="BB1" s="87" t="s">
        <v>17</v>
      </c>
      <c r="BC1" s="88"/>
      <c r="BD1" s="88"/>
      <c r="BE1" s="88"/>
      <c r="BF1" s="89"/>
      <c r="BG1" s="87" t="s">
        <v>17</v>
      </c>
      <c r="BH1" s="88"/>
      <c r="BI1" s="88"/>
      <c r="BJ1" s="88"/>
      <c r="BK1" s="89"/>
      <c r="BL1" s="87" t="s">
        <v>17</v>
      </c>
      <c r="BM1" s="88"/>
      <c r="BN1" s="88"/>
      <c r="BO1" s="88"/>
      <c r="BP1" s="89"/>
      <c r="BQ1" s="87" t="s">
        <v>17</v>
      </c>
      <c r="BR1" s="88"/>
      <c r="BS1" s="88"/>
      <c r="BT1" s="88"/>
      <c r="BU1" s="89"/>
      <c r="BV1" s="87" t="s">
        <v>17</v>
      </c>
      <c r="BW1" s="88"/>
      <c r="BX1" s="88"/>
      <c r="BY1" s="88"/>
      <c r="BZ1" s="89"/>
      <c r="CA1" s="87" t="s">
        <v>17</v>
      </c>
      <c r="CB1" s="88"/>
      <c r="CC1" s="88"/>
      <c r="CD1" s="88"/>
      <c r="CE1" s="89"/>
      <c r="CF1" s="87" t="s">
        <v>17</v>
      </c>
      <c r="CG1" s="88"/>
      <c r="CH1" s="88"/>
      <c r="CI1" s="88"/>
      <c r="CJ1" s="89"/>
      <c r="CK1" s="87" t="s">
        <v>106</v>
      </c>
      <c r="CL1" s="88"/>
      <c r="CM1" s="88"/>
      <c r="CN1" s="88"/>
      <c r="CO1" s="89"/>
      <c r="CP1" s="87" t="s">
        <v>148</v>
      </c>
      <c r="CQ1" s="88"/>
      <c r="CR1" s="88"/>
      <c r="CS1" s="88"/>
      <c r="CT1" s="89"/>
      <c r="CU1" s="87" t="s">
        <v>148</v>
      </c>
      <c r="CV1" s="88"/>
      <c r="CW1" s="88"/>
      <c r="CX1" s="88"/>
      <c r="CY1" s="89"/>
      <c r="CZ1" s="87" t="s">
        <v>148</v>
      </c>
      <c r="DA1" s="88"/>
      <c r="DB1" s="88"/>
      <c r="DC1" s="88"/>
      <c r="DD1" s="89"/>
    </row>
    <row r="2" spans="1:108" x14ac:dyDescent="0.2">
      <c r="A2" s="64" t="s">
        <v>10</v>
      </c>
      <c r="B2" s="64" t="s">
        <v>0</v>
      </c>
      <c r="C2" s="66"/>
      <c r="D2" s="88" t="s">
        <v>142</v>
      </c>
      <c r="E2" s="88"/>
      <c r="F2" s="88"/>
      <c r="G2" s="88"/>
      <c r="H2" s="89"/>
      <c r="I2" s="87" t="s">
        <v>143</v>
      </c>
      <c r="J2" s="88"/>
      <c r="K2" s="88"/>
      <c r="L2" s="88"/>
      <c r="M2" s="89"/>
      <c r="N2" s="87" t="s">
        <v>144</v>
      </c>
      <c r="O2" s="88"/>
      <c r="P2" s="88"/>
      <c r="Q2" s="88"/>
      <c r="R2" s="89"/>
      <c r="S2" s="87" t="s">
        <v>153</v>
      </c>
      <c r="T2" s="88"/>
      <c r="U2" s="88"/>
      <c r="V2" s="88"/>
      <c r="W2" s="89"/>
      <c r="X2" s="90" t="s">
        <v>154</v>
      </c>
      <c r="Y2" s="91"/>
      <c r="Z2" s="91"/>
      <c r="AA2" s="91"/>
      <c r="AB2" s="92"/>
      <c r="AC2" s="90" t="s">
        <v>155</v>
      </c>
      <c r="AD2" s="91"/>
      <c r="AE2" s="91"/>
      <c r="AF2" s="91"/>
      <c r="AG2" s="92"/>
      <c r="AH2" s="90" t="s">
        <v>156</v>
      </c>
      <c r="AI2" s="91"/>
      <c r="AJ2" s="91"/>
      <c r="AK2" s="91"/>
      <c r="AL2" s="92"/>
      <c r="AM2" s="90" t="s">
        <v>167</v>
      </c>
      <c r="AN2" s="91"/>
      <c r="AO2" s="91"/>
      <c r="AP2" s="91"/>
      <c r="AQ2" s="92"/>
      <c r="AR2" s="90" t="s">
        <v>145</v>
      </c>
      <c r="AS2" s="91"/>
      <c r="AT2" s="91"/>
      <c r="AU2" s="91"/>
      <c r="AV2" s="92"/>
      <c r="AW2" s="87" t="s">
        <v>157</v>
      </c>
      <c r="AX2" s="88"/>
      <c r="AY2" s="88"/>
      <c r="AZ2" s="88"/>
      <c r="BA2" s="89"/>
      <c r="BB2" s="90" t="s">
        <v>168</v>
      </c>
      <c r="BC2" s="91"/>
      <c r="BD2" s="91"/>
      <c r="BE2" s="91"/>
      <c r="BF2" s="92"/>
      <c r="BG2" s="90" t="s">
        <v>169</v>
      </c>
      <c r="BH2" s="91"/>
      <c r="BI2" s="91"/>
      <c r="BJ2" s="91"/>
      <c r="BK2" s="92"/>
      <c r="BL2" s="90" t="s">
        <v>158</v>
      </c>
      <c r="BM2" s="91"/>
      <c r="BN2" s="91"/>
      <c r="BO2" s="91"/>
      <c r="BP2" s="92"/>
      <c r="BQ2" s="90" t="s">
        <v>146</v>
      </c>
      <c r="BR2" s="91"/>
      <c r="BS2" s="91"/>
      <c r="BT2" s="91"/>
      <c r="BU2" s="92"/>
      <c r="BV2" s="90" t="s">
        <v>159</v>
      </c>
      <c r="BW2" s="91"/>
      <c r="BX2" s="91"/>
      <c r="BY2" s="91"/>
      <c r="BZ2" s="92"/>
      <c r="CA2" s="90" t="s">
        <v>160</v>
      </c>
      <c r="CB2" s="91"/>
      <c r="CC2" s="91"/>
      <c r="CD2" s="91"/>
      <c r="CE2" s="92"/>
      <c r="CF2" s="87" t="s">
        <v>161</v>
      </c>
      <c r="CG2" s="88"/>
      <c r="CH2" s="88"/>
      <c r="CI2" s="88"/>
      <c r="CJ2" s="89"/>
      <c r="CK2" s="90" t="s">
        <v>147</v>
      </c>
      <c r="CL2" s="91"/>
      <c r="CM2" s="91"/>
      <c r="CN2" s="91"/>
      <c r="CO2" s="92"/>
      <c r="CP2" s="87" t="s">
        <v>162</v>
      </c>
      <c r="CQ2" s="88"/>
      <c r="CR2" s="88"/>
      <c r="CS2" s="88"/>
      <c r="CT2" s="89"/>
      <c r="CU2" s="90" t="s">
        <v>152</v>
      </c>
      <c r="CV2" s="91"/>
      <c r="CW2" s="91"/>
      <c r="CX2" s="91"/>
      <c r="CY2" s="92"/>
      <c r="CZ2" s="90" t="s">
        <v>149</v>
      </c>
      <c r="DA2" s="91"/>
      <c r="DB2" s="91"/>
      <c r="DC2" s="91"/>
      <c r="DD2" s="92"/>
    </row>
    <row r="3" spans="1:108" x14ac:dyDescent="0.2">
      <c r="A3" s="64" t="s">
        <v>7</v>
      </c>
      <c r="B3" s="64" t="s">
        <v>1</v>
      </c>
      <c r="C3" s="5" t="s">
        <v>61</v>
      </c>
      <c r="D3" s="61"/>
      <c r="E3" s="61"/>
      <c r="F3" s="5"/>
      <c r="G3" s="87" t="s">
        <v>138</v>
      </c>
      <c r="H3" s="89"/>
      <c r="I3" s="61"/>
      <c r="J3" s="61"/>
      <c r="K3" s="5"/>
      <c r="L3" s="87" t="s">
        <v>138</v>
      </c>
      <c r="M3" s="89"/>
      <c r="N3" s="61"/>
      <c r="O3" s="61"/>
      <c r="P3" s="5"/>
      <c r="Q3" s="87" t="s">
        <v>138</v>
      </c>
      <c r="R3" s="89"/>
      <c r="S3" s="61"/>
      <c r="T3" s="61"/>
      <c r="U3" s="5"/>
      <c r="V3" s="87" t="s">
        <v>138</v>
      </c>
      <c r="W3" s="89"/>
      <c r="X3" s="61"/>
      <c r="Y3" s="61"/>
      <c r="Z3" s="5"/>
      <c r="AA3" s="87" t="s">
        <v>138</v>
      </c>
      <c r="AB3" s="89"/>
      <c r="AC3" s="61"/>
      <c r="AD3" s="61"/>
      <c r="AE3" s="5"/>
      <c r="AF3" s="87" t="s">
        <v>138</v>
      </c>
      <c r="AG3" s="89"/>
      <c r="AH3" s="61"/>
      <c r="AI3" s="61"/>
      <c r="AJ3" s="5"/>
      <c r="AK3" s="87" t="s">
        <v>138</v>
      </c>
      <c r="AL3" s="89"/>
      <c r="AM3" s="61"/>
      <c r="AN3" s="61"/>
      <c r="AO3" s="5"/>
      <c r="AP3" s="87" t="s">
        <v>138</v>
      </c>
      <c r="AQ3" s="89"/>
      <c r="AR3" s="61"/>
      <c r="AS3" s="61"/>
      <c r="AT3" s="5"/>
      <c r="AU3" s="87" t="s">
        <v>138</v>
      </c>
      <c r="AV3" s="89"/>
      <c r="AW3" s="61"/>
      <c r="AX3" s="61"/>
      <c r="AY3" s="5"/>
      <c r="AZ3" s="87" t="s">
        <v>138</v>
      </c>
      <c r="BA3" s="89"/>
      <c r="BB3" s="61"/>
      <c r="BC3" s="61"/>
      <c r="BD3" s="5"/>
      <c r="BE3" s="87" t="s">
        <v>138</v>
      </c>
      <c r="BF3" s="89"/>
      <c r="BG3" s="61"/>
      <c r="BH3" s="61"/>
      <c r="BI3" s="5"/>
      <c r="BJ3" s="87" t="s">
        <v>138</v>
      </c>
      <c r="BK3" s="89"/>
      <c r="BL3" s="61"/>
      <c r="BM3" s="61"/>
      <c r="BN3" s="5"/>
      <c r="BO3" s="87" t="s">
        <v>138</v>
      </c>
      <c r="BP3" s="89"/>
      <c r="BQ3" s="61"/>
      <c r="BR3" s="61"/>
      <c r="BS3" s="5"/>
      <c r="BT3" s="87" t="s">
        <v>138</v>
      </c>
      <c r="BU3" s="89"/>
      <c r="BV3" s="61"/>
      <c r="BW3" s="61"/>
      <c r="BX3" s="5"/>
      <c r="BY3" s="87" t="s">
        <v>138</v>
      </c>
      <c r="BZ3" s="89"/>
      <c r="CA3" s="61"/>
      <c r="CB3" s="61"/>
      <c r="CC3" s="5"/>
      <c r="CD3" s="87" t="s">
        <v>138</v>
      </c>
      <c r="CE3" s="89"/>
      <c r="CF3" s="61"/>
      <c r="CG3" s="61"/>
      <c r="CH3" s="5"/>
      <c r="CI3" s="87" t="s">
        <v>138</v>
      </c>
      <c r="CJ3" s="89"/>
      <c r="CK3" s="61"/>
      <c r="CL3" s="61"/>
      <c r="CM3" s="5"/>
      <c r="CN3" s="87" t="s">
        <v>138</v>
      </c>
      <c r="CO3" s="89"/>
      <c r="CP3" s="61"/>
      <c r="CQ3" s="61"/>
      <c r="CR3" s="5"/>
      <c r="CS3" s="87" t="s">
        <v>138</v>
      </c>
      <c r="CT3" s="89"/>
      <c r="CU3" s="61"/>
      <c r="CV3" s="61"/>
      <c r="CW3" s="5"/>
      <c r="CX3" s="87" t="s">
        <v>138</v>
      </c>
      <c r="CY3" s="89"/>
      <c r="CZ3" s="61"/>
      <c r="DA3" s="61"/>
      <c r="DB3" s="5"/>
      <c r="DC3" s="87" t="s">
        <v>138</v>
      </c>
      <c r="DD3" s="89"/>
    </row>
    <row r="4" spans="1:108" ht="13.5" x14ac:dyDescent="0.25">
      <c r="A4" s="64" t="s">
        <v>8</v>
      </c>
      <c r="B4" s="64"/>
      <c r="C4" s="68"/>
      <c r="D4" s="61" t="s">
        <v>37</v>
      </c>
      <c r="E4" s="61" t="s">
        <v>37</v>
      </c>
      <c r="F4" s="5" t="s">
        <v>137</v>
      </c>
      <c r="G4" s="5" t="s">
        <v>115</v>
      </c>
      <c r="H4" s="5" t="s">
        <v>140</v>
      </c>
      <c r="I4" s="61" t="s">
        <v>37</v>
      </c>
      <c r="J4" s="61" t="s">
        <v>37</v>
      </c>
      <c r="K4" s="5" t="s">
        <v>137</v>
      </c>
      <c r="L4" s="5" t="s">
        <v>115</v>
      </c>
      <c r="M4" s="5" t="s">
        <v>140</v>
      </c>
      <c r="N4" s="61" t="s">
        <v>37</v>
      </c>
      <c r="O4" s="61" t="s">
        <v>37</v>
      </c>
      <c r="P4" s="5" t="s">
        <v>137</v>
      </c>
      <c r="Q4" s="5" t="s">
        <v>115</v>
      </c>
      <c r="R4" s="5" t="s">
        <v>140</v>
      </c>
      <c r="S4" s="61" t="s">
        <v>37</v>
      </c>
      <c r="T4" s="61" t="s">
        <v>37</v>
      </c>
      <c r="U4" s="5" t="s">
        <v>137</v>
      </c>
      <c r="V4" s="5" t="s">
        <v>115</v>
      </c>
      <c r="W4" s="5" t="s">
        <v>140</v>
      </c>
      <c r="X4" s="61" t="s">
        <v>37</v>
      </c>
      <c r="Y4" s="61" t="s">
        <v>37</v>
      </c>
      <c r="Z4" s="5" t="s">
        <v>137</v>
      </c>
      <c r="AA4" s="5" t="s">
        <v>115</v>
      </c>
      <c r="AB4" s="5" t="s">
        <v>140</v>
      </c>
      <c r="AC4" s="61" t="s">
        <v>37</v>
      </c>
      <c r="AD4" s="61" t="s">
        <v>37</v>
      </c>
      <c r="AE4" s="5" t="s">
        <v>137</v>
      </c>
      <c r="AF4" s="5" t="s">
        <v>115</v>
      </c>
      <c r="AG4" s="5" t="s">
        <v>140</v>
      </c>
      <c r="AH4" s="61" t="s">
        <v>37</v>
      </c>
      <c r="AI4" s="61" t="s">
        <v>37</v>
      </c>
      <c r="AJ4" s="5" t="s">
        <v>137</v>
      </c>
      <c r="AK4" s="5" t="s">
        <v>115</v>
      </c>
      <c r="AL4" s="5" t="s">
        <v>140</v>
      </c>
      <c r="AM4" s="61" t="s">
        <v>37</v>
      </c>
      <c r="AN4" s="61" t="s">
        <v>37</v>
      </c>
      <c r="AO4" s="5" t="s">
        <v>137</v>
      </c>
      <c r="AP4" s="5" t="s">
        <v>115</v>
      </c>
      <c r="AQ4" s="5" t="s">
        <v>140</v>
      </c>
      <c r="AR4" s="61" t="s">
        <v>37</v>
      </c>
      <c r="AS4" s="61" t="s">
        <v>37</v>
      </c>
      <c r="AT4" s="5" t="s">
        <v>137</v>
      </c>
      <c r="AU4" s="5" t="s">
        <v>115</v>
      </c>
      <c r="AV4" s="5" t="s">
        <v>140</v>
      </c>
      <c r="AW4" s="61" t="s">
        <v>37</v>
      </c>
      <c r="AX4" s="61" t="s">
        <v>37</v>
      </c>
      <c r="AY4" s="5" t="s">
        <v>137</v>
      </c>
      <c r="AZ4" s="5" t="s">
        <v>115</v>
      </c>
      <c r="BA4" s="5" t="s">
        <v>140</v>
      </c>
      <c r="BB4" s="61" t="s">
        <v>37</v>
      </c>
      <c r="BC4" s="61" t="s">
        <v>37</v>
      </c>
      <c r="BD4" s="5" t="s">
        <v>137</v>
      </c>
      <c r="BE4" s="5" t="s">
        <v>115</v>
      </c>
      <c r="BF4" s="5" t="s">
        <v>140</v>
      </c>
      <c r="BG4" s="61" t="s">
        <v>37</v>
      </c>
      <c r="BH4" s="61" t="s">
        <v>37</v>
      </c>
      <c r="BI4" s="5" t="s">
        <v>137</v>
      </c>
      <c r="BJ4" s="5" t="s">
        <v>115</v>
      </c>
      <c r="BK4" s="5" t="s">
        <v>140</v>
      </c>
      <c r="BL4" s="61" t="s">
        <v>37</v>
      </c>
      <c r="BM4" s="61" t="s">
        <v>37</v>
      </c>
      <c r="BN4" s="5" t="s">
        <v>137</v>
      </c>
      <c r="BO4" s="5" t="s">
        <v>115</v>
      </c>
      <c r="BP4" s="5" t="s">
        <v>140</v>
      </c>
      <c r="BQ4" s="61" t="s">
        <v>37</v>
      </c>
      <c r="BR4" s="61" t="s">
        <v>37</v>
      </c>
      <c r="BS4" s="5" t="s">
        <v>137</v>
      </c>
      <c r="BT4" s="5" t="s">
        <v>115</v>
      </c>
      <c r="BU4" s="5" t="s">
        <v>140</v>
      </c>
      <c r="BV4" s="61" t="s">
        <v>37</v>
      </c>
      <c r="BW4" s="61" t="s">
        <v>37</v>
      </c>
      <c r="BX4" s="5" t="s">
        <v>137</v>
      </c>
      <c r="BY4" s="5" t="s">
        <v>115</v>
      </c>
      <c r="BZ4" s="5" t="s">
        <v>140</v>
      </c>
      <c r="CA4" s="61" t="s">
        <v>37</v>
      </c>
      <c r="CB4" s="61" t="s">
        <v>37</v>
      </c>
      <c r="CC4" s="5" t="s">
        <v>137</v>
      </c>
      <c r="CD4" s="5" t="s">
        <v>115</v>
      </c>
      <c r="CE4" s="5" t="s">
        <v>140</v>
      </c>
      <c r="CF4" s="61" t="s">
        <v>37</v>
      </c>
      <c r="CG4" s="61" t="s">
        <v>37</v>
      </c>
      <c r="CH4" s="5" t="s">
        <v>137</v>
      </c>
      <c r="CI4" s="5" t="s">
        <v>115</v>
      </c>
      <c r="CJ4" s="5" t="s">
        <v>140</v>
      </c>
      <c r="CK4" s="61" t="s">
        <v>37</v>
      </c>
      <c r="CL4" s="61" t="s">
        <v>37</v>
      </c>
      <c r="CM4" s="5" t="s">
        <v>137</v>
      </c>
      <c r="CN4" s="5" t="s">
        <v>115</v>
      </c>
      <c r="CO4" s="5" t="s">
        <v>140</v>
      </c>
      <c r="CP4" s="61" t="s">
        <v>37</v>
      </c>
      <c r="CQ4" s="61" t="s">
        <v>37</v>
      </c>
      <c r="CR4" s="5" t="s">
        <v>137</v>
      </c>
      <c r="CS4" s="5" t="s">
        <v>115</v>
      </c>
      <c r="CT4" s="5" t="s">
        <v>140</v>
      </c>
      <c r="CU4" s="61" t="s">
        <v>37</v>
      </c>
      <c r="CV4" s="61" t="s">
        <v>37</v>
      </c>
      <c r="CW4" s="5" t="s">
        <v>137</v>
      </c>
      <c r="CX4" s="5" t="s">
        <v>115</v>
      </c>
      <c r="CY4" s="5" t="s">
        <v>140</v>
      </c>
      <c r="CZ4" s="61" t="s">
        <v>37</v>
      </c>
      <c r="DA4" s="61" t="s">
        <v>37</v>
      </c>
      <c r="DB4" s="5" t="s">
        <v>137</v>
      </c>
      <c r="DC4" s="5" t="s">
        <v>115</v>
      </c>
      <c r="DD4" s="5" t="s">
        <v>140</v>
      </c>
    </row>
    <row r="5" spans="1:108" ht="13.5" x14ac:dyDescent="0.25">
      <c r="A5" s="64"/>
      <c r="B5" s="64"/>
      <c r="C5" s="68"/>
      <c r="D5" s="61" t="s">
        <v>29</v>
      </c>
      <c r="E5" s="61" t="s">
        <v>164</v>
      </c>
      <c r="F5" s="5" t="s">
        <v>30</v>
      </c>
      <c r="G5" s="5" t="s">
        <v>139</v>
      </c>
      <c r="H5" s="5" t="s">
        <v>141</v>
      </c>
      <c r="I5" s="61" t="s">
        <v>29</v>
      </c>
      <c r="J5" s="61" t="s">
        <v>164</v>
      </c>
      <c r="K5" s="5" t="s">
        <v>30</v>
      </c>
      <c r="L5" s="5" t="s">
        <v>139</v>
      </c>
      <c r="M5" s="5" t="s">
        <v>141</v>
      </c>
      <c r="N5" s="61" t="s">
        <v>29</v>
      </c>
      <c r="O5" s="61" t="s">
        <v>164</v>
      </c>
      <c r="P5" s="5" t="s">
        <v>30</v>
      </c>
      <c r="Q5" s="5" t="s">
        <v>139</v>
      </c>
      <c r="R5" s="5" t="s">
        <v>141</v>
      </c>
      <c r="S5" s="61" t="s">
        <v>29</v>
      </c>
      <c r="T5" s="61" t="s">
        <v>164</v>
      </c>
      <c r="U5" s="5" t="s">
        <v>30</v>
      </c>
      <c r="V5" s="5" t="s">
        <v>139</v>
      </c>
      <c r="W5" s="5" t="s">
        <v>141</v>
      </c>
      <c r="X5" s="61" t="s">
        <v>29</v>
      </c>
      <c r="Y5" s="61" t="s">
        <v>164</v>
      </c>
      <c r="Z5" s="5" t="s">
        <v>30</v>
      </c>
      <c r="AA5" s="5" t="s">
        <v>139</v>
      </c>
      <c r="AB5" s="5" t="s">
        <v>141</v>
      </c>
      <c r="AC5" s="61" t="s">
        <v>29</v>
      </c>
      <c r="AD5" s="61" t="s">
        <v>164</v>
      </c>
      <c r="AE5" s="5" t="s">
        <v>30</v>
      </c>
      <c r="AF5" s="5" t="s">
        <v>139</v>
      </c>
      <c r="AG5" s="5" t="s">
        <v>141</v>
      </c>
      <c r="AH5" s="61" t="s">
        <v>29</v>
      </c>
      <c r="AI5" s="61" t="s">
        <v>164</v>
      </c>
      <c r="AJ5" s="5" t="s">
        <v>30</v>
      </c>
      <c r="AK5" s="5" t="s">
        <v>139</v>
      </c>
      <c r="AL5" s="5" t="s">
        <v>141</v>
      </c>
      <c r="AM5" s="61" t="s">
        <v>29</v>
      </c>
      <c r="AN5" s="61" t="s">
        <v>164</v>
      </c>
      <c r="AO5" s="5" t="s">
        <v>30</v>
      </c>
      <c r="AP5" s="5" t="s">
        <v>139</v>
      </c>
      <c r="AQ5" s="5" t="s">
        <v>141</v>
      </c>
      <c r="AR5" s="61" t="s">
        <v>29</v>
      </c>
      <c r="AS5" s="61" t="s">
        <v>164</v>
      </c>
      <c r="AT5" s="5" t="s">
        <v>30</v>
      </c>
      <c r="AU5" s="5" t="s">
        <v>139</v>
      </c>
      <c r="AV5" s="5" t="s">
        <v>141</v>
      </c>
      <c r="AW5" s="61" t="s">
        <v>29</v>
      </c>
      <c r="AX5" s="61" t="s">
        <v>164</v>
      </c>
      <c r="AY5" s="5" t="s">
        <v>30</v>
      </c>
      <c r="AZ5" s="5" t="s">
        <v>139</v>
      </c>
      <c r="BA5" s="5" t="s">
        <v>141</v>
      </c>
      <c r="BB5" s="61" t="s">
        <v>29</v>
      </c>
      <c r="BC5" s="61" t="s">
        <v>164</v>
      </c>
      <c r="BD5" s="5" t="s">
        <v>30</v>
      </c>
      <c r="BE5" s="5" t="s">
        <v>139</v>
      </c>
      <c r="BF5" s="5" t="s">
        <v>141</v>
      </c>
      <c r="BG5" s="61" t="s">
        <v>29</v>
      </c>
      <c r="BH5" s="61" t="s">
        <v>164</v>
      </c>
      <c r="BI5" s="5" t="s">
        <v>30</v>
      </c>
      <c r="BJ5" s="5" t="s">
        <v>139</v>
      </c>
      <c r="BK5" s="5" t="s">
        <v>141</v>
      </c>
      <c r="BL5" s="61" t="s">
        <v>29</v>
      </c>
      <c r="BM5" s="61" t="s">
        <v>164</v>
      </c>
      <c r="BN5" s="5" t="s">
        <v>30</v>
      </c>
      <c r="BO5" s="5" t="s">
        <v>139</v>
      </c>
      <c r="BP5" s="5" t="s">
        <v>141</v>
      </c>
      <c r="BQ5" s="61" t="s">
        <v>29</v>
      </c>
      <c r="BR5" s="61" t="s">
        <v>164</v>
      </c>
      <c r="BS5" s="5" t="s">
        <v>30</v>
      </c>
      <c r="BT5" s="5" t="s">
        <v>139</v>
      </c>
      <c r="BU5" s="5" t="s">
        <v>141</v>
      </c>
      <c r="BV5" s="61" t="s">
        <v>29</v>
      </c>
      <c r="BW5" s="61" t="s">
        <v>164</v>
      </c>
      <c r="BX5" s="5" t="s">
        <v>30</v>
      </c>
      <c r="BY5" s="5" t="s">
        <v>139</v>
      </c>
      <c r="BZ5" s="5" t="s">
        <v>141</v>
      </c>
      <c r="CA5" s="61" t="s">
        <v>29</v>
      </c>
      <c r="CB5" s="61" t="s">
        <v>164</v>
      </c>
      <c r="CC5" s="5" t="s">
        <v>30</v>
      </c>
      <c r="CD5" s="5" t="s">
        <v>139</v>
      </c>
      <c r="CE5" s="5" t="s">
        <v>141</v>
      </c>
      <c r="CF5" s="61" t="s">
        <v>29</v>
      </c>
      <c r="CG5" s="61" t="s">
        <v>164</v>
      </c>
      <c r="CH5" s="5" t="s">
        <v>30</v>
      </c>
      <c r="CI5" s="5" t="s">
        <v>139</v>
      </c>
      <c r="CJ5" s="5" t="s">
        <v>141</v>
      </c>
      <c r="CK5" s="61" t="s">
        <v>29</v>
      </c>
      <c r="CL5" s="61" t="s">
        <v>164</v>
      </c>
      <c r="CM5" s="5" t="s">
        <v>30</v>
      </c>
      <c r="CN5" s="5" t="s">
        <v>139</v>
      </c>
      <c r="CO5" s="5" t="s">
        <v>141</v>
      </c>
      <c r="CP5" s="61" t="s">
        <v>29</v>
      </c>
      <c r="CQ5" s="61" t="s">
        <v>164</v>
      </c>
      <c r="CR5" s="5" t="s">
        <v>30</v>
      </c>
      <c r="CS5" s="5" t="s">
        <v>139</v>
      </c>
      <c r="CT5" s="5" t="s">
        <v>141</v>
      </c>
      <c r="CU5" s="61" t="s">
        <v>29</v>
      </c>
      <c r="CV5" s="61" t="s">
        <v>164</v>
      </c>
      <c r="CW5" s="5" t="s">
        <v>30</v>
      </c>
      <c r="CX5" s="5" t="s">
        <v>139</v>
      </c>
      <c r="CY5" s="5" t="s">
        <v>141</v>
      </c>
      <c r="CZ5" s="61" t="s">
        <v>29</v>
      </c>
      <c r="DA5" s="61" t="s">
        <v>164</v>
      </c>
      <c r="DB5" s="5" t="s">
        <v>30</v>
      </c>
      <c r="DC5" s="5" t="s">
        <v>139</v>
      </c>
      <c r="DD5" s="5" t="s">
        <v>141</v>
      </c>
    </row>
    <row r="6" spans="1:108" ht="15" customHeight="1" x14ac:dyDescent="0.2">
      <c r="A6" s="8"/>
      <c r="B6" s="8"/>
      <c r="C6" s="8"/>
      <c r="D6" s="81" t="s">
        <v>2</v>
      </c>
      <c r="E6" s="60" t="s">
        <v>33</v>
      </c>
      <c r="F6" s="60" t="s">
        <v>34</v>
      </c>
      <c r="G6" s="60" t="s">
        <v>35</v>
      </c>
      <c r="H6" s="60" t="s">
        <v>36</v>
      </c>
      <c r="I6" s="60" t="s">
        <v>2</v>
      </c>
      <c r="J6" s="60" t="s">
        <v>33</v>
      </c>
      <c r="K6" s="60" t="s">
        <v>34</v>
      </c>
      <c r="L6" s="60" t="s">
        <v>35</v>
      </c>
      <c r="M6" s="60" t="s">
        <v>36</v>
      </c>
      <c r="N6" s="60" t="s">
        <v>2</v>
      </c>
      <c r="O6" s="60" t="s">
        <v>33</v>
      </c>
      <c r="P6" s="60" t="s">
        <v>34</v>
      </c>
      <c r="Q6" s="60" t="s">
        <v>35</v>
      </c>
      <c r="R6" s="60" t="s">
        <v>36</v>
      </c>
      <c r="S6" s="60" t="s">
        <v>2</v>
      </c>
      <c r="T6" s="60" t="s">
        <v>33</v>
      </c>
      <c r="U6" s="60" t="s">
        <v>34</v>
      </c>
      <c r="V6" s="60" t="s">
        <v>35</v>
      </c>
      <c r="W6" s="60" t="s">
        <v>36</v>
      </c>
      <c r="X6" s="60" t="s">
        <v>2</v>
      </c>
      <c r="Y6" s="60" t="s">
        <v>33</v>
      </c>
      <c r="Z6" s="60" t="s">
        <v>34</v>
      </c>
      <c r="AA6" s="60" t="s">
        <v>35</v>
      </c>
      <c r="AB6" s="60" t="s">
        <v>36</v>
      </c>
      <c r="AC6" s="60" t="s">
        <v>2</v>
      </c>
      <c r="AD6" s="60" t="s">
        <v>33</v>
      </c>
      <c r="AE6" s="60" t="s">
        <v>34</v>
      </c>
      <c r="AF6" s="60" t="s">
        <v>35</v>
      </c>
      <c r="AG6" s="60" t="s">
        <v>36</v>
      </c>
      <c r="AH6" s="60" t="s">
        <v>2</v>
      </c>
      <c r="AI6" s="60" t="s">
        <v>33</v>
      </c>
      <c r="AJ6" s="60" t="s">
        <v>34</v>
      </c>
      <c r="AK6" s="60" t="s">
        <v>35</v>
      </c>
      <c r="AL6" s="60" t="s">
        <v>36</v>
      </c>
      <c r="AM6" s="60" t="s">
        <v>2</v>
      </c>
      <c r="AN6" s="60" t="s">
        <v>33</v>
      </c>
      <c r="AO6" s="60" t="s">
        <v>34</v>
      </c>
      <c r="AP6" s="60" t="s">
        <v>35</v>
      </c>
      <c r="AQ6" s="60" t="s">
        <v>36</v>
      </c>
      <c r="AR6" s="60" t="s">
        <v>2</v>
      </c>
      <c r="AS6" s="60" t="s">
        <v>33</v>
      </c>
      <c r="AT6" s="60" t="s">
        <v>34</v>
      </c>
      <c r="AU6" s="60" t="s">
        <v>35</v>
      </c>
      <c r="AV6" s="60" t="s">
        <v>36</v>
      </c>
      <c r="AW6" s="60" t="s">
        <v>2</v>
      </c>
      <c r="AX6" s="60" t="s">
        <v>33</v>
      </c>
      <c r="AY6" s="60" t="s">
        <v>34</v>
      </c>
      <c r="AZ6" s="60" t="s">
        <v>35</v>
      </c>
      <c r="BA6" s="60" t="s">
        <v>36</v>
      </c>
      <c r="BB6" s="60" t="s">
        <v>2</v>
      </c>
      <c r="BC6" s="60" t="s">
        <v>33</v>
      </c>
      <c r="BD6" s="60" t="s">
        <v>34</v>
      </c>
      <c r="BE6" s="60" t="s">
        <v>35</v>
      </c>
      <c r="BF6" s="60" t="s">
        <v>36</v>
      </c>
      <c r="BG6" s="60" t="s">
        <v>2</v>
      </c>
      <c r="BH6" s="60" t="s">
        <v>33</v>
      </c>
      <c r="BI6" s="60" t="s">
        <v>34</v>
      </c>
      <c r="BJ6" s="60" t="s">
        <v>35</v>
      </c>
      <c r="BK6" s="60" t="s">
        <v>36</v>
      </c>
      <c r="BL6" s="60" t="s">
        <v>2</v>
      </c>
      <c r="BM6" s="60" t="s">
        <v>33</v>
      </c>
      <c r="BN6" s="60" t="s">
        <v>34</v>
      </c>
      <c r="BO6" s="60" t="s">
        <v>35</v>
      </c>
      <c r="BP6" s="60" t="s">
        <v>36</v>
      </c>
      <c r="BQ6" s="60" t="s">
        <v>2</v>
      </c>
      <c r="BR6" s="60" t="s">
        <v>33</v>
      </c>
      <c r="BS6" s="60" t="s">
        <v>34</v>
      </c>
      <c r="BT6" s="60" t="s">
        <v>35</v>
      </c>
      <c r="BU6" s="60" t="s">
        <v>36</v>
      </c>
      <c r="BV6" s="60" t="s">
        <v>2</v>
      </c>
      <c r="BW6" s="60" t="s">
        <v>33</v>
      </c>
      <c r="BX6" s="60" t="s">
        <v>34</v>
      </c>
      <c r="BY6" s="60" t="s">
        <v>35</v>
      </c>
      <c r="BZ6" s="60" t="s">
        <v>36</v>
      </c>
      <c r="CA6" s="60" t="s">
        <v>2</v>
      </c>
      <c r="CB6" s="60" t="s">
        <v>33</v>
      </c>
      <c r="CC6" s="60" t="s">
        <v>34</v>
      </c>
      <c r="CD6" s="60" t="s">
        <v>35</v>
      </c>
      <c r="CE6" s="60" t="s">
        <v>36</v>
      </c>
      <c r="CF6" s="60" t="s">
        <v>2</v>
      </c>
      <c r="CG6" s="60" t="s">
        <v>33</v>
      </c>
      <c r="CH6" s="60" t="s">
        <v>34</v>
      </c>
      <c r="CI6" s="60" t="s">
        <v>35</v>
      </c>
      <c r="CJ6" s="60" t="s">
        <v>36</v>
      </c>
      <c r="CK6" s="60" t="s">
        <v>2</v>
      </c>
      <c r="CL6" s="60" t="s">
        <v>33</v>
      </c>
      <c r="CM6" s="60" t="s">
        <v>34</v>
      </c>
      <c r="CN6" s="60" t="s">
        <v>35</v>
      </c>
      <c r="CO6" s="60" t="s">
        <v>36</v>
      </c>
      <c r="CP6" s="60" t="s">
        <v>2</v>
      </c>
      <c r="CQ6" s="60" t="s">
        <v>33</v>
      </c>
      <c r="CR6" s="60" t="s">
        <v>34</v>
      </c>
      <c r="CS6" s="60" t="s">
        <v>35</v>
      </c>
      <c r="CT6" s="60" t="s">
        <v>36</v>
      </c>
      <c r="CU6" s="60" t="s">
        <v>2</v>
      </c>
      <c r="CV6" s="60" t="s">
        <v>33</v>
      </c>
      <c r="CW6" s="60" t="s">
        <v>34</v>
      </c>
      <c r="CX6" s="60" t="s">
        <v>35</v>
      </c>
      <c r="CY6" s="60" t="s">
        <v>36</v>
      </c>
      <c r="CZ6" s="60" t="s">
        <v>2</v>
      </c>
      <c r="DA6" s="60" t="s">
        <v>33</v>
      </c>
      <c r="DB6" s="60" t="s">
        <v>34</v>
      </c>
      <c r="DC6" s="60" t="s">
        <v>35</v>
      </c>
      <c r="DD6" s="60" t="s">
        <v>36</v>
      </c>
    </row>
    <row r="7" spans="1:108" s="77" customFormat="1" ht="17.100000000000001" customHeight="1" x14ac:dyDescent="0.2">
      <c r="A7" s="3" t="s">
        <v>20</v>
      </c>
      <c r="B7" s="3"/>
      <c r="C7" s="79" t="s">
        <v>11</v>
      </c>
      <c r="D7" s="82">
        <v>377407</v>
      </c>
      <c r="E7" s="62">
        <v>393511</v>
      </c>
      <c r="F7" s="62">
        <v>16104</v>
      </c>
      <c r="G7" s="62">
        <v>1213</v>
      </c>
      <c r="H7" s="62">
        <v>14891</v>
      </c>
      <c r="I7" s="78">
        <v>69177</v>
      </c>
      <c r="J7" s="62">
        <v>72085</v>
      </c>
      <c r="K7" s="62">
        <v>2908</v>
      </c>
      <c r="L7" s="62">
        <v>165</v>
      </c>
      <c r="M7" s="62">
        <v>2743</v>
      </c>
      <c r="N7" s="62">
        <v>908904</v>
      </c>
      <c r="O7" s="62">
        <v>923941</v>
      </c>
      <c r="P7" s="62">
        <v>15037</v>
      </c>
      <c r="Q7" s="62">
        <v>14698</v>
      </c>
      <c r="R7" s="62">
        <v>339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3">
        <v>0</v>
      </c>
      <c r="AI7" s="62">
        <v>0</v>
      </c>
      <c r="AJ7" s="62">
        <v>0</v>
      </c>
      <c r="AK7" s="62">
        <v>0</v>
      </c>
      <c r="AL7" s="62">
        <v>0</v>
      </c>
      <c r="AM7" s="62">
        <v>160</v>
      </c>
      <c r="AN7" s="62">
        <v>160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>
        <v>1355648</v>
      </c>
      <c r="AX7" s="62">
        <v>1389697</v>
      </c>
      <c r="AY7" s="62">
        <v>34049</v>
      </c>
      <c r="AZ7" s="62">
        <v>16076</v>
      </c>
      <c r="BA7" s="62">
        <v>17973</v>
      </c>
      <c r="BB7" s="62">
        <v>82505</v>
      </c>
      <c r="BC7" s="62">
        <v>90057</v>
      </c>
      <c r="BD7" s="62">
        <v>7552</v>
      </c>
      <c r="BE7" s="62">
        <v>2010</v>
      </c>
      <c r="BF7" s="62">
        <v>5542</v>
      </c>
      <c r="BG7" s="62">
        <v>1480</v>
      </c>
      <c r="BH7" s="62">
        <v>2760</v>
      </c>
      <c r="BI7" s="62">
        <v>1280</v>
      </c>
      <c r="BJ7" s="62">
        <v>0</v>
      </c>
      <c r="BK7" s="62">
        <v>1280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83985</v>
      </c>
      <c r="CG7" s="62">
        <v>92817</v>
      </c>
      <c r="CH7" s="62">
        <v>8832</v>
      </c>
      <c r="CI7" s="62">
        <v>2010</v>
      </c>
      <c r="CJ7" s="62">
        <v>6822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1439633</v>
      </c>
      <c r="CQ7" s="62">
        <v>1482514</v>
      </c>
      <c r="CR7" s="62">
        <v>42881</v>
      </c>
      <c r="CS7" s="62">
        <v>18086</v>
      </c>
      <c r="CT7" s="62">
        <v>24795</v>
      </c>
      <c r="CU7" s="62">
        <v>1355648</v>
      </c>
      <c r="CV7" s="62">
        <v>1389697</v>
      </c>
      <c r="CW7" s="62">
        <v>34049</v>
      </c>
      <c r="CX7" s="62">
        <v>16076</v>
      </c>
      <c r="CY7" s="62">
        <v>17973</v>
      </c>
      <c r="CZ7" s="62">
        <v>83985</v>
      </c>
      <c r="DA7" s="62">
        <v>92817</v>
      </c>
      <c r="DB7" s="62">
        <v>8832</v>
      </c>
      <c r="DC7" s="62">
        <v>2010</v>
      </c>
      <c r="DD7" s="62">
        <v>6822</v>
      </c>
    </row>
    <row r="8" spans="1:108" s="77" customFormat="1" ht="17.100000000000001" customHeight="1" x14ac:dyDescent="0.2">
      <c r="A8" s="3" t="s">
        <v>21</v>
      </c>
      <c r="B8" s="83"/>
      <c r="C8" s="79" t="s">
        <v>55</v>
      </c>
      <c r="D8" s="82">
        <v>145797</v>
      </c>
      <c r="E8" s="62">
        <v>145866</v>
      </c>
      <c r="F8" s="62">
        <v>69</v>
      </c>
      <c r="G8" s="62">
        <v>70</v>
      </c>
      <c r="H8" s="62">
        <v>-1</v>
      </c>
      <c r="I8" s="3">
        <v>42058</v>
      </c>
      <c r="J8" s="82">
        <v>42063</v>
      </c>
      <c r="K8" s="62">
        <v>5</v>
      </c>
      <c r="L8" s="62">
        <v>5</v>
      </c>
      <c r="M8" s="62">
        <v>0</v>
      </c>
      <c r="N8" s="62">
        <v>19015</v>
      </c>
      <c r="O8" s="62">
        <v>18830</v>
      </c>
      <c r="P8" s="62">
        <v>-185</v>
      </c>
      <c r="Q8" s="62">
        <v>-185</v>
      </c>
      <c r="R8" s="62">
        <v>0</v>
      </c>
      <c r="S8" s="62">
        <v>296</v>
      </c>
      <c r="T8" s="62">
        <v>296</v>
      </c>
      <c r="U8" s="62">
        <v>0</v>
      </c>
      <c r="V8" s="62">
        <v>0</v>
      </c>
      <c r="W8" s="62">
        <v>0</v>
      </c>
      <c r="X8" s="62">
        <v>296</v>
      </c>
      <c r="Y8" s="62">
        <v>296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3">
        <v>0</v>
      </c>
      <c r="AI8" s="62">
        <v>0</v>
      </c>
      <c r="AJ8" s="62">
        <v>0</v>
      </c>
      <c r="AK8" s="62">
        <v>0</v>
      </c>
      <c r="AL8" s="62">
        <v>0</v>
      </c>
      <c r="AM8" s="62">
        <v>58</v>
      </c>
      <c r="AN8" s="62">
        <v>58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207224</v>
      </c>
      <c r="AX8" s="62">
        <v>207113</v>
      </c>
      <c r="AY8" s="62">
        <v>-111</v>
      </c>
      <c r="AZ8" s="62">
        <v>-110</v>
      </c>
      <c r="BA8" s="62">
        <v>-1</v>
      </c>
      <c r="BB8" s="62">
        <v>350</v>
      </c>
      <c r="BC8" s="62">
        <v>350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350</v>
      </c>
      <c r="CG8" s="62">
        <v>350</v>
      </c>
      <c r="CH8" s="62">
        <v>0</v>
      </c>
      <c r="CI8" s="62">
        <v>0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207574</v>
      </c>
      <c r="CQ8" s="62">
        <v>207463</v>
      </c>
      <c r="CR8" s="62">
        <v>-111</v>
      </c>
      <c r="CS8" s="62">
        <v>-110</v>
      </c>
      <c r="CT8" s="62">
        <v>-1</v>
      </c>
      <c r="CU8" s="62">
        <v>207224</v>
      </c>
      <c r="CV8" s="62">
        <v>207113</v>
      </c>
      <c r="CW8" s="62">
        <v>-111</v>
      </c>
      <c r="CX8" s="62">
        <v>-110</v>
      </c>
      <c r="CY8" s="62">
        <v>-1</v>
      </c>
      <c r="CZ8" s="62">
        <v>350</v>
      </c>
      <c r="DA8" s="62">
        <v>350</v>
      </c>
      <c r="DB8" s="62">
        <v>0</v>
      </c>
      <c r="DC8" s="62">
        <v>0</v>
      </c>
      <c r="DD8" s="62">
        <v>0</v>
      </c>
    </row>
    <row r="9" spans="1:108" s="77" customFormat="1" ht="17.100000000000001" customHeight="1" x14ac:dyDescent="0.2">
      <c r="A9" s="3" t="s">
        <v>23</v>
      </c>
      <c r="B9" s="3"/>
      <c r="C9" s="79" t="s">
        <v>56</v>
      </c>
      <c r="D9" s="82">
        <v>115479</v>
      </c>
      <c r="E9" s="62">
        <v>115609</v>
      </c>
      <c r="F9" s="62">
        <v>130</v>
      </c>
      <c r="G9" s="62">
        <v>126</v>
      </c>
      <c r="H9" s="62">
        <v>4</v>
      </c>
      <c r="I9" s="3">
        <v>32974</v>
      </c>
      <c r="J9" s="62">
        <v>33000</v>
      </c>
      <c r="K9" s="62">
        <v>26</v>
      </c>
      <c r="L9" s="62">
        <v>25</v>
      </c>
      <c r="M9" s="62">
        <v>1</v>
      </c>
      <c r="N9" s="62">
        <v>19350</v>
      </c>
      <c r="O9" s="62">
        <v>19456</v>
      </c>
      <c r="P9" s="62">
        <v>106</v>
      </c>
      <c r="Q9" s="62">
        <v>106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3">
        <v>0</v>
      </c>
      <c r="AI9" s="62">
        <v>0</v>
      </c>
      <c r="AJ9" s="62">
        <v>0</v>
      </c>
      <c r="AK9" s="62">
        <v>0</v>
      </c>
      <c r="AL9" s="62">
        <v>0</v>
      </c>
      <c r="AM9" s="62">
        <v>123</v>
      </c>
      <c r="AN9" s="62">
        <v>123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167926</v>
      </c>
      <c r="AX9" s="62">
        <v>168188</v>
      </c>
      <c r="AY9" s="62">
        <v>262</v>
      </c>
      <c r="AZ9" s="62">
        <v>257</v>
      </c>
      <c r="BA9" s="62">
        <v>5</v>
      </c>
      <c r="BB9" s="62">
        <v>800</v>
      </c>
      <c r="BC9" s="62">
        <v>800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800</v>
      </c>
      <c r="CG9" s="62">
        <v>800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168726</v>
      </c>
      <c r="CQ9" s="62">
        <v>168988</v>
      </c>
      <c r="CR9" s="62">
        <v>262</v>
      </c>
      <c r="CS9" s="62">
        <v>257</v>
      </c>
      <c r="CT9" s="62">
        <v>5</v>
      </c>
      <c r="CU9" s="62">
        <v>167926</v>
      </c>
      <c r="CV9" s="62">
        <v>168188</v>
      </c>
      <c r="CW9" s="62">
        <v>262</v>
      </c>
      <c r="CX9" s="62">
        <v>257</v>
      </c>
      <c r="CY9" s="62">
        <v>5</v>
      </c>
      <c r="CZ9" s="62">
        <v>800</v>
      </c>
      <c r="DA9" s="62">
        <v>800</v>
      </c>
      <c r="DB9" s="62">
        <v>0</v>
      </c>
      <c r="DC9" s="62">
        <v>0</v>
      </c>
      <c r="DD9" s="62">
        <v>0</v>
      </c>
    </row>
    <row r="10" spans="1:108" s="77" customFormat="1" ht="17.100000000000001" customHeight="1" x14ac:dyDescent="0.2">
      <c r="A10" s="3" t="s">
        <v>24</v>
      </c>
      <c r="B10" s="3"/>
      <c r="C10" s="79" t="s">
        <v>57</v>
      </c>
      <c r="D10" s="82">
        <v>168096</v>
      </c>
      <c r="E10" s="62">
        <v>168993</v>
      </c>
      <c r="F10" s="62">
        <v>897</v>
      </c>
      <c r="G10" s="62">
        <v>945</v>
      </c>
      <c r="H10" s="62">
        <v>-48</v>
      </c>
      <c r="I10" s="3">
        <v>48008</v>
      </c>
      <c r="J10" s="62">
        <v>48240</v>
      </c>
      <c r="K10" s="62">
        <v>232</v>
      </c>
      <c r="L10" s="62">
        <v>239</v>
      </c>
      <c r="M10" s="62">
        <v>-7</v>
      </c>
      <c r="N10" s="62">
        <v>26268</v>
      </c>
      <c r="O10" s="62">
        <v>26444</v>
      </c>
      <c r="P10" s="62">
        <v>176</v>
      </c>
      <c r="Q10" s="62">
        <v>176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3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102</v>
      </c>
      <c r="AN10" s="62">
        <v>102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242474</v>
      </c>
      <c r="AX10" s="62">
        <v>243779</v>
      </c>
      <c r="AY10" s="62">
        <v>1305</v>
      </c>
      <c r="AZ10" s="62">
        <v>1360</v>
      </c>
      <c r="BA10" s="62">
        <v>-55</v>
      </c>
      <c r="BB10" s="62">
        <v>862</v>
      </c>
      <c r="BC10" s="62">
        <v>862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862</v>
      </c>
      <c r="CG10" s="62">
        <v>862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243336</v>
      </c>
      <c r="CQ10" s="62">
        <v>244641</v>
      </c>
      <c r="CR10" s="62">
        <v>1305</v>
      </c>
      <c r="CS10" s="62">
        <v>1360</v>
      </c>
      <c r="CT10" s="62">
        <v>-55</v>
      </c>
      <c r="CU10" s="62">
        <v>242474</v>
      </c>
      <c r="CV10" s="62">
        <v>243779</v>
      </c>
      <c r="CW10" s="62">
        <v>1305</v>
      </c>
      <c r="CX10" s="62">
        <v>1360</v>
      </c>
      <c r="CY10" s="62">
        <v>-55</v>
      </c>
      <c r="CZ10" s="62">
        <v>862</v>
      </c>
      <c r="DA10" s="62">
        <v>862</v>
      </c>
      <c r="DB10" s="62">
        <v>0</v>
      </c>
      <c r="DC10" s="62">
        <v>0</v>
      </c>
      <c r="DD10" s="62">
        <v>0</v>
      </c>
    </row>
    <row r="11" spans="1:108" s="77" customFormat="1" ht="17.100000000000001" customHeight="1" x14ac:dyDescent="0.2">
      <c r="A11" s="3" t="s">
        <v>22</v>
      </c>
      <c r="B11" s="3"/>
      <c r="C11" s="79" t="s">
        <v>150</v>
      </c>
      <c r="D11" s="82">
        <v>165854</v>
      </c>
      <c r="E11" s="62">
        <v>166384</v>
      </c>
      <c r="F11" s="62">
        <v>530</v>
      </c>
      <c r="G11" s="62">
        <v>517</v>
      </c>
      <c r="H11" s="62">
        <v>13</v>
      </c>
      <c r="I11" s="3">
        <v>46815</v>
      </c>
      <c r="J11" s="62">
        <v>46935</v>
      </c>
      <c r="K11" s="62">
        <v>120</v>
      </c>
      <c r="L11" s="62">
        <v>118</v>
      </c>
      <c r="M11" s="62">
        <v>2</v>
      </c>
      <c r="N11" s="62">
        <v>16192</v>
      </c>
      <c r="O11" s="62">
        <v>16268</v>
      </c>
      <c r="P11" s="62">
        <v>76</v>
      </c>
      <c r="Q11" s="62">
        <v>76</v>
      </c>
      <c r="R11" s="62">
        <v>0</v>
      </c>
      <c r="S11" s="62">
        <v>746</v>
      </c>
      <c r="T11" s="62">
        <v>746</v>
      </c>
      <c r="U11" s="62">
        <v>0</v>
      </c>
      <c r="V11" s="62">
        <v>0</v>
      </c>
      <c r="W11" s="62">
        <v>0</v>
      </c>
      <c r="X11" s="62">
        <v>746</v>
      </c>
      <c r="Y11" s="62">
        <v>746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3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160</v>
      </c>
      <c r="AN11" s="62">
        <v>160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229767</v>
      </c>
      <c r="AX11" s="62">
        <v>230493</v>
      </c>
      <c r="AY11" s="62">
        <v>726</v>
      </c>
      <c r="AZ11" s="62">
        <v>711</v>
      </c>
      <c r="BA11" s="62">
        <v>15</v>
      </c>
      <c r="BB11" s="62">
        <v>800</v>
      </c>
      <c r="BC11" s="62">
        <v>800</v>
      </c>
      <c r="BD11" s="62">
        <v>0</v>
      </c>
      <c r="BE11" s="62">
        <v>0</v>
      </c>
      <c r="BF11" s="62">
        <v>0</v>
      </c>
      <c r="BG11" s="62">
        <v>1110</v>
      </c>
      <c r="BH11" s="62">
        <v>1110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1910</v>
      </c>
      <c r="CG11" s="62">
        <v>1910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231677</v>
      </c>
      <c r="CQ11" s="62">
        <v>232403</v>
      </c>
      <c r="CR11" s="62">
        <v>726</v>
      </c>
      <c r="CS11" s="62">
        <v>711</v>
      </c>
      <c r="CT11" s="62">
        <v>15</v>
      </c>
      <c r="CU11" s="62">
        <v>229767</v>
      </c>
      <c r="CV11" s="62">
        <v>230493</v>
      </c>
      <c r="CW11" s="62">
        <v>726</v>
      </c>
      <c r="CX11" s="62">
        <v>711</v>
      </c>
      <c r="CY11" s="62">
        <v>15</v>
      </c>
      <c r="CZ11" s="62">
        <v>1910</v>
      </c>
      <c r="DA11" s="62">
        <v>1910</v>
      </c>
      <c r="DB11" s="62">
        <v>0</v>
      </c>
      <c r="DC11" s="62">
        <v>0</v>
      </c>
      <c r="DD11" s="62">
        <v>0</v>
      </c>
    </row>
    <row r="12" spans="1:108" s="77" customFormat="1" ht="17.100000000000001" customHeight="1" x14ac:dyDescent="0.2">
      <c r="A12" s="3" t="s">
        <v>28</v>
      </c>
      <c r="B12" s="3"/>
      <c r="C12" s="79" t="s">
        <v>58</v>
      </c>
      <c r="D12" s="82">
        <v>142275</v>
      </c>
      <c r="E12" s="62">
        <v>142354</v>
      </c>
      <c r="F12" s="62">
        <v>79</v>
      </c>
      <c r="G12" s="62">
        <v>93</v>
      </c>
      <c r="H12" s="62">
        <v>-14</v>
      </c>
      <c r="I12" s="3">
        <v>40792</v>
      </c>
      <c r="J12" s="62">
        <v>40810</v>
      </c>
      <c r="K12" s="62">
        <v>18</v>
      </c>
      <c r="L12" s="62">
        <v>20</v>
      </c>
      <c r="M12" s="62">
        <v>-2</v>
      </c>
      <c r="N12" s="62">
        <v>16246</v>
      </c>
      <c r="O12" s="62">
        <v>16327</v>
      </c>
      <c r="P12" s="62">
        <v>81</v>
      </c>
      <c r="Q12" s="62">
        <v>81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3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129</v>
      </c>
      <c r="AN12" s="62">
        <v>129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199442</v>
      </c>
      <c r="AX12" s="62">
        <v>199620</v>
      </c>
      <c r="AY12" s="62">
        <v>178</v>
      </c>
      <c r="AZ12" s="62">
        <v>194</v>
      </c>
      <c r="BA12" s="62">
        <v>-16</v>
      </c>
      <c r="BB12" s="62">
        <v>1150</v>
      </c>
      <c r="BC12" s="62">
        <v>1150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1150</v>
      </c>
      <c r="CG12" s="62">
        <v>1150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200592</v>
      </c>
      <c r="CQ12" s="62">
        <v>200770</v>
      </c>
      <c r="CR12" s="62">
        <v>178</v>
      </c>
      <c r="CS12" s="62">
        <v>194</v>
      </c>
      <c r="CT12" s="62">
        <v>-16</v>
      </c>
      <c r="CU12" s="62">
        <v>199442</v>
      </c>
      <c r="CV12" s="62">
        <v>199620</v>
      </c>
      <c r="CW12" s="62">
        <v>178</v>
      </c>
      <c r="CX12" s="62">
        <v>194</v>
      </c>
      <c r="CY12" s="62">
        <v>-16</v>
      </c>
      <c r="CZ12" s="62">
        <v>1150</v>
      </c>
      <c r="DA12" s="62">
        <v>1150</v>
      </c>
      <c r="DB12" s="62">
        <v>0</v>
      </c>
      <c r="DC12" s="62">
        <v>0</v>
      </c>
      <c r="DD12" s="62">
        <v>0</v>
      </c>
    </row>
    <row r="13" spans="1:108" s="77" customFormat="1" ht="17.100000000000001" customHeight="1" x14ac:dyDescent="0.2">
      <c r="A13" s="3" t="s">
        <v>25</v>
      </c>
      <c r="B13" s="3"/>
      <c r="C13" s="79" t="s">
        <v>59</v>
      </c>
      <c r="D13" s="82">
        <v>173367</v>
      </c>
      <c r="E13" s="62">
        <v>173241</v>
      </c>
      <c r="F13" s="62">
        <v>-126</v>
      </c>
      <c r="G13" s="62">
        <v>-43</v>
      </c>
      <c r="H13" s="62">
        <v>-83</v>
      </c>
      <c r="I13" s="3">
        <v>49046</v>
      </c>
      <c r="J13" s="62">
        <v>49001</v>
      </c>
      <c r="K13" s="62">
        <v>-45</v>
      </c>
      <c r="L13" s="62">
        <v>-34</v>
      </c>
      <c r="M13" s="62">
        <v>-11</v>
      </c>
      <c r="N13" s="62">
        <v>20248</v>
      </c>
      <c r="O13" s="62">
        <v>20431</v>
      </c>
      <c r="P13" s="62">
        <v>183</v>
      </c>
      <c r="Q13" s="62">
        <v>183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3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110</v>
      </c>
      <c r="AN13" s="62">
        <v>110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242771</v>
      </c>
      <c r="AX13" s="62">
        <v>242783</v>
      </c>
      <c r="AY13" s="62">
        <v>12</v>
      </c>
      <c r="AZ13" s="62">
        <v>106</v>
      </c>
      <c r="BA13" s="62">
        <v>-94</v>
      </c>
      <c r="BB13" s="62">
        <v>600</v>
      </c>
      <c r="BC13" s="62">
        <v>600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600</v>
      </c>
      <c r="CG13" s="62">
        <v>600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243371</v>
      </c>
      <c r="CQ13" s="62">
        <v>243383</v>
      </c>
      <c r="CR13" s="62">
        <v>12</v>
      </c>
      <c r="CS13" s="62">
        <v>106</v>
      </c>
      <c r="CT13" s="62">
        <v>-94</v>
      </c>
      <c r="CU13" s="62">
        <v>242771</v>
      </c>
      <c r="CV13" s="62">
        <v>242783</v>
      </c>
      <c r="CW13" s="62">
        <v>12</v>
      </c>
      <c r="CX13" s="62">
        <v>106</v>
      </c>
      <c r="CY13" s="62">
        <v>-94</v>
      </c>
      <c r="CZ13" s="62">
        <v>600</v>
      </c>
      <c r="DA13" s="62">
        <v>600</v>
      </c>
      <c r="DB13" s="62">
        <v>0</v>
      </c>
      <c r="DC13" s="62">
        <v>0</v>
      </c>
      <c r="DD13" s="62">
        <v>0</v>
      </c>
    </row>
    <row r="14" spans="1:108" s="77" customFormat="1" ht="17.100000000000001" customHeight="1" x14ac:dyDescent="0.2">
      <c r="A14" s="3" t="s">
        <v>26</v>
      </c>
      <c r="B14" s="3"/>
      <c r="C14" s="79" t="s">
        <v>48</v>
      </c>
      <c r="D14" s="82">
        <v>542187</v>
      </c>
      <c r="E14" s="62">
        <v>555371</v>
      </c>
      <c r="F14" s="62">
        <v>13184</v>
      </c>
      <c r="G14" s="62">
        <v>5265</v>
      </c>
      <c r="H14" s="62">
        <v>7919</v>
      </c>
      <c r="I14" s="3">
        <v>148929</v>
      </c>
      <c r="J14" s="62">
        <v>151963</v>
      </c>
      <c r="K14" s="62">
        <v>3034</v>
      </c>
      <c r="L14" s="62">
        <v>1178</v>
      </c>
      <c r="M14" s="62">
        <v>1856</v>
      </c>
      <c r="N14" s="62">
        <v>1390489</v>
      </c>
      <c r="O14" s="62">
        <v>1393222</v>
      </c>
      <c r="P14" s="62">
        <v>2733</v>
      </c>
      <c r="Q14" s="62">
        <v>2714</v>
      </c>
      <c r="R14" s="62">
        <v>19</v>
      </c>
      <c r="S14" s="62">
        <v>11721</v>
      </c>
      <c r="T14" s="62">
        <v>11721</v>
      </c>
      <c r="U14" s="62">
        <v>0</v>
      </c>
      <c r="V14" s="62">
        <v>0</v>
      </c>
      <c r="W14" s="62">
        <v>0</v>
      </c>
      <c r="X14" s="62">
        <v>11721</v>
      </c>
      <c r="Y14" s="62">
        <v>11721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3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1490</v>
      </c>
      <c r="AN14" s="62">
        <v>1490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2094816</v>
      </c>
      <c r="AX14" s="62">
        <v>2113767</v>
      </c>
      <c r="AY14" s="62">
        <v>18951</v>
      </c>
      <c r="AZ14" s="62">
        <v>9157</v>
      </c>
      <c r="BA14" s="62">
        <v>9794</v>
      </c>
      <c r="BB14" s="62">
        <v>28778</v>
      </c>
      <c r="BC14" s="62">
        <v>28778</v>
      </c>
      <c r="BD14" s="62">
        <v>0</v>
      </c>
      <c r="BE14" s="62">
        <v>-38</v>
      </c>
      <c r="BF14" s="62">
        <v>38</v>
      </c>
      <c r="BG14" s="62">
        <v>81401</v>
      </c>
      <c r="BH14" s="62">
        <v>81439</v>
      </c>
      <c r="BI14" s="62">
        <v>38</v>
      </c>
      <c r="BJ14" s="62">
        <v>38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110179</v>
      </c>
      <c r="CG14" s="62">
        <v>110217</v>
      </c>
      <c r="CH14" s="62">
        <v>38</v>
      </c>
      <c r="CI14" s="62">
        <v>0</v>
      </c>
      <c r="CJ14" s="62">
        <v>38</v>
      </c>
      <c r="CK14" s="62">
        <v>-0.39999999999417923</v>
      </c>
      <c r="CL14" s="62">
        <v>-0.39999999999417923</v>
      </c>
      <c r="CM14" s="62">
        <v>0</v>
      </c>
      <c r="CN14" s="62">
        <v>0</v>
      </c>
      <c r="CO14" s="62">
        <v>0</v>
      </c>
      <c r="CP14" s="62">
        <v>2204994.6</v>
      </c>
      <c r="CQ14" s="62">
        <v>2223983.6</v>
      </c>
      <c r="CR14" s="62">
        <v>18989</v>
      </c>
      <c r="CS14" s="62">
        <v>9157</v>
      </c>
      <c r="CT14" s="62">
        <v>9832</v>
      </c>
      <c r="CU14" s="62">
        <v>2094815.6</v>
      </c>
      <c r="CV14" s="62">
        <v>2113766.6</v>
      </c>
      <c r="CW14" s="62">
        <v>18951</v>
      </c>
      <c r="CX14" s="62">
        <v>9157</v>
      </c>
      <c r="CY14" s="62">
        <v>9794</v>
      </c>
      <c r="CZ14" s="62">
        <v>110179</v>
      </c>
      <c r="DA14" s="62">
        <v>110217</v>
      </c>
      <c r="DB14" s="62">
        <v>38</v>
      </c>
      <c r="DC14" s="62">
        <v>0</v>
      </c>
      <c r="DD14" s="62">
        <v>38</v>
      </c>
    </row>
    <row r="15" spans="1:108" s="77" customFormat="1" ht="17.100000000000001" customHeight="1" x14ac:dyDescent="0.2">
      <c r="A15" s="3" t="s">
        <v>27</v>
      </c>
      <c r="B15" s="3"/>
      <c r="C15" s="84" t="s">
        <v>151</v>
      </c>
      <c r="D15" s="82">
        <v>108037</v>
      </c>
      <c r="E15" s="62">
        <v>90188</v>
      </c>
      <c r="F15" s="62">
        <v>-17849</v>
      </c>
      <c r="G15" s="62">
        <v>305</v>
      </c>
      <c r="H15" s="62">
        <v>-18154</v>
      </c>
      <c r="I15" s="3">
        <v>27951</v>
      </c>
      <c r="J15" s="62">
        <v>22803</v>
      </c>
      <c r="K15" s="62">
        <v>-5148</v>
      </c>
      <c r="L15" s="62">
        <v>71</v>
      </c>
      <c r="M15" s="62">
        <v>-5219</v>
      </c>
      <c r="N15" s="62">
        <v>145810</v>
      </c>
      <c r="O15" s="62">
        <v>120637</v>
      </c>
      <c r="P15" s="62">
        <v>-25173</v>
      </c>
      <c r="Q15" s="62">
        <v>5594</v>
      </c>
      <c r="R15" s="62">
        <v>-30767</v>
      </c>
      <c r="S15" s="62">
        <v>5557</v>
      </c>
      <c r="T15" s="62">
        <v>5557</v>
      </c>
      <c r="U15" s="62">
        <v>0</v>
      </c>
      <c r="V15" s="62">
        <v>0</v>
      </c>
      <c r="W15" s="62">
        <v>0</v>
      </c>
      <c r="X15" s="62">
        <v>5557</v>
      </c>
      <c r="Y15" s="62">
        <v>5557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3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100</v>
      </c>
      <c r="AN15" s="62">
        <v>100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287455</v>
      </c>
      <c r="AX15" s="62">
        <v>239285</v>
      </c>
      <c r="AY15" s="62">
        <v>-48170</v>
      </c>
      <c r="AZ15" s="62">
        <v>5970</v>
      </c>
      <c r="BA15" s="62">
        <v>-54140</v>
      </c>
      <c r="BB15" s="62">
        <v>24926</v>
      </c>
      <c r="BC15" s="62">
        <v>5551</v>
      </c>
      <c r="BD15" s="62">
        <v>-19375</v>
      </c>
      <c r="BE15" s="62">
        <v>0</v>
      </c>
      <c r="BF15" s="62">
        <v>-19375</v>
      </c>
      <c r="BG15" s="62">
        <v>14135</v>
      </c>
      <c r="BH15" s="62">
        <v>14135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39061</v>
      </c>
      <c r="CG15" s="62">
        <v>19686</v>
      </c>
      <c r="CH15" s="62">
        <v>-19375</v>
      </c>
      <c r="CI15" s="62">
        <v>0</v>
      </c>
      <c r="CJ15" s="62">
        <v>-19375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326516</v>
      </c>
      <c r="CQ15" s="62">
        <v>258971</v>
      </c>
      <c r="CR15" s="62">
        <v>-67545</v>
      </c>
      <c r="CS15" s="62">
        <v>5970</v>
      </c>
      <c r="CT15" s="62">
        <v>-73515</v>
      </c>
      <c r="CU15" s="62">
        <v>287455</v>
      </c>
      <c r="CV15" s="62">
        <v>239285</v>
      </c>
      <c r="CW15" s="62">
        <v>-48170</v>
      </c>
      <c r="CX15" s="62">
        <v>5970</v>
      </c>
      <c r="CY15" s="62">
        <v>-54140</v>
      </c>
      <c r="CZ15" s="62">
        <v>39061</v>
      </c>
      <c r="DA15" s="62">
        <v>19686</v>
      </c>
      <c r="DB15" s="62">
        <v>-19375</v>
      </c>
      <c r="DC15" s="62">
        <v>0</v>
      </c>
      <c r="DD15" s="62">
        <v>-19375</v>
      </c>
    </row>
    <row r="16" spans="1:108" s="77" customFormat="1" ht="17.100000000000001" customHeight="1" x14ac:dyDescent="0.2">
      <c r="A16" s="3" t="s">
        <v>12</v>
      </c>
      <c r="B16" s="3"/>
      <c r="C16" s="3" t="s">
        <v>134</v>
      </c>
      <c r="D16" s="82">
        <v>92482</v>
      </c>
      <c r="E16" s="62">
        <v>93701</v>
      </c>
      <c r="F16" s="62">
        <v>1219</v>
      </c>
      <c r="G16" s="62">
        <v>951</v>
      </c>
      <c r="H16" s="62">
        <v>268</v>
      </c>
      <c r="I16" s="3">
        <v>25108</v>
      </c>
      <c r="J16" s="62">
        <v>25365</v>
      </c>
      <c r="K16" s="62">
        <v>257</v>
      </c>
      <c r="L16" s="62">
        <v>197</v>
      </c>
      <c r="M16" s="62">
        <v>60</v>
      </c>
      <c r="N16" s="62">
        <v>177960</v>
      </c>
      <c r="O16" s="62">
        <v>190939</v>
      </c>
      <c r="P16" s="62">
        <v>12979</v>
      </c>
      <c r="Q16" s="62">
        <v>12330</v>
      </c>
      <c r="R16" s="62">
        <v>649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3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295550</v>
      </c>
      <c r="AX16" s="62">
        <v>310005</v>
      </c>
      <c r="AY16" s="62">
        <v>14455</v>
      </c>
      <c r="AZ16" s="62">
        <v>13478</v>
      </c>
      <c r="BA16" s="62">
        <v>977</v>
      </c>
      <c r="BB16" s="62">
        <v>7997</v>
      </c>
      <c r="BC16" s="62">
        <v>7997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7997</v>
      </c>
      <c r="CG16" s="62">
        <v>7997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303547</v>
      </c>
      <c r="CQ16" s="62">
        <v>318002</v>
      </c>
      <c r="CR16" s="62">
        <v>14455</v>
      </c>
      <c r="CS16" s="62">
        <v>13478</v>
      </c>
      <c r="CT16" s="62">
        <v>977</v>
      </c>
      <c r="CU16" s="62">
        <v>295550</v>
      </c>
      <c r="CV16" s="62">
        <v>310005</v>
      </c>
      <c r="CW16" s="62">
        <v>14455</v>
      </c>
      <c r="CX16" s="62">
        <v>13478</v>
      </c>
      <c r="CY16" s="62">
        <v>977</v>
      </c>
      <c r="CZ16" s="62">
        <v>7997</v>
      </c>
      <c r="DA16" s="62">
        <v>7997</v>
      </c>
      <c r="DB16" s="62">
        <v>0</v>
      </c>
      <c r="DC16" s="62">
        <v>0</v>
      </c>
      <c r="DD16" s="62">
        <v>0</v>
      </c>
    </row>
    <row r="17" spans="1:108" s="77" customFormat="1" ht="17.100000000000001" customHeight="1" x14ac:dyDescent="0.2">
      <c r="A17" s="3" t="s">
        <v>13</v>
      </c>
      <c r="B17" s="3"/>
      <c r="C17" s="3" t="s">
        <v>163</v>
      </c>
      <c r="D17" s="82">
        <v>821222</v>
      </c>
      <c r="E17" s="62">
        <v>825953</v>
      </c>
      <c r="F17" s="62">
        <v>4731</v>
      </c>
      <c r="G17" s="62">
        <v>2334</v>
      </c>
      <c r="H17" s="62">
        <v>2397</v>
      </c>
      <c r="I17" s="3">
        <v>236632</v>
      </c>
      <c r="J17" s="62">
        <v>238352</v>
      </c>
      <c r="K17" s="62">
        <v>1720</v>
      </c>
      <c r="L17" s="62">
        <v>688</v>
      </c>
      <c r="M17" s="62">
        <v>1032</v>
      </c>
      <c r="N17" s="62">
        <v>195365</v>
      </c>
      <c r="O17" s="62">
        <v>195588</v>
      </c>
      <c r="P17" s="62">
        <v>223</v>
      </c>
      <c r="Q17" s="62">
        <v>612</v>
      </c>
      <c r="R17" s="62">
        <v>-389</v>
      </c>
      <c r="S17" s="62">
        <v>162354</v>
      </c>
      <c r="T17" s="62">
        <v>149041</v>
      </c>
      <c r="U17" s="62">
        <v>-13313</v>
      </c>
      <c r="V17" s="62">
        <v>-13313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62</v>
      </c>
      <c r="AD17" s="62">
        <v>62</v>
      </c>
      <c r="AE17" s="62">
        <v>0</v>
      </c>
      <c r="AF17" s="62">
        <v>0</v>
      </c>
      <c r="AG17" s="62">
        <v>0</v>
      </c>
      <c r="AH17" s="3">
        <v>162292</v>
      </c>
      <c r="AI17" s="62">
        <v>148979</v>
      </c>
      <c r="AJ17" s="62">
        <v>-13313</v>
      </c>
      <c r="AK17" s="62">
        <v>-13313</v>
      </c>
      <c r="AL17" s="62">
        <v>0</v>
      </c>
      <c r="AM17" s="62">
        <v>836</v>
      </c>
      <c r="AN17" s="62">
        <v>836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1416409</v>
      </c>
      <c r="AX17" s="62">
        <v>1409770</v>
      </c>
      <c r="AY17" s="62">
        <v>-6639</v>
      </c>
      <c r="AZ17" s="62">
        <v>-9679</v>
      </c>
      <c r="BA17" s="62">
        <v>3040</v>
      </c>
      <c r="BB17" s="62">
        <v>27071</v>
      </c>
      <c r="BC17" s="62">
        <v>34396</v>
      </c>
      <c r="BD17" s="62">
        <v>7325</v>
      </c>
      <c r="BE17" s="62">
        <v>7325</v>
      </c>
      <c r="BF17" s="62">
        <v>0</v>
      </c>
      <c r="BG17" s="62">
        <v>19584</v>
      </c>
      <c r="BH17" s="62">
        <v>19584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46655</v>
      </c>
      <c r="CG17" s="62">
        <v>53980</v>
      </c>
      <c r="CH17" s="62">
        <v>7325</v>
      </c>
      <c r="CI17" s="62">
        <v>7325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1463064</v>
      </c>
      <c r="CQ17" s="62">
        <v>1463750</v>
      </c>
      <c r="CR17" s="62">
        <v>686</v>
      </c>
      <c r="CS17" s="62">
        <v>-2354</v>
      </c>
      <c r="CT17" s="62">
        <v>3040</v>
      </c>
      <c r="CU17" s="62">
        <v>1416409</v>
      </c>
      <c r="CV17" s="62">
        <v>1409770</v>
      </c>
      <c r="CW17" s="62">
        <v>-6639</v>
      </c>
      <c r="CX17" s="62">
        <v>-9679</v>
      </c>
      <c r="CY17" s="62">
        <v>3040</v>
      </c>
      <c r="CZ17" s="62">
        <v>46655</v>
      </c>
      <c r="DA17" s="62">
        <v>53980</v>
      </c>
      <c r="DB17" s="62">
        <v>7325</v>
      </c>
      <c r="DC17" s="62">
        <v>7325</v>
      </c>
      <c r="DD17" s="62">
        <v>0</v>
      </c>
    </row>
    <row r="18" spans="1:108" s="77" customFormat="1" ht="17.100000000000001" customHeight="1" x14ac:dyDescent="0.2">
      <c r="A18" s="3" t="s">
        <v>14</v>
      </c>
      <c r="B18" s="3"/>
      <c r="C18" s="3" t="s">
        <v>165</v>
      </c>
      <c r="D18" s="82">
        <v>136753</v>
      </c>
      <c r="E18" s="62">
        <v>138752</v>
      </c>
      <c r="F18" s="62">
        <v>1999</v>
      </c>
      <c r="G18" s="62">
        <v>1128</v>
      </c>
      <c r="H18" s="62">
        <v>871</v>
      </c>
      <c r="I18" s="3">
        <v>34259</v>
      </c>
      <c r="J18" s="62">
        <v>34540</v>
      </c>
      <c r="K18" s="62">
        <v>281</v>
      </c>
      <c r="L18" s="62">
        <v>158</v>
      </c>
      <c r="M18" s="62">
        <v>123</v>
      </c>
      <c r="N18" s="62">
        <v>123098</v>
      </c>
      <c r="O18" s="62">
        <v>118354</v>
      </c>
      <c r="P18" s="62">
        <v>-4744</v>
      </c>
      <c r="Q18" s="62">
        <v>-6165</v>
      </c>
      <c r="R18" s="62">
        <v>1421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3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294110</v>
      </c>
      <c r="AX18" s="62">
        <v>291646</v>
      </c>
      <c r="AY18" s="62">
        <v>-2464</v>
      </c>
      <c r="AZ18" s="62">
        <v>-4879</v>
      </c>
      <c r="BA18" s="62">
        <v>2415</v>
      </c>
      <c r="BB18" s="62">
        <v>33007</v>
      </c>
      <c r="BC18" s="62">
        <v>33607</v>
      </c>
      <c r="BD18" s="62">
        <v>600</v>
      </c>
      <c r="BE18" s="62">
        <v>600</v>
      </c>
      <c r="BF18" s="62">
        <v>0</v>
      </c>
      <c r="BG18" s="62">
        <v>40587</v>
      </c>
      <c r="BH18" s="62">
        <v>40587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73594</v>
      </c>
      <c r="CG18" s="62">
        <v>74194</v>
      </c>
      <c r="CH18" s="62">
        <v>600</v>
      </c>
      <c r="CI18" s="62">
        <v>600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367704</v>
      </c>
      <c r="CQ18" s="62">
        <v>365840</v>
      </c>
      <c r="CR18" s="62">
        <v>-1864</v>
      </c>
      <c r="CS18" s="62">
        <v>-4279</v>
      </c>
      <c r="CT18" s="62">
        <v>2415</v>
      </c>
      <c r="CU18" s="62">
        <v>294110</v>
      </c>
      <c r="CV18" s="62">
        <v>291646</v>
      </c>
      <c r="CW18" s="62">
        <v>-2464</v>
      </c>
      <c r="CX18" s="62">
        <v>-4879</v>
      </c>
      <c r="CY18" s="62">
        <v>2415</v>
      </c>
      <c r="CZ18" s="62">
        <v>73594</v>
      </c>
      <c r="DA18" s="62">
        <v>74194</v>
      </c>
      <c r="DB18" s="62">
        <v>600</v>
      </c>
      <c r="DC18" s="62">
        <v>600</v>
      </c>
      <c r="DD18" s="62">
        <v>0</v>
      </c>
    </row>
    <row r="19" spans="1:108" s="77" customFormat="1" ht="17.100000000000001" customHeight="1" x14ac:dyDescent="0.2">
      <c r="A19" s="3" t="s">
        <v>15</v>
      </c>
      <c r="B19" s="3"/>
      <c r="C19" s="3" t="s">
        <v>170</v>
      </c>
      <c r="D19" s="82">
        <v>111107</v>
      </c>
      <c r="E19" s="62">
        <v>111735</v>
      </c>
      <c r="F19" s="62">
        <v>628</v>
      </c>
      <c r="G19" s="62">
        <v>640</v>
      </c>
      <c r="H19" s="62">
        <v>-12</v>
      </c>
      <c r="I19" s="3">
        <v>28449</v>
      </c>
      <c r="J19" s="62">
        <v>28576</v>
      </c>
      <c r="K19" s="62">
        <v>127</v>
      </c>
      <c r="L19" s="62">
        <v>129</v>
      </c>
      <c r="M19" s="62">
        <v>-2</v>
      </c>
      <c r="N19" s="62">
        <v>146868</v>
      </c>
      <c r="O19" s="62">
        <v>153346</v>
      </c>
      <c r="P19" s="62">
        <v>6478</v>
      </c>
      <c r="Q19" s="62">
        <v>1560</v>
      </c>
      <c r="R19" s="62">
        <v>4918</v>
      </c>
      <c r="S19" s="62">
        <v>387</v>
      </c>
      <c r="T19" s="62">
        <v>387</v>
      </c>
      <c r="U19" s="62">
        <v>0</v>
      </c>
      <c r="V19" s="62">
        <v>0</v>
      </c>
      <c r="W19" s="62">
        <v>0</v>
      </c>
      <c r="X19" s="62">
        <v>387</v>
      </c>
      <c r="Y19" s="62">
        <v>387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3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286811</v>
      </c>
      <c r="AX19" s="62">
        <v>294044</v>
      </c>
      <c r="AY19" s="62">
        <v>7233</v>
      </c>
      <c r="AZ19" s="62">
        <v>2329</v>
      </c>
      <c r="BA19" s="62">
        <v>4904</v>
      </c>
      <c r="BB19" s="62">
        <v>20173</v>
      </c>
      <c r="BC19" s="62">
        <v>20261</v>
      </c>
      <c r="BD19" s="62">
        <v>88</v>
      </c>
      <c r="BE19" s="62">
        <v>0</v>
      </c>
      <c r="BF19" s="62">
        <v>88</v>
      </c>
      <c r="BG19" s="62">
        <v>3800</v>
      </c>
      <c r="BH19" s="62">
        <v>3800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23973</v>
      </c>
      <c r="CG19" s="62">
        <v>24061</v>
      </c>
      <c r="CH19" s="62">
        <v>88</v>
      </c>
      <c r="CI19" s="62">
        <v>0</v>
      </c>
      <c r="CJ19" s="62">
        <v>88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310784</v>
      </c>
      <c r="CQ19" s="62">
        <v>318105</v>
      </c>
      <c r="CR19" s="62">
        <v>7321</v>
      </c>
      <c r="CS19" s="62">
        <v>2329</v>
      </c>
      <c r="CT19" s="62">
        <v>4992</v>
      </c>
      <c r="CU19" s="62">
        <v>286811</v>
      </c>
      <c r="CV19" s="62">
        <v>294044</v>
      </c>
      <c r="CW19" s="62">
        <v>7233</v>
      </c>
      <c r="CX19" s="62">
        <v>2329</v>
      </c>
      <c r="CY19" s="62">
        <v>4904</v>
      </c>
      <c r="CZ19" s="62">
        <v>23973</v>
      </c>
      <c r="DA19" s="62">
        <v>24061</v>
      </c>
      <c r="DB19" s="62">
        <v>88</v>
      </c>
      <c r="DC19" s="62">
        <v>0</v>
      </c>
      <c r="DD19" s="62">
        <v>88</v>
      </c>
    </row>
    <row r="20" spans="1:108" ht="17.100000000000001" customHeight="1" x14ac:dyDescent="0.2">
      <c r="A20" s="9"/>
      <c r="B20" s="9"/>
      <c r="C20" s="59" t="s">
        <v>44</v>
      </c>
      <c r="D20" s="85">
        <v>3100063</v>
      </c>
      <c r="E20" s="85">
        <v>3121658</v>
      </c>
      <c r="F20" s="85">
        <v>21595</v>
      </c>
      <c r="G20" s="85">
        <v>13544</v>
      </c>
      <c r="H20" s="85">
        <v>8051</v>
      </c>
      <c r="I20" s="85">
        <v>830198</v>
      </c>
      <c r="J20" s="85">
        <v>833733</v>
      </c>
      <c r="K20" s="85">
        <v>3535</v>
      </c>
      <c r="L20" s="85">
        <v>2959</v>
      </c>
      <c r="M20" s="85">
        <v>576</v>
      </c>
      <c r="N20" s="85">
        <v>3205813</v>
      </c>
      <c r="O20" s="85">
        <v>3213783</v>
      </c>
      <c r="P20" s="85">
        <v>7970</v>
      </c>
      <c r="Q20" s="85">
        <v>31780</v>
      </c>
      <c r="R20" s="85">
        <v>-23810</v>
      </c>
      <c r="S20" s="85">
        <v>181061</v>
      </c>
      <c r="T20" s="85">
        <v>167748</v>
      </c>
      <c r="U20" s="85">
        <v>-13313</v>
      </c>
      <c r="V20" s="85">
        <v>-13313</v>
      </c>
      <c r="W20" s="85">
        <v>0</v>
      </c>
      <c r="X20" s="85">
        <v>18707</v>
      </c>
      <c r="Y20" s="85">
        <v>18707</v>
      </c>
      <c r="Z20" s="85">
        <v>0</v>
      </c>
      <c r="AA20" s="85">
        <v>0</v>
      </c>
      <c r="AB20" s="85">
        <v>0</v>
      </c>
      <c r="AC20" s="85">
        <v>62</v>
      </c>
      <c r="AD20" s="85">
        <v>62</v>
      </c>
      <c r="AE20" s="85">
        <v>0</v>
      </c>
      <c r="AF20" s="85">
        <v>0</v>
      </c>
      <c r="AG20" s="85">
        <v>0</v>
      </c>
      <c r="AH20" s="85">
        <v>162292</v>
      </c>
      <c r="AI20" s="85">
        <v>148979</v>
      </c>
      <c r="AJ20" s="85">
        <v>-13313</v>
      </c>
      <c r="AK20" s="85">
        <v>-13313</v>
      </c>
      <c r="AL20" s="85">
        <v>0</v>
      </c>
      <c r="AM20" s="85">
        <v>3268</v>
      </c>
      <c r="AN20" s="85">
        <v>3268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7320403</v>
      </c>
      <c r="AX20" s="85">
        <v>7340190</v>
      </c>
      <c r="AY20" s="85">
        <v>19787</v>
      </c>
      <c r="AZ20" s="85">
        <v>34970</v>
      </c>
      <c r="BA20" s="85">
        <v>-15183</v>
      </c>
      <c r="BB20" s="85">
        <v>229019</v>
      </c>
      <c r="BC20" s="85">
        <v>225209</v>
      </c>
      <c r="BD20" s="85">
        <v>-3810</v>
      </c>
      <c r="BE20" s="85">
        <v>9897</v>
      </c>
      <c r="BF20" s="85">
        <v>-13707</v>
      </c>
      <c r="BG20" s="85">
        <v>162097</v>
      </c>
      <c r="BH20" s="85">
        <v>163415</v>
      </c>
      <c r="BI20" s="85">
        <v>1318</v>
      </c>
      <c r="BJ20" s="85">
        <v>38</v>
      </c>
      <c r="BK20" s="85">
        <v>1280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391116</v>
      </c>
      <c r="CG20" s="85">
        <v>388624</v>
      </c>
      <c r="CH20" s="85">
        <v>-2492</v>
      </c>
      <c r="CI20" s="85">
        <v>9935</v>
      </c>
      <c r="CJ20" s="85">
        <v>-12427</v>
      </c>
      <c r="CK20" s="85">
        <v>-0.39999999999417923</v>
      </c>
      <c r="CL20" s="85">
        <v>-0.39999999999417923</v>
      </c>
      <c r="CM20" s="85">
        <v>0</v>
      </c>
      <c r="CN20" s="85">
        <v>0</v>
      </c>
      <c r="CO20" s="85">
        <v>0</v>
      </c>
      <c r="CP20" s="85">
        <v>7711518.5999999996</v>
      </c>
      <c r="CQ20" s="85">
        <v>7728813.5999999996</v>
      </c>
      <c r="CR20" s="85">
        <v>17295</v>
      </c>
      <c r="CS20" s="85">
        <v>44905</v>
      </c>
      <c r="CT20" s="85">
        <v>-27610</v>
      </c>
      <c r="CU20" s="85">
        <v>7320402.5999999996</v>
      </c>
      <c r="CV20" s="85">
        <v>7340189.5999999996</v>
      </c>
      <c r="CW20" s="85">
        <v>19787</v>
      </c>
      <c r="CX20" s="85">
        <v>34970</v>
      </c>
      <c r="CY20" s="85">
        <v>-15183</v>
      </c>
      <c r="CZ20" s="85">
        <v>391116</v>
      </c>
      <c r="DA20" s="85">
        <v>388624</v>
      </c>
      <c r="DB20" s="85">
        <v>-2492</v>
      </c>
      <c r="DC20" s="85">
        <v>9935</v>
      </c>
      <c r="DD20" s="85">
        <v>-12427</v>
      </c>
    </row>
    <row r="21" spans="1:108" ht="17.100000000000001" customHeight="1" x14ac:dyDescent="0.2">
      <c r="A21" s="12"/>
      <c r="B21" s="12"/>
      <c r="C21" s="80" t="s">
        <v>135</v>
      </c>
      <c r="D21" s="63">
        <v>0</v>
      </c>
      <c r="E21" s="63">
        <v>0</v>
      </c>
      <c r="F21" s="63"/>
      <c r="G21" s="63"/>
      <c r="H21" s="63"/>
      <c r="I21" s="63">
        <v>0</v>
      </c>
      <c r="J21" s="63">
        <v>0</v>
      </c>
      <c r="K21" s="63"/>
      <c r="L21" s="63"/>
      <c r="M21" s="63"/>
      <c r="N21" s="63">
        <v>0</v>
      </c>
      <c r="O21" s="63">
        <v>0</v>
      </c>
      <c r="P21" s="63"/>
      <c r="Q21" s="63"/>
      <c r="R21" s="63"/>
      <c r="S21" s="62">
        <v>-3268</v>
      </c>
      <c r="T21" s="62">
        <v>0</v>
      </c>
      <c r="U21" s="62">
        <v>0</v>
      </c>
      <c r="V21" s="62">
        <v>0</v>
      </c>
      <c r="W21" s="62">
        <v>0</v>
      </c>
      <c r="X21" s="63">
        <v>0</v>
      </c>
      <c r="Y21" s="63">
        <v>0</v>
      </c>
      <c r="Z21" s="63"/>
      <c r="AA21" s="63"/>
      <c r="AB21" s="63"/>
      <c r="AC21" s="63">
        <v>0</v>
      </c>
      <c r="AD21" s="63">
        <v>0</v>
      </c>
      <c r="AE21" s="63"/>
      <c r="AF21" s="63"/>
      <c r="AG21" s="63"/>
      <c r="AH21" s="63">
        <v>0</v>
      </c>
      <c r="AI21" s="63">
        <v>0</v>
      </c>
      <c r="AJ21" s="63"/>
      <c r="AK21" s="63"/>
      <c r="AL21" s="63"/>
      <c r="AM21" s="63">
        <v>-3268</v>
      </c>
      <c r="AN21" s="63">
        <v>0</v>
      </c>
      <c r="AO21" s="63"/>
      <c r="AP21" s="63"/>
      <c r="AQ21" s="63"/>
      <c r="AR21" s="63">
        <v>0</v>
      </c>
      <c r="AS21" s="63">
        <v>0</v>
      </c>
      <c r="AT21" s="63"/>
      <c r="AU21" s="63"/>
      <c r="AV21" s="63"/>
      <c r="AW21" s="62">
        <v>-3268</v>
      </c>
      <c r="AX21" s="62">
        <v>0</v>
      </c>
      <c r="AY21" s="62">
        <v>0</v>
      </c>
      <c r="AZ21" s="62">
        <v>0</v>
      </c>
      <c r="BA21" s="62">
        <v>0</v>
      </c>
      <c r="BB21" s="63">
        <v>0</v>
      </c>
      <c r="BC21" s="63">
        <v>0</v>
      </c>
      <c r="BD21" s="63"/>
      <c r="BE21" s="63"/>
      <c r="BF21" s="63"/>
      <c r="BG21" s="63">
        <v>0</v>
      </c>
      <c r="BH21" s="63">
        <v>0</v>
      </c>
      <c r="BI21" s="63"/>
      <c r="BJ21" s="63"/>
      <c r="BK21" s="63"/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3">
        <v>0</v>
      </c>
      <c r="BR21" s="63">
        <v>0</v>
      </c>
      <c r="BS21" s="63"/>
      <c r="BT21" s="63"/>
      <c r="BU21" s="63"/>
      <c r="BV21" s="63"/>
      <c r="BW21" s="63">
        <v>0</v>
      </c>
      <c r="BX21" s="63"/>
      <c r="BY21" s="63"/>
      <c r="BZ21" s="63"/>
      <c r="CA21" s="63">
        <v>0</v>
      </c>
      <c r="CB21" s="63">
        <v>0</v>
      </c>
      <c r="CC21" s="63"/>
      <c r="CD21" s="63"/>
      <c r="CE21" s="63"/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82"/>
      <c r="CL21" s="63">
        <v>0</v>
      </c>
      <c r="CM21" s="82"/>
      <c r="CN21" s="82"/>
      <c r="CO21" s="82"/>
      <c r="CP21" s="62">
        <v>-3268</v>
      </c>
      <c r="CQ21" s="62">
        <v>0</v>
      </c>
      <c r="CR21" s="62">
        <v>0</v>
      </c>
      <c r="CS21" s="62">
        <v>0</v>
      </c>
      <c r="CT21" s="62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</row>
    <row r="22" spans="1:108" ht="17.100000000000001" customHeight="1" x14ac:dyDescent="0.2">
      <c r="A22" s="11"/>
      <c r="B22" s="11"/>
      <c r="C22" s="11" t="s">
        <v>136</v>
      </c>
      <c r="D22" s="86">
        <v>3100063</v>
      </c>
      <c r="E22" s="69">
        <v>3121658</v>
      </c>
      <c r="F22" s="69">
        <v>21595</v>
      </c>
      <c r="G22" s="69">
        <v>13544</v>
      </c>
      <c r="H22" s="69">
        <v>8051</v>
      </c>
      <c r="I22" s="69">
        <v>830198</v>
      </c>
      <c r="J22" s="69">
        <v>833733</v>
      </c>
      <c r="K22" s="69">
        <v>3535</v>
      </c>
      <c r="L22" s="69">
        <v>2959</v>
      </c>
      <c r="M22" s="69">
        <v>576</v>
      </c>
      <c r="N22" s="69">
        <v>3205813</v>
      </c>
      <c r="O22" s="69">
        <v>3213783</v>
      </c>
      <c r="P22" s="69">
        <v>7970</v>
      </c>
      <c r="Q22" s="69">
        <v>31780</v>
      </c>
      <c r="R22" s="69">
        <v>-23810</v>
      </c>
      <c r="S22" s="69">
        <v>177793</v>
      </c>
      <c r="T22" s="69">
        <v>167748</v>
      </c>
      <c r="U22" s="69">
        <v>-13313</v>
      </c>
      <c r="V22" s="69">
        <v>-13313</v>
      </c>
      <c r="W22" s="69">
        <v>0</v>
      </c>
      <c r="X22" s="69">
        <v>18707</v>
      </c>
      <c r="Y22" s="69">
        <v>18707</v>
      </c>
      <c r="Z22" s="69">
        <v>0</v>
      </c>
      <c r="AA22" s="69">
        <v>0</v>
      </c>
      <c r="AB22" s="69">
        <v>0</v>
      </c>
      <c r="AC22" s="69">
        <v>62</v>
      </c>
      <c r="AD22" s="69">
        <v>62</v>
      </c>
      <c r="AE22" s="69">
        <v>0</v>
      </c>
      <c r="AF22" s="69">
        <v>0</v>
      </c>
      <c r="AG22" s="69">
        <v>0</v>
      </c>
      <c r="AH22" s="69">
        <v>162292</v>
      </c>
      <c r="AI22" s="69">
        <v>148979</v>
      </c>
      <c r="AJ22" s="69">
        <v>-13313</v>
      </c>
      <c r="AK22" s="69">
        <v>-13313</v>
      </c>
      <c r="AL22" s="69">
        <v>0</v>
      </c>
      <c r="AM22" s="69">
        <v>0</v>
      </c>
      <c r="AN22" s="69">
        <v>3268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7317135</v>
      </c>
      <c r="AX22" s="69">
        <v>7340190</v>
      </c>
      <c r="AY22" s="69">
        <v>19787</v>
      </c>
      <c r="AZ22" s="69">
        <v>34970</v>
      </c>
      <c r="BA22" s="69">
        <v>-15183</v>
      </c>
      <c r="BB22" s="69">
        <v>229019</v>
      </c>
      <c r="BC22" s="69">
        <v>225209</v>
      </c>
      <c r="BD22" s="69">
        <v>-3810</v>
      </c>
      <c r="BE22" s="69">
        <v>9897</v>
      </c>
      <c r="BF22" s="69">
        <v>-13707</v>
      </c>
      <c r="BG22" s="69">
        <v>162097</v>
      </c>
      <c r="BH22" s="69">
        <v>163415</v>
      </c>
      <c r="BI22" s="69">
        <v>1318</v>
      </c>
      <c r="BJ22" s="69">
        <v>38</v>
      </c>
      <c r="BK22" s="69">
        <v>1280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391116</v>
      </c>
      <c r="CG22" s="69">
        <v>388624</v>
      </c>
      <c r="CH22" s="69">
        <v>-2492</v>
      </c>
      <c r="CI22" s="69">
        <v>9935</v>
      </c>
      <c r="CJ22" s="69">
        <v>-12427</v>
      </c>
      <c r="CK22" s="69">
        <v>-0.39999999999417923</v>
      </c>
      <c r="CL22" s="69">
        <v>-0.39999999999417923</v>
      </c>
      <c r="CM22" s="69">
        <v>0</v>
      </c>
      <c r="CN22" s="69">
        <v>0</v>
      </c>
      <c r="CO22" s="69">
        <v>0</v>
      </c>
      <c r="CP22" s="69">
        <v>7708250.5999999996</v>
      </c>
      <c r="CQ22" s="69">
        <v>7728813.5999999996</v>
      </c>
      <c r="CR22" s="69">
        <v>17295</v>
      </c>
      <c r="CS22" s="69">
        <v>44905</v>
      </c>
      <c r="CT22" s="69">
        <v>-27610</v>
      </c>
      <c r="CU22" s="69">
        <v>7320402.5999999996</v>
      </c>
      <c r="CV22" s="69">
        <v>7340189.5999999996</v>
      </c>
      <c r="CW22" s="69">
        <v>19787</v>
      </c>
      <c r="CX22" s="69">
        <v>34970</v>
      </c>
      <c r="CY22" s="69">
        <v>-15183</v>
      </c>
      <c r="CZ22" s="69">
        <v>391116</v>
      </c>
      <c r="DA22" s="69">
        <v>388624</v>
      </c>
      <c r="DB22" s="69">
        <v>-2492</v>
      </c>
      <c r="DC22" s="69">
        <v>9935</v>
      </c>
      <c r="DD22" s="69">
        <v>-12427</v>
      </c>
    </row>
    <row r="23" spans="1:10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</sheetData>
  <mergeCells count="63">
    <mergeCell ref="DC3:DD3"/>
    <mergeCell ref="BY3:BZ3"/>
    <mergeCell ref="CD3:CE3"/>
    <mergeCell ref="CI3:CJ3"/>
    <mergeCell ref="CN3:CO3"/>
    <mergeCell ref="CS3:CT3"/>
    <mergeCell ref="CX3:CY3"/>
    <mergeCell ref="AU3:AV3"/>
    <mergeCell ref="AZ3:BA3"/>
    <mergeCell ref="BE3:BF3"/>
    <mergeCell ref="BJ3:BK3"/>
    <mergeCell ref="BO3:BP3"/>
    <mergeCell ref="BT3:BU3"/>
    <mergeCell ref="CU2:CY2"/>
    <mergeCell ref="CZ2:DD2"/>
    <mergeCell ref="G3:H3"/>
    <mergeCell ref="L3:M3"/>
    <mergeCell ref="Q3:R3"/>
    <mergeCell ref="V3:W3"/>
    <mergeCell ref="AA3:AB3"/>
    <mergeCell ref="AF3:AG3"/>
    <mergeCell ref="AK3:AL3"/>
    <mergeCell ref="AP3:AQ3"/>
    <mergeCell ref="BQ2:BU2"/>
    <mergeCell ref="BV2:BZ2"/>
    <mergeCell ref="CA2:CE2"/>
    <mergeCell ref="CF2:CJ2"/>
    <mergeCell ref="CK2:CO2"/>
    <mergeCell ref="CP2:CT2"/>
    <mergeCell ref="AM2:AQ2"/>
    <mergeCell ref="AR2:AV2"/>
    <mergeCell ref="AW2:BA2"/>
    <mergeCell ref="BB2:BF2"/>
    <mergeCell ref="BG2:BK2"/>
    <mergeCell ref="BL2:BP2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L1:BP1"/>
    <mergeCell ref="BQ1:BU1"/>
    <mergeCell ref="BV1:BZ1"/>
    <mergeCell ref="CA1:CE1"/>
    <mergeCell ref="CF1:CJ1"/>
    <mergeCell ref="CK1:CO1"/>
    <mergeCell ref="BG1:BK1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BB1:BF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CE,Normál"3.melléklet
az ./2016(..)önkormányzati rendelethez
ezer ft-ban</oddHeader>
    <oddFooter>&amp;L&amp;"Arial,Normál"&amp;8&amp;D/&amp;T/KulcsárT.&amp;"Times New Roman CE,Normál"
&amp;C&amp;"Arial,Normál"&amp;8&amp;Z&amp;F/&amp;A/KulcsárT.</oddFooter>
  </headerFooter>
  <colBreaks count="21" manualBreakCount="21">
    <brk id="8" max="46" man="1"/>
    <brk id="13" max="46" man="1"/>
    <brk id="18" max="46" man="1"/>
    <brk id="23" max="46" man="1"/>
    <brk id="28" max="46" man="1"/>
    <brk id="33" max="46" man="1"/>
    <brk id="38" max="46" man="1"/>
    <brk id="43" max="46" man="1"/>
    <brk id="48" max="46" man="1"/>
    <brk id="53" max="46" man="1"/>
    <brk id="58" max="46" man="1"/>
    <brk id="63" max="46" man="1"/>
    <brk id="68" max="46" man="1"/>
    <brk id="73" max="46" man="1"/>
    <brk id="78" max="46" man="1"/>
    <brk id="83" max="46" man="1"/>
    <brk id="88" max="46" man="1"/>
    <brk id="93" max="46" man="1"/>
    <brk id="98" max="46" man="1"/>
    <brk id="103" max="46" man="1"/>
    <brk id="10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53" t="s">
        <v>66</v>
      </c>
      <c r="B1" s="45" t="s">
        <v>50</v>
      </c>
      <c r="C1" s="93" t="s">
        <v>60</v>
      </c>
      <c r="D1" s="94"/>
      <c r="E1" s="94"/>
      <c r="F1" s="95"/>
      <c r="G1" s="96" t="s">
        <v>60</v>
      </c>
      <c r="H1" s="97"/>
      <c r="I1" s="14"/>
      <c r="J1" s="24"/>
      <c r="K1" s="18" t="s">
        <v>109</v>
      </c>
      <c r="L1" s="19" t="s">
        <v>16</v>
      </c>
      <c r="M1" s="19" t="s">
        <v>16</v>
      </c>
      <c r="N1" s="19" t="s">
        <v>16</v>
      </c>
      <c r="O1" s="19" t="s">
        <v>16</v>
      </c>
      <c r="P1" s="19" t="s">
        <v>16</v>
      </c>
      <c r="Q1" s="19" t="s">
        <v>16</v>
      </c>
      <c r="R1" s="19" t="s">
        <v>16</v>
      </c>
      <c r="S1" s="19" t="s">
        <v>16</v>
      </c>
      <c r="T1" s="22" t="s">
        <v>17</v>
      </c>
      <c r="U1" s="22" t="s">
        <v>17</v>
      </c>
      <c r="V1" s="22" t="s">
        <v>17</v>
      </c>
      <c r="W1" s="22" t="s">
        <v>17</v>
      </c>
      <c r="X1" s="22" t="s">
        <v>17</v>
      </c>
      <c r="Y1" s="32" t="s">
        <v>106</v>
      </c>
      <c r="Z1" s="30" t="s">
        <v>110</v>
      </c>
      <c r="AA1" s="33" t="s">
        <v>53</v>
      </c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23" t="s">
        <v>19</v>
      </c>
      <c r="AO1" s="20"/>
      <c r="AP1" s="20"/>
      <c r="AQ1" s="32" t="s">
        <v>18</v>
      </c>
      <c r="AR1" s="36"/>
      <c r="AS1" s="36"/>
      <c r="AT1" s="30" t="s">
        <v>120</v>
      </c>
    </row>
    <row r="2" spans="1:46" x14ac:dyDescent="0.2">
      <c r="A2" s="54" t="s">
        <v>130</v>
      </c>
      <c r="B2" s="46" t="s">
        <v>67</v>
      </c>
      <c r="C2" s="98" t="s">
        <v>46</v>
      </c>
      <c r="D2" s="99"/>
      <c r="E2" s="99"/>
      <c r="F2" s="100"/>
      <c r="G2" s="101" t="s">
        <v>49</v>
      </c>
      <c r="H2" s="102"/>
      <c r="I2" s="16" t="s">
        <v>39</v>
      </c>
      <c r="J2" s="25">
        <v>2</v>
      </c>
      <c r="K2" s="28"/>
      <c r="L2" s="10" t="s">
        <v>75</v>
      </c>
      <c r="M2" s="10" t="s">
        <v>76</v>
      </c>
      <c r="N2" s="10" t="s">
        <v>4</v>
      </c>
      <c r="O2" s="10" t="s">
        <v>82</v>
      </c>
      <c r="P2" s="10" t="s">
        <v>85</v>
      </c>
      <c r="Q2" s="10" t="s">
        <v>89</v>
      </c>
      <c r="R2" s="10" t="s">
        <v>93</v>
      </c>
      <c r="S2" s="10" t="s">
        <v>94</v>
      </c>
      <c r="T2" s="21" t="s">
        <v>98</v>
      </c>
      <c r="U2" s="21" t="s">
        <v>5</v>
      </c>
      <c r="V2" s="21" t="s">
        <v>82</v>
      </c>
      <c r="W2" s="21" t="s">
        <v>31</v>
      </c>
      <c r="X2" s="21" t="s">
        <v>93</v>
      </c>
      <c r="Y2" s="31" t="s">
        <v>107</v>
      </c>
      <c r="Z2" s="7" t="s">
        <v>43</v>
      </c>
      <c r="AA2" s="34" t="s">
        <v>74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7" t="s">
        <v>115</v>
      </c>
      <c r="AO2" s="7" t="s">
        <v>117</v>
      </c>
      <c r="AP2" s="7" t="s">
        <v>31</v>
      </c>
      <c r="AQ2" s="31" t="s">
        <v>93</v>
      </c>
      <c r="AR2" s="7" t="s">
        <v>117</v>
      </c>
      <c r="AS2" s="7" t="s">
        <v>31</v>
      </c>
      <c r="AT2" s="7" t="s">
        <v>45</v>
      </c>
    </row>
    <row r="3" spans="1:46" x14ac:dyDescent="0.2">
      <c r="A3" s="54" t="s">
        <v>131</v>
      </c>
      <c r="B3" s="46" t="s">
        <v>68</v>
      </c>
      <c r="C3" s="46" t="s">
        <v>38</v>
      </c>
      <c r="D3" s="49" t="s">
        <v>69</v>
      </c>
      <c r="E3" s="57" t="s">
        <v>124</v>
      </c>
      <c r="F3" s="58" t="s">
        <v>126</v>
      </c>
      <c r="G3" s="15" t="s">
        <v>70</v>
      </c>
      <c r="H3" s="15" t="s">
        <v>72</v>
      </c>
      <c r="I3" s="16" t="s">
        <v>40</v>
      </c>
      <c r="J3" s="26">
        <v>0</v>
      </c>
      <c r="K3" s="28" t="s">
        <v>47</v>
      </c>
      <c r="L3" s="10" t="s">
        <v>3</v>
      </c>
      <c r="M3" s="10" t="s">
        <v>77</v>
      </c>
      <c r="N3" s="10" t="s">
        <v>79</v>
      </c>
      <c r="O3" s="10" t="s">
        <v>83</v>
      </c>
      <c r="P3" s="10" t="s">
        <v>86</v>
      </c>
      <c r="Q3" s="10" t="s">
        <v>90</v>
      </c>
      <c r="R3" s="10" t="s">
        <v>52</v>
      </c>
      <c r="S3" s="10" t="s">
        <v>95</v>
      </c>
      <c r="T3" s="21" t="s">
        <v>64</v>
      </c>
      <c r="U3" s="21" t="s">
        <v>99</v>
      </c>
      <c r="V3" s="21" t="s">
        <v>100</v>
      </c>
      <c r="W3" s="21" t="s">
        <v>86</v>
      </c>
      <c r="X3" s="21" t="s">
        <v>104</v>
      </c>
      <c r="Y3" s="31" t="s">
        <v>108</v>
      </c>
      <c r="Z3" s="7" t="s">
        <v>111</v>
      </c>
      <c r="AA3" s="34" t="s">
        <v>112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7" t="s">
        <v>116</v>
      </c>
      <c r="AO3" s="7" t="s">
        <v>118</v>
      </c>
      <c r="AP3" s="7" t="s">
        <v>118</v>
      </c>
      <c r="AQ3" s="31" t="s">
        <v>121</v>
      </c>
      <c r="AR3" s="7" t="s">
        <v>118</v>
      </c>
      <c r="AS3" s="7" t="s">
        <v>118</v>
      </c>
      <c r="AT3" s="7" t="s">
        <v>44</v>
      </c>
    </row>
    <row r="4" spans="1:46" x14ac:dyDescent="0.2">
      <c r="A4" s="54" t="s">
        <v>129</v>
      </c>
      <c r="B4" s="47" t="s">
        <v>54</v>
      </c>
      <c r="C4" s="46"/>
      <c r="D4" s="49" t="s">
        <v>132</v>
      </c>
      <c r="E4" s="39" t="e">
        <f>(-AN4)</f>
        <v>#VALUE!</v>
      </c>
      <c r="F4" s="39">
        <f>Z4</f>
        <v>0</v>
      </c>
      <c r="G4" s="15" t="s">
        <v>71</v>
      </c>
      <c r="H4" s="15" t="s">
        <v>73</v>
      </c>
      <c r="I4" s="16" t="s">
        <v>41</v>
      </c>
      <c r="J4" s="26">
        <v>1</v>
      </c>
      <c r="K4" s="29"/>
      <c r="L4" s="10"/>
      <c r="M4" s="10" t="s">
        <v>78</v>
      </c>
      <c r="N4" s="10" t="s">
        <v>80</v>
      </c>
      <c r="O4" s="10" t="s">
        <v>64</v>
      </c>
      <c r="P4" s="10" t="s">
        <v>87</v>
      </c>
      <c r="Q4" s="10" t="s">
        <v>91</v>
      </c>
      <c r="R4" s="10" t="s">
        <v>86</v>
      </c>
      <c r="S4" s="10" t="s">
        <v>96</v>
      </c>
      <c r="T4" s="21" t="s">
        <v>32</v>
      </c>
      <c r="U4" s="21" t="s">
        <v>32</v>
      </c>
      <c r="V4" s="21" t="s">
        <v>64</v>
      </c>
      <c r="W4" s="21" t="s">
        <v>102</v>
      </c>
      <c r="X4" s="21" t="s">
        <v>86</v>
      </c>
      <c r="Y4" s="31" t="s">
        <v>9</v>
      </c>
      <c r="Z4" s="7"/>
      <c r="AA4" s="34" t="s">
        <v>7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7" t="s">
        <v>62</v>
      </c>
      <c r="AO4" s="7" t="s">
        <v>62</v>
      </c>
      <c r="AP4" s="7" t="s">
        <v>62</v>
      </c>
      <c r="AQ4" s="31" t="s">
        <v>122</v>
      </c>
      <c r="AR4" s="7" t="s">
        <v>119</v>
      </c>
      <c r="AS4" s="7" t="s">
        <v>119</v>
      </c>
      <c r="AT4" s="7"/>
    </row>
    <row r="5" spans="1:46" x14ac:dyDescent="0.2">
      <c r="A5" s="55"/>
      <c r="B5" s="48" t="s">
        <v>51</v>
      </c>
      <c r="C5" s="50"/>
      <c r="D5" s="51" t="s">
        <v>133</v>
      </c>
      <c r="E5" s="52" t="s">
        <v>125</v>
      </c>
      <c r="F5" s="52" t="s">
        <v>127</v>
      </c>
      <c r="G5" s="56" t="s">
        <v>65</v>
      </c>
      <c r="H5" s="56" t="s">
        <v>6</v>
      </c>
      <c r="I5" s="17" t="s">
        <v>42</v>
      </c>
      <c r="J5" s="27">
        <v>2</v>
      </c>
      <c r="K5" s="18" t="s">
        <v>97</v>
      </c>
      <c r="L5" s="19" t="s">
        <v>2</v>
      </c>
      <c r="M5" s="19" t="s">
        <v>33</v>
      </c>
      <c r="N5" s="19" t="s">
        <v>34</v>
      </c>
      <c r="O5" s="19" t="s">
        <v>81</v>
      </c>
      <c r="P5" s="19" t="s">
        <v>84</v>
      </c>
      <c r="Q5" s="19" t="s">
        <v>88</v>
      </c>
      <c r="R5" s="19" t="s">
        <v>92</v>
      </c>
      <c r="S5" s="19" t="s">
        <v>36</v>
      </c>
      <c r="T5" s="22" t="s">
        <v>2</v>
      </c>
      <c r="U5" s="22" t="s">
        <v>33</v>
      </c>
      <c r="V5" s="22" t="s">
        <v>101</v>
      </c>
      <c r="W5" s="22" t="s">
        <v>103</v>
      </c>
      <c r="X5" s="22" t="s">
        <v>105</v>
      </c>
      <c r="Y5" s="32" t="s">
        <v>33</v>
      </c>
      <c r="Z5" s="30" t="s">
        <v>166</v>
      </c>
      <c r="AA5" s="35" t="s">
        <v>63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23" t="s">
        <v>2</v>
      </c>
      <c r="AO5" s="20" t="s">
        <v>113</v>
      </c>
      <c r="AP5" s="20" t="s">
        <v>114</v>
      </c>
      <c r="AQ5" s="32"/>
      <c r="AR5" s="36" t="s">
        <v>113</v>
      </c>
      <c r="AS5" s="36" t="s">
        <v>123</v>
      </c>
      <c r="AT5" s="30" t="s">
        <v>166</v>
      </c>
    </row>
    <row r="6" spans="1:46" x14ac:dyDescent="0.2">
      <c r="A6" s="73"/>
      <c r="B6" s="74"/>
      <c r="C6" s="70"/>
      <c r="D6" s="70"/>
      <c r="E6" s="39"/>
      <c r="F6" s="39"/>
      <c r="G6" s="75"/>
      <c r="H6" s="70"/>
      <c r="I6" s="70"/>
      <c r="J6" s="70"/>
      <c r="K6" s="76"/>
      <c r="L6" s="75"/>
      <c r="M6" s="70"/>
      <c r="N6" s="70"/>
      <c r="O6" s="70"/>
      <c r="P6" s="70"/>
      <c r="Q6" s="70"/>
      <c r="R6" s="70"/>
      <c r="S6" s="70"/>
      <c r="T6" s="70"/>
      <c r="U6" s="38"/>
      <c r="V6" s="38"/>
      <c r="W6" s="38"/>
      <c r="X6" s="38"/>
      <c r="Y6" s="38"/>
      <c r="Z6" s="40">
        <f>SUM(L6:Y6)</f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40">
        <f>SUM(AO6:AP6)-AQ6</f>
        <v>0</v>
      </c>
      <c r="AO6" s="40">
        <f>(L6+M6+N6+O6+P6+Q6+S6)</f>
        <v>0</v>
      </c>
      <c r="AP6" s="40">
        <f>T6+U6</f>
        <v>0</v>
      </c>
      <c r="AQ6" s="2"/>
      <c r="AR6" s="40">
        <f>AQ6-AS6</f>
        <v>0</v>
      </c>
      <c r="AS6" s="2"/>
      <c r="AT6" s="40">
        <f>SUM(AN6,AQ6)</f>
        <v>0</v>
      </c>
    </row>
    <row r="7" spans="1:46" x14ac:dyDescent="0.2">
      <c r="A7" s="73"/>
      <c r="B7" s="74"/>
      <c r="C7" s="70"/>
      <c r="D7" s="70"/>
      <c r="E7" s="39"/>
      <c r="F7" s="39"/>
      <c r="G7" s="75"/>
      <c r="H7" s="70"/>
      <c r="I7" s="70"/>
      <c r="J7" s="70"/>
      <c r="K7" s="76"/>
      <c r="L7" s="75"/>
      <c r="M7" s="70"/>
      <c r="N7" s="70"/>
      <c r="O7" s="70"/>
      <c r="P7" s="70"/>
      <c r="Q7" s="70"/>
      <c r="R7" s="70"/>
      <c r="S7" s="70"/>
      <c r="T7" s="70"/>
      <c r="U7" s="38"/>
      <c r="V7" s="38"/>
      <c r="W7" s="38"/>
      <c r="X7" s="38"/>
      <c r="Y7" s="38"/>
      <c r="Z7" s="40">
        <f>SUM(L7:Y7)</f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0">
        <f>SUM(AO7:AP7)-AQ7</f>
        <v>0</v>
      </c>
      <c r="AO7" s="40">
        <f>(L7+M7+N7+O7+P7+Q7+S7)</f>
        <v>0</v>
      </c>
      <c r="AP7" s="40">
        <f>T7+U7</f>
        <v>0</v>
      </c>
      <c r="AQ7" s="2"/>
      <c r="AR7" s="40">
        <f>AQ7-AS7</f>
        <v>0</v>
      </c>
      <c r="AS7" s="2"/>
      <c r="AT7" s="40">
        <f>SUM(AN7,AQ7)</f>
        <v>0</v>
      </c>
    </row>
    <row r="8" spans="1:46" x14ac:dyDescent="0.2">
      <c r="A8" s="71"/>
      <c r="B8" s="72"/>
      <c r="C8" s="70"/>
      <c r="D8" s="70"/>
      <c r="E8" s="39"/>
      <c r="F8" s="39"/>
      <c r="G8" s="75"/>
      <c r="H8" s="70"/>
      <c r="I8" s="70"/>
      <c r="J8" s="70"/>
      <c r="K8" s="76"/>
      <c r="L8" s="75"/>
      <c r="M8" s="70"/>
      <c r="N8" s="70"/>
      <c r="O8" s="70"/>
      <c r="P8" s="70"/>
      <c r="Q8" s="70"/>
      <c r="R8" s="70"/>
      <c r="S8" s="70"/>
      <c r="T8" s="70"/>
      <c r="U8" s="38"/>
      <c r="V8" s="38"/>
      <c r="W8" s="38"/>
      <c r="X8" s="38"/>
      <c r="Y8" s="38"/>
      <c r="Z8" s="40">
        <f>SUM(L8:Y8)</f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0">
        <f>SUM(AO8:AP8)-AQ8</f>
        <v>0</v>
      </c>
      <c r="AO8" s="40">
        <f>(L8+M8+N8+O8+P8+Q8+S8)</f>
        <v>0</v>
      </c>
      <c r="AP8" s="40">
        <f>T8+U8</f>
        <v>0</v>
      </c>
      <c r="AQ8" s="2"/>
      <c r="AR8" s="40">
        <f>AQ8-AS8</f>
        <v>0</v>
      </c>
      <c r="AS8" s="2"/>
      <c r="AT8" s="40">
        <f>SUM(AN8,AQ8)</f>
        <v>0</v>
      </c>
    </row>
    <row r="9" spans="1:46" x14ac:dyDescent="0.2">
      <c r="A9" s="71"/>
      <c r="B9" s="72"/>
      <c r="C9" s="70"/>
      <c r="D9" s="70"/>
      <c r="E9" s="39"/>
      <c r="F9" s="39"/>
      <c r="G9" s="75"/>
      <c r="H9" s="70"/>
      <c r="I9" s="70"/>
      <c r="J9" s="70"/>
      <c r="K9" s="76"/>
      <c r="L9" s="75"/>
      <c r="M9" s="70"/>
      <c r="N9" s="70"/>
      <c r="O9" s="70"/>
      <c r="P9" s="70"/>
      <c r="Q9" s="70"/>
      <c r="R9" s="70"/>
      <c r="S9" s="70"/>
      <c r="T9" s="70"/>
      <c r="U9" s="38"/>
      <c r="V9" s="38"/>
      <c r="W9" s="38"/>
      <c r="X9" s="38"/>
      <c r="Y9" s="38"/>
      <c r="Z9" s="40">
        <f>SUM(L9:Y9)</f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0">
        <f>SUM(AO9:AP9)-AQ9</f>
        <v>0</v>
      </c>
      <c r="AO9" s="40">
        <f>(L9+M9+N9+O9+P9+Q9+S9)</f>
        <v>0</v>
      </c>
      <c r="AP9" s="40">
        <f>T9+U9</f>
        <v>0</v>
      </c>
      <c r="AQ9" s="2"/>
      <c r="AR9" s="40">
        <f>AQ9-AS9</f>
        <v>0</v>
      </c>
      <c r="AS9" s="2"/>
      <c r="AT9" s="40">
        <f>SUM(AN9,AQ9)</f>
        <v>0</v>
      </c>
    </row>
    <row r="10" spans="1:46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5"/>
      <c r="M10" s="70"/>
      <c r="N10" s="70"/>
      <c r="O10" s="70"/>
      <c r="P10" s="70"/>
      <c r="Q10" s="70"/>
      <c r="R10" s="70"/>
      <c r="S10" s="70"/>
      <c r="T10" s="70"/>
      <c r="U10" s="38"/>
      <c r="V10" s="38"/>
      <c r="W10" s="38"/>
      <c r="X10" s="38"/>
      <c r="Y10" s="38"/>
      <c r="Z10" s="40">
        <f t="shared" ref="Z10:Z33" si="0">SUM(L10:Y10)</f>
        <v>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0">
        <f t="shared" ref="AN10:AN33" si="1">SUM(AO10:AP10)-AQ10</f>
        <v>0</v>
      </c>
      <c r="AO10" s="40">
        <f t="shared" ref="AO10:AO33" si="2">(L10+M10+N10+O10+P10+Q10+S10)</f>
        <v>0</v>
      </c>
      <c r="AP10" s="40">
        <f t="shared" ref="AP10:AP33" si="3">T10+U10</f>
        <v>0</v>
      </c>
      <c r="AQ10" s="2"/>
      <c r="AR10" s="40">
        <f t="shared" ref="AR10:AR33" si="4">AQ10-AS10</f>
        <v>0</v>
      </c>
      <c r="AS10" s="2"/>
      <c r="AT10" s="40">
        <f t="shared" ref="AT10:AT33" si="5">SUM(AN10,AQ10)</f>
        <v>0</v>
      </c>
    </row>
    <row r="11" spans="1:46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5"/>
      <c r="M11" s="70"/>
      <c r="N11" s="70"/>
      <c r="O11" s="70"/>
      <c r="P11" s="70"/>
      <c r="Q11" s="70"/>
      <c r="R11" s="70"/>
      <c r="S11" s="70"/>
      <c r="T11" s="70"/>
      <c r="U11" s="38"/>
      <c r="V11" s="38"/>
      <c r="W11" s="38"/>
      <c r="X11" s="38"/>
      <c r="Y11" s="38"/>
      <c r="Z11" s="40">
        <f t="shared" si="0"/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0">
        <f t="shared" si="1"/>
        <v>0</v>
      </c>
      <c r="AO11" s="40">
        <f t="shared" si="2"/>
        <v>0</v>
      </c>
      <c r="AP11" s="40">
        <f t="shared" si="3"/>
        <v>0</v>
      </c>
      <c r="AQ11" s="2"/>
      <c r="AR11" s="40">
        <f t="shared" si="4"/>
        <v>0</v>
      </c>
      <c r="AS11" s="2"/>
      <c r="AT11" s="40">
        <f t="shared" si="5"/>
        <v>0</v>
      </c>
    </row>
    <row r="12" spans="1:4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0">
        <f t="shared" si="0"/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0">
        <f t="shared" si="1"/>
        <v>0</v>
      </c>
      <c r="AO12" s="40">
        <f t="shared" si="2"/>
        <v>0</v>
      </c>
      <c r="AP12" s="40">
        <f t="shared" si="3"/>
        <v>0</v>
      </c>
      <c r="AQ12" s="2"/>
      <c r="AR12" s="40">
        <f t="shared" si="4"/>
        <v>0</v>
      </c>
      <c r="AS12" s="2"/>
      <c r="AT12" s="40">
        <f t="shared" si="5"/>
        <v>0</v>
      </c>
    </row>
    <row r="13" spans="1:4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0">
        <f t="shared" si="0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0">
        <f t="shared" si="1"/>
        <v>0</v>
      </c>
      <c r="AO13" s="40">
        <f t="shared" si="2"/>
        <v>0</v>
      </c>
      <c r="AP13" s="40">
        <f t="shared" si="3"/>
        <v>0</v>
      </c>
      <c r="AQ13" s="2"/>
      <c r="AR13" s="40">
        <f t="shared" si="4"/>
        <v>0</v>
      </c>
      <c r="AS13" s="2"/>
      <c r="AT13" s="40">
        <f t="shared" si="5"/>
        <v>0</v>
      </c>
    </row>
    <row r="14" spans="1:46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0">
        <f t="shared" si="0"/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0">
        <f t="shared" si="1"/>
        <v>0</v>
      </c>
      <c r="AO14" s="40">
        <f t="shared" si="2"/>
        <v>0</v>
      </c>
      <c r="AP14" s="40">
        <f t="shared" si="3"/>
        <v>0</v>
      </c>
      <c r="AQ14" s="2"/>
      <c r="AR14" s="40">
        <f t="shared" si="4"/>
        <v>0</v>
      </c>
      <c r="AS14" s="2"/>
      <c r="AT14" s="40">
        <f t="shared" si="5"/>
        <v>0</v>
      </c>
    </row>
    <row r="15" spans="1:4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0">
        <f t="shared" si="0"/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0">
        <f t="shared" si="1"/>
        <v>0</v>
      </c>
      <c r="AO15" s="40">
        <f t="shared" si="2"/>
        <v>0</v>
      </c>
      <c r="AP15" s="40">
        <f t="shared" si="3"/>
        <v>0</v>
      </c>
      <c r="AQ15" s="2"/>
      <c r="AR15" s="40">
        <f t="shared" si="4"/>
        <v>0</v>
      </c>
      <c r="AS15" s="2"/>
      <c r="AT15" s="40">
        <f t="shared" si="5"/>
        <v>0</v>
      </c>
    </row>
    <row r="16" spans="1:46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0">
        <f t="shared" si="0"/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0">
        <f t="shared" si="1"/>
        <v>0</v>
      </c>
      <c r="AO16" s="40">
        <f t="shared" si="2"/>
        <v>0</v>
      </c>
      <c r="AP16" s="40">
        <f t="shared" si="3"/>
        <v>0</v>
      </c>
      <c r="AQ16" s="2"/>
      <c r="AR16" s="40">
        <f t="shared" si="4"/>
        <v>0</v>
      </c>
      <c r="AS16" s="2"/>
      <c r="AT16" s="40">
        <f t="shared" si="5"/>
        <v>0</v>
      </c>
    </row>
    <row r="17" spans="1:46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0">
        <f t="shared" si="0"/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0">
        <f t="shared" si="1"/>
        <v>0</v>
      </c>
      <c r="AO17" s="40">
        <f t="shared" si="2"/>
        <v>0</v>
      </c>
      <c r="AP17" s="40">
        <f t="shared" si="3"/>
        <v>0</v>
      </c>
      <c r="AQ17" s="2"/>
      <c r="AR17" s="40">
        <f t="shared" si="4"/>
        <v>0</v>
      </c>
      <c r="AS17" s="2"/>
      <c r="AT17" s="40">
        <f t="shared" si="5"/>
        <v>0</v>
      </c>
    </row>
    <row r="18" spans="1:4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40">
        <f t="shared" si="0"/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0">
        <f t="shared" si="1"/>
        <v>0</v>
      </c>
      <c r="AO18" s="40">
        <f t="shared" si="2"/>
        <v>0</v>
      </c>
      <c r="AP18" s="40">
        <f t="shared" si="3"/>
        <v>0</v>
      </c>
      <c r="AQ18" s="2"/>
      <c r="AR18" s="40">
        <f t="shared" si="4"/>
        <v>0</v>
      </c>
      <c r="AS18" s="2"/>
      <c r="AT18" s="40">
        <f t="shared" si="5"/>
        <v>0</v>
      </c>
    </row>
    <row r="19" spans="1:4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0">
        <f t="shared" si="0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0">
        <f t="shared" si="1"/>
        <v>0</v>
      </c>
      <c r="AO19" s="40">
        <f t="shared" si="2"/>
        <v>0</v>
      </c>
      <c r="AP19" s="40">
        <f t="shared" si="3"/>
        <v>0</v>
      </c>
      <c r="AQ19" s="2"/>
      <c r="AR19" s="40">
        <f t="shared" si="4"/>
        <v>0</v>
      </c>
      <c r="AS19" s="2"/>
      <c r="AT19" s="40">
        <f t="shared" si="5"/>
        <v>0</v>
      </c>
    </row>
    <row r="20" spans="1:46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0">
        <f t="shared" si="0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0">
        <f t="shared" si="1"/>
        <v>0</v>
      </c>
      <c r="AO20" s="40">
        <f t="shared" si="2"/>
        <v>0</v>
      </c>
      <c r="AP20" s="40">
        <f t="shared" si="3"/>
        <v>0</v>
      </c>
      <c r="AQ20" s="2"/>
      <c r="AR20" s="40">
        <f t="shared" si="4"/>
        <v>0</v>
      </c>
      <c r="AS20" s="2"/>
      <c r="AT20" s="40">
        <f t="shared" si="5"/>
        <v>0</v>
      </c>
    </row>
    <row r="21" spans="1:46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0">
        <f t="shared" si="0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0">
        <f t="shared" si="1"/>
        <v>0</v>
      </c>
      <c r="AO21" s="40">
        <f t="shared" si="2"/>
        <v>0</v>
      </c>
      <c r="AP21" s="40">
        <f t="shared" si="3"/>
        <v>0</v>
      </c>
      <c r="AQ21" s="2"/>
      <c r="AR21" s="40">
        <f t="shared" si="4"/>
        <v>0</v>
      </c>
      <c r="AS21" s="2"/>
      <c r="AT21" s="40">
        <f t="shared" si="5"/>
        <v>0</v>
      </c>
    </row>
    <row r="22" spans="1:46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0">
        <f t="shared" si="0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0">
        <f t="shared" si="1"/>
        <v>0</v>
      </c>
      <c r="AO22" s="40">
        <f t="shared" si="2"/>
        <v>0</v>
      </c>
      <c r="AP22" s="40">
        <f t="shared" si="3"/>
        <v>0</v>
      </c>
      <c r="AQ22" s="2"/>
      <c r="AR22" s="40">
        <f t="shared" si="4"/>
        <v>0</v>
      </c>
      <c r="AS22" s="2"/>
      <c r="AT22" s="40">
        <f t="shared" si="5"/>
        <v>0</v>
      </c>
    </row>
    <row r="23" spans="1:46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0">
        <f t="shared" si="0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0">
        <f t="shared" si="1"/>
        <v>0</v>
      </c>
      <c r="AO23" s="40">
        <f t="shared" si="2"/>
        <v>0</v>
      </c>
      <c r="AP23" s="40">
        <f t="shared" si="3"/>
        <v>0</v>
      </c>
      <c r="AQ23" s="2"/>
      <c r="AR23" s="40">
        <f t="shared" si="4"/>
        <v>0</v>
      </c>
      <c r="AS23" s="2"/>
      <c r="AT23" s="40">
        <f t="shared" si="5"/>
        <v>0</v>
      </c>
    </row>
    <row r="24" spans="1:4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0">
        <f t="shared" si="0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0">
        <f t="shared" si="1"/>
        <v>0</v>
      </c>
      <c r="AO24" s="40">
        <f t="shared" si="2"/>
        <v>0</v>
      </c>
      <c r="AP24" s="40">
        <f t="shared" si="3"/>
        <v>0</v>
      </c>
      <c r="AQ24" s="2"/>
      <c r="AR24" s="40">
        <f t="shared" si="4"/>
        <v>0</v>
      </c>
      <c r="AS24" s="2"/>
      <c r="AT24" s="40">
        <f t="shared" si="5"/>
        <v>0</v>
      </c>
    </row>
    <row r="25" spans="1:46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0">
        <f t="shared" si="0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0">
        <f t="shared" si="1"/>
        <v>0</v>
      </c>
      <c r="AO25" s="40">
        <f t="shared" si="2"/>
        <v>0</v>
      </c>
      <c r="AP25" s="40">
        <f t="shared" si="3"/>
        <v>0</v>
      </c>
      <c r="AQ25" s="2"/>
      <c r="AR25" s="40">
        <f t="shared" si="4"/>
        <v>0</v>
      </c>
      <c r="AS25" s="2"/>
      <c r="AT25" s="40">
        <f t="shared" si="5"/>
        <v>0</v>
      </c>
    </row>
    <row r="26" spans="1:46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0">
        <f t="shared" si="0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0">
        <f t="shared" si="1"/>
        <v>0</v>
      </c>
      <c r="AO26" s="40">
        <f t="shared" si="2"/>
        <v>0</v>
      </c>
      <c r="AP26" s="40">
        <f t="shared" si="3"/>
        <v>0</v>
      </c>
      <c r="AQ26" s="2"/>
      <c r="AR26" s="40">
        <f t="shared" si="4"/>
        <v>0</v>
      </c>
      <c r="AS26" s="2"/>
      <c r="AT26" s="40">
        <f t="shared" si="5"/>
        <v>0</v>
      </c>
    </row>
    <row r="27" spans="1:4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>
        <f t="shared" si="0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0">
        <f t="shared" si="1"/>
        <v>0</v>
      </c>
      <c r="AO27" s="40">
        <f t="shared" si="2"/>
        <v>0</v>
      </c>
      <c r="AP27" s="40">
        <f t="shared" si="3"/>
        <v>0</v>
      </c>
      <c r="AQ27" s="2"/>
      <c r="AR27" s="40">
        <f t="shared" si="4"/>
        <v>0</v>
      </c>
      <c r="AS27" s="2"/>
      <c r="AT27" s="40">
        <f t="shared" si="5"/>
        <v>0</v>
      </c>
    </row>
    <row r="28" spans="1:46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0">
        <f t="shared" si="0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0">
        <f t="shared" si="1"/>
        <v>0</v>
      </c>
      <c r="AO28" s="40">
        <f t="shared" si="2"/>
        <v>0</v>
      </c>
      <c r="AP28" s="40">
        <f t="shared" si="3"/>
        <v>0</v>
      </c>
      <c r="AQ28" s="2"/>
      <c r="AR28" s="40">
        <f t="shared" si="4"/>
        <v>0</v>
      </c>
      <c r="AS28" s="2"/>
      <c r="AT28" s="40">
        <f t="shared" si="5"/>
        <v>0</v>
      </c>
    </row>
    <row r="29" spans="1:46" x14ac:dyDescent="0.2">
      <c r="A29" s="38"/>
      <c r="B29" s="38"/>
      <c r="C29" s="38"/>
      <c r="D29" s="38"/>
      <c r="E29" s="39"/>
      <c r="F29" s="39"/>
      <c r="G29" s="2"/>
      <c r="H29" s="38"/>
      <c r="I29" s="38"/>
      <c r="J29" s="38"/>
      <c r="K29" s="13"/>
      <c r="L29" s="2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>
        <f t="shared" si="0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0">
        <f t="shared" si="1"/>
        <v>0</v>
      </c>
      <c r="AO29" s="40">
        <f t="shared" si="2"/>
        <v>0</v>
      </c>
      <c r="AP29" s="40">
        <f t="shared" si="3"/>
        <v>0</v>
      </c>
      <c r="AQ29" s="2"/>
      <c r="AR29" s="40">
        <f t="shared" si="4"/>
        <v>0</v>
      </c>
      <c r="AS29" s="2"/>
      <c r="AT29" s="40">
        <f t="shared" si="5"/>
        <v>0</v>
      </c>
    </row>
    <row r="30" spans="1:46" x14ac:dyDescent="0.2">
      <c r="A30" s="38"/>
      <c r="B30" s="38"/>
      <c r="C30" s="38"/>
      <c r="D30" s="38"/>
      <c r="E30" s="39"/>
      <c r="F30" s="39"/>
      <c r="G30" s="2"/>
      <c r="H30" s="38"/>
      <c r="I30" s="38"/>
      <c r="J30" s="38"/>
      <c r="K30" s="13"/>
      <c r="L30" s="2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0">
        <f t="shared" si="0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0">
        <f t="shared" si="1"/>
        <v>0</v>
      </c>
      <c r="AO30" s="40">
        <f t="shared" si="2"/>
        <v>0</v>
      </c>
      <c r="AP30" s="40">
        <f t="shared" si="3"/>
        <v>0</v>
      </c>
      <c r="AQ30" s="2"/>
      <c r="AR30" s="40">
        <f t="shared" si="4"/>
        <v>0</v>
      </c>
      <c r="AS30" s="2"/>
      <c r="AT30" s="40">
        <f t="shared" si="5"/>
        <v>0</v>
      </c>
    </row>
    <row r="31" spans="1:46" x14ac:dyDescent="0.2">
      <c r="A31" s="38"/>
      <c r="B31" s="38"/>
      <c r="C31" s="38"/>
      <c r="D31" s="38"/>
      <c r="E31" s="39"/>
      <c r="F31" s="39"/>
      <c r="G31" s="2"/>
      <c r="H31" s="38"/>
      <c r="I31" s="38"/>
      <c r="J31" s="38"/>
      <c r="K31" s="13"/>
      <c r="L31" s="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>
        <f t="shared" si="0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0">
        <f t="shared" si="1"/>
        <v>0</v>
      </c>
      <c r="AO31" s="40">
        <f t="shared" si="2"/>
        <v>0</v>
      </c>
      <c r="AP31" s="40">
        <f t="shared" si="3"/>
        <v>0</v>
      </c>
      <c r="AQ31" s="2"/>
      <c r="AR31" s="40">
        <f t="shared" si="4"/>
        <v>0</v>
      </c>
      <c r="AS31" s="2"/>
      <c r="AT31" s="40">
        <f t="shared" si="5"/>
        <v>0</v>
      </c>
    </row>
    <row r="32" spans="1:46" x14ac:dyDescent="0.2">
      <c r="A32" s="38"/>
      <c r="B32" s="38"/>
      <c r="C32" s="38"/>
      <c r="D32" s="38"/>
      <c r="E32" s="39"/>
      <c r="F32" s="39"/>
      <c r="G32" s="2"/>
      <c r="H32" s="38"/>
      <c r="I32" s="38"/>
      <c r="J32" s="38"/>
      <c r="K32" s="13"/>
      <c r="L32" s="2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>
        <f t="shared" si="0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0">
        <f t="shared" si="1"/>
        <v>0</v>
      </c>
      <c r="AO32" s="40">
        <f t="shared" si="2"/>
        <v>0</v>
      </c>
      <c r="AP32" s="40">
        <f t="shared" si="3"/>
        <v>0</v>
      </c>
      <c r="AQ32" s="2"/>
      <c r="AR32" s="40">
        <f t="shared" si="4"/>
        <v>0</v>
      </c>
      <c r="AS32" s="2"/>
      <c r="AT32" s="40">
        <f t="shared" si="5"/>
        <v>0</v>
      </c>
    </row>
    <row r="33" spans="1:46" x14ac:dyDescent="0.2">
      <c r="A33" s="38"/>
      <c r="B33" s="38"/>
      <c r="C33" s="38"/>
      <c r="D33" s="38"/>
      <c r="E33" s="39"/>
      <c r="F33" s="39"/>
      <c r="G33" s="2"/>
      <c r="H33" s="38"/>
      <c r="I33" s="38"/>
      <c r="J33" s="38"/>
      <c r="K33" s="13"/>
      <c r="L33" s="2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>
        <f t="shared" si="0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0">
        <f t="shared" si="1"/>
        <v>0</v>
      </c>
      <c r="AO33" s="40">
        <f t="shared" si="2"/>
        <v>0</v>
      </c>
      <c r="AP33" s="40">
        <f t="shared" si="3"/>
        <v>0</v>
      </c>
      <c r="AQ33" s="2"/>
      <c r="AR33" s="40">
        <f t="shared" si="4"/>
        <v>0</v>
      </c>
      <c r="AS33" s="2"/>
      <c r="AT33" s="40">
        <f t="shared" si="5"/>
        <v>0</v>
      </c>
    </row>
    <row r="34" spans="1:46" x14ac:dyDescent="0.2">
      <c r="A34" s="41"/>
      <c r="B34" s="41"/>
      <c r="C34" s="41"/>
      <c r="D34" s="41"/>
      <c r="E34" s="42">
        <f>SUM(E6:E33)</f>
        <v>0</v>
      </c>
      <c r="F34" s="42">
        <f>SUM(F6:F33)</f>
        <v>0</v>
      </c>
      <c r="G34" s="43"/>
      <c r="H34" s="41"/>
      <c r="I34" s="41"/>
      <c r="J34" s="41"/>
      <c r="K34" s="44" t="s">
        <v>128</v>
      </c>
      <c r="L34" s="42">
        <f t="shared" ref="L34:AA34" si="6">SUM(L6:L33)</f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0</v>
      </c>
      <c r="U34" s="42">
        <f t="shared" si="6"/>
        <v>0</v>
      </c>
      <c r="V34" s="42">
        <f t="shared" si="6"/>
        <v>0</v>
      </c>
      <c r="W34" s="42">
        <f t="shared" si="6"/>
        <v>0</v>
      </c>
      <c r="X34" s="42">
        <f t="shared" si="6"/>
        <v>0</v>
      </c>
      <c r="Y34" s="42">
        <f t="shared" si="6"/>
        <v>0</v>
      </c>
      <c r="Z34" s="42">
        <f t="shared" si="6"/>
        <v>0</v>
      </c>
      <c r="AA34" s="42">
        <f t="shared" si="6"/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>
        <f t="shared" ref="AN34:AT34" si="7">SUM(AN6:AN33)</f>
        <v>0</v>
      </c>
      <c r="AO34" s="42">
        <f t="shared" si="7"/>
        <v>0</v>
      </c>
      <c r="AP34" s="42">
        <f t="shared" si="7"/>
        <v>0</v>
      </c>
      <c r="AQ34" s="42">
        <f t="shared" si="7"/>
        <v>0</v>
      </c>
      <c r="AR34" s="42">
        <f t="shared" si="7"/>
        <v>0</v>
      </c>
      <c r="AS34" s="42">
        <f t="shared" si="7"/>
        <v>0</v>
      </c>
      <c r="AT34" s="42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3.sz.m-kv-i sz.kiadás-átszerv.</vt:lpstr>
      <vt:lpstr>4.c.1.átcsop.igény</vt:lpstr>
      <vt:lpstr>'3.sz.m-kv-i sz.kiadás-átszerv.'!Nyomtatási_cím</vt:lpstr>
      <vt:lpstr>'4.c.1.átcsop.igény'!Nyomtatási_cím</vt:lpstr>
      <vt:lpstr>'3.sz.m-kv-i sz.kiadás-átszerv.'!Nyomtatási_terület</vt:lpstr>
      <vt:lpstr>'4.c.1.átcsop.igény'!Nyomtatási_terület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2016-02-08T09:07:38Z</cp:lastPrinted>
  <dcterms:created xsi:type="dcterms:W3CDTF">2000-07-12T09:08:54Z</dcterms:created>
  <dcterms:modified xsi:type="dcterms:W3CDTF">2016-02-08T09:33:39Z</dcterms:modified>
</cp:coreProperties>
</file>