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jayklara\Documents\"/>
    </mc:Choice>
  </mc:AlternateContent>
  <bookViews>
    <workbookView xWindow="0" yWindow="0" windowWidth="19410" windowHeight="11310"/>
  </bookViews>
  <sheets>
    <sheet name="2015.2.R.M. Végl." sheetId="2" r:id="rId1"/>
  </sheets>
  <definedNames>
    <definedName name="_xlnm.Print_Titles" localSheetId="0">'2015.2.R.M. Végl.'!$2:$3</definedName>
    <definedName name="_xlnm.Print_Area" localSheetId="0">'2015.2.R.M. Végl.'!$A$2:$F$132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1" i="2" l="1"/>
  <c r="B131" i="2"/>
  <c r="D130" i="2"/>
  <c r="E130" i="2" s="1"/>
  <c r="D129" i="2"/>
  <c r="E129" i="2" s="1"/>
  <c r="D128" i="2"/>
  <c r="E128" i="2" s="1"/>
  <c r="D127" i="2"/>
  <c r="D126" i="2"/>
  <c r="E126" i="2" s="1"/>
  <c r="D124" i="2"/>
  <c r="E124" i="2" s="1"/>
  <c r="C122" i="2"/>
  <c r="B122" i="2"/>
  <c r="D121" i="2"/>
  <c r="E121" i="2" s="1"/>
  <c r="D120" i="2"/>
  <c r="E120" i="2" s="1"/>
  <c r="D119" i="2"/>
  <c r="E119" i="2" s="1"/>
  <c r="D118" i="2"/>
  <c r="C116" i="2"/>
  <c r="B116" i="2"/>
  <c r="D115" i="2"/>
  <c r="E115" i="2" s="1"/>
  <c r="D114" i="2"/>
  <c r="E114" i="2" s="1"/>
  <c r="D113" i="2"/>
  <c r="E113" i="2" s="1"/>
  <c r="D112" i="2"/>
  <c r="E112" i="2" s="1"/>
  <c r="D111" i="2"/>
  <c r="E111" i="2" s="1"/>
  <c r="D110" i="2"/>
  <c r="E110" i="2" s="1"/>
  <c r="D109" i="2"/>
  <c r="E109" i="2" s="1"/>
  <c r="D108" i="2"/>
  <c r="C106" i="2"/>
  <c r="B106" i="2"/>
  <c r="D105" i="2"/>
  <c r="E105" i="2" s="1"/>
  <c r="D104" i="2"/>
  <c r="E104" i="2" s="1"/>
  <c r="D103" i="2"/>
  <c r="E103" i="2" s="1"/>
  <c r="E102" i="2"/>
  <c r="D102" i="2"/>
  <c r="D101" i="2"/>
  <c r="E101" i="2" s="1"/>
  <c r="D100" i="2"/>
  <c r="E100" i="2" s="1"/>
  <c r="D99" i="2"/>
  <c r="E99" i="2" s="1"/>
  <c r="D98" i="2"/>
  <c r="B98" i="2"/>
  <c r="D97" i="2"/>
  <c r="E97" i="2" s="1"/>
  <c r="C96" i="2"/>
  <c r="B96" i="2"/>
  <c r="E95" i="2"/>
  <c r="D95" i="2"/>
  <c r="D94" i="2"/>
  <c r="E94" i="2" s="1"/>
  <c r="E93" i="2"/>
  <c r="D93" i="2"/>
  <c r="D92" i="2"/>
  <c r="B90" i="2"/>
  <c r="E89" i="2"/>
  <c r="D89" i="2"/>
  <c r="C88" i="2"/>
  <c r="D88" i="2" s="1"/>
  <c r="E88" i="2" s="1"/>
  <c r="C87" i="2"/>
  <c r="C85" i="2"/>
  <c r="B85" i="2"/>
  <c r="E84" i="2"/>
  <c r="D84" i="2"/>
  <c r="D83" i="2"/>
  <c r="E83" i="2" s="1"/>
  <c r="E82" i="2"/>
  <c r="D82" i="2"/>
  <c r="D81" i="2"/>
  <c r="E81" i="2" s="1"/>
  <c r="E80" i="2"/>
  <c r="E85" i="2" s="1"/>
  <c r="D80" i="2"/>
  <c r="D85" i="2" s="1"/>
  <c r="C78" i="2"/>
  <c r="B78" i="2"/>
  <c r="D77" i="2"/>
  <c r="E77" i="2" s="1"/>
  <c r="E76" i="2"/>
  <c r="D76" i="2"/>
  <c r="D75" i="2"/>
  <c r="E75" i="2" s="1"/>
  <c r="E74" i="2"/>
  <c r="D74" i="2"/>
  <c r="D73" i="2"/>
  <c r="E73" i="2" s="1"/>
  <c r="D72" i="2"/>
  <c r="E72" i="2" s="1"/>
  <c r="D71" i="2"/>
  <c r="E71" i="2" s="1"/>
  <c r="E70" i="2"/>
  <c r="D70" i="2"/>
  <c r="D69" i="2"/>
  <c r="E69" i="2" s="1"/>
  <c r="E68" i="2"/>
  <c r="D68" i="2"/>
  <c r="D67" i="2"/>
  <c r="E67" i="2" s="1"/>
  <c r="E66" i="2"/>
  <c r="D66" i="2"/>
  <c r="D65" i="2"/>
  <c r="E65" i="2" s="1"/>
  <c r="E64" i="2"/>
  <c r="D64" i="2"/>
  <c r="D63" i="2"/>
  <c r="E63" i="2" s="1"/>
  <c r="E62" i="2"/>
  <c r="D62" i="2"/>
  <c r="D61" i="2"/>
  <c r="E61" i="2" s="1"/>
  <c r="E60" i="2"/>
  <c r="D60" i="2"/>
  <c r="D59" i="2"/>
  <c r="E59" i="2" s="1"/>
  <c r="E58" i="2"/>
  <c r="D58" i="2"/>
  <c r="D57" i="2"/>
  <c r="E57" i="2" s="1"/>
  <c r="E56" i="2"/>
  <c r="D56" i="2"/>
  <c r="D55" i="2"/>
  <c r="E55" i="2" s="1"/>
  <c r="E54" i="2"/>
  <c r="D54" i="2"/>
  <c r="D53" i="2"/>
  <c r="E53" i="2" s="1"/>
  <c r="E52" i="2"/>
  <c r="D52" i="2"/>
  <c r="D51" i="2"/>
  <c r="E51" i="2" s="1"/>
  <c r="E50" i="2"/>
  <c r="D50" i="2"/>
  <c r="D49" i="2"/>
  <c r="E49" i="2" s="1"/>
  <c r="E48" i="2"/>
  <c r="D48" i="2"/>
  <c r="D47" i="2"/>
  <c r="E47" i="2" s="1"/>
  <c r="E46" i="2"/>
  <c r="D46" i="2"/>
  <c r="D45" i="2"/>
  <c r="E45" i="2" s="1"/>
  <c r="E44" i="2"/>
  <c r="D44" i="2"/>
  <c r="D43" i="2"/>
  <c r="E43" i="2" s="1"/>
  <c r="E42" i="2"/>
  <c r="D42" i="2"/>
  <c r="D41" i="2"/>
  <c r="E41" i="2" s="1"/>
  <c r="E40" i="2"/>
  <c r="D40" i="2"/>
  <c r="D39" i="2"/>
  <c r="E39" i="2" s="1"/>
  <c r="E38" i="2"/>
  <c r="D38" i="2"/>
  <c r="D37" i="2"/>
  <c r="C37" i="2"/>
  <c r="B37" i="2"/>
  <c r="D36" i="2"/>
  <c r="E36" i="2" s="1"/>
  <c r="E35" i="2"/>
  <c r="D35" i="2"/>
  <c r="D34" i="2"/>
  <c r="E34" i="2" s="1"/>
  <c r="E33" i="2"/>
  <c r="D33" i="2"/>
  <c r="D32" i="2"/>
  <c r="E32" i="2" s="1"/>
  <c r="E31" i="2"/>
  <c r="D31" i="2"/>
  <c r="D30" i="2"/>
  <c r="C30" i="2"/>
  <c r="B30" i="2"/>
  <c r="D29" i="2"/>
  <c r="E29" i="2" s="1"/>
  <c r="E28" i="2"/>
  <c r="D28" i="2"/>
  <c r="D27" i="2"/>
  <c r="E27" i="2" s="1"/>
  <c r="E26" i="2"/>
  <c r="D26" i="2"/>
  <c r="D25" i="2"/>
  <c r="E25" i="2" s="1"/>
  <c r="E24" i="2"/>
  <c r="D24" i="2"/>
  <c r="D23" i="2"/>
  <c r="E23" i="2" s="1"/>
  <c r="C22" i="2"/>
  <c r="B22" i="2"/>
  <c r="B132" i="2" s="1"/>
  <c r="E21" i="2"/>
  <c r="D21" i="2"/>
  <c r="D20" i="2"/>
  <c r="E20" i="2" s="1"/>
  <c r="E19" i="2"/>
  <c r="D19" i="2"/>
  <c r="D18" i="2"/>
  <c r="E18" i="2" s="1"/>
  <c r="E17" i="2"/>
  <c r="D17" i="2"/>
  <c r="D16" i="2"/>
  <c r="E16" i="2" s="1"/>
  <c r="E15" i="2"/>
  <c r="D15" i="2"/>
  <c r="D14" i="2"/>
  <c r="E14" i="2" s="1"/>
  <c r="E13" i="2"/>
  <c r="D13" i="2"/>
  <c r="D12" i="2"/>
  <c r="E12" i="2" s="1"/>
  <c r="E11" i="2"/>
  <c r="D11" i="2"/>
  <c r="D10" i="2"/>
  <c r="E10" i="2" s="1"/>
  <c r="E9" i="2"/>
  <c r="D9" i="2"/>
  <c r="D8" i="2"/>
  <c r="E8" i="2" s="1"/>
  <c r="E7" i="2"/>
  <c r="D7" i="2"/>
  <c r="D6" i="2"/>
  <c r="E6" i="2" s="1"/>
  <c r="D5" i="2"/>
  <c r="E5" i="2" s="1"/>
  <c r="E22" i="2" s="1"/>
  <c r="D122" i="2" l="1"/>
  <c r="E118" i="2"/>
  <c r="E122" i="2" s="1"/>
  <c r="D131" i="2"/>
  <c r="E127" i="2"/>
  <c r="E131" i="2" s="1"/>
  <c r="D106" i="2"/>
  <c r="E30" i="2"/>
  <c r="D96" i="2"/>
  <c r="E92" i="2"/>
  <c r="E96" i="2" s="1"/>
  <c r="E98" i="2"/>
  <c r="E106" i="2" s="1"/>
  <c r="D116" i="2"/>
  <c r="E108" i="2"/>
  <c r="E116" i="2" s="1"/>
  <c r="D22" i="2"/>
  <c r="E37" i="2"/>
  <c r="E78" i="2"/>
  <c r="D78" i="2"/>
  <c r="C90" i="2"/>
  <c r="D90" i="2" s="1"/>
  <c r="E90" i="2" s="1"/>
  <c r="D87" i="2"/>
  <c r="E87" i="2" s="1"/>
  <c r="E132" i="2" l="1"/>
  <c r="C132" i="2"/>
  <c r="D132" i="2"/>
</calcChain>
</file>

<file path=xl/sharedStrings.xml><?xml version="1.0" encoding="utf-8"?>
<sst xmlns="http://schemas.openxmlformats.org/spreadsheetml/2006/main" count="156" uniqueCount="141">
  <si>
    <t xml:space="preserve">Megnevezés    </t>
  </si>
  <si>
    <t>Pótigény ill. átcsop.</t>
  </si>
  <si>
    <t>Eltérés</t>
  </si>
  <si>
    <t>Megjegyzés</t>
  </si>
  <si>
    <t>Közlekedés</t>
  </si>
  <si>
    <t>Kaposfüred Észak – buszmegállóhoz járda</t>
  </si>
  <si>
    <t>Parkoló építése a Toponári Óvoda mellett</t>
  </si>
  <si>
    <t>Kanizsai u. Tesco parkoló gyalogos átkelő terv; építés ; világítás</t>
  </si>
  <si>
    <t>Nagyváthy u. új szakasz építése vízelvezetéssel</t>
  </si>
  <si>
    <t>Kapoli u.járdaép.Egyenesi u. felé; gyalogátkelő építés Egyenesi úton+világítás.</t>
  </si>
  <si>
    <t xml:space="preserve">Kecelhegyi nyugdíjas házak előtti járda terv </t>
  </si>
  <si>
    <t>Tüskevári sorompónál gyalogos átkelőhely és megvil.</t>
  </si>
  <si>
    <t>Áthúzódó előirányzat helyesbítése</t>
  </si>
  <si>
    <t>Kinizsi ltp.  Judo edzőteremig útépítés</t>
  </si>
  <si>
    <t>Fenyves u. út és gyalogút építés</t>
  </si>
  <si>
    <t>67-es főút és a FÜRED HOLDING Kft.telephelye közti út építése: terv</t>
  </si>
  <si>
    <t>Sétáló utcára bútorok beszerzése</t>
  </si>
  <si>
    <t>Izzó u. burkolatszélesítés parkolási célra; (terv, kivitelezés,   2 db kamera); Szaniter konténer vásárlás, elhely.+ alap;közművek (világítás);</t>
  </si>
  <si>
    <t xml:space="preserve">Műv.ágból kivonás, geodéziai kitűzés: Desedai  ökoturisztikai út </t>
  </si>
  <si>
    <t xml:space="preserve">Jelzőlámpás csomópont építéséhez telekhatár rend.Táncsics u./67-es főút </t>
  </si>
  <si>
    <t xml:space="preserve">Jelzőlámpás csomópontokban(67.szfőút-Arany J u-Béke u ; 610 sz.út-Kossuth u.) hangjelző berendezések kiépítése  </t>
  </si>
  <si>
    <t>Madár u. - Erdősor u. kereszteződésében elvégzendő munkák</t>
  </si>
  <si>
    <t>Garanciális visszatartások</t>
  </si>
  <si>
    <t>9/a.melléklet</t>
  </si>
  <si>
    <t>Közlekedés összesen</t>
  </si>
  <si>
    <t>Vízgazdálkodás</t>
  </si>
  <si>
    <t>Baross G,u. csapadékvízelvez.tervkorsz.felülvizsg.</t>
  </si>
  <si>
    <t>Kaposvár sz.víztelep és szv.csatona hálózat fejl. Pályázati önerő</t>
  </si>
  <si>
    <t>Szennyvíztelep NA1000 ROCLA gravitációs szennyvízcsatorna kiváltása</t>
  </si>
  <si>
    <t>Víziközmű: II. vízmű 9.számú kút melléfúrása</t>
  </si>
  <si>
    <t>Vár utcai szennyvíz kiöntések megszüntetése</t>
  </si>
  <si>
    <t>Vízgazdálkodás összesen</t>
  </si>
  <si>
    <t>Közvilágítás</t>
  </si>
  <si>
    <t>Díszkivilágítás</t>
  </si>
  <si>
    <t>Kisebb közvilágítási fejlesztések</t>
  </si>
  <si>
    <t>Szántó u. óvoda térvilágítás; Baross G.u.41. előtti közvilágítás</t>
  </si>
  <si>
    <t>Közvilágítás energiatakarékos korszerűsítése KEOP-5.5.0./K /14-2014-009</t>
  </si>
  <si>
    <t>Közvilágítás összesen</t>
  </si>
  <si>
    <t>Városgazdálkodás</t>
  </si>
  <si>
    <t>"Gyermekmosoly" játszótér építési program</t>
  </si>
  <si>
    <t>Városgondnokság javára</t>
  </si>
  <si>
    <r>
      <t xml:space="preserve">Sz.Imre u.29/c. műfüves pálya közművekkel  (Berzsenyi Iskolánál) </t>
    </r>
    <r>
      <rPr>
        <i/>
        <sz val="11"/>
        <rFont val="Times New Roman"/>
        <family val="1"/>
        <charset val="238"/>
      </rPr>
      <t xml:space="preserve">  </t>
    </r>
    <r>
      <rPr>
        <sz val="11"/>
        <rFont val="Times New Roman"/>
        <family val="1"/>
        <charset val="238"/>
      </rPr>
      <t>pályázat saját erő</t>
    </r>
  </si>
  <si>
    <r>
      <t>Városközpont, négy közterület megújítása &lt; Széchenyi tér;  Megyeház u; Irányi D.u; Teleki u</t>
    </r>
    <r>
      <rPr>
        <i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&gt;; műsz.ell; </t>
    </r>
  </si>
  <si>
    <t>Honvéd u. É-i része közterület alakítása  
tervezés; kivitelezés; műsz.ell; eng.eljár.díjak</t>
  </si>
  <si>
    <t>Németh I.fasor megújítása Sz.Imre u-tól Virág u-ig 
Déli old. kivitelezés, eng.eljár.díjak</t>
  </si>
  <si>
    <t>Németh I.fasor rek. Sz.Imre u-tól Virág u-ig műszaki ellenőrzése</t>
  </si>
  <si>
    <t>Németh I.fasor távközlési alépítmények bizt.helyezése</t>
  </si>
  <si>
    <t>Németh I.fasor aszfaltozás</t>
  </si>
  <si>
    <t xml:space="preserve">Németh I. fasor É oldal parkolók burkolása, csapadékvíz elvezetés </t>
  </si>
  <si>
    <t xml:space="preserve">Kerékpártárolók ( Álmos vezér u.1, Bajcsy Zs.u.17.) építése miatti változások ing.nyilvántartási átvezetése </t>
  </si>
  <si>
    <t xml:space="preserve">Közterület alakítási tervek: Városliget </t>
  </si>
  <si>
    <t>Városliget egyéb attrakciók</t>
  </si>
  <si>
    <t>Sávház előtti szabadtéri sportpálya kieg.egy elemmel</t>
  </si>
  <si>
    <t xml:space="preserve">Szoc.városrehab.II. "NOSTRU" (Szentjakab)  </t>
  </si>
  <si>
    <t>Szentjakabi Közösségi Háznál labdarugó háló és kapu felszerelése</t>
  </si>
  <si>
    <t>Komplex telep-program Kaposváron beruházási elem</t>
  </si>
  <si>
    <t>Piac-vásárcsarnok É-i támfalnál térburkolat</t>
  </si>
  <si>
    <t>Vásárcsarnok-piac építés I.ütem: vásárlás, kisajátítás</t>
  </si>
  <si>
    <t>Vásárcsarnok régi épület tartószerkezet megerősítés</t>
  </si>
  <si>
    <t>Szabályozási terv módosítása   (M5;M9;M10 )</t>
  </si>
  <si>
    <t>Közterületi kamerák telepítése</t>
  </si>
  <si>
    <t xml:space="preserve">DRV-től Ingatlan vásárlás Kaposrét sor Hrsz: 6737  </t>
  </si>
  <si>
    <t>Int.Településfejl.Program EU 2014-2020. előkészítése.</t>
  </si>
  <si>
    <t>Csokonai Fogadó hasznosításához szükséges tervezési feladatok megvalósításához</t>
  </si>
  <si>
    <t>Csokonai Fogadó külső behatolás elleni védelmének kiépítése</t>
  </si>
  <si>
    <t>Semmelweis u. 24.előtti ingatlanrész megvásárlása</t>
  </si>
  <si>
    <t>Teleki u.tömbbelső 82/1,77/2 hrsz ingatlanok kimérése,kitűzése</t>
  </si>
  <si>
    <t>Élményfürdő üzletrész vásárlás</t>
  </si>
  <si>
    <t>Kapos Holding alaptőke emelés</t>
  </si>
  <si>
    <t>65/2015(04.23.)önk.hat.</t>
  </si>
  <si>
    <t>Csokonai Fogadó megvásárlása</t>
  </si>
  <si>
    <t>Kaposvári térfigyelő rendszer kiépítésének műszaki ell.</t>
  </si>
  <si>
    <t>Szabályozási terv módosítása</t>
  </si>
  <si>
    <t>Kaposmenti Hulladékgazdálkodási Társulás által benyújtandó KEOP 1.1.1/C/13 pályázat (eszk.besz.) önerejének biztosítása</t>
  </si>
  <si>
    <t>Terület-és Településfejlesztési Operatív Program dokumentációjának elkészítése</t>
  </si>
  <si>
    <t>Kossuth téri szökőkutak felújítása, új vízkép</t>
  </si>
  <si>
    <t>Kaposvár 5374/29 Hrsz. Ingatlanon napelem park tervezése</t>
  </si>
  <si>
    <t>Önk.pályázatok tervezési feladatok terhére</t>
  </si>
  <si>
    <t>Sávházi napelemes kiserőmű tervezése</t>
  </si>
  <si>
    <t>Városgazdálkodás összesen</t>
  </si>
  <si>
    <t>Oktatás és egyéb intézmény</t>
  </si>
  <si>
    <t xml:space="preserve">Óvodai férőhely bővítése Szentjakabi Tagóvodában </t>
  </si>
  <si>
    <t xml:space="preserve">Óvodai férőhely bővítése Kaposfüredi Tagóvodában </t>
  </si>
  <si>
    <t>Energetikai megtakarítást célzó pályázatok előkészítése</t>
  </si>
  <si>
    <t xml:space="preserve">Városháza és Takáts Gy. Könyvtár napelemes kiserőmű létesítés terv </t>
  </si>
  <si>
    <t>Kaposfüredi Tagóvoda udvari tárolóépület 1db</t>
  </si>
  <si>
    <t>Oktatás és egyéb intézmény összesen</t>
  </si>
  <si>
    <t>Egészségügy és szociális ellátás</t>
  </si>
  <si>
    <t>Rét u. 4. Orvosi rendelő EÜ. Alapellátás fejlesztése        DDOP Fejl. Pályázat</t>
  </si>
  <si>
    <t>Ált. felhalm.tartalék terhére+60Móft támogatás</t>
  </si>
  <si>
    <t>Béke u.31.Orvosi rendelő EÜ.Alapellátás fejlesztése DDOP Fejl. Pályázat</t>
  </si>
  <si>
    <t>Liget Időskorúak Otthonának bővítésére beadott Fejl.pályázat saját erő</t>
  </si>
  <si>
    <t>Általános felhalmozási tartalék terhére</t>
  </si>
  <si>
    <t>Egészségügy és szociális ellátás összesen</t>
  </si>
  <si>
    <t>Sport</t>
  </si>
  <si>
    <t>Kaposvári Rákóczi Stadion fejlesztése I. ütem</t>
  </si>
  <si>
    <t>Átcsop. Működési előirányzatra</t>
  </si>
  <si>
    <t>Kaposvári Rákóczi Stadion fejlesztése II. ütem</t>
  </si>
  <si>
    <t>Kaposvári Rákóczi Stadion fejlesztése III. ütem</t>
  </si>
  <si>
    <t>JUDO csarnok bővítése</t>
  </si>
  <si>
    <t>Sport összesen</t>
  </si>
  <si>
    <t>Közigazgatás</t>
  </si>
  <si>
    <t>Polgármesteri Hivatal informatikai fejlesztése</t>
  </si>
  <si>
    <t>Önkormányzat szervezetfejl.-szoftverfejlesztés</t>
  </si>
  <si>
    <t>Beléptető rendszer kiépítése szerver szobákba</t>
  </si>
  <si>
    <t>Polgármesteri Hivatal  -   lift csere</t>
  </si>
  <si>
    <t>Városháza díszüvegeinek restaurálása és rekonstrukciója</t>
  </si>
  <si>
    <t>Felhalmozási ált tartalék keret terhére</t>
  </si>
  <si>
    <t>Polgármesteri Hiv. iroda,titkárság teakonyha,tárgyaló felújításának tervezési költsége</t>
  </si>
  <si>
    <t>ÁROP Kaposvár járás területi együttműködési pogram</t>
  </si>
  <si>
    <t>Garanciális visszatartás</t>
  </si>
  <si>
    <t>Közigazgatás összesen</t>
  </si>
  <si>
    <t>Művelődés , kultúra</t>
  </si>
  <si>
    <r>
      <t xml:space="preserve">Szentjakabi Apátság és Romkert fejlesztése                   </t>
    </r>
    <r>
      <rPr>
        <i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(NKA pály.)</t>
    </r>
  </si>
  <si>
    <t xml:space="preserve">Szentjakabi Apátság: állagjavítás.; múzeumi kövek helyszíni elhelyezése; információs elemek;                      </t>
  </si>
  <si>
    <t>Emlékművek áthelyezése , felújítása, egyéb fejl.</t>
  </si>
  <si>
    <t>IPA 4 Torony Projekt</t>
  </si>
  <si>
    <t>Steiner gyűjtemény 62 darabjának megvásárlása</t>
  </si>
  <si>
    <t>II.Világháborús emlékmű áthelyezése</t>
  </si>
  <si>
    <t>Felhalmozási tartalék keret terhére</t>
  </si>
  <si>
    <t>Művelődés , kultúra összesen</t>
  </si>
  <si>
    <t>Turisztika</t>
  </si>
  <si>
    <t>Deseda Kemping rekonstrukció megvalósíthatósági tanulmány</t>
  </si>
  <si>
    <t>Hrsz:0446/2 és 9746/29 ingatlanon kerékpártárolók vált.várajz ; Deseda kerékpárút geodéziai bemérése</t>
  </si>
  <si>
    <t>Deseda tó Ny-i oldalán épült kerékpár úttal érintett régészeti terület feltárása</t>
  </si>
  <si>
    <t>Turisztika összesen</t>
  </si>
  <si>
    <t>Egyéb nem beruházási kiadások</t>
  </si>
  <si>
    <t>Lakásép. vás. első lakáshoz jutók helyi tám.</t>
  </si>
  <si>
    <t>Egyéb nem beruh.kiad. összesen</t>
  </si>
  <si>
    <t>Kompenzációs ügyletek</t>
  </si>
  <si>
    <t>Ingatlancsere:Baross G.u.19. T.ház (461;469/1 hrsz)</t>
  </si>
  <si>
    <t>Szántó u. 5. üzemviteli ép.II.em.felújítása (peres)</t>
  </si>
  <si>
    <t>Ingatlanvásárlás Pécsi u 56. és csere</t>
  </si>
  <si>
    <t>Kaposvár Füredi út 57-59. nyílászáró csere (kompenzáció)</t>
  </si>
  <si>
    <t xml:space="preserve"> Kompenzációs ügyek összesen:</t>
  </si>
  <si>
    <t>FELHALMOZÁSI KIADÁSOK ÖSSZESEN</t>
  </si>
  <si>
    <t xml:space="preserve">         </t>
  </si>
  <si>
    <t>Átvezetés a 4./a mellékletbe</t>
  </si>
  <si>
    <t>Módosított előirányzat</t>
  </si>
  <si>
    <t>Módosított új előirányzat</t>
  </si>
  <si>
    <t>Weber Klára "Igéző" c. szobrának elkészítése és elhelyezése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</si>
</sst>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8">
    <xf numFmtId="0" fontId="0" fillId="0" borderId="0" xfId="0"/>
    <xf numFmtId="3" fontId="1" fillId="0" borderId="5" xfId="0" applyNumberFormat="1" applyFont="1" applyFill="1" applyBorder="1" applyAlignment="1">
      <alignment horizontal="left" vertical="center"/>
    </xf>
    <xf numFmtId="3" fontId="1" fillId="0" borderId="6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2" fillId="0" borderId="2" xfId="0" applyFont="1" applyBorder="1"/>
    <xf numFmtId="0" fontId="4" fillId="2" borderId="5" xfId="1" applyFont="1" applyFill="1" applyBorder="1" applyAlignment="1">
      <alignment horizontal="left"/>
    </xf>
    <xf numFmtId="3" fontId="4" fillId="0" borderId="6" xfId="0" applyNumberFormat="1" applyFont="1" applyFill="1" applyBorder="1" applyAlignment="1">
      <alignment horizontal="right" wrapText="1"/>
    </xf>
    <xf numFmtId="0" fontId="2" fillId="0" borderId="5" xfId="0" applyFont="1" applyBorder="1"/>
    <xf numFmtId="3" fontId="2" fillId="0" borderId="5" xfId="0" applyNumberFormat="1" applyFont="1" applyBorder="1"/>
    <xf numFmtId="0" fontId="2" fillId="0" borderId="7" xfId="0" applyFont="1" applyBorder="1"/>
    <xf numFmtId="0" fontId="4" fillId="2" borderId="5" xfId="1" applyFont="1" applyFill="1" applyBorder="1" applyAlignment="1">
      <alignment horizontal="left" wrapText="1"/>
    </xf>
    <xf numFmtId="3" fontId="4" fillId="0" borderId="6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wrapText="1"/>
    </xf>
    <xf numFmtId="3" fontId="4" fillId="2" borderId="5" xfId="1" applyNumberFormat="1" applyFont="1" applyFill="1" applyBorder="1" applyAlignment="1">
      <alignment wrapText="1"/>
    </xf>
    <xf numFmtId="0" fontId="4" fillId="2" borderId="5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justify" vertical="center"/>
    </xf>
    <xf numFmtId="0" fontId="4" fillId="0" borderId="5" xfId="1" applyFont="1" applyFill="1" applyBorder="1" applyAlignment="1">
      <alignment horizontal="justify"/>
    </xf>
    <xf numFmtId="3" fontId="4" fillId="0" borderId="7" xfId="0" applyNumberFormat="1" applyFont="1" applyFill="1" applyBorder="1" applyAlignment="1">
      <alignment horizontal="left" wrapText="1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9" xfId="0" applyNumberFormat="1" applyFont="1" applyFill="1" applyBorder="1" applyAlignment="1">
      <alignment horizontal="right" wrapText="1"/>
    </xf>
    <xf numFmtId="3" fontId="1" fillId="0" borderId="8" xfId="0" applyNumberFormat="1" applyFont="1" applyFill="1" applyBorder="1" applyAlignment="1">
      <alignment horizontal="right" wrapText="1"/>
    </xf>
    <xf numFmtId="0" fontId="2" fillId="0" borderId="8" xfId="0" applyFont="1" applyBorder="1"/>
    <xf numFmtId="0" fontId="0" fillId="0" borderId="0" xfId="0" applyBorder="1"/>
    <xf numFmtId="3" fontId="4" fillId="2" borderId="5" xfId="1" applyNumberFormat="1" applyFont="1" applyFill="1" applyBorder="1" applyAlignment="1"/>
    <xf numFmtId="0" fontId="4" fillId="0" borderId="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justify"/>
    </xf>
    <xf numFmtId="0" fontId="2" fillId="0" borderId="7" xfId="0" applyFont="1" applyBorder="1" applyAlignment="1">
      <alignment wrapText="1"/>
    </xf>
    <xf numFmtId="0" fontId="4" fillId="2" borderId="5" xfId="1" applyFont="1" applyFill="1" applyBorder="1" applyAlignment="1">
      <alignment horizontal="justify" wrapText="1"/>
    </xf>
    <xf numFmtId="3" fontId="4" fillId="0" borderId="5" xfId="1" applyNumberFormat="1" applyFont="1" applyFill="1" applyBorder="1" applyAlignment="1">
      <alignment wrapText="1"/>
    </xf>
    <xf numFmtId="3" fontId="4" fillId="2" borderId="5" xfId="1" applyNumberFormat="1" applyFont="1" applyFill="1" applyBorder="1" applyAlignment="1">
      <alignment horizontal="left" wrapText="1"/>
    </xf>
    <xf numFmtId="0" fontId="4" fillId="2" borderId="5" xfId="1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left" vertical="center"/>
    </xf>
    <xf numFmtId="3" fontId="4" fillId="0" borderId="6" xfId="2" applyNumberFormat="1" applyFont="1" applyFill="1" applyBorder="1" applyAlignment="1">
      <alignment horizontal="right" wrapText="1"/>
    </xf>
    <xf numFmtId="3" fontId="4" fillId="0" borderId="6" xfId="2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horizontal="right" vertical="center"/>
    </xf>
    <xf numFmtId="0" fontId="2" fillId="0" borderId="7" xfId="0" applyFont="1" applyBorder="1" applyAlignment="1"/>
    <xf numFmtId="3" fontId="4" fillId="0" borderId="5" xfId="1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wrapText="1"/>
    </xf>
    <xf numFmtId="3" fontId="4" fillId="0" borderId="6" xfId="0" applyNumberFormat="1" applyFont="1" applyFill="1" applyBorder="1" applyAlignment="1">
      <alignment horizontal="right"/>
    </xf>
    <xf numFmtId="3" fontId="4" fillId="2" borderId="6" xfId="1" applyNumberFormat="1" applyFont="1" applyFill="1" applyBorder="1" applyAlignment="1">
      <alignment horizontal="right" wrapText="1"/>
    </xf>
    <xf numFmtId="3" fontId="4" fillId="2" borderId="5" xfId="1" applyNumberFormat="1" applyFont="1" applyFill="1" applyBorder="1" applyAlignment="1">
      <alignment horizontal="left"/>
    </xf>
    <xf numFmtId="3" fontId="4" fillId="2" borderId="5" xfId="1" applyNumberFormat="1" applyFont="1" applyFill="1" applyBorder="1" applyAlignment="1">
      <alignment vertical="center" wrapText="1"/>
    </xf>
    <xf numFmtId="3" fontId="1" fillId="0" borderId="9" xfId="2" applyNumberFormat="1" applyFont="1" applyFill="1" applyBorder="1" applyAlignment="1">
      <alignment horizontal="right" wrapText="1"/>
    </xf>
    <xf numFmtId="3" fontId="1" fillId="0" borderId="8" xfId="2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1" fillId="0" borderId="9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6" fillId="0" borderId="8" xfId="0" applyNumberFormat="1" applyFont="1" applyBorder="1"/>
    <xf numFmtId="0" fontId="2" fillId="0" borderId="10" xfId="0" applyFont="1" applyBorder="1"/>
    <xf numFmtId="0" fontId="4" fillId="0" borderId="5" xfId="0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horizontal="right" wrapText="1"/>
    </xf>
    <xf numFmtId="3" fontId="4" fillId="2" borderId="5" xfId="1" applyNumberFormat="1" applyFont="1" applyFill="1" applyBorder="1" applyAlignment="1">
      <alignment horizontal="left" vertical="center"/>
    </xf>
    <xf numFmtId="3" fontId="4" fillId="0" borderId="5" xfId="2" applyNumberFormat="1" applyFont="1" applyFill="1" applyBorder="1" applyAlignment="1">
      <alignment horizontal="right" vertical="center" wrapText="1"/>
    </xf>
    <xf numFmtId="3" fontId="1" fillId="2" borderId="5" xfId="1" applyNumberFormat="1" applyFont="1" applyFill="1" applyBorder="1" applyAlignment="1">
      <alignment wrapText="1"/>
    </xf>
    <xf numFmtId="3" fontId="1" fillId="2" borderId="1" xfId="1" applyNumberFormat="1" applyFont="1" applyFill="1" applyBorder="1" applyAlignment="1"/>
    <xf numFmtId="3" fontId="4" fillId="0" borderId="11" xfId="0" applyNumberFormat="1" applyFont="1" applyFill="1" applyBorder="1" applyAlignment="1">
      <alignment horizontal="right"/>
    </xf>
    <xf numFmtId="3" fontId="1" fillId="2" borderId="8" xfId="1" applyNumberFormat="1" applyFont="1" applyFill="1" applyBorder="1" applyAlignment="1">
      <alignment horizontal="right"/>
    </xf>
    <xf numFmtId="3" fontId="1" fillId="2" borderId="5" xfId="1" applyNumberFormat="1" applyFont="1" applyFill="1" applyBorder="1" applyAlignment="1"/>
    <xf numFmtId="0" fontId="4" fillId="0" borderId="1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2" fillId="0" borderId="0" xfId="0" applyFont="1"/>
    <xf numFmtId="3" fontId="4" fillId="0" borderId="7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</cellXfs>
  <cellStyles count="3">
    <cellStyle name="Normál" xfId="0" builtinId="0"/>
    <cellStyle name="Normál 2" xfId="1"/>
    <cellStyle name="Normál_Pályázatok 200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5"/>
  <sheetViews>
    <sheetView tabSelected="1" topLeftCell="A109" zoomScaleNormal="100" workbookViewId="0">
      <selection activeCell="F132" sqref="F132"/>
    </sheetView>
  </sheetViews>
  <sheetFormatPr defaultRowHeight="15" x14ac:dyDescent="0.25"/>
  <cols>
    <col min="1" max="1" width="49.42578125" customWidth="1"/>
    <col min="2" max="2" width="11.7109375" customWidth="1"/>
    <col min="3" max="5" width="11.7109375" style="70" customWidth="1"/>
    <col min="6" max="6" width="19.85546875" style="70" customWidth="1"/>
  </cols>
  <sheetData>
    <row r="2" spans="1:6" ht="15" customHeight="1" x14ac:dyDescent="0.25">
      <c r="A2" s="72" t="s">
        <v>0</v>
      </c>
      <c r="B2" s="74" t="s">
        <v>138</v>
      </c>
      <c r="C2" s="76" t="s">
        <v>1</v>
      </c>
      <c r="D2" s="74" t="s">
        <v>139</v>
      </c>
      <c r="E2" s="74" t="s">
        <v>2</v>
      </c>
      <c r="F2" s="74" t="s">
        <v>3</v>
      </c>
    </row>
    <row r="3" spans="1:6" ht="27.75" customHeight="1" x14ac:dyDescent="0.25">
      <c r="A3" s="73"/>
      <c r="B3" s="75"/>
      <c r="C3" s="77"/>
      <c r="D3" s="75"/>
      <c r="E3" s="75"/>
      <c r="F3" s="75"/>
    </row>
    <row r="4" spans="1:6" ht="20.100000000000001" customHeight="1" x14ac:dyDescent="0.25">
      <c r="A4" s="1" t="s">
        <v>4</v>
      </c>
      <c r="B4" s="2"/>
      <c r="C4" s="3"/>
      <c r="D4" s="3"/>
      <c r="E4" s="3"/>
      <c r="F4" s="4"/>
    </row>
    <row r="5" spans="1:6" ht="20.100000000000001" customHeight="1" x14ac:dyDescent="0.25">
      <c r="A5" s="5" t="s">
        <v>5</v>
      </c>
      <c r="B5" s="6">
        <v>140</v>
      </c>
      <c r="C5" s="7"/>
      <c r="D5" s="8">
        <f t="shared" ref="D5:D21" si="0">C5+B5</f>
        <v>140</v>
      </c>
      <c r="E5" s="8">
        <f t="shared" ref="E5:E21" si="1">D5-B5</f>
        <v>0</v>
      </c>
      <c r="F5" s="9"/>
    </row>
    <row r="6" spans="1:6" ht="20.100000000000001" customHeight="1" x14ac:dyDescent="0.25">
      <c r="A6" s="5" t="s">
        <v>6</v>
      </c>
      <c r="B6" s="6">
        <v>170</v>
      </c>
      <c r="C6" s="7"/>
      <c r="D6" s="8">
        <f t="shared" si="0"/>
        <v>170</v>
      </c>
      <c r="E6" s="8">
        <f t="shared" si="1"/>
        <v>0</v>
      </c>
      <c r="F6" s="9"/>
    </row>
    <row r="7" spans="1:6" ht="30" customHeight="1" x14ac:dyDescent="0.25">
      <c r="A7" s="10" t="s">
        <v>7</v>
      </c>
      <c r="B7" s="11">
        <v>4188</v>
      </c>
      <c r="C7" s="12"/>
      <c r="D7" s="13">
        <f t="shared" si="0"/>
        <v>4188</v>
      </c>
      <c r="E7" s="13">
        <f t="shared" si="1"/>
        <v>0</v>
      </c>
      <c r="F7" s="14"/>
    </row>
    <row r="8" spans="1:6" ht="20.100000000000001" customHeight="1" x14ac:dyDescent="0.25">
      <c r="A8" s="15" t="s">
        <v>8</v>
      </c>
      <c r="B8" s="6">
        <v>2012</v>
      </c>
      <c r="C8" s="7"/>
      <c r="D8" s="8">
        <f t="shared" si="0"/>
        <v>2012</v>
      </c>
      <c r="E8" s="8">
        <f t="shared" si="1"/>
        <v>0</v>
      </c>
      <c r="F8" s="9"/>
    </row>
    <row r="9" spans="1:6" ht="37.5" customHeight="1" x14ac:dyDescent="0.25">
      <c r="A9" s="16" t="s">
        <v>9</v>
      </c>
      <c r="B9" s="6">
        <v>11090</v>
      </c>
      <c r="C9" s="7"/>
      <c r="D9" s="8">
        <f t="shared" si="0"/>
        <v>11090</v>
      </c>
      <c r="E9" s="8">
        <f t="shared" si="1"/>
        <v>0</v>
      </c>
      <c r="F9" s="9"/>
    </row>
    <row r="10" spans="1:6" ht="18" customHeight="1" x14ac:dyDescent="0.25">
      <c r="A10" s="5" t="s">
        <v>10</v>
      </c>
      <c r="B10" s="6">
        <v>100</v>
      </c>
      <c r="C10" s="7"/>
      <c r="D10" s="8">
        <f t="shared" si="0"/>
        <v>100</v>
      </c>
      <c r="E10" s="8">
        <f t="shared" si="1"/>
        <v>0</v>
      </c>
      <c r="F10" s="9"/>
    </row>
    <row r="11" spans="1:6" ht="30" customHeight="1" x14ac:dyDescent="0.25">
      <c r="A11" s="5" t="s">
        <v>11</v>
      </c>
      <c r="B11" s="6">
        <v>3948</v>
      </c>
      <c r="C11" s="7">
        <v>30</v>
      </c>
      <c r="D11" s="8">
        <f t="shared" si="0"/>
        <v>3978</v>
      </c>
      <c r="E11" s="8">
        <f t="shared" si="1"/>
        <v>30</v>
      </c>
      <c r="F11" s="71" t="s">
        <v>12</v>
      </c>
    </row>
    <row r="12" spans="1:6" ht="20.100000000000001" customHeight="1" x14ac:dyDescent="0.25">
      <c r="A12" s="5" t="s">
        <v>13</v>
      </c>
      <c r="B12" s="6">
        <v>3520</v>
      </c>
      <c r="C12" s="7"/>
      <c r="D12" s="8">
        <f t="shared" si="0"/>
        <v>3520</v>
      </c>
      <c r="E12" s="8">
        <f t="shared" si="1"/>
        <v>0</v>
      </c>
      <c r="F12" s="71"/>
    </row>
    <row r="13" spans="1:6" ht="20.100000000000001" customHeight="1" x14ac:dyDescent="0.25">
      <c r="A13" s="5" t="s">
        <v>14</v>
      </c>
      <c r="B13" s="6">
        <v>12810</v>
      </c>
      <c r="C13" s="7"/>
      <c r="D13" s="8">
        <f t="shared" si="0"/>
        <v>12810</v>
      </c>
      <c r="E13" s="8">
        <f t="shared" si="1"/>
        <v>0</v>
      </c>
      <c r="F13" s="9"/>
    </row>
    <row r="14" spans="1:6" ht="30" customHeight="1" x14ac:dyDescent="0.25">
      <c r="A14" s="17" t="s">
        <v>15</v>
      </c>
      <c r="B14" s="6">
        <v>5500</v>
      </c>
      <c r="C14" s="7"/>
      <c r="D14" s="8">
        <f t="shared" si="0"/>
        <v>5500</v>
      </c>
      <c r="E14" s="8">
        <f t="shared" si="1"/>
        <v>0</v>
      </c>
      <c r="F14" s="9"/>
    </row>
    <row r="15" spans="1:6" ht="23.25" customHeight="1" x14ac:dyDescent="0.25">
      <c r="A15" s="18" t="s">
        <v>16</v>
      </c>
      <c r="B15" s="6">
        <v>7229</v>
      </c>
      <c r="C15" s="7"/>
      <c r="D15" s="8">
        <f t="shared" si="0"/>
        <v>7229</v>
      </c>
      <c r="E15" s="8">
        <f t="shared" si="1"/>
        <v>0</v>
      </c>
      <c r="F15" s="9"/>
    </row>
    <row r="16" spans="1:6" ht="45" customHeight="1" x14ac:dyDescent="0.25">
      <c r="A16" s="17" t="s">
        <v>17</v>
      </c>
      <c r="B16" s="11">
        <v>16969</v>
      </c>
      <c r="C16" s="7"/>
      <c r="D16" s="13">
        <f t="shared" si="0"/>
        <v>16969</v>
      </c>
      <c r="E16" s="8">
        <f t="shared" si="1"/>
        <v>0</v>
      </c>
      <c r="F16" s="9"/>
    </row>
    <row r="17" spans="1:6" ht="28.5" customHeight="1" x14ac:dyDescent="0.25">
      <c r="A17" s="17" t="s">
        <v>18</v>
      </c>
      <c r="B17" s="6">
        <v>6216</v>
      </c>
      <c r="C17" s="7"/>
      <c r="D17" s="8">
        <f t="shared" si="0"/>
        <v>6216</v>
      </c>
      <c r="E17" s="8">
        <f t="shared" si="1"/>
        <v>0</v>
      </c>
      <c r="F17" s="9"/>
    </row>
    <row r="18" spans="1:6" ht="27.75" customHeight="1" x14ac:dyDescent="0.25">
      <c r="A18" s="17" t="s">
        <v>19</v>
      </c>
      <c r="B18" s="6">
        <v>164</v>
      </c>
      <c r="C18" s="7"/>
      <c r="D18" s="8">
        <f t="shared" si="0"/>
        <v>164</v>
      </c>
      <c r="E18" s="8">
        <f t="shared" si="1"/>
        <v>0</v>
      </c>
      <c r="F18" s="9"/>
    </row>
    <row r="19" spans="1:6" ht="45" customHeight="1" x14ac:dyDescent="0.25">
      <c r="A19" s="19" t="s">
        <v>20</v>
      </c>
      <c r="B19" s="11">
        <v>1351</v>
      </c>
      <c r="C19" s="7"/>
      <c r="D19" s="8">
        <f t="shared" si="0"/>
        <v>1351</v>
      </c>
      <c r="E19" s="8">
        <f t="shared" si="1"/>
        <v>0</v>
      </c>
      <c r="F19" s="9"/>
    </row>
    <row r="20" spans="1:6" ht="27" customHeight="1" x14ac:dyDescent="0.25">
      <c r="A20" s="20" t="s">
        <v>21</v>
      </c>
      <c r="B20" s="11">
        <v>559</v>
      </c>
      <c r="C20" s="7"/>
      <c r="D20" s="8">
        <f t="shared" si="0"/>
        <v>559</v>
      </c>
      <c r="E20" s="8">
        <f t="shared" si="1"/>
        <v>0</v>
      </c>
      <c r="F20" s="9"/>
    </row>
    <row r="21" spans="1:6" ht="20.100000000000001" customHeight="1" x14ac:dyDescent="0.25">
      <c r="A21" s="20" t="s">
        <v>22</v>
      </c>
      <c r="B21" s="6">
        <v>3332</v>
      </c>
      <c r="C21" s="7"/>
      <c r="D21" s="8">
        <f t="shared" si="0"/>
        <v>3332</v>
      </c>
      <c r="E21" s="8">
        <f t="shared" si="1"/>
        <v>0</v>
      </c>
      <c r="F21" s="21" t="s">
        <v>23</v>
      </c>
    </row>
    <row r="22" spans="1:6" s="26" customFormat="1" ht="20.100000000000001" customHeight="1" x14ac:dyDescent="0.25">
      <c r="A22" s="22" t="s">
        <v>24</v>
      </c>
      <c r="B22" s="23">
        <f>SUM(B5:B21)</f>
        <v>79298</v>
      </c>
      <c r="C22" s="24">
        <f t="shared" ref="C22:E22" si="2">SUM(C5:C21)</f>
        <v>30</v>
      </c>
      <c r="D22" s="24">
        <f t="shared" si="2"/>
        <v>79328</v>
      </c>
      <c r="E22" s="24">
        <f t="shared" si="2"/>
        <v>30</v>
      </c>
      <c r="F22" s="25"/>
    </row>
    <row r="23" spans="1:6" s="26" customFormat="1" ht="20.100000000000001" customHeight="1" x14ac:dyDescent="0.25">
      <c r="A23" s="1" t="s">
        <v>25</v>
      </c>
      <c r="B23" s="6"/>
      <c r="C23" s="7"/>
      <c r="D23" s="8">
        <f t="shared" ref="D23:D29" si="3">C23+B23</f>
        <v>0</v>
      </c>
      <c r="E23" s="8">
        <f t="shared" ref="E23:E29" si="4">D23-B23</f>
        <v>0</v>
      </c>
      <c r="F23" s="9"/>
    </row>
    <row r="24" spans="1:6" ht="20.100000000000001" customHeight="1" x14ac:dyDescent="0.25">
      <c r="A24" s="27" t="s">
        <v>26</v>
      </c>
      <c r="B24" s="6">
        <v>1852</v>
      </c>
      <c r="C24" s="7"/>
      <c r="D24" s="8">
        <f t="shared" si="3"/>
        <v>1852</v>
      </c>
      <c r="E24" s="8">
        <f t="shared" si="4"/>
        <v>0</v>
      </c>
      <c r="F24" s="9"/>
    </row>
    <row r="25" spans="1:6" ht="32.25" customHeight="1" x14ac:dyDescent="0.25">
      <c r="A25" s="17" t="s">
        <v>27</v>
      </c>
      <c r="B25" s="6">
        <v>138566</v>
      </c>
      <c r="C25" s="7"/>
      <c r="D25" s="8">
        <f t="shared" si="3"/>
        <v>138566</v>
      </c>
      <c r="E25" s="8">
        <f t="shared" si="4"/>
        <v>0</v>
      </c>
      <c r="F25" s="9"/>
    </row>
    <row r="26" spans="1:6" ht="27.75" customHeight="1" x14ac:dyDescent="0.25">
      <c r="A26" s="17" t="s">
        <v>28</v>
      </c>
      <c r="B26" s="6">
        <v>14550</v>
      </c>
      <c r="C26" s="7"/>
      <c r="D26" s="8">
        <f t="shared" si="3"/>
        <v>14550</v>
      </c>
      <c r="E26" s="8">
        <f t="shared" si="4"/>
        <v>0</v>
      </c>
      <c r="F26" s="9"/>
    </row>
    <row r="27" spans="1:6" ht="27.75" customHeight="1" x14ac:dyDescent="0.25">
      <c r="A27" s="28" t="s">
        <v>29</v>
      </c>
      <c r="B27" s="6">
        <v>19676</v>
      </c>
      <c r="C27" s="7"/>
      <c r="D27" s="8">
        <f t="shared" si="3"/>
        <v>19676</v>
      </c>
      <c r="E27" s="8">
        <f t="shared" si="4"/>
        <v>0</v>
      </c>
      <c r="F27" s="9"/>
    </row>
    <row r="28" spans="1:6" ht="27.75" customHeight="1" x14ac:dyDescent="0.25">
      <c r="A28" s="29" t="s">
        <v>30</v>
      </c>
      <c r="B28" s="11">
        <v>1892</v>
      </c>
      <c r="C28" s="7"/>
      <c r="D28" s="8">
        <f t="shared" si="3"/>
        <v>1892</v>
      </c>
      <c r="E28" s="8">
        <f t="shared" si="4"/>
        <v>0</v>
      </c>
      <c r="F28" s="9"/>
    </row>
    <row r="29" spans="1:6" ht="20.100000000000001" customHeight="1" x14ac:dyDescent="0.25">
      <c r="A29" s="20" t="s">
        <v>22</v>
      </c>
      <c r="B29" s="6">
        <v>3277</v>
      </c>
      <c r="C29" s="7"/>
      <c r="D29" s="8">
        <f t="shared" si="3"/>
        <v>3277</v>
      </c>
      <c r="E29" s="8">
        <f t="shared" si="4"/>
        <v>0</v>
      </c>
      <c r="F29" s="21" t="s">
        <v>23</v>
      </c>
    </row>
    <row r="30" spans="1:6" ht="20.100000000000001" customHeight="1" x14ac:dyDescent="0.25">
      <c r="A30" s="22" t="s">
        <v>31</v>
      </c>
      <c r="B30" s="23">
        <f>SUM(B24:B29)</f>
        <v>179813</v>
      </c>
      <c r="C30" s="24">
        <f t="shared" ref="C30:E30" si="5">SUM(C24:C29)</f>
        <v>0</v>
      </c>
      <c r="D30" s="24">
        <f t="shared" si="5"/>
        <v>179813</v>
      </c>
      <c r="E30" s="24">
        <f t="shared" si="5"/>
        <v>0</v>
      </c>
      <c r="F30" s="25"/>
    </row>
    <row r="31" spans="1:6" ht="20.100000000000001" customHeight="1" x14ac:dyDescent="0.25">
      <c r="A31" s="1" t="s">
        <v>32</v>
      </c>
      <c r="B31" s="6"/>
      <c r="C31" s="7"/>
      <c r="D31" s="8">
        <f t="shared" ref="D31:D36" si="6">C31+B31</f>
        <v>0</v>
      </c>
      <c r="E31" s="8">
        <f t="shared" ref="E31:E36" si="7">D31-B31</f>
        <v>0</v>
      </c>
      <c r="F31" s="9"/>
    </row>
    <row r="32" spans="1:6" ht="20.100000000000001" customHeight="1" x14ac:dyDescent="0.25">
      <c r="A32" s="30" t="s">
        <v>33</v>
      </c>
      <c r="B32" s="6">
        <v>1943</v>
      </c>
      <c r="C32" s="7"/>
      <c r="D32" s="8">
        <f t="shared" si="6"/>
        <v>1943</v>
      </c>
      <c r="E32" s="8">
        <f t="shared" si="7"/>
        <v>0</v>
      </c>
      <c r="F32" s="9"/>
    </row>
    <row r="33" spans="1:6" ht="20.100000000000001" customHeight="1" x14ac:dyDescent="0.25">
      <c r="A33" s="27" t="s">
        <v>34</v>
      </c>
      <c r="B33" s="6">
        <v>4192</v>
      </c>
      <c r="C33" s="7"/>
      <c r="D33" s="8">
        <f t="shared" si="6"/>
        <v>4192</v>
      </c>
      <c r="E33" s="8">
        <f t="shared" si="7"/>
        <v>0</v>
      </c>
      <c r="F33" s="9"/>
    </row>
    <row r="34" spans="1:6" ht="31.5" customHeight="1" x14ac:dyDescent="0.25">
      <c r="A34" s="28" t="s">
        <v>35</v>
      </c>
      <c r="B34" s="11">
        <v>2339</v>
      </c>
      <c r="C34" s="7"/>
      <c r="D34" s="8">
        <f t="shared" si="6"/>
        <v>2339</v>
      </c>
      <c r="E34" s="8">
        <f t="shared" si="7"/>
        <v>0</v>
      </c>
      <c r="F34" s="9"/>
    </row>
    <row r="35" spans="1:6" ht="29.25" customHeight="1" x14ac:dyDescent="0.25">
      <c r="A35" s="30" t="s">
        <v>36</v>
      </c>
      <c r="B35" s="11">
        <v>315724</v>
      </c>
      <c r="C35" s="7"/>
      <c r="D35" s="13">
        <f t="shared" si="6"/>
        <v>315724</v>
      </c>
      <c r="E35" s="8">
        <f t="shared" si="7"/>
        <v>0</v>
      </c>
      <c r="F35" s="9"/>
    </row>
    <row r="36" spans="1:6" ht="21.75" customHeight="1" x14ac:dyDescent="0.25">
      <c r="A36" s="27" t="s">
        <v>22</v>
      </c>
      <c r="B36" s="6">
        <v>31</v>
      </c>
      <c r="C36" s="7"/>
      <c r="D36" s="8">
        <f t="shared" si="6"/>
        <v>31</v>
      </c>
      <c r="E36" s="8">
        <f t="shared" si="7"/>
        <v>0</v>
      </c>
      <c r="F36" s="21" t="s">
        <v>23</v>
      </c>
    </row>
    <row r="37" spans="1:6" ht="20.100000000000001" customHeight="1" x14ac:dyDescent="0.25">
      <c r="A37" s="22" t="s">
        <v>37</v>
      </c>
      <c r="B37" s="23">
        <f>SUM(B32:B36)</f>
        <v>324229</v>
      </c>
      <c r="C37" s="24">
        <f t="shared" ref="C37:E37" si="8">SUM(C32:C36)</f>
        <v>0</v>
      </c>
      <c r="D37" s="24">
        <f t="shared" si="8"/>
        <v>324229</v>
      </c>
      <c r="E37" s="24">
        <f t="shared" si="8"/>
        <v>0</v>
      </c>
      <c r="F37" s="25"/>
    </row>
    <row r="38" spans="1:6" ht="18" customHeight="1" x14ac:dyDescent="0.25">
      <c r="A38" s="1" t="s">
        <v>38</v>
      </c>
      <c r="B38" s="6"/>
      <c r="C38" s="7"/>
      <c r="D38" s="8">
        <f t="shared" ref="D38:D77" si="9">C38+B38</f>
        <v>0</v>
      </c>
      <c r="E38" s="8">
        <f t="shared" ref="E38:E77" si="10">D38-B38</f>
        <v>0</v>
      </c>
      <c r="F38" s="9"/>
    </row>
    <row r="39" spans="1:6" ht="30" customHeight="1" x14ac:dyDescent="0.25">
      <c r="A39" s="17" t="s">
        <v>39</v>
      </c>
      <c r="B39" s="6">
        <v>3500</v>
      </c>
      <c r="C39" s="7">
        <v>-229</v>
      </c>
      <c r="D39" s="8">
        <f t="shared" si="9"/>
        <v>3271</v>
      </c>
      <c r="E39" s="8">
        <f t="shared" si="10"/>
        <v>-229</v>
      </c>
      <c r="F39" s="31" t="s">
        <v>40</v>
      </c>
    </row>
    <row r="40" spans="1:6" ht="35.25" customHeight="1" x14ac:dyDescent="0.25">
      <c r="A40" s="17" t="s">
        <v>41</v>
      </c>
      <c r="B40" s="6">
        <v>2194</v>
      </c>
      <c r="C40" s="7"/>
      <c r="D40" s="8">
        <f t="shared" si="9"/>
        <v>2194</v>
      </c>
      <c r="E40" s="8">
        <f t="shared" si="10"/>
        <v>0</v>
      </c>
      <c r="F40" s="9"/>
    </row>
    <row r="41" spans="1:6" ht="30.75" customHeight="1" x14ac:dyDescent="0.25">
      <c r="A41" s="32" t="s">
        <v>42</v>
      </c>
      <c r="B41" s="6">
        <v>635</v>
      </c>
      <c r="C41" s="7"/>
      <c r="D41" s="8">
        <f t="shared" si="9"/>
        <v>635</v>
      </c>
      <c r="E41" s="8">
        <f t="shared" si="10"/>
        <v>0</v>
      </c>
      <c r="F41" s="9"/>
    </row>
    <row r="42" spans="1:6" ht="33.75" customHeight="1" x14ac:dyDescent="0.25">
      <c r="A42" s="32" t="s">
        <v>43</v>
      </c>
      <c r="B42" s="6">
        <v>17197</v>
      </c>
      <c r="C42" s="7"/>
      <c r="D42" s="8">
        <f t="shared" si="9"/>
        <v>17197</v>
      </c>
      <c r="E42" s="8">
        <f t="shared" si="10"/>
        <v>0</v>
      </c>
      <c r="F42" s="9"/>
    </row>
    <row r="43" spans="1:6" ht="31.5" customHeight="1" x14ac:dyDescent="0.25">
      <c r="A43" s="32" t="s">
        <v>44</v>
      </c>
      <c r="B43" s="6">
        <v>327372</v>
      </c>
      <c r="C43" s="7"/>
      <c r="D43" s="8">
        <f t="shared" si="9"/>
        <v>327372</v>
      </c>
      <c r="E43" s="8">
        <f t="shared" si="10"/>
        <v>0</v>
      </c>
      <c r="F43" s="9"/>
    </row>
    <row r="44" spans="1:6" ht="29.25" customHeight="1" x14ac:dyDescent="0.25">
      <c r="A44" s="32" t="s">
        <v>45</v>
      </c>
      <c r="B44" s="6">
        <v>5334</v>
      </c>
      <c r="C44" s="7"/>
      <c r="D44" s="8">
        <f t="shared" si="9"/>
        <v>5334</v>
      </c>
      <c r="E44" s="8">
        <f t="shared" si="10"/>
        <v>0</v>
      </c>
      <c r="F44" s="9"/>
    </row>
    <row r="45" spans="1:6" ht="18" customHeight="1" x14ac:dyDescent="0.25">
      <c r="A45" s="32" t="s">
        <v>46</v>
      </c>
      <c r="B45" s="6">
        <v>1266</v>
      </c>
      <c r="C45" s="7"/>
      <c r="D45" s="8">
        <f t="shared" si="9"/>
        <v>1266</v>
      </c>
      <c r="E45" s="8">
        <f t="shared" si="10"/>
        <v>0</v>
      </c>
      <c r="F45" s="9"/>
    </row>
    <row r="46" spans="1:6" ht="18" customHeight="1" x14ac:dyDescent="0.25">
      <c r="A46" s="30" t="s">
        <v>47</v>
      </c>
      <c r="B46" s="6">
        <v>80000</v>
      </c>
      <c r="C46" s="7"/>
      <c r="D46" s="8">
        <f t="shared" si="9"/>
        <v>80000</v>
      </c>
      <c r="E46" s="8">
        <f t="shared" si="10"/>
        <v>0</v>
      </c>
      <c r="F46" s="9"/>
    </row>
    <row r="47" spans="1:6" ht="30" customHeight="1" x14ac:dyDescent="0.25">
      <c r="A47" s="28" t="s">
        <v>48</v>
      </c>
      <c r="B47" s="11">
        <v>80000</v>
      </c>
      <c r="C47" s="12"/>
      <c r="D47" s="13">
        <f t="shared" si="9"/>
        <v>80000</v>
      </c>
      <c r="E47" s="13">
        <f t="shared" si="10"/>
        <v>0</v>
      </c>
      <c r="F47" s="14"/>
    </row>
    <row r="48" spans="1:6" ht="32.25" customHeight="1" x14ac:dyDescent="0.25">
      <c r="A48" s="33" t="s">
        <v>49</v>
      </c>
      <c r="B48" s="11">
        <v>114</v>
      </c>
      <c r="C48" s="12"/>
      <c r="D48" s="13">
        <f t="shared" si="9"/>
        <v>114</v>
      </c>
      <c r="E48" s="13">
        <f t="shared" si="10"/>
        <v>0</v>
      </c>
      <c r="F48" s="14"/>
    </row>
    <row r="49" spans="1:6" ht="18" customHeight="1" x14ac:dyDescent="0.25">
      <c r="A49" s="27" t="s">
        <v>50</v>
      </c>
      <c r="B49" s="6">
        <v>114</v>
      </c>
      <c r="C49" s="7"/>
      <c r="D49" s="8">
        <f t="shared" si="9"/>
        <v>114</v>
      </c>
      <c r="E49" s="8">
        <f t="shared" si="10"/>
        <v>0</v>
      </c>
      <c r="F49" s="9"/>
    </row>
    <row r="50" spans="1:6" ht="18" customHeight="1" x14ac:dyDescent="0.25">
      <c r="A50" s="27" t="s">
        <v>51</v>
      </c>
      <c r="B50" s="6">
        <v>4656</v>
      </c>
      <c r="C50" s="7"/>
      <c r="D50" s="8">
        <f t="shared" si="9"/>
        <v>4656</v>
      </c>
      <c r="E50" s="8">
        <f t="shared" si="10"/>
        <v>0</v>
      </c>
      <c r="F50" s="9"/>
    </row>
    <row r="51" spans="1:6" ht="18" customHeight="1" x14ac:dyDescent="0.25">
      <c r="A51" s="27" t="s">
        <v>52</v>
      </c>
      <c r="B51" s="6">
        <v>1000</v>
      </c>
      <c r="C51" s="7"/>
      <c r="D51" s="8">
        <f t="shared" si="9"/>
        <v>1000</v>
      </c>
      <c r="E51" s="8">
        <f t="shared" si="10"/>
        <v>0</v>
      </c>
      <c r="F51" s="9"/>
    </row>
    <row r="52" spans="1:6" ht="18" customHeight="1" x14ac:dyDescent="0.25">
      <c r="A52" s="27" t="s">
        <v>53</v>
      </c>
      <c r="B52" s="6">
        <v>25909</v>
      </c>
      <c r="C52" s="7"/>
      <c r="D52" s="8">
        <f t="shared" si="9"/>
        <v>25909</v>
      </c>
      <c r="E52" s="8">
        <f t="shared" si="10"/>
        <v>0</v>
      </c>
      <c r="F52" s="9"/>
    </row>
    <row r="53" spans="1:6" ht="33" customHeight="1" x14ac:dyDescent="0.25">
      <c r="A53" s="34" t="s">
        <v>54</v>
      </c>
      <c r="B53" s="11">
        <v>200</v>
      </c>
      <c r="C53" s="12"/>
      <c r="D53" s="13">
        <f t="shared" si="9"/>
        <v>200</v>
      </c>
      <c r="E53" s="13">
        <f t="shared" si="10"/>
        <v>0</v>
      </c>
      <c r="F53" s="9"/>
    </row>
    <row r="54" spans="1:6" ht="20.25" customHeight="1" x14ac:dyDescent="0.25">
      <c r="A54" s="27" t="s">
        <v>55</v>
      </c>
      <c r="B54" s="6">
        <v>88</v>
      </c>
      <c r="C54" s="7"/>
      <c r="D54" s="8">
        <f t="shared" si="9"/>
        <v>88</v>
      </c>
      <c r="E54" s="8">
        <f t="shared" si="10"/>
        <v>0</v>
      </c>
      <c r="F54" s="9"/>
    </row>
    <row r="55" spans="1:6" ht="20.25" customHeight="1" x14ac:dyDescent="0.25">
      <c r="A55" s="30" t="s">
        <v>56</v>
      </c>
      <c r="B55" s="6">
        <v>799</v>
      </c>
      <c r="C55" s="7"/>
      <c r="D55" s="8">
        <f t="shared" si="9"/>
        <v>799</v>
      </c>
      <c r="E55" s="8">
        <f t="shared" si="10"/>
        <v>0</v>
      </c>
      <c r="F55" s="9"/>
    </row>
    <row r="56" spans="1:6" ht="18" customHeight="1" x14ac:dyDescent="0.25">
      <c r="A56" s="27" t="s">
        <v>57</v>
      </c>
      <c r="B56" s="6">
        <v>7992</v>
      </c>
      <c r="C56" s="7"/>
      <c r="D56" s="8">
        <f t="shared" si="9"/>
        <v>7992</v>
      </c>
      <c r="E56" s="8">
        <f t="shared" si="10"/>
        <v>0</v>
      </c>
      <c r="F56" s="9"/>
    </row>
    <row r="57" spans="1:6" ht="18" customHeight="1" x14ac:dyDescent="0.25">
      <c r="A57" s="27" t="s">
        <v>58</v>
      </c>
      <c r="B57" s="6">
        <v>500</v>
      </c>
      <c r="C57" s="7"/>
      <c r="D57" s="8">
        <f t="shared" si="9"/>
        <v>500</v>
      </c>
      <c r="E57" s="8">
        <f t="shared" si="10"/>
        <v>0</v>
      </c>
      <c r="F57" s="9"/>
    </row>
    <row r="58" spans="1:6" ht="19.5" customHeight="1" x14ac:dyDescent="0.25">
      <c r="A58" s="30" t="s">
        <v>59</v>
      </c>
      <c r="B58" s="6">
        <v>3634</v>
      </c>
      <c r="C58" s="7"/>
      <c r="D58" s="8">
        <f t="shared" si="9"/>
        <v>3634</v>
      </c>
      <c r="E58" s="8">
        <f t="shared" si="10"/>
        <v>0</v>
      </c>
      <c r="F58" s="9"/>
    </row>
    <row r="59" spans="1:6" ht="18" customHeight="1" x14ac:dyDescent="0.25">
      <c r="A59" s="30" t="s">
        <v>60</v>
      </c>
      <c r="B59" s="6">
        <v>10682</v>
      </c>
      <c r="C59" s="7"/>
      <c r="D59" s="8">
        <f t="shared" si="9"/>
        <v>10682</v>
      </c>
      <c r="E59" s="8">
        <f t="shared" si="10"/>
        <v>0</v>
      </c>
      <c r="F59" s="9"/>
    </row>
    <row r="60" spans="1:6" ht="18" customHeight="1" x14ac:dyDescent="0.25">
      <c r="A60" s="30" t="s">
        <v>61</v>
      </c>
      <c r="B60" s="6">
        <v>635</v>
      </c>
      <c r="C60" s="7"/>
      <c r="D60" s="8">
        <f t="shared" si="9"/>
        <v>635</v>
      </c>
      <c r="E60" s="8">
        <f t="shared" si="10"/>
        <v>0</v>
      </c>
      <c r="F60" s="9"/>
    </row>
    <row r="61" spans="1:6" ht="22.5" customHeight="1" x14ac:dyDescent="0.25">
      <c r="A61" s="30" t="s">
        <v>62</v>
      </c>
      <c r="B61" s="6">
        <v>1257</v>
      </c>
      <c r="C61" s="7"/>
      <c r="D61" s="8">
        <f t="shared" si="9"/>
        <v>1257</v>
      </c>
      <c r="E61" s="8">
        <f t="shared" si="10"/>
        <v>0</v>
      </c>
      <c r="F61" s="9"/>
    </row>
    <row r="62" spans="1:6" ht="30" customHeight="1" x14ac:dyDescent="0.25">
      <c r="A62" s="35" t="s">
        <v>63</v>
      </c>
      <c r="B62" s="11">
        <v>16000</v>
      </c>
      <c r="C62" s="12"/>
      <c r="D62" s="13">
        <f t="shared" si="9"/>
        <v>16000</v>
      </c>
      <c r="E62" s="13">
        <f t="shared" si="10"/>
        <v>0</v>
      </c>
      <c r="F62" s="14"/>
    </row>
    <row r="63" spans="1:6" ht="29.25" customHeight="1" x14ac:dyDescent="0.25">
      <c r="A63" s="20" t="s">
        <v>64</v>
      </c>
      <c r="B63" s="11">
        <v>290</v>
      </c>
      <c r="C63" s="12"/>
      <c r="D63" s="13">
        <f t="shared" si="9"/>
        <v>290</v>
      </c>
      <c r="E63" s="13">
        <f t="shared" si="10"/>
        <v>0</v>
      </c>
      <c r="F63" s="14"/>
    </row>
    <row r="64" spans="1:6" ht="18" customHeight="1" x14ac:dyDescent="0.25">
      <c r="A64" s="30" t="s">
        <v>65</v>
      </c>
      <c r="B64" s="6">
        <v>200</v>
      </c>
      <c r="C64" s="7"/>
      <c r="D64" s="8">
        <f t="shared" si="9"/>
        <v>200</v>
      </c>
      <c r="E64" s="8">
        <f t="shared" si="10"/>
        <v>0</v>
      </c>
      <c r="F64" s="9"/>
    </row>
    <row r="65" spans="1:6" ht="30" customHeight="1" x14ac:dyDescent="0.25">
      <c r="A65" s="20" t="s">
        <v>66</v>
      </c>
      <c r="B65" s="11">
        <v>89</v>
      </c>
      <c r="C65" s="12"/>
      <c r="D65" s="13">
        <f t="shared" si="9"/>
        <v>89</v>
      </c>
      <c r="E65" s="13">
        <f t="shared" si="10"/>
        <v>0</v>
      </c>
      <c r="F65" s="14"/>
    </row>
    <row r="66" spans="1:6" ht="30" customHeight="1" x14ac:dyDescent="0.25">
      <c r="A66" s="36" t="s">
        <v>67</v>
      </c>
      <c r="B66" s="11">
        <v>120000</v>
      </c>
      <c r="C66" s="7"/>
      <c r="D66" s="13">
        <f t="shared" si="9"/>
        <v>120000</v>
      </c>
      <c r="E66" s="13">
        <f t="shared" si="10"/>
        <v>0</v>
      </c>
      <c r="F66" s="14"/>
    </row>
    <row r="67" spans="1:6" ht="30" customHeight="1" x14ac:dyDescent="0.25">
      <c r="A67" s="36" t="s">
        <v>68</v>
      </c>
      <c r="B67" s="11">
        <v>0</v>
      </c>
      <c r="C67" s="13">
        <v>116000</v>
      </c>
      <c r="D67" s="13">
        <f t="shared" si="9"/>
        <v>116000</v>
      </c>
      <c r="E67" s="13">
        <f t="shared" si="10"/>
        <v>116000</v>
      </c>
      <c r="F67" s="14" t="s">
        <v>69</v>
      </c>
    </row>
    <row r="68" spans="1:6" ht="30" customHeight="1" x14ac:dyDescent="0.25">
      <c r="A68" s="36" t="s">
        <v>70</v>
      </c>
      <c r="B68" s="11">
        <v>18000</v>
      </c>
      <c r="C68" s="7"/>
      <c r="D68" s="8">
        <f t="shared" si="9"/>
        <v>18000</v>
      </c>
      <c r="E68" s="8">
        <f t="shared" si="10"/>
        <v>0</v>
      </c>
      <c r="F68" s="9"/>
    </row>
    <row r="69" spans="1:6" ht="23.25" customHeight="1" x14ac:dyDescent="0.25">
      <c r="A69" s="28" t="s">
        <v>60</v>
      </c>
      <c r="B69" s="37">
        <v>121000</v>
      </c>
      <c r="C69" s="7"/>
      <c r="D69" s="8">
        <f t="shared" si="9"/>
        <v>121000</v>
      </c>
      <c r="E69" s="8">
        <f t="shared" si="10"/>
        <v>0</v>
      </c>
      <c r="F69" s="9"/>
    </row>
    <row r="70" spans="1:6" ht="23.25" customHeight="1" x14ac:dyDescent="0.25">
      <c r="A70" s="28" t="s">
        <v>71</v>
      </c>
      <c r="B70" s="37">
        <v>1842</v>
      </c>
      <c r="C70" s="7"/>
      <c r="D70" s="8">
        <f t="shared" si="9"/>
        <v>1842</v>
      </c>
      <c r="E70" s="8">
        <f t="shared" si="10"/>
        <v>0</v>
      </c>
      <c r="F70" s="9"/>
    </row>
    <row r="71" spans="1:6" ht="30" customHeight="1" x14ac:dyDescent="0.25">
      <c r="A71" s="29" t="s">
        <v>72</v>
      </c>
      <c r="B71" s="38">
        <v>1500</v>
      </c>
      <c r="C71" s="7"/>
      <c r="D71" s="8">
        <f t="shared" si="9"/>
        <v>1500</v>
      </c>
      <c r="E71" s="8">
        <f t="shared" si="10"/>
        <v>0</v>
      </c>
      <c r="F71" s="9"/>
    </row>
    <row r="72" spans="1:6" ht="44.25" customHeight="1" x14ac:dyDescent="0.25">
      <c r="A72" s="28" t="s">
        <v>73</v>
      </c>
      <c r="B72" s="39">
        <v>81043</v>
      </c>
      <c r="C72" s="39">
        <v>-81043</v>
      </c>
      <c r="D72" s="13">
        <f t="shared" si="9"/>
        <v>0</v>
      </c>
      <c r="E72" s="13">
        <f t="shared" si="10"/>
        <v>-81043</v>
      </c>
      <c r="F72" s="21" t="s">
        <v>137</v>
      </c>
    </row>
    <row r="73" spans="1:6" ht="30" customHeight="1" x14ac:dyDescent="0.25">
      <c r="A73" s="28" t="s">
        <v>74</v>
      </c>
      <c r="B73" s="39">
        <v>699</v>
      </c>
      <c r="C73" s="7"/>
      <c r="D73" s="13">
        <f t="shared" si="9"/>
        <v>699</v>
      </c>
      <c r="E73" s="8">
        <f t="shared" si="10"/>
        <v>0</v>
      </c>
      <c r="F73" s="9"/>
    </row>
    <row r="74" spans="1:6" ht="21.75" customHeight="1" x14ac:dyDescent="0.25">
      <c r="A74" s="28" t="s">
        <v>75</v>
      </c>
      <c r="B74" s="6">
        <v>18000</v>
      </c>
      <c r="C74" s="7"/>
      <c r="D74" s="8">
        <f t="shared" si="9"/>
        <v>18000</v>
      </c>
      <c r="E74" s="8">
        <f t="shared" si="10"/>
        <v>0</v>
      </c>
      <c r="F74" s="40"/>
    </row>
    <row r="75" spans="1:6" ht="45.75" customHeight="1" x14ac:dyDescent="0.25">
      <c r="A75" s="29" t="s">
        <v>76</v>
      </c>
      <c r="B75" s="39">
        <v>0</v>
      </c>
      <c r="C75" s="13">
        <v>3277</v>
      </c>
      <c r="D75" s="13">
        <f t="shared" si="9"/>
        <v>3277</v>
      </c>
      <c r="E75" s="13">
        <f t="shared" si="10"/>
        <v>3277</v>
      </c>
      <c r="F75" s="21" t="s">
        <v>77</v>
      </c>
    </row>
    <row r="76" spans="1:6" ht="45" x14ac:dyDescent="0.25">
      <c r="A76" s="41" t="s">
        <v>78</v>
      </c>
      <c r="B76" s="38">
        <v>0</v>
      </c>
      <c r="C76" s="12">
        <v>64</v>
      </c>
      <c r="D76" s="13">
        <f t="shared" si="9"/>
        <v>64</v>
      </c>
      <c r="E76" s="13">
        <f t="shared" si="10"/>
        <v>64</v>
      </c>
      <c r="F76" s="21" t="s">
        <v>77</v>
      </c>
    </row>
    <row r="77" spans="1:6" ht="18" customHeight="1" x14ac:dyDescent="0.25">
      <c r="A77" s="27" t="s">
        <v>22</v>
      </c>
      <c r="B77" s="6">
        <v>4126</v>
      </c>
      <c r="C77" s="7"/>
      <c r="D77" s="8">
        <f t="shared" si="9"/>
        <v>4126</v>
      </c>
      <c r="E77" s="8">
        <f t="shared" si="10"/>
        <v>0</v>
      </c>
      <c r="F77" s="21" t="s">
        <v>23</v>
      </c>
    </row>
    <row r="78" spans="1:6" ht="19.5" customHeight="1" x14ac:dyDescent="0.25">
      <c r="A78" s="22" t="s">
        <v>79</v>
      </c>
      <c r="B78" s="23">
        <f>SUM(B39:B77)</f>
        <v>957867</v>
      </c>
      <c r="C78" s="24">
        <f t="shared" ref="C78:E78" si="11">SUM(C39:C77)</f>
        <v>38069</v>
      </c>
      <c r="D78" s="24">
        <f t="shared" si="11"/>
        <v>995936</v>
      </c>
      <c r="E78" s="24">
        <f t="shared" si="11"/>
        <v>38069</v>
      </c>
      <c r="F78" s="25"/>
    </row>
    <row r="79" spans="1:6" ht="20.100000000000001" customHeight="1" x14ac:dyDescent="0.25">
      <c r="A79" s="42" t="s">
        <v>80</v>
      </c>
      <c r="B79" s="43"/>
      <c r="C79" s="7"/>
      <c r="D79" s="8"/>
      <c r="E79" s="8"/>
      <c r="F79" s="9"/>
    </row>
    <row r="80" spans="1:6" ht="20.100000000000001" customHeight="1" x14ac:dyDescent="0.25">
      <c r="A80" s="17" t="s">
        <v>81</v>
      </c>
      <c r="B80" s="44">
        <v>33501</v>
      </c>
      <c r="C80" s="7"/>
      <c r="D80" s="8">
        <f>C80+B80</f>
        <v>33501</v>
      </c>
      <c r="E80" s="8">
        <f>D80-B80</f>
        <v>0</v>
      </c>
      <c r="F80" s="9"/>
    </row>
    <row r="81" spans="1:6" ht="17.25" customHeight="1" x14ac:dyDescent="0.25">
      <c r="A81" s="17" t="s">
        <v>82</v>
      </c>
      <c r="B81" s="44">
        <v>27172</v>
      </c>
      <c r="C81" s="7"/>
      <c r="D81" s="8">
        <f>C81+B81</f>
        <v>27172</v>
      </c>
      <c r="E81" s="8">
        <f>D81-B81</f>
        <v>0</v>
      </c>
      <c r="F81" s="9"/>
    </row>
    <row r="82" spans="1:6" ht="18.75" customHeight="1" x14ac:dyDescent="0.25">
      <c r="A82" s="45" t="s">
        <v>83</v>
      </c>
      <c r="B82" s="43">
        <v>3645</v>
      </c>
      <c r="C82" s="7"/>
      <c r="D82" s="8">
        <f>C82+B82</f>
        <v>3645</v>
      </c>
      <c r="E82" s="8">
        <f>D82-B82</f>
        <v>0</v>
      </c>
      <c r="F82" s="9"/>
    </row>
    <row r="83" spans="1:6" ht="30" customHeight="1" x14ac:dyDescent="0.25">
      <c r="A83" s="17" t="s">
        <v>84</v>
      </c>
      <c r="B83" s="39">
        <v>301</v>
      </c>
      <c r="C83" s="12"/>
      <c r="D83" s="13">
        <f>C83+B83</f>
        <v>301</v>
      </c>
      <c r="E83" s="8">
        <f>D83-B83</f>
        <v>0</v>
      </c>
      <c r="F83" s="9"/>
    </row>
    <row r="84" spans="1:6" ht="26.25" customHeight="1" x14ac:dyDescent="0.25">
      <c r="A84" s="46" t="s">
        <v>85</v>
      </c>
      <c r="B84" s="39">
        <v>500</v>
      </c>
      <c r="C84" s="12"/>
      <c r="D84" s="13">
        <f>C84+B84</f>
        <v>500</v>
      </c>
      <c r="E84" s="8">
        <f>D84-B84</f>
        <v>0</v>
      </c>
      <c r="F84" s="9"/>
    </row>
    <row r="85" spans="1:6" ht="20.100000000000001" customHeight="1" x14ac:dyDescent="0.25">
      <c r="A85" s="22" t="s">
        <v>86</v>
      </c>
      <c r="B85" s="47">
        <f>SUM(B80:B84)</f>
        <v>65119</v>
      </c>
      <c r="C85" s="48">
        <f t="shared" ref="C85:E85" si="12">SUM(C80:C84)</f>
        <v>0</v>
      </c>
      <c r="D85" s="48">
        <f t="shared" si="12"/>
        <v>65119</v>
      </c>
      <c r="E85" s="48">
        <f t="shared" si="12"/>
        <v>0</v>
      </c>
      <c r="F85" s="25"/>
    </row>
    <row r="86" spans="1:6" ht="31.5" customHeight="1" x14ac:dyDescent="0.25">
      <c r="A86" s="49" t="s">
        <v>87</v>
      </c>
      <c r="B86" s="50"/>
      <c r="C86" s="7"/>
      <c r="D86" s="8"/>
      <c r="E86" s="8"/>
      <c r="F86" s="9"/>
    </row>
    <row r="87" spans="1:6" ht="44.25" customHeight="1" x14ac:dyDescent="0.25">
      <c r="A87" s="29" t="s">
        <v>88</v>
      </c>
      <c r="B87" s="39">
        <v>0</v>
      </c>
      <c r="C87" s="13">
        <f>104600-1800</f>
        <v>102800</v>
      </c>
      <c r="D87" s="13">
        <f>C87+B87</f>
        <v>102800</v>
      </c>
      <c r="E87" s="13">
        <f>D87-B87</f>
        <v>102800</v>
      </c>
      <c r="F87" s="51" t="s">
        <v>89</v>
      </c>
    </row>
    <row r="88" spans="1:6" ht="48.75" customHeight="1" x14ac:dyDescent="0.25">
      <c r="A88" s="29" t="s">
        <v>90</v>
      </c>
      <c r="B88" s="39">
        <v>0</v>
      </c>
      <c r="C88" s="13">
        <f>61100-1800</f>
        <v>59300</v>
      </c>
      <c r="D88" s="13">
        <f>C88+B88</f>
        <v>59300</v>
      </c>
      <c r="E88" s="13">
        <f>D88-B88</f>
        <v>59300</v>
      </c>
      <c r="F88" s="51" t="s">
        <v>89</v>
      </c>
    </row>
    <row r="89" spans="1:6" s="53" customFormat="1" ht="28.5" customHeight="1" x14ac:dyDescent="0.25">
      <c r="A89" s="29" t="s">
        <v>91</v>
      </c>
      <c r="B89" s="39">
        <v>0</v>
      </c>
      <c r="C89" s="52">
        <v>9500</v>
      </c>
      <c r="D89" s="52">
        <f>C89+B89</f>
        <v>9500</v>
      </c>
      <c r="E89" s="52">
        <f>D89-B89</f>
        <v>9500</v>
      </c>
      <c r="F89" s="51" t="s">
        <v>92</v>
      </c>
    </row>
    <row r="90" spans="1:6" ht="19.5" customHeight="1" x14ac:dyDescent="0.25">
      <c r="A90" s="22" t="s">
        <v>93</v>
      </c>
      <c r="B90" s="54">
        <f>B87+B88</f>
        <v>0</v>
      </c>
      <c r="C90" s="55">
        <f>SUM(C87:C89)</f>
        <v>171600</v>
      </c>
      <c r="D90" s="56">
        <f>C90+B90</f>
        <v>171600</v>
      </c>
      <c r="E90" s="56">
        <f>D90-B90</f>
        <v>171600</v>
      </c>
      <c r="F90" s="57"/>
    </row>
    <row r="91" spans="1:6" ht="20.100000000000001" customHeight="1" x14ac:dyDescent="0.25">
      <c r="A91" s="42" t="s">
        <v>94</v>
      </c>
      <c r="B91" s="43"/>
      <c r="C91" s="7"/>
      <c r="D91" s="8"/>
      <c r="E91" s="8"/>
      <c r="F91" s="9"/>
    </row>
    <row r="92" spans="1:6" ht="27.75" customHeight="1" x14ac:dyDescent="0.25">
      <c r="A92" s="58" t="s">
        <v>95</v>
      </c>
      <c r="B92" s="59">
        <v>697852</v>
      </c>
      <c r="C92" s="13">
        <v>-26289</v>
      </c>
      <c r="D92" s="13">
        <f>C92+B92</f>
        <v>671563</v>
      </c>
      <c r="E92" s="13">
        <f>D92-B92</f>
        <v>-26289</v>
      </c>
      <c r="F92" s="51" t="s">
        <v>96</v>
      </c>
    </row>
    <row r="93" spans="1:6" ht="27" customHeight="1" x14ac:dyDescent="0.25">
      <c r="A93" s="29" t="s">
        <v>97</v>
      </c>
      <c r="B93" s="39">
        <v>304800</v>
      </c>
      <c r="C93" s="8">
        <v>-7019</v>
      </c>
      <c r="D93" s="8">
        <f>C93+B93</f>
        <v>297781</v>
      </c>
      <c r="E93" s="8">
        <f>D93-B93</f>
        <v>-7019</v>
      </c>
      <c r="F93" s="51" t="s">
        <v>96</v>
      </c>
    </row>
    <row r="94" spans="1:6" ht="20.100000000000001" customHeight="1" x14ac:dyDescent="0.25">
      <c r="A94" s="29" t="s">
        <v>98</v>
      </c>
      <c r="B94" s="39">
        <v>331470</v>
      </c>
      <c r="C94" s="7"/>
      <c r="D94" s="8">
        <f>C94+B94</f>
        <v>331470</v>
      </c>
      <c r="E94" s="8">
        <f>D94-B94</f>
        <v>0</v>
      </c>
      <c r="F94" s="9"/>
    </row>
    <row r="95" spans="1:6" ht="20.100000000000001" customHeight="1" x14ac:dyDescent="0.25">
      <c r="A95" s="34" t="s">
        <v>99</v>
      </c>
      <c r="B95" s="43">
        <v>170000</v>
      </c>
      <c r="C95" s="7"/>
      <c r="D95" s="8">
        <f>C95+B95</f>
        <v>170000</v>
      </c>
      <c r="E95" s="8">
        <f>D95-B95</f>
        <v>0</v>
      </c>
      <c r="F95" s="9"/>
    </row>
    <row r="96" spans="1:6" ht="20.100000000000001" customHeight="1" x14ac:dyDescent="0.25">
      <c r="A96" s="60" t="s">
        <v>100</v>
      </c>
      <c r="B96" s="54">
        <f>SUM(B92:B95)</f>
        <v>1504122</v>
      </c>
      <c r="C96" s="55">
        <f t="shared" ref="C96:E96" si="13">SUM(C92:C95)</f>
        <v>-33308</v>
      </c>
      <c r="D96" s="55">
        <f t="shared" si="13"/>
        <v>1470814</v>
      </c>
      <c r="E96" s="55">
        <f t="shared" si="13"/>
        <v>-33308</v>
      </c>
      <c r="F96" s="25"/>
    </row>
    <row r="97" spans="1:6" ht="20.100000000000001" customHeight="1" x14ac:dyDescent="0.25">
      <c r="A97" s="42" t="s">
        <v>101</v>
      </c>
      <c r="B97" s="43"/>
      <c r="C97" s="7"/>
      <c r="D97" s="8">
        <f t="shared" ref="D97:D105" si="14">C97+B97</f>
        <v>0</v>
      </c>
      <c r="E97" s="8">
        <f t="shared" ref="E97:E105" si="15">D97-B97</f>
        <v>0</v>
      </c>
      <c r="F97" s="9"/>
    </row>
    <row r="98" spans="1:6" ht="20.100000000000001" customHeight="1" x14ac:dyDescent="0.25">
      <c r="A98" s="28" t="s">
        <v>102</v>
      </c>
      <c r="B98" s="43">
        <f>2155+14698</f>
        <v>16853</v>
      </c>
      <c r="C98" s="7"/>
      <c r="D98" s="8">
        <f t="shared" si="14"/>
        <v>16853</v>
      </c>
      <c r="E98" s="8">
        <f t="shared" si="15"/>
        <v>0</v>
      </c>
      <c r="F98" s="9"/>
    </row>
    <row r="99" spans="1:6" ht="20.100000000000001" customHeight="1" x14ac:dyDescent="0.25">
      <c r="A99" s="28" t="s">
        <v>103</v>
      </c>
      <c r="B99" s="43">
        <v>2794</v>
      </c>
      <c r="C99" s="7"/>
      <c r="D99" s="8">
        <f t="shared" si="14"/>
        <v>2794</v>
      </c>
      <c r="E99" s="8">
        <f t="shared" si="15"/>
        <v>0</v>
      </c>
      <c r="F99" s="9"/>
    </row>
    <row r="100" spans="1:6" ht="20.100000000000001" customHeight="1" x14ac:dyDescent="0.25">
      <c r="A100" s="28" t="s">
        <v>104</v>
      </c>
      <c r="B100" s="37">
        <v>750</v>
      </c>
      <c r="C100" s="7"/>
      <c r="D100" s="8">
        <f t="shared" si="14"/>
        <v>750</v>
      </c>
      <c r="E100" s="8">
        <f t="shared" si="15"/>
        <v>0</v>
      </c>
      <c r="F100" s="9"/>
    </row>
    <row r="101" spans="1:6" ht="20.100000000000001" customHeight="1" x14ac:dyDescent="0.25">
      <c r="A101" s="27" t="s">
        <v>105</v>
      </c>
      <c r="B101" s="43">
        <v>12409</v>
      </c>
      <c r="C101" s="7"/>
      <c r="D101" s="8">
        <f t="shared" si="14"/>
        <v>12409</v>
      </c>
      <c r="E101" s="8">
        <f t="shared" si="15"/>
        <v>0</v>
      </c>
      <c r="F101" s="9"/>
    </row>
    <row r="102" spans="1:6" ht="30" customHeight="1" x14ac:dyDescent="0.25">
      <c r="A102" s="61" t="s">
        <v>106</v>
      </c>
      <c r="B102" s="39">
        <v>18259</v>
      </c>
      <c r="C102" s="12">
        <v>152</v>
      </c>
      <c r="D102" s="13">
        <f t="shared" si="14"/>
        <v>18411</v>
      </c>
      <c r="E102" s="13">
        <f t="shared" si="15"/>
        <v>152</v>
      </c>
      <c r="F102" s="31" t="s">
        <v>107</v>
      </c>
    </row>
    <row r="103" spans="1:6" ht="27" customHeight="1" x14ac:dyDescent="0.25">
      <c r="A103" s="33" t="s">
        <v>108</v>
      </c>
      <c r="B103" s="39">
        <v>953</v>
      </c>
      <c r="C103" s="12"/>
      <c r="D103" s="13">
        <f t="shared" si="14"/>
        <v>953</v>
      </c>
      <c r="E103" s="8">
        <f t="shared" si="15"/>
        <v>0</v>
      </c>
      <c r="F103" s="9"/>
    </row>
    <row r="104" spans="1:6" ht="18" customHeight="1" x14ac:dyDescent="0.25">
      <c r="A104" s="33" t="s">
        <v>109</v>
      </c>
      <c r="B104" s="43">
        <v>1651</v>
      </c>
      <c r="C104" s="7"/>
      <c r="D104" s="8">
        <f t="shared" si="14"/>
        <v>1651</v>
      </c>
      <c r="E104" s="8">
        <f t="shared" si="15"/>
        <v>0</v>
      </c>
      <c r="F104" s="9"/>
    </row>
    <row r="105" spans="1:6" ht="15" customHeight="1" x14ac:dyDescent="0.25">
      <c r="A105" s="28" t="s">
        <v>110</v>
      </c>
      <c r="B105" s="43">
        <v>200</v>
      </c>
      <c r="C105" s="7"/>
      <c r="D105" s="8">
        <f t="shared" si="14"/>
        <v>200</v>
      </c>
      <c r="E105" s="8">
        <f t="shared" si="15"/>
        <v>0</v>
      </c>
      <c r="F105" s="21" t="s">
        <v>23</v>
      </c>
    </row>
    <row r="106" spans="1:6" ht="20.100000000000001" customHeight="1" x14ac:dyDescent="0.25">
      <c r="A106" s="60" t="s">
        <v>111</v>
      </c>
      <c r="B106" s="47">
        <f>SUM(B98:B105)</f>
        <v>53869</v>
      </c>
      <c r="C106" s="48">
        <f t="shared" ref="C106:E106" si="16">SUM(C98:C105)</f>
        <v>152</v>
      </c>
      <c r="D106" s="48">
        <f t="shared" si="16"/>
        <v>54021</v>
      </c>
      <c r="E106" s="48">
        <f t="shared" si="16"/>
        <v>152</v>
      </c>
      <c r="F106" s="25"/>
    </row>
    <row r="107" spans="1:6" ht="20.100000000000001" customHeight="1" x14ac:dyDescent="0.25">
      <c r="A107" s="42" t="s">
        <v>112</v>
      </c>
      <c r="B107" s="37"/>
      <c r="C107" s="7"/>
      <c r="D107" s="8"/>
      <c r="E107" s="8"/>
      <c r="F107" s="9"/>
    </row>
    <row r="108" spans="1:6" ht="34.5" customHeight="1" x14ac:dyDescent="0.25">
      <c r="A108" s="17" t="s">
        <v>113</v>
      </c>
      <c r="B108" s="37">
        <v>2396</v>
      </c>
      <c r="C108" s="7"/>
      <c r="D108" s="8">
        <f t="shared" ref="D108:D115" si="17">C108+B108</f>
        <v>2396</v>
      </c>
      <c r="E108" s="8">
        <f t="shared" ref="E108:E115" si="18">D108-B108</f>
        <v>0</v>
      </c>
      <c r="F108" s="9"/>
    </row>
    <row r="109" spans="1:6" ht="29.25" customHeight="1" x14ac:dyDescent="0.25">
      <c r="A109" s="17" t="s">
        <v>114</v>
      </c>
      <c r="B109" s="37">
        <v>2500</v>
      </c>
      <c r="C109" s="7"/>
      <c r="D109" s="8">
        <f t="shared" si="17"/>
        <v>2500</v>
      </c>
      <c r="E109" s="8">
        <f t="shared" si="18"/>
        <v>0</v>
      </c>
      <c r="F109" s="9"/>
    </row>
    <row r="110" spans="1:6" ht="20.25" customHeight="1" x14ac:dyDescent="0.25">
      <c r="A110" s="46" t="s">
        <v>115</v>
      </c>
      <c r="B110" s="37">
        <v>1192</v>
      </c>
      <c r="C110" s="7"/>
      <c r="D110" s="8">
        <f t="shared" si="17"/>
        <v>1192</v>
      </c>
      <c r="E110" s="8">
        <f t="shared" si="18"/>
        <v>0</v>
      </c>
      <c r="F110" s="9"/>
    </row>
    <row r="111" spans="1:6" ht="20.25" customHeight="1" x14ac:dyDescent="0.25">
      <c r="A111" s="17" t="s">
        <v>116</v>
      </c>
      <c r="B111" s="37">
        <v>2726</v>
      </c>
      <c r="C111" s="7"/>
      <c r="D111" s="8">
        <f t="shared" si="17"/>
        <v>2726</v>
      </c>
      <c r="E111" s="8">
        <f t="shared" si="18"/>
        <v>0</v>
      </c>
      <c r="F111" s="9"/>
    </row>
    <row r="112" spans="1:6" ht="20.25" customHeight="1" x14ac:dyDescent="0.25">
      <c r="A112" s="29" t="s">
        <v>117</v>
      </c>
      <c r="B112" s="38">
        <v>1500</v>
      </c>
      <c r="C112" s="7"/>
      <c r="D112" s="8">
        <f t="shared" si="17"/>
        <v>1500</v>
      </c>
      <c r="E112" s="8">
        <f t="shared" si="18"/>
        <v>0</v>
      </c>
      <c r="F112" s="9"/>
    </row>
    <row r="113" spans="1:6" ht="20.25" customHeight="1" x14ac:dyDescent="0.25">
      <c r="A113" s="29" t="s">
        <v>118</v>
      </c>
      <c r="B113" s="38">
        <v>2540</v>
      </c>
      <c r="C113" s="7"/>
      <c r="D113" s="8">
        <f t="shared" si="17"/>
        <v>2540</v>
      </c>
      <c r="E113" s="8">
        <f t="shared" si="18"/>
        <v>0</v>
      </c>
      <c r="F113" s="9"/>
    </row>
    <row r="114" spans="1:6" ht="28.5" customHeight="1" x14ac:dyDescent="0.25">
      <c r="A114" s="46" t="s">
        <v>140</v>
      </c>
      <c r="B114" s="38">
        <v>0</v>
      </c>
      <c r="C114" s="62">
        <v>2744</v>
      </c>
      <c r="D114" s="62">
        <f t="shared" si="17"/>
        <v>2744</v>
      </c>
      <c r="E114" s="62">
        <f t="shared" si="18"/>
        <v>2744</v>
      </c>
      <c r="F114" s="51" t="s">
        <v>119</v>
      </c>
    </row>
    <row r="115" spans="1:6" ht="20.25" customHeight="1" x14ac:dyDescent="0.25">
      <c r="A115" s="28" t="s">
        <v>110</v>
      </c>
      <c r="B115" s="37">
        <v>183</v>
      </c>
      <c r="C115" s="7"/>
      <c r="D115" s="8">
        <f t="shared" si="17"/>
        <v>183</v>
      </c>
      <c r="E115" s="8">
        <f t="shared" si="18"/>
        <v>0</v>
      </c>
      <c r="F115" s="21" t="s">
        <v>23</v>
      </c>
    </row>
    <row r="116" spans="1:6" ht="19.5" customHeight="1" x14ac:dyDescent="0.25">
      <c r="A116" s="60" t="s">
        <v>120</v>
      </c>
      <c r="B116" s="47">
        <f>SUM(B108:B115)</f>
        <v>13037</v>
      </c>
      <c r="C116" s="48">
        <f>SUM(C108:C115)</f>
        <v>2744</v>
      </c>
      <c r="D116" s="48">
        <f>SUM(D108:D115)</f>
        <v>15781</v>
      </c>
      <c r="E116" s="48">
        <f>SUM(E108:E115)</f>
        <v>2744</v>
      </c>
      <c r="F116" s="25"/>
    </row>
    <row r="117" spans="1:6" ht="16.5" customHeight="1" x14ac:dyDescent="0.25">
      <c r="A117" s="63" t="s">
        <v>121</v>
      </c>
      <c r="B117" s="37"/>
      <c r="C117" s="7"/>
      <c r="D117" s="8"/>
      <c r="E117" s="8"/>
      <c r="F117" s="9"/>
    </row>
    <row r="118" spans="1:6" ht="27.75" customHeight="1" x14ac:dyDescent="0.25">
      <c r="A118" s="17" t="s">
        <v>122</v>
      </c>
      <c r="B118" s="37">
        <v>5271</v>
      </c>
      <c r="C118" s="7"/>
      <c r="D118" s="8">
        <f>C118+B118</f>
        <v>5271</v>
      </c>
      <c r="E118" s="8">
        <f>D118-B118</f>
        <v>0</v>
      </c>
      <c r="F118" s="9"/>
    </row>
    <row r="119" spans="1:6" ht="30.75" customHeight="1" x14ac:dyDescent="0.25">
      <c r="A119" s="33" t="s">
        <v>123</v>
      </c>
      <c r="B119" s="37">
        <v>584</v>
      </c>
      <c r="C119" s="7"/>
      <c r="D119" s="8">
        <f>C119+B119</f>
        <v>584</v>
      </c>
      <c r="E119" s="8">
        <f>D119-B119</f>
        <v>0</v>
      </c>
      <c r="F119" s="9"/>
    </row>
    <row r="120" spans="1:6" ht="30.75" customHeight="1" x14ac:dyDescent="0.25">
      <c r="A120" s="28" t="s">
        <v>124</v>
      </c>
      <c r="B120" s="39">
        <v>500</v>
      </c>
      <c r="C120" s="7"/>
      <c r="D120" s="8">
        <f>C120+B120</f>
        <v>500</v>
      </c>
      <c r="E120" s="8">
        <f>D120-B120</f>
        <v>0</v>
      </c>
      <c r="F120" s="9"/>
    </row>
    <row r="121" spans="1:6" ht="18" customHeight="1" x14ac:dyDescent="0.25">
      <c r="A121" s="28" t="s">
        <v>110</v>
      </c>
      <c r="B121" s="37">
        <v>612</v>
      </c>
      <c r="C121" s="7"/>
      <c r="D121" s="8">
        <f>C121+B121</f>
        <v>612</v>
      </c>
      <c r="E121" s="8">
        <f>D121-B121</f>
        <v>0</v>
      </c>
      <c r="F121" s="21" t="s">
        <v>23</v>
      </c>
    </row>
    <row r="122" spans="1:6" ht="20.100000000000001" customHeight="1" x14ac:dyDescent="0.25">
      <c r="A122" s="22" t="s">
        <v>125</v>
      </c>
      <c r="B122" s="47">
        <f>SUM(B118:B121)</f>
        <v>6967</v>
      </c>
      <c r="C122" s="48">
        <f>SUM(C118:C121)</f>
        <v>0</v>
      </c>
      <c r="D122" s="48">
        <f>SUM(D118:D121)</f>
        <v>6967</v>
      </c>
      <c r="E122" s="48">
        <f>SUM(E118:E121)</f>
        <v>0</v>
      </c>
      <c r="F122" s="25"/>
    </row>
    <row r="123" spans="1:6" ht="20.100000000000001" customHeight="1" x14ac:dyDescent="0.25">
      <c r="A123" s="64" t="s">
        <v>126</v>
      </c>
      <c r="B123" s="65"/>
      <c r="C123" s="7"/>
      <c r="D123" s="8"/>
      <c r="E123" s="8"/>
      <c r="F123" s="9"/>
    </row>
    <row r="124" spans="1:6" ht="18" customHeight="1" x14ac:dyDescent="0.25">
      <c r="A124" s="27" t="s">
        <v>127</v>
      </c>
      <c r="B124" s="37">
        <v>800</v>
      </c>
      <c r="C124" s="7"/>
      <c r="D124" s="8">
        <f>C124+B124</f>
        <v>800</v>
      </c>
      <c r="E124" s="8">
        <f>D124-B124</f>
        <v>0</v>
      </c>
      <c r="F124" s="9"/>
    </row>
    <row r="125" spans="1:6" ht="20.100000000000001" customHeight="1" x14ac:dyDescent="0.25">
      <c r="A125" s="66" t="s">
        <v>128</v>
      </c>
      <c r="B125" s="47">
        <v>800</v>
      </c>
      <c r="C125" s="48"/>
      <c r="D125" s="48">
        <v>800</v>
      </c>
      <c r="E125" s="48"/>
      <c r="F125" s="25"/>
    </row>
    <row r="126" spans="1:6" ht="20.100000000000001" customHeight="1" x14ac:dyDescent="0.25">
      <c r="A126" s="67" t="s">
        <v>129</v>
      </c>
      <c r="B126" s="43"/>
      <c r="C126" s="7"/>
      <c r="D126" s="8">
        <f>C126+B126</f>
        <v>0</v>
      </c>
      <c r="E126" s="8">
        <f>D126-B126</f>
        <v>0</v>
      </c>
      <c r="F126" s="9"/>
    </row>
    <row r="127" spans="1:6" ht="20.100000000000001" customHeight="1" x14ac:dyDescent="0.25">
      <c r="A127" s="27" t="s">
        <v>130</v>
      </c>
      <c r="B127" s="44">
        <v>345</v>
      </c>
      <c r="C127" s="7"/>
      <c r="D127" s="8">
        <f>C127+B127</f>
        <v>345</v>
      </c>
      <c r="E127" s="8">
        <f>D127-B127</f>
        <v>0</v>
      </c>
      <c r="F127" s="9"/>
    </row>
    <row r="128" spans="1:6" ht="20.100000000000001" customHeight="1" x14ac:dyDescent="0.25">
      <c r="A128" s="27" t="s">
        <v>131</v>
      </c>
      <c r="B128" s="44">
        <v>5392</v>
      </c>
      <c r="C128" s="7"/>
      <c r="D128" s="8">
        <f>C128+B128</f>
        <v>5392</v>
      </c>
      <c r="E128" s="8">
        <f>D128-B128</f>
        <v>0</v>
      </c>
      <c r="F128" s="9"/>
    </row>
    <row r="129" spans="1:6" ht="20.100000000000001" customHeight="1" x14ac:dyDescent="0.25">
      <c r="A129" s="27" t="s">
        <v>132</v>
      </c>
      <c r="B129" s="44">
        <v>78</v>
      </c>
      <c r="C129" s="7"/>
      <c r="D129" s="8">
        <f>C129+B129</f>
        <v>78</v>
      </c>
      <c r="E129" s="8">
        <f>D129-B129</f>
        <v>0</v>
      </c>
      <c r="F129" s="9"/>
    </row>
    <row r="130" spans="1:6" ht="20.100000000000001" customHeight="1" x14ac:dyDescent="0.25">
      <c r="A130" s="68" t="s">
        <v>133</v>
      </c>
      <c r="B130" s="44">
        <v>0</v>
      </c>
      <c r="C130" s="7">
        <v>590</v>
      </c>
      <c r="D130" s="8">
        <f>C130+B130</f>
        <v>590</v>
      </c>
      <c r="E130" s="8">
        <f>D130-B130</f>
        <v>590</v>
      </c>
      <c r="F130" s="9"/>
    </row>
    <row r="131" spans="1:6" ht="20.100000000000001" customHeight="1" x14ac:dyDescent="0.25">
      <c r="A131" s="66" t="s">
        <v>134</v>
      </c>
      <c r="B131" s="54">
        <f>SUM(B127:B130)</f>
        <v>5815</v>
      </c>
      <c r="C131" s="55">
        <f t="shared" ref="C131:E131" si="19">SUM(C127:C130)</f>
        <v>590</v>
      </c>
      <c r="D131" s="55">
        <f t="shared" si="19"/>
        <v>6405</v>
      </c>
      <c r="E131" s="55">
        <f t="shared" si="19"/>
        <v>590</v>
      </c>
      <c r="F131" s="25"/>
    </row>
    <row r="132" spans="1:6" ht="19.5" customHeight="1" x14ac:dyDescent="0.25">
      <c r="A132" s="69" t="s">
        <v>135</v>
      </c>
      <c r="B132" s="23">
        <f>B22+B30+B37+B78+B85+B90+B96+B106+B116+B122+B125+B131</f>
        <v>3190936</v>
      </c>
      <c r="C132" s="24">
        <f>C22+C30+C37+C78+C85+C90+C96+C106+C116+C122+C125+C131</f>
        <v>179877</v>
      </c>
      <c r="D132" s="24">
        <f>D22+D30+D37+D78+D85+D90+D96+D106+D116+D122+D125+D131</f>
        <v>3370813</v>
      </c>
      <c r="E132" s="24">
        <f>E22+E30+E37+E78+E85+E90+E96+E106+E116+E122+E125+E131</f>
        <v>179877</v>
      </c>
      <c r="F132" s="24"/>
    </row>
    <row r="135" spans="1:6" x14ac:dyDescent="0.25">
      <c r="C135" s="70" t="s">
        <v>136</v>
      </c>
    </row>
  </sheetData>
  <mergeCells count="7">
    <mergeCell ref="F11:F12"/>
    <mergeCell ref="A2:A3"/>
    <mergeCell ref="B2:B3"/>
    <mergeCell ref="C2:C3"/>
    <mergeCell ref="D2:D3"/>
    <mergeCell ref="E2:E3"/>
    <mergeCell ref="F2:F3"/>
  </mergeCells>
  <printOptions headings="1"/>
  <pageMargins left="0.70866141732283472" right="0.70866141732283472" top="0.74803149606299213" bottom="0.74803149606299213" header="0.31496062992125984" footer="0.31496062992125984"/>
  <pageSetup paperSize="9" scale="72" orientation="portrait" horizontalDpi="4294967293" r:id="rId1"/>
  <headerFooter>
    <oddHeader>&amp;L&amp;"Times New Roman,Normál"Kaposvár MJV Önkormányzata&amp;C&amp;"Times New Roman,Félkövér"
FELHALMOZÁSI KIADÁSOK&amp;R&amp;"Times New Roman,Normál"&amp;9 9.melléklet
 ../2015.(....) önkormányzati rendelethez
(ezerFt-ban)</oddHeader>
    <oddFooter>&amp;L&amp;D &amp;T&amp;C&amp;"Times New Roman,Normál"&amp;9&amp;Z&amp;FVajay Klára&amp;R&amp;P/&amp;N</oddFooter>
  </headerFooter>
  <rowBreaks count="3" manualBreakCount="3">
    <brk id="37" max="16383" man="1"/>
    <brk id="73" max="5" man="1"/>
    <brk id="10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2015.2.R.M. Végl.</vt:lpstr>
      <vt:lpstr>'2015.2.R.M. Végl.'!Nyomtatási_cím</vt:lpstr>
      <vt:lpstr>'2015.2.R.M. Végl.'!Nyomtatási_terület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vajayklara</dc:creator>
  <cp:lastModifiedBy>vajayklara</cp:lastModifiedBy>
  <cp:lastPrinted>2015-05-14T12:13:03Z</cp:lastPrinted>
  <dcterms:created xsi:type="dcterms:W3CDTF">2015-05-13T09:09:10Z</dcterms:created>
  <dcterms:modified xsi:type="dcterms:W3CDTF">2015-05-14T12:13:07Z</dcterms:modified>
</cp:coreProperties>
</file>