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6 LF Rm3" sheetId="1" r:id="rId1"/>
  </sheets>
  <definedNames>
    <definedName name="_xlnm.Print_Titles" localSheetId="0">'6 LF Rm3'!$1:$2</definedName>
    <definedName name="_xlnm.Print_Area" localSheetId="0">'6 LF Rm3'!$A$1:$F$41</definedName>
  </definedNames>
  <calcPr fullCalcOnLoad="1"/>
</workbook>
</file>

<file path=xl/sharedStrings.xml><?xml version="1.0" encoding="utf-8"?>
<sst xmlns="http://schemas.openxmlformats.org/spreadsheetml/2006/main" count="67" uniqueCount="56">
  <si>
    <t>Megnevezés</t>
  </si>
  <si>
    <t>Megjegyzés</t>
  </si>
  <si>
    <t xml:space="preserve"> Új induló feladatok összesen:</t>
  </si>
  <si>
    <t>Áthúzódó kiadások</t>
  </si>
  <si>
    <t>Áthúzódó kiadások összesen</t>
  </si>
  <si>
    <t>x</t>
  </si>
  <si>
    <t xml:space="preserve"> Tartalékkeret</t>
  </si>
  <si>
    <t>Balázs János műteremlakások tetőfelújítás III. ütem</t>
  </si>
  <si>
    <t>Vegyes tulajdonú épületek felújítása keret</t>
  </si>
  <si>
    <t>Szociális bérlakások újrahasznosítás előtti lakhatást  gátló hibáinak kijavítása és közérdekű hat.elhelyezés keret:</t>
  </si>
  <si>
    <t>Kémények béléscsövezése (keretösszeg)</t>
  </si>
  <si>
    <t>Új induló feladatok keretösszege:</t>
  </si>
  <si>
    <t>2007.évben indított panelfelújítások</t>
  </si>
  <si>
    <t>Kaposfüredi temető: ravatalozó tetőjav.</t>
  </si>
  <si>
    <t>Lőtér kerítés pótlás (Volán teleppel szomszéd)</t>
  </si>
  <si>
    <t>Füredi u.4. 5/4 bérlakás felújítása</t>
  </si>
  <si>
    <t>Füredi  u. l4.  VI/1.bérlakás felújítás</t>
  </si>
  <si>
    <t>Ady Endre utca 1. felújítása</t>
  </si>
  <si>
    <t>Zrínyi utca 3. tetőfelújítás</t>
  </si>
  <si>
    <t>Fő utca 8. udvari függőfolyosók felújítása</t>
  </si>
  <si>
    <t>Mindösszesen</t>
  </si>
  <si>
    <t>garanciális visszatartás 2005 évi</t>
  </si>
  <si>
    <t>Honvéd u.1. önk.tul.üzlet fűtés szétválasztás</t>
  </si>
  <si>
    <t>Szántó u.5.üzemvit.épület: homlokzat,járda, lépcső felújítás</t>
  </si>
  <si>
    <t>Hársfa u.28.önk.bérlakás WC kialakítása</t>
  </si>
  <si>
    <t>Zrínyi utca 2. önkorm.helyiség tetőfelújítása</t>
  </si>
  <si>
    <t>Pótigény ill.átcsop.</t>
  </si>
  <si>
    <t xml:space="preserve">   Mód. új előirányzat</t>
  </si>
  <si>
    <t>Eltérés 
 ( +  - )</t>
  </si>
  <si>
    <t xml:space="preserve">        ( részletezve 6/a melléklet)</t>
  </si>
  <si>
    <t>Kvár Fő u.64. önk.bérlakás felújítása</t>
  </si>
  <si>
    <t>Kvár Kálvária u.19. önk.bérlakás felújítása</t>
  </si>
  <si>
    <t>Sávház panel pályázat előkészítése</t>
  </si>
  <si>
    <t>Desedai gátőrház raktár-épület tetőjav.</t>
  </si>
  <si>
    <t>100% önkorm.tul.</t>
  </si>
  <si>
    <t>~ 68,85% önkorm.tul.</t>
  </si>
  <si>
    <t>70,34% önkorm.tul.</t>
  </si>
  <si>
    <t>26, 63% önkorm.tul.</t>
  </si>
  <si>
    <t>54,32% önkorm.tul.</t>
  </si>
  <si>
    <t>Kémények béléscsövezése összesen</t>
  </si>
  <si>
    <t>2008 évi  mód előirányzat</t>
  </si>
  <si>
    <t>Fő u.74. bérlakás gázkészülékek csere</t>
  </si>
  <si>
    <t xml:space="preserve">Kontrássy u.4. homlokzati díszek felújítása </t>
  </si>
  <si>
    <t>Kötelezés</t>
  </si>
  <si>
    <t>Szent Imre u. 29/a. szolgálati lakás melegvíztároló</t>
  </si>
  <si>
    <t>Cigány Kisebbségi Önk.helyiségének felújítása Fő u.</t>
  </si>
  <si>
    <t>Nyugdíjasház felújítási munkái</t>
  </si>
  <si>
    <t xml:space="preserve"> Összesen</t>
  </si>
  <si>
    <t>Hunyadi u.79. II/16. bérlakás felújítás</t>
  </si>
  <si>
    <t>Fő u.74. kémény béléscsövezés</t>
  </si>
  <si>
    <t>Katasztrófavédelmi lakás jav:  Sávház I.lh.VIII/2.</t>
  </si>
  <si>
    <t>Fő u..66. homlokzatfelújítás terv</t>
  </si>
  <si>
    <t>Lakossági befiz. 105eft</t>
  </si>
  <si>
    <t>Átcsoportosítás felhalmozási kiadásba</t>
  </si>
  <si>
    <r>
      <t xml:space="preserve">Cukorgyár k.1.  tető és </t>
    </r>
    <r>
      <rPr>
        <b/>
        <sz val="10"/>
        <color indexed="8"/>
        <rFont val="Times New Roman"/>
        <family val="1"/>
      </rPr>
      <t>homlokzat.</t>
    </r>
    <r>
      <rPr>
        <sz val="10"/>
        <color indexed="8"/>
        <rFont val="Times New Roman"/>
        <family val="1"/>
      </rPr>
      <t xml:space="preserve"> (45,49%)</t>
    </r>
  </si>
  <si>
    <r>
      <t xml:space="preserve">Teleki utca </t>
    </r>
    <r>
      <rPr>
        <b/>
        <sz val="10"/>
        <color indexed="8"/>
        <rFont val="Times New Roman"/>
        <family val="1"/>
      </rPr>
      <t>24.</t>
    </r>
    <r>
      <rPr>
        <sz val="10"/>
        <color indexed="8"/>
        <rFont val="Times New Roman"/>
        <family val="1"/>
      </rPr>
      <t xml:space="preserve"> tetőtéri  ablakok cseréje 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</si>
</sst>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0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49" fontId="22" fillId="0" borderId="11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22" fillId="0" borderId="12" xfId="0" applyFont="1" applyFill="1" applyBorder="1" applyAlignment="1">
      <alignment/>
    </xf>
    <xf numFmtId="3" fontId="23" fillId="0" borderId="13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5" xfId="0" applyFont="1" applyBorder="1" applyAlignment="1">
      <alignment/>
    </xf>
    <xf numFmtId="0" fontId="23" fillId="0" borderId="0" xfId="0" applyFont="1" applyAlignment="1">
      <alignment/>
    </xf>
    <xf numFmtId="3" fontId="22" fillId="0" borderId="16" xfId="0" applyNumberFormat="1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49" fontId="23" fillId="0" borderId="11" xfId="0" applyNumberFormat="1" applyFont="1" applyBorder="1" applyAlignment="1">
      <alignment wrapText="1"/>
    </xf>
    <xf numFmtId="0" fontId="24" fillId="0" borderId="17" xfId="0" applyFont="1" applyBorder="1" applyAlignment="1">
      <alignment/>
    </xf>
    <xf numFmtId="3" fontId="5" fillId="0" borderId="15" xfId="0" applyNumberFormat="1" applyFont="1" applyFill="1" applyBorder="1" applyAlignment="1">
      <alignment horizontal="right" wrapText="1"/>
    </xf>
    <xf numFmtId="0" fontId="23" fillId="0" borderId="16" xfId="0" applyFont="1" applyBorder="1" applyAlignment="1">
      <alignment wrapText="1"/>
    </xf>
    <xf numFmtId="0" fontId="22" fillId="0" borderId="11" xfId="0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25" fillId="0" borderId="16" xfId="0" applyFont="1" applyBorder="1" applyAlignment="1">
      <alignment horizontal="left"/>
    </xf>
    <xf numFmtId="0" fontId="23" fillId="0" borderId="0" xfId="0" applyFont="1" applyBorder="1" applyAlignment="1">
      <alignment/>
    </xf>
    <xf numFmtId="3" fontId="26" fillId="0" borderId="16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/>
    </xf>
    <xf numFmtId="3" fontId="27" fillId="0" borderId="16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center"/>
    </xf>
    <xf numFmtId="49" fontId="23" fillId="0" borderId="18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49" fontId="22" fillId="0" borderId="16" xfId="0" applyNumberFormat="1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/>
    </xf>
    <xf numFmtId="168" fontId="5" fillId="0" borderId="23" xfId="0" applyNumberFormat="1" applyFont="1" applyFill="1" applyBorder="1" applyAlignment="1">
      <alignment horizontal="right"/>
    </xf>
    <xf numFmtId="3" fontId="23" fillId="0" borderId="22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2" fillId="0" borderId="21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0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6" fillId="0" borderId="18" xfId="0" applyNumberFormat="1" applyFont="1" applyFill="1" applyBorder="1" applyAlignment="1">
      <alignment horizontal="left"/>
    </xf>
    <xf numFmtId="0" fontId="23" fillId="0" borderId="19" xfId="0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3" fillId="0" borderId="0" xfId="0" applyNumberFormat="1" applyFont="1" applyAlignment="1">
      <alignment/>
    </xf>
    <xf numFmtId="3" fontId="22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left"/>
    </xf>
    <xf numFmtId="3" fontId="22" fillId="0" borderId="21" xfId="0" applyNumberFormat="1" applyFont="1" applyFill="1" applyBorder="1" applyAlignment="1">
      <alignment horizontal="right" wrapText="1"/>
    </xf>
    <xf numFmtId="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right"/>
    </xf>
    <xf numFmtId="3" fontId="23" fillId="0" borderId="20" xfId="0" applyNumberFormat="1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24" xfId="0" applyFont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2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21" xfId="0" applyNumberFormat="1" applyFont="1" applyFill="1" applyBorder="1" applyAlignment="1">
      <alignment horizontal="center" wrapText="1"/>
    </xf>
    <xf numFmtId="0" fontId="22" fillId="0" borderId="16" xfId="0" applyFont="1" applyBorder="1" applyAlignment="1">
      <alignment horizontal="right"/>
    </xf>
    <xf numFmtId="3" fontId="22" fillId="0" borderId="21" xfId="0" applyNumberFormat="1" applyFont="1" applyFill="1" applyBorder="1" applyAlignment="1">
      <alignment horizontal="left" wrapText="1"/>
    </xf>
    <xf numFmtId="0" fontId="22" fillId="0" borderId="16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11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2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25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53.375" style="10" customWidth="1"/>
    <col min="2" max="5" width="12.75390625" style="18" customWidth="1"/>
    <col min="6" max="6" width="39.25390625" style="10" customWidth="1"/>
    <col min="7" max="16384" width="9.125" style="10" customWidth="1"/>
  </cols>
  <sheetData>
    <row r="1" spans="1:6" s="21" customFormat="1" ht="15.75" customHeight="1">
      <c r="A1" s="95" t="s">
        <v>0</v>
      </c>
      <c r="B1" s="97" t="s">
        <v>40</v>
      </c>
      <c r="C1" s="99" t="s">
        <v>26</v>
      </c>
      <c r="D1" s="99" t="s">
        <v>27</v>
      </c>
      <c r="E1" s="99" t="s">
        <v>28</v>
      </c>
      <c r="F1" s="95" t="s">
        <v>1</v>
      </c>
    </row>
    <row r="2" spans="1:6" s="21" customFormat="1" ht="15.75" customHeight="1">
      <c r="A2" s="96"/>
      <c r="B2" s="98"/>
      <c r="C2" s="99"/>
      <c r="D2" s="99"/>
      <c r="E2" s="99"/>
      <c r="F2" s="96"/>
    </row>
    <row r="3" spans="1:15" ht="18.75" customHeight="1">
      <c r="A3" s="22" t="s">
        <v>3</v>
      </c>
      <c r="B3" s="23"/>
      <c r="C3" s="11"/>
      <c r="D3" s="24"/>
      <c r="E3" s="48"/>
      <c r="F3" s="25"/>
      <c r="G3" s="16"/>
      <c r="H3" s="16"/>
      <c r="I3" s="16"/>
      <c r="J3" s="16"/>
      <c r="K3" s="16"/>
      <c r="L3" s="16"/>
      <c r="M3" s="16"/>
      <c r="N3" s="16"/>
      <c r="O3" s="16"/>
    </row>
    <row r="4" spans="1:15" s="26" customFormat="1" ht="13.5" customHeight="1">
      <c r="A4" s="26" t="s">
        <v>7</v>
      </c>
      <c r="B4" s="27">
        <v>45</v>
      </c>
      <c r="C4" s="7">
        <v>0</v>
      </c>
      <c r="D4" s="7">
        <f aca="true" t="shared" si="0" ref="D4:D11">+B4+C4</f>
        <v>45</v>
      </c>
      <c r="E4" s="45">
        <f aca="true" t="shared" si="1" ref="E4:E11">+D4-B4</f>
        <v>0</v>
      </c>
      <c r="F4" s="86" t="s">
        <v>21</v>
      </c>
      <c r="G4" s="16"/>
      <c r="H4" s="16"/>
      <c r="I4" s="16"/>
      <c r="J4" s="16"/>
      <c r="K4" s="16"/>
      <c r="L4" s="16"/>
      <c r="M4" s="16"/>
      <c r="N4" s="16"/>
      <c r="O4" s="16"/>
    </row>
    <row r="5" spans="1:15" s="26" customFormat="1" ht="13.5" customHeight="1">
      <c r="A5" s="1" t="s">
        <v>13</v>
      </c>
      <c r="B5" s="28">
        <v>1021</v>
      </c>
      <c r="C5" s="7">
        <v>0</v>
      </c>
      <c r="D5" s="7">
        <f t="shared" si="0"/>
        <v>1021</v>
      </c>
      <c r="E5" s="45">
        <f t="shared" si="1"/>
        <v>0</v>
      </c>
      <c r="F5" s="29"/>
      <c r="G5" s="16"/>
      <c r="H5" s="16"/>
      <c r="I5" s="16"/>
      <c r="J5" s="16"/>
      <c r="K5" s="16"/>
      <c r="L5" s="16"/>
      <c r="M5" s="16"/>
      <c r="N5" s="16"/>
      <c r="O5" s="16"/>
    </row>
    <row r="6" spans="1:15" s="12" customFormat="1" ht="13.5" customHeight="1">
      <c r="A6" s="1" t="s">
        <v>14</v>
      </c>
      <c r="B6" s="28">
        <v>114</v>
      </c>
      <c r="C6" s="7">
        <v>0</v>
      </c>
      <c r="D6" s="7">
        <f t="shared" si="0"/>
        <v>114</v>
      </c>
      <c r="E6" s="45">
        <f t="shared" si="1"/>
        <v>0</v>
      </c>
      <c r="F6" s="14"/>
      <c r="G6" s="30"/>
      <c r="H6" s="30"/>
      <c r="I6" s="30"/>
      <c r="J6" s="30"/>
      <c r="K6" s="30"/>
      <c r="L6" s="30"/>
      <c r="M6" s="30"/>
      <c r="N6" s="30"/>
      <c r="O6" s="30"/>
    </row>
    <row r="7" spans="1:15" s="12" customFormat="1" ht="13.5" customHeight="1">
      <c r="A7" s="1" t="s">
        <v>22</v>
      </c>
      <c r="B7" s="28">
        <v>108</v>
      </c>
      <c r="C7" s="7">
        <v>0</v>
      </c>
      <c r="D7" s="7">
        <f t="shared" si="0"/>
        <v>108</v>
      </c>
      <c r="E7" s="45">
        <f t="shared" si="1"/>
        <v>0</v>
      </c>
      <c r="F7" s="14"/>
      <c r="G7" s="30"/>
      <c r="H7" s="30"/>
      <c r="I7" s="30"/>
      <c r="J7" s="30"/>
      <c r="K7" s="30"/>
      <c r="L7" s="30"/>
      <c r="M7" s="30"/>
      <c r="N7" s="30"/>
      <c r="O7" s="30"/>
    </row>
    <row r="8" spans="1:6" s="16" customFormat="1" ht="13.5" customHeight="1">
      <c r="A8" s="2" t="s">
        <v>15</v>
      </c>
      <c r="B8" s="28">
        <v>1098</v>
      </c>
      <c r="C8" s="7">
        <v>0</v>
      </c>
      <c r="D8" s="7">
        <f t="shared" si="0"/>
        <v>1098</v>
      </c>
      <c r="E8" s="45">
        <f t="shared" si="1"/>
        <v>0</v>
      </c>
      <c r="F8" s="31"/>
    </row>
    <row r="9" spans="1:6" s="16" customFormat="1" ht="13.5" customHeight="1">
      <c r="A9" s="32" t="s">
        <v>54</v>
      </c>
      <c r="B9" s="28">
        <v>811</v>
      </c>
      <c r="C9" s="7">
        <v>0</v>
      </c>
      <c r="D9" s="7">
        <f t="shared" si="0"/>
        <v>811</v>
      </c>
      <c r="E9" s="45">
        <f t="shared" si="1"/>
        <v>0</v>
      </c>
      <c r="F9" s="33"/>
    </row>
    <row r="10" spans="1:6" s="16" customFormat="1" ht="13.5" customHeight="1">
      <c r="A10" s="3" t="s">
        <v>16</v>
      </c>
      <c r="B10" s="28">
        <v>510</v>
      </c>
      <c r="C10" s="7">
        <v>0</v>
      </c>
      <c r="D10" s="7">
        <f t="shared" si="0"/>
        <v>510</v>
      </c>
      <c r="E10" s="45">
        <f t="shared" si="1"/>
        <v>0</v>
      </c>
      <c r="F10" s="34"/>
    </row>
    <row r="11" spans="1:6" s="89" customFormat="1" ht="13.5" customHeight="1">
      <c r="A11" s="4" t="s">
        <v>12</v>
      </c>
      <c r="B11" s="27">
        <f>945359-18797</f>
        <v>926562</v>
      </c>
      <c r="C11" s="51">
        <v>-4874</v>
      </c>
      <c r="D11" s="51">
        <f t="shared" si="0"/>
        <v>921688</v>
      </c>
      <c r="E11" s="56">
        <f t="shared" si="1"/>
        <v>-4874</v>
      </c>
      <c r="F11" s="88" t="s">
        <v>29</v>
      </c>
    </row>
    <row r="12" spans="1:6" s="16" customFormat="1" ht="16.5" customHeight="1">
      <c r="A12" s="38" t="s">
        <v>4</v>
      </c>
      <c r="B12" s="42">
        <f>SUM(B4:B11)</f>
        <v>930269</v>
      </c>
      <c r="C12" s="43">
        <f>SUM(C4:C11)</f>
        <v>-4874</v>
      </c>
      <c r="D12" s="43">
        <f>SUM(D4:D11)</f>
        <v>925395</v>
      </c>
      <c r="E12" s="46">
        <f>SUM(E4:E11)</f>
        <v>-4874</v>
      </c>
      <c r="F12" s="35"/>
    </row>
    <row r="13" spans="1:6" ht="21.75" customHeight="1">
      <c r="A13" s="57" t="s">
        <v>8</v>
      </c>
      <c r="B13" s="58">
        <v>12000</v>
      </c>
      <c r="C13" s="59">
        <v>0</v>
      </c>
      <c r="D13" s="9">
        <f>+B13+C13</f>
        <v>12000</v>
      </c>
      <c r="E13" s="49">
        <f>+D13-B13</f>
        <v>0</v>
      </c>
      <c r="F13" s="60"/>
    </row>
    <row r="14" spans="1:6" s="15" customFormat="1" ht="27.75" customHeight="1">
      <c r="A14" s="90" t="s">
        <v>9</v>
      </c>
      <c r="B14" s="91">
        <f>4000-603</f>
        <v>3397</v>
      </c>
      <c r="C14" s="51">
        <v>-150</v>
      </c>
      <c r="D14" s="52">
        <f>+B14+C14</f>
        <v>3247</v>
      </c>
      <c r="E14" s="53">
        <f>+D14-B14</f>
        <v>-150</v>
      </c>
      <c r="F14" s="70"/>
    </row>
    <row r="15" spans="1:6" s="15" customFormat="1" ht="16.5" customHeight="1">
      <c r="A15" s="5" t="s">
        <v>41</v>
      </c>
      <c r="B15" s="67">
        <v>603</v>
      </c>
      <c r="C15" s="51">
        <v>0</v>
      </c>
      <c r="D15" s="7">
        <f>+B15+C15</f>
        <v>603</v>
      </c>
      <c r="E15" s="45">
        <f>+D15-B15</f>
        <v>0</v>
      </c>
      <c r="F15" s="70"/>
    </row>
    <row r="16" spans="1:6" s="12" customFormat="1" ht="16.5" customHeight="1">
      <c r="A16" s="5" t="s">
        <v>50</v>
      </c>
      <c r="B16" s="66" t="s">
        <v>5</v>
      </c>
      <c r="C16" s="7">
        <v>150</v>
      </c>
      <c r="D16" s="7">
        <f>+C16</f>
        <v>150</v>
      </c>
      <c r="E16" s="45">
        <f>+D16</f>
        <v>150</v>
      </c>
      <c r="F16" s="92"/>
    </row>
    <row r="17" spans="1:6" s="15" customFormat="1" ht="16.5" customHeight="1">
      <c r="A17" s="71" t="s">
        <v>47</v>
      </c>
      <c r="B17" s="72">
        <f>SUM(B14:B16)</f>
        <v>4000</v>
      </c>
      <c r="C17" s="73">
        <f>SUM(C14:C16)</f>
        <v>0</v>
      </c>
      <c r="D17" s="74">
        <f>SUM(D14:D16)</f>
        <v>4000</v>
      </c>
      <c r="E17" s="75">
        <f>SUM(E14:E16)</f>
        <v>0</v>
      </c>
      <c r="F17" s="76"/>
    </row>
    <row r="18" spans="1:6" s="15" customFormat="1" ht="15" customHeight="1">
      <c r="A18" s="77" t="s">
        <v>10</v>
      </c>
      <c r="B18" s="78">
        <f>1000-243</f>
        <v>757</v>
      </c>
      <c r="C18" s="79">
        <v>0</v>
      </c>
      <c r="D18" s="80">
        <f>+B18+C18</f>
        <v>757</v>
      </c>
      <c r="E18" s="81">
        <f>+D18-B18</f>
        <v>0</v>
      </c>
      <c r="F18" s="82"/>
    </row>
    <row r="19" spans="1:6" s="15" customFormat="1" ht="16.5" customHeight="1">
      <c r="A19" s="83" t="s">
        <v>49</v>
      </c>
      <c r="B19" s="67">
        <v>243</v>
      </c>
      <c r="C19" s="51">
        <v>0</v>
      </c>
      <c r="D19" s="7">
        <f>+B19+C19</f>
        <v>243</v>
      </c>
      <c r="E19" s="45">
        <f>+D19-B19</f>
        <v>0</v>
      </c>
      <c r="F19" s="70"/>
    </row>
    <row r="20" spans="1:6" s="15" customFormat="1" ht="16.5" customHeight="1">
      <c r="A20" s="71" t="s">
        <v>39</v>
      </c>
      <c r="B20" s="72">
        <f>SUM(B18:B19)</f>
        <v>1000</v>
      </c>
      <c r="C20" s="73">
        <f>SUM(C18:C19)</f>
        <v>0</v>
      </c>
      <c r="D20" s="74">
        <f>SUM(D18:D19)</f>
        <v>1000</v>
      </c>
      <c r="E20" s="75">
        <f>SUM(E18:E19)</f>
        <v>0</v>
      </c>
      <c r="F20" s="76"/>
    </row>
    <row r="21" spans="1:6" s="12" customFormat="1" ht="17.25" customHeight="1">
      <c r="A21" s="93" t="s">
        <v>11</v>
      </c>
      <c r="B21" s="36">
        <v>17518</v>
      </c>
      <c r="C21" s="7">
        <v>-190</v>
      </c>
      <c r="D21" s="8">
        <f>+B21+C21</f>
        <v>17328</v>
      </c>
      <c r="E21" s="47">
        <f>+D21-B21</f>
        <v>-190</v>
      </c>
      <c r="F21" s="68"/>
    </row>
    <row r="22" spans="1:6" ht="14.25" customHeight="1">
      <c r="A22" s="32" t="s">
        <v>23</v>
      </c>
      <c r="B22" s="54">
        <v>6276</v>
      </c>
      <c r="C22" s="7">
        <v>0</v>
      </c>
      <c r="D22" s="7">
        <f aca="true" t="shared" si="2" ref="D22:D37">+B22+C22</f>
        <v>6276</v>
      </c>
      <c r="E22" s="45">
        <f aca="true" t="shared" si="3" ref="E22:E37">+D22-B22</f>
        <v>0</v>
      </c>
      <c r="F22" s="37" t="s">
        <v>34</v>
      </c>
    </row>
    <row r="23" spans="1:6" ht="14.25" customHeight="1">
      <c r="A23" s="32" t="s">
        <v>24</v>
      </c>
      <c r="B23" s="54" t="s">
        <v>5</v>
      </c>
      <c r="C23" s="7">
        <v>190</v>
      </c>
      <c r="D23" s="64">
        <f>+C23</f>
        <v>190</v>
      </c>
      <c r="E23" s="45">
        <f>+D23</f>
        <v>190</v>
      </c>
      <c r="F23" s="37" t="s">
        <v>34</v>
      </c>
    </row>
    <row r="24" spans="1:6" ht="14.25" customHeight="1">
      <c r="A24" s="32" t="s">
        <v>55</v>
      </c>
      <c r="B24" s="54" t="s">
        <v>5</v>
      </c>
      <c r="C24" s="7">
        <v>0</v>
      </c>
      <c r="D24" s="64" t="s">
        <v>5</v>
      </c>
      <c r="E24" s="45"/>
      <c r="F24" s="37" t="s">
        <v>34</v>
      </c>
    </row>
    <row r="25" spans="1:6" ht="14.25" customHeight="1">
      <c r="A25" s="32" t="s">
        <v>17</v>
      </c>
      <c r="B25" s="54">
        <v>18506</v>
      </c>
      <c r="C25" s="7">
        <v>0</v>
      </c>
      <c r="D25" s="64">
        <f t="shared" si="2"/>
        <v>18506</v>
      </c>
      <c r="E25" s="45">
        <f t="shared" si="3"/>
        <v>0</v>
      </c>
      <c r="F25" s="37" t="s">
        <v>35</v>
      </c>
    </row>
    <row r="26" spans="1:6" s="55" customFormat="1" ht="14.25" customHeight="1">
      <c r="A26" s="84" t="s">
        <v>42</v>
      </c>
      <c r="B26" s="54">
        <v>1700</v>
      </c>
      <c r="C26" s="7">
        <v>0</v>
      </c>
      <c r="D26" s="64">
        <f t="shared" si="2"/>
        <v>1700</v>
      </c>
      <c r="E26" s="45">
        <f t="shared" si="3"/>
        <v>0</v>
      </c>
      <c r="F26" s="69" t="s">
        <v>43</v>
      </c>
    </row>
    <row r="27" spans="1:6" ht="14.25" customHeight="1">
      <c r="A27" s="32" t="s">
        <v>18</v>
      </c>
      <c r="B27" s="54" t="s">
        <v>5</v>
      </c>
      <c r="C27" s="7">
        <v>0</v>
      </c>
      <c r="D27" s="64" t="s">
        <v>5</v>
      </c>
      <c r="E27" s="45"/>
      <c r="F27" s="37" t="s">
        <v>36</v>
      </c>
    </row>
    <row r="28" spans="1:6" ht="14.25" customHeight="1">
      <c r="A28" s="32" t="s">
        <v>25</v>
      </c>
      <c r="B28" s="54" t="s">
        <v>5</v>
      </c>
      <c r="C28" s="7">
        <v>0</v>
      </c>
      <c r="D28" s="64" t="s">
        <v>5</v>
      </c>
      <c r="E28" s="45"/>
      <c r="F28" s="37" t="s">
        <v>37</v>
      </c>
    </row>
    <row r="29" spans="1:6" ht="14.25" customHeight="1">
      <c r="A29" s="32" t="s">
        <v>19</v>
      </c>
      <c r="B29" s="54" t="s">
        <v>5</v>
      </c>
      <c r="C29" s="7">
        <v>0</v>
      </c>
      <c r="D29" s="64" t="s">
        <v>5</v>
      </c>
      <c r="E29" s="45"/>
      <c r="F29" s="37" t="s">
        <v>38</v>
      </c>
    </row>
    <row r="30" spans="1:6" s="12" customFormat="1" ht="14.25" customHeight="1">
      <c r="A30" s="5" t="s">
        <v>32</v>
      </c>
      <c r="B30" s="54">
        <f>540+600</f>
        <v>1140</v>
      </c>
      <c r="C30" s="7">
        <v>0</v>
      </c>
      <c r="D30" s="7">
        <f t="shared" si="2"/>
        <v>1140</v>
      </c>
      <c r="E30" s="45">
        <f t="shared" si="3"/>
        <v>0</v>
      </c>
      <c r="F30" s="13"/>
    </row>
    <row r="31" spans="1:6" s="12" customFormat="1" ht="14.25" customHeight="1">
      <c r="A31" s="5" t="s">
        <v>30</v>
      </c>
      <c r="B31" s="54">
        <f>1152+880+79</f>
        <v>2111</v>
      </c>
      <c r="C31" s="7">
        <v>0</v>
      </c>
      <c r="D31" s="7">
        <f t="shared" si="2"/>
        <v>2111</v>
      </c>
      <c r="E31" s="45">
        <f t="shared" si="3"/>
        <v>0</v>
      </c>
      <c r="F31" s="13"/>
    </row>
    <row r="32" spans="1:6" s="12" customFormat="1" ht="14.25" customHeight="1">
      <c r="A32" s="5" t="s">
        <v>31</v>
      </c>
      <c r="B32" s="54">
        <v>403</v>
      </c>
      <c r="C32" s="7">
        <v>0</v>
      </c>
      <c r="D32" s="7">
        <f t="shared" si="2"/>
        <v>403</v>
      </c>
      <c r="E32" s="45">
        <f t="shared" si="3"/>
        <v>0</v>
      </c>
      <c r="F32" s="13"/>
    </row>
    <row r="33" spans="1:6" s="12" customFormat="1" ht="14.25" customHeight="1">
      <c r="A33" s="5" t="s">
        <v>44</v>
      </c>
      <c r="B33" s="54">
        <v>128</v>
      </c>
      <c r="C33" s="7">
        <v>0</v>
      </c>
      <c r="D33" s="7">
        <f t="shared" si="2"/>
        <v>128</v>
      </c>
      <c r="E33" s="45">
        <f t="shared" si="3"/>
        <v>0</v>
      </c>
      <c r="F33" s="13"/>
    </row>
    <row r="34" spans="1:8" s="12" customFormat="1" ht="14.25" customHeight="1">
      <c r="A34" s="5" t="s">
        <v>33</v>
      </c>
      <c r="B34" s="54">
        <v>282</v>
      </c>
      <c r="C34" s="7">
        <v>0</v>
      </c>
      <c r="D34" s="7">
        <f t="shared" si="2"/>
        <v>282</v>
      </c>
      <c r="E34" s="45">
        <f t="shared" si="3"/>
        <v>0</v>
      </c>
      <c r="F34" s="13"/>
      <c r="H34" s="65"/>
    </row>
    <row r="35" spans="1:6" s="12" customFormat="1" ht="14.25" customHeight="1">
      <c r="A35" s="5" t="s">
        <v>48</v>
      </c>
      <c r="B35" s="54">
        <v>773</v>
      </c>
      <c r="C35" s="7">
        <v>0</v>
      </c>
      <c r="D35" s="7">
        <f t="shared" si="2"/>
        <v>773</v>
      </c>
      <c r="E35" s="45">
        <f t="shared" si="3"/>
        <v>0</v>
      </c>
      <c r="F35" s="13"/>
    </row>
    <row r="36" spans="1:6" s="55" customFormat="1" ht="15" customHeight="1">
      <c r="A36" s="84" t="s">
        <v>45</v>
      </c>
      <c r="B36" s="54">
        <v>820</v>
      </c>
      <c r="C36" s="7">
        <v>0</v>
      </c>
      <c r="D36" s="7">
        <f t="shared" si="2"/>
        <v>820</v>
      </c>
      <c r="E36" s="45">
        <f t="shared" si="3"/>
        <v>0</v>
      </c>
      <c r="F36" s="85"/>
    </row>
    <row r="37" spans="1:6" s="55" customFormat="1" ht="15" customHeight="1">
      <c r="A37" s="84" t="s">
        <v>46</v>
      </c>
      <c r="B37" s="54">
        <v>16500</v>
      </c>
      <c r="C37" s="7">
        <v>0</v>
      </c>
      <c r="D37" s="7">
        <f t="shared" si="2"/>
        <v>16500</v>
      </c>
      <c r="E37" s="45">
        <f t="shared" si="3"/>
        <v>0</v>
      </c>
      <c r="F37" s="85"/>
    </row>
    <row r="38" spans="1:6" s="55" customFormat="1" ht="15" customHeight="1">
      <c r="A38" s="84" t="s">
        <v>51</v>
      </c>
      <c r="B38" s="44">
        <v>0</v>
      </c>
      <c r="C38" s="51">
        <v>360</v>
      </c>
      <c r="D38" s="51">
        <f>+B38+C38</f>
        <v>360</v>
      </c>
      <c r="E38" s="56">
        <f>+D38-B38</f>
        <v>360</v>
      </c>
      <c r="F38" s="87" t="s">
        <v>52</v>
      </c>
    </row>
    <row r="39" spans="1:6" s="15" customFormat="1" ht="16.5" customHeight="1">
      <c r="A39" s="71" t="s">
        <v>2</v>
      </c>
      <c r="B39" s="72">
        <f>SUM(B21:B37)+B13+B17+B20</f>
        <v>83157</v>
      </c>
      <c r="C39" s="74">
        <f>SUM(C21:C38)+C13+C17+C20</f>
        <v>360</v>
      </c>
      <c r="D39" s="74">
        <f>SUM(D21:D38)+D13+D17+D20</f>
        <v>83517</v>
      </c>
      <c r="E39" s="75">
        <f>SUM(E21:E38)+E13+E17+E20</f>
        <v>360</v>
      </c>
      <c r="F39" s="76"/>
    </row>
    <row r="40" spans="1:6" s="16" customFormat="1" ht="15" customHeight="1">
      <c r="A40" s="61" t="s">
        <v>6</v>
      </c>
      <c r="B40" s="62">
        <v>6303</v>
      </c>
      <c r="C40" s="7">
        <v>-672</v>
      </c>
      <c r="D40" s="8">
        <f>+B40+C40</f>
        <v>5631</v>
      </c>
      <c r="E40" s="47">
        <f>+D40-B40</f>
        <v>-672</v>
      </c>
      <c r="F40" s="94" t="s">
        <v>53</v>
      </c>
    </row>
    <row r="41" spans="1:6" s="16" customFormat="1" ht="20.25" customHeight="1">
      <c r="A41" s="61" t="s">
        <v>20</v>
      </c>
      <c r="B41" s="62">
        <f>+B12+B39+B40</f>
        <v>1019729</v>
      </c>
      <c r="C41" s="6">
        <f>+C12+C39+C40</f>
        <v>-5186</v>
      </c>
      <c r="D41" s="6">
        <f>+D12+D39+D40</f>
        <v>1014543</v>
      </c>
      <c r="E41" s="50">
        <f>+E12+E39+E40</f>
        <v>-5186</v>
      </c>
      <c r="F41" s="63"/>
    </row>
    <row r="42" spans="1:6" ht="15.75" customHeight="1">
      <c r="A42" s="20"/>
      <c r="B42" s="40"/>
      <c r="C42" s="40"/>
      <c r="D42" s="40"/>
      <c r="E42" s="40"/>
      <c r="F42" s="41"/>
    </row>
    <row r="43" spans="1:6" ht="15.75" customHeight="1">
      <c r="A43" s="39"/>
      <c r="B43" s="40"/>
      <c r="C43" s="40"/>
      <c r="D43" s="40"/>
      <c r="E43" s="40"/>
      <c r="F43" s="41"/>
    </row>
    <row r="44" s="16" customFormat="1" ht="12.75">
      <c r="F44" s="17"/>
    </row>
    <row r="45" s="16" customFormat="1" ht="12.75">
      <c r="F45" s="17"/>
    </row>
    <row r="46" s="16" customFormat="1" ht="12.75">
      <c r="F46" s="17"/>
    </row>
    <row r="47" s="16" customFormat="1" ht="12.75">
      <c r="F47" s="17"/>
    </row>
    <row r="48" s="16" customFormat="1" ht="12.75">
      <c r="F48" s="17"/>
    </row>
    <row r="49" s="16" customFormat="1" ht="12.75">
      <c r="F49" s="17"/>
    </row>
    <row r="50" s="16" customFormat="1" ht="12.75">
      <c r="F50" s="17"/>
    </row>
    <row r="51" s="16" customFormat="1" ht="12.75">
      <c r="F51" s="17"/>
    </row>
    <row r="52" s="16" customFormat="1" ht="12.75">
      <c r="F52" s="17"/>
    </row>
    <row r="53" s="16" customFormat="1" ht="12.75">
      <c r="F53" s="17"/>
    </row>
    <row r="54" s="16" customFormat="1" ht="12.75">
      <c r="F54" s="17"/>
    </row>
    <row r="55" s="16" customFormat="1" ht="12.75">
      <c r="F55" s="17"/>
    </row>
    <row r="56" s="16" customFormat="1" ht="12.75">
      <c r="F56" s="17"/>
    </row>
    <row r="57" s="16" customFormat="1" ht="12.75">
      <c r="F57" s="17"/>
    </row>
    <row r="58" s="16" customFormat="1" ht="12.75">
      <c r="F58" s="17"/>
    </row>
    <row r="59" s="16" customFormat="1" ht="12.75">
      <c r="F59" s="17"/>
    </row>
    <row r="60" s="16" customFormat="1" ht="12.75">
      <c r="F60" s="17"/>
    </row>
    <row r="61" s="16" customFormat="1" ht="12.75">
      <c r="F61" s="17"/>
    </row>
    <row r="62" s="16" customFormat="1" ht="12.75">
      <c r="F62" s="17"/>
    </row>
    <row r="63" s="16" customFormat="1" ht="12.75">
      <c r="F63" s="17"/>
    </row>
    <row r="64" s="16" customFormat="1" ht="12.75">
      <c r="F64" s="17"/>
    </row>
    <row r="65" s="16" customFormat="1" ht="12.75">
      <c r="F65" s="17"/>
    </row>
    <row r="66" s="16" customFormat="1" ht="12.75">
      <c r="F66" s="17"/>
    </row>
    <row r="67" s="16" customFormat="1" ht="12.75">
      <c r="F67" s="17"/>
    </row>
    <row r="68" s="16" customFormat="1" ht="12.75">
      <c r="F68" s="17"/>
    </row>
    <row r="69" s="16" customFormat="1" ht="12.75">
      <c r="F69" s="17"/>
    </row>
    <row r="70" s="16" customFormat="1" ht="12.75">
      <c r="F70" s="17"/>
    </row>
    <row r="71" s="16" customFormat="1" ht="12.75">
      <c r="F71" s="17"/>
    </row>
    <row r="72" s="16" customFormat="1" ht="12.75">
      <c r="F72" s="17"/>
    </row>
    <row r="73" s="16" customFormat="1" ht="12.75">
      <c r="F73" s="17"/>
    </row>
    <row r="74" s="16" customFormat="1" ht="12.75">
      <c r="F74" s="17"/>
    </row>
    <row r="75" s="16" customFormat="1" ht="12.75">
      <c r="F75" s="17"/>
    </row>
    <row r="76" s="16" customFormat="1" ht="12.75">
      <c r="F76" s="17"/>
    </row>
    <row r="77" s="16" customFormat="1" ht="12.75">
      <c r="F77" s="17"/>
    </row>
    <row r="78" s="16" customFormat="1" ht="12.75">
      <c r="F78" s="17"/>
    </row>
    <row r="79" s="16" customFormat="1" ht="12.75">
      <c r="F79" s="17"/>
    </row>
    <row r="80" s="16" customFormat="1" ht="12.75">
      <c r="F80" s="17"/>
    </row>
    <row r="81" s="16" customFormat="1" ht="12.75">
      <c r="F81" s="17"/>
    </row>
    <row r="82" s="16" customFormat="1" ht="12.75">
      <c r="F82" s="17"/>
    </row>
    <row r="83" s="16" customFormat="1" ht="12.75">
      <c r="F83" s="17"/>
    </row>
    <row r="84" s="16" customFormat="1" ht="12.75">
      <c r="F84" s="17"/>
    </row>
    <row r="85" s="16" customFormat="1" ht="12.75">
      <c r="F85" s="17"/>
    </row>
    <row r="86" s="16" customFormat="1" ht="12.75">
      <c r="F86" s="17"/>
    </row>
    <row r="87" s="16" customFormat="1" ht="12.75">
      <c r="F87" s="17"/>
    </row>
    <row r="88" s="16" customFormat="1" ht="12.75">
      <c r="F88" s="17"/>
    </row>
    <row r="89" s="16" customFormat="1" ht="12.75">
      <c r="F89" s="17"/>
    </row>
    <row r="90" s="16" customFormat="1" ht="12.75">
      <c r="F90" s="17"/>
    </row>
    <row r="91" s="16" customFormat="1" ht="12.75">
      <c r="F91" s="17"/>
    </row>
    <row r="92" s="16" customFormat="1" ht="12.75">
      <c r="F92" s="17"/>
    </row>
    <row r="93" s="16" customFormat="1" ht="12.75">
      <c r="F93" s="17"/>
    </row>
    <row r="94" s="16" customFormat="1" ht="12.75">
      <c r="F94" s="17"/>
    </row>
    <row r="95" s="16" customFormat="1" ht="12.75">
      <c r="F95" s="17"/>
    </row>
    <row r="96" s="16" customFormat="1" ht="12.75">
      <c r="F96" s="17"/>
    </row>
    <row r="97" s="16" customFormat="1" ht="12.75">
      <c r="F97" s="17"/>
    </row>
    <row r="98" s="16" customFormat="1" ht="12.75">
      <c r="F98" s="17"/>
    </row>
    <row r="99" s="16" customFormat="1" ht="12.75">
      <c r="F99" s="17"/>
    </row>
    <row r="100" s="16" customFormat="1" ht="12.75">
      <c r="F100" s="17"/>
    </row>
    <row r="101" s="16" customFormat="1" ht="12.75">
      <c r="F101" s="17"/>
    </row>
    <row r="102" s="16" customFormat="1" ht="12.75">
      <c r="F102" s="17"/>
    </row>
    <row r="103" s="16" customFormat="1" ht="12.75">
      <c r="F103" s="17"/>
    </row>
    <row r="104" s="16" customFormat="1" ht="12.75">
      <c r="F104" s="17"/>
    </row>
    <row r="105" s="16" customFormat="1" ht="12.75">
      <c r="F105" s="17"/>
    </row>
    <row r="106" s="16" customFormat="1" ht="12.75">
      <c r="F106" s="17"/>
    </row>
    <row r="107" s="16" customFormat="1" ht="12.75">
      <c r="F107" s="17"/>
    </row>
    <row r="108" s="16" customFormat="1" ht="12.75">
      <c r="F108" s="17"/>
    </row>
    <row r="109" s="16" customFormat="1" ht="12.75">
      <c r="F109" s="17"/>
    </row>
    <row r="110" spans="1:6" ht="12.75">
      <c r="A110" s="16"/>
      <c r="F110" s="17"/>
    </row>
    <row r="111" spans="1:6" ht="12.75">
      <c r="A111" s="16"/>
      <c r="F111" s="17"/>
    </row>
    <row r="112" spans="1:6" ht="12.75">
      <c r="A112" s="16"/>
      <c r="F112" s="17"/>
    </row>
    <row r="113" spans="1:6" ht="12.75">
      <c r="A113" s="16"/>
      <c r="F113" s="17"/>
    </row>
    <row r="114" spans="1:6" ht="12.75">
      <c r="A114" s="16"/>
      <c r="F114" s="17"/>
    </row>
    <row r="115" spans="1:6" ht="12.75">
      <c r="A115" s="16"/>
      <c r="F115" s="17"/>
    </row>
    <row r="116" spans="1:6" ht="12.75">
      <c r="A116" s="16"/>
      <c r="F116" s="17"/>
    </row>
    <row r="117" spans="1:6" ht="12.75">
      <c r="A117" s="16"/>
      <c r="F117" s="17"/>
    </row>
    <row r="118" ht="12.75">
      <c r="F118" s="19"/>
    </row>
    <row r="119" ht="12.75">
      <c r="F119" s="19"/>
    </row>
    <row r="120" ht="12.75">
      <c r="F120" s="19"/>
    </row>
    <row r="121" ht="12.75">
      <c r="F121" s="19"/>
    </row>
    <row r="122" ht="12.75">
      <c r="F122" s="19"/>
    </row>
    <row r="123" ht="12.75">
      <c r="F123" s="19"/>
    </row>
    <row r="124" ht="12.75">
      <c r="F124" s="19"/>
    </row>
    <row r="125" ht="12.75">
      <c r="F125" s="19"/>
    </row>
    <row r="126" ht="12.75">
      <c r="F126" s="19"/>
    </row>
    <row r="127" ht="12.75">
      <c r="F127" s="19"/>
    </row>
    <row r="128" ht="12.75">
      <c r="F128" s="19"/>
    </row>
    <row r="129" ht="12.75">
      <c r="F129" s="19"/>
    </row>
    <row r="130" ht="12.75">
      <c r="F130" s="19"/>
    </row>
    <row r="131" ht="12.75">
      <c r="F131" s="19"/>
    </row>
    <row r="132" ht="12.75">
      <c r="F132" s="19"/>
    </row>
    <row r="133" ht="12.75">
      <c r="F133" s="19"/>
    </row>
    <row r="134" ht="12.75">
      <c r="F134" s="19"/>
    </row>
    <row r="135" ht="12.75">
      <c r="F135" s="19"/>
    </row>
    <row r="136" ht="12.75">
      <c r="F136" s="19"/>
    </row>
    <row r="137" ht="12.75">
      <c r="F137" s="19"/>
    </row>
    <row r="138" ht="12.75">
      <c r="F138" s="19"/>
    </row>
    <row r="139" ht="12.75">
      <c r="F139" s="19"/>
    </row>
    <row r="140" ht="12.75">
      <c r="F140" s="19"/>
    </row>
    <row r="141" ht="12.75">
      <c r="F141" s="19"/>
    </row>
    <row r="142" ht="12.75">
      <c r="F142" s="19"/>
    </row>
    <row r="143" ht="12.75">
      <c r="F143" s="19"/>
    </row>
    <row r="144" ht="12.75">
      <c r="F144" s="19"/>
    </row>
    <row r="145" ht="12.75">
      <c r="F145" s="19"/>
    </row>
    <row r="146" ht="12.75">
      <c r="F146" s="19"/>
    </row>
    <row r="147" ht="12.75">
      <c r="F147" s="19"/>
    </row>
    <row r="148" ht="12.75">
      <c r="F148" s="19"/>
    </row>
    <row r="149" ht="12.75">
      <c r="F149" s="19"/>
    </row>
    <row r="150" ht="12.75">
      <c r="F150" s="19"/>
    </row>
    <row r="151" ht="12.75">
      <c r="F151" s="19"/>
    </row>
    <row r="152" ht="12.75">
      <c r="F152" s="19"/>
    </row>
    <row r="153" ht="12.75">
      <c r="F153" s="19"/>
    </row>
    <row r="154" ht="12.75">
      <c r="F154" s="19"/>
    </row>
    <row r="155" ht="12.75">
      <c r="F155" s="19"/>
    </row>
    <row r="156" ht="12.75">
      <c r="F156" s="19"/>
    </row>
    <row r="157" ht="12.75">
      <c r="F157" s="19"/>
    </row>
    <row r="158" ht="12.75">
      <c r="F158" s="19"/>
    </row>
    <row r="159" ht="12.75">
      <c r="F159" s="19"/>
    </row>
    <row r="160" ht="12.75">
      <c r="F160" s="19"/>
    </row>
    <row r="161" ht="12.75">
      <c r="F161" s="19"/>
    </row>
    <row r="162" ht="12.75">
      <c r="F162" s="19"/>
    </row>
    <row r="163" ht="12.75">
      <c r="F163" s="19"/>
    </row>
    <row r="164" ht="12.75">
      <c r="F164" s="19"/>
    </row>
    <row r="165" ht="12.75">
      <c r="F165" s="19"/>
    </row>
    <row r="166" ht="12.75">
      <c r="F166" s="19"/>
    </row>
    <row r="167" ht="12.75">
      <c r="F167" s="19"/>
    </row>
    <row r="168" ht="12.75">
      <c r="F168" s="19"/>
    </row>
    <row r="169" ht="12.75">
      <c r="F169" s="19"/>
    </row>
    <row r="170" ht="12.75">
      <c r="F170" s="19"/>
    </row>
    <row r="171" ht="12.75">
      <c r="F171" s="19"/>
    </row>
    <row r="172" ht="12.75">
      <c r="F172" s="19"/>
    </row>
    <row r="173" ht="12.75">
      <c r="F173" s="19"/>
    </row>
    <row r="174" ht="12.75">
      <c r="F174" s="19"/>
    </row>
    <row r="175" ht="12.75">
      <c r="F175" s="19"/>
    </row>
    <row r="176" ht="12.75">
      <c r="F176" s="19"/>
    </row>
    <row r="177" ht="12.75">
      <c r="F177" s="19"/>
    </row>
    <row r="178" ht="12.75">
      <c r="F178" s="19"/>
    </row>
    <row r="179" ht="12.75">
      <c r="F179" s="19"/>
    </row>
    <row r="180" ht="12.75">
      <c r="F180" s="19"/>
    </row>
    <row r="181" ht="12.75">
      <c r="F181" s="19"/>
    </row>
    <row r="182" ht="12.75">
      <c r="F182" s="19"/>
    </row>
    <row r="183" ht="12.75">
      <c r="F183" s="19"/>
    </row>
    <row r="184" ht="12.75">
      <c r="F184" s="19"/>
    </row>
    <row r="185" ht="12.75">
      <c r="F185" s="19"/>
    </row>
    <row r="186" ht="12.75">
      <c r="F186" s="19"/>
    </row>
    <row r="187" ht="12.75">
      <c r="F187" s="19"/>
    </row>
    <row r="188" ht="12.75">
      <c r="F188" s="19"/>
    </row>
    <row r="189" ht="12.75">
      <c r="F189" s="19"/>
    </row>
    <row r="190" ht="12.75">
      <c r="F190" s="19"/>
    </row>
    <row r="191" ht="12.75">
      <c r="F191" s="19"/>
    </row>
    <row r="192" ht="12.75">
      <c r="F192" s="19"/>
    </row>
    <row r="193" ht="12.75">
      <c r="F193" s="19"/>
    </row>
    <row r="194" ht="12.75">
      <c r="F194" s="19"/>
    </row>
    <row r="195" ht="12.75">
      <c r="F195" s="19"/>
    </row>
    <row r="196" ht="12.75">
      <c r="F196" s="19"/>
    </row>
    <row r="197" ht="12.75">
      <c r="F197" s="19"/>
    </row>
    <row r="198" ht="12.75">
      <c r="F198" s="19"/>
    </row>
    <row r="199" ht="12.75">
      <c r="F199" s="19"/>
    </row>
    <row r="200" ht="12.75">
      <c r="F200" s="19"/>
    </row>
    <row r="201" ht="12.75">
      <c r="F201" s="19"/>
    </row>
    <row r="202" ht="12.75">
      <c r="F202" s="19"/>
    </row>
    <row r="203" ht="12.75">
      <c r="F203" s="19"/>
    </row>
    <row r="204" ht="12.75">
      <c r="F204" s="19"/>
    </row>
    <row r="205" ht="12.75">
      <c r="F205" s="19"/>
    </row>
    <row r="206" ht="12.75">
      <c r="F206" s="19"/>
    </row>
    <row r="207" ht="12.75">
      <c r="F207" s="19"/>
    </row>
    <row r="208" ht="12.75">
      <c r="F208" s="19"/>
    </row>
    <row r="209" ht="12.75">
      <c r="F209" s="19"/>
    </row>
    <row r="210" ht="12.75">
      <c r="F210" s="19"/>
    </row>
    <row r="211" ht="12.75">
      <c r="F211" s="19"/>
    </row>
    <row r="212" ht="12.75">
      <c r="F212" s="19"/>
    </row>
    <row r="213" ht="12.75">
      <c r="F213" s="19"/>
    </row>
    <row r="214" ht="12.75">
      <c r="F214" s="19"/>
    </row>
    <row r="215" ht="12.75">
      <c r="F215" s="19"/>
    </row>
    <row r="216" ht="12.75">
      <c r="F216" s="19"/>
    </row>
    <row r="217" ht="12.75">
      <c r="F217" s="19"/>
    </row>
    <row r="218" ht="12.75">
      <c r="F218" s="19"/>
    </row>
    <row r="219" ht="12.75">
      <c r="F219" s="19"/>
    </row>
    <row r="220" ht="12.75">
      <c r="F220" s="19"/>
    </row>
    <row r="221" ht="12.75">
      <c r="F221" s="19"/>
    </row>
    <row r="222" ht="12.75">
      <c r="F222" s="19"/>
    </row>
    <row r="223" ht="12.75">
      <c r="F223" s="19"/>
    </row>
    <row r="224" ht="12.75">
      <c r="F224" s="19"/>
    </row>
    <row r="225" ht="12.75">
      <c r="F225" s="19"/>
    </row>
    <row r="226" ht="12.75">
      <c r="F226" s="19"/>
    </row>
    <row r="227" ht="12.75">
      <c r="F227" s="19"/>
    </row>
    <row r="228" ht="12.75">
      <c r="F228" s="19"/>
    </row>
    <row r="229" ht="12.75">
      <c r="F229" s="19"/>
    </row>
    <row r="230" ht="12.75">
      <c r="F230" s="19"/>
    </row>
    <row r="231" ht="12.75">
      <c r="F231" s="19"/>
    </row>
    <row r="232" ht="12.75">
      <c r="F232" s="19"/>
    </row>
    <row r="233" ht="12.75">
      <c r="F233" s="19"/>
    </row>
    <row r="234" ht="12.75">
      <c r="F234" s="19"/>
    </row>
    <row r="235" ht="12.75">
      <c r="F235" s="19"/>
    </row>
    <row r="236" ht="12.75">
      <c r="F236" s="19"/>
    </row>
    <row r="237" ht="12.75">
      <c r="F237" s="19"/>
    </row>
    <row r="238" ht="12.75">
      <c r="F238" s="19"/>
    </row>
    <row r="239" ht="12.75">
      <c r="F239" s="19"/>
    </row>
    <row r="240" ht="12.75">
      <c r="F240" s="19"/>
    </row>
    <row r="241" ht="12.75">
      <c r="F241" s="19"/>
    </row>
    <row r="242" ht="12.75">
      <c r="F242" s="19"/>
    </row>
    <row r="243" ht="12.75">
      <c r="F243" s="19"/>
    </row>
    <row r="244" ht="12.75">
      <c r="F244" s="19"/>
    </row>
    <row r="245" ht="12.75">
      <c r="F245" s="19"/>
    </row>
    <row r="246" ht="12.75">
      <c r="F246" s="19"/>
    </row>
    <row r="247" ht="12.75">
      <c r="F247" s="19"/>
    </row>
    <row r="248" ht="12.75">
      <c r="F248" s="19"/>
    </row>
    <row r="249" ht="12.75">
      <c r="F249" s="19"/>
    </row>
    <row r="250" ht="12.75">
      <c r="F250" s="19"/>
    </row>
    <row r="251" ht="12.75">
      <c r="F251" s="19"/>
    </row>
    <row r="252" ht="12.75">
      <c r="F252" s="19"/>
    </row>
    <row r="253" ht="12.75">
      <c r="F253" s="19"/>
    </row>
    <row r="254" ht="12.75">
      <c r="F254" s="19"/>
    </row>
    <row r="255" ht="12.75">
      <c r="F255" s="19"/>
    </row>
    <row r="256" ht="12.75">
      <c r="F256" s="19"/>
    </row>
    <row r="257" ht="12.75">
      <c r="F257" s="19"/>
    </row>
    <row r="258" ht="12.75">
      <c r="F258" s="19"/>
    </row>
    <row r="259" ht="12.75">
      <c r="F259" s="19"/>
    </row>
  </sheetData>
  <sheetProtection/>
  <mergeCells count="6">
    <mergeCell ref="A1:A2"/>
    <mergeCell ref="F1:F2"/>
    <mergeCell ref="B1:B2"/>
    <mergeCell ref="C1:C2"/>
    <mergeCell ref="D1:D2"/>
    <mergeCell ref="E1:E2"/>
  </mergeCells>
  <printOptions horizontalCentered="1"/>
  <pageMargins left="0.3937007874015748" right="0.3937007874015748" top="0.7086614173228347" bottom="0.35433070866141736" header="0.4330708661417323" footer="0.15748031496062992"/>
  <pageSetup blackAndWhite="1" horizontalDpi="300" verticalDpi="300" orientation="landscape" paperSize="9" scale="75" r:id="rId1"/>
  <headerFooter alignWithMargins="0">
    <oddHeader>&amp;L&amp;"Times New Roman,Félkövér"&amp;11Kaposvár MJV Polgármesteri Hivatal&amp;C&amp;"Times New Roman,Félkövér"&amp;14Lakás-, nem lakás ingatlanok felújítása&amp;"Arial CE,Normál"&amp;10
&amp;R&amp;"Times New Roman,Normál"&amp;8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2008-11-25T12:58:22Z</cp:lastPrinted>
  <dcterms:created xsi:type="dcterms:W3CDTF">2006-10-17T07:01:27Z</dcterms:created>
  <dcterms:modified xsi:type="dcterms:W3CDTF">2008-11-25T12:58:27Z</dcterms:modified>
  <cp:category/>
  <cp:version/>
  <cp:contentType/>
  <cp:contentStatus/>
</cp:coreProperties>
</file>