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C" sheetId="1" r:id="rId1"/>
  </sheets>
  <definedNames>
    <definedName name="_xlnm.Print_Titles" localSheetId="0">'1C'!$1:$1</definedName>
  </definedNames>
  <calcPr fullCalcOnLoad="1"/>
</workbook>
</file>

<file path=xl/sharedStrings.xml><?xml version="1.0" encoding="utf-8"?>
<sst xmlns="http://schemas.openxmlformats.org/spreadsheetml/2006/main" count="121" uniqueCount="106">
  <si>
    <t>Megnevezés</t>
  </si>
  <si>
    <t>Eredeti előirányzat</t>
  </si>
  <si>
    <t>Módosított előirányzat</t>
  </si>
  <si>
    <t>Teljesítés 2008.06.30</t>
  </si>
  <si>
    <t>Teljesítés %-ban</t>
  </si>
  <si>
    <t>I. Működési célú támogatás értékű bevételek</t>
  </si>
  <si>
    <t xml:space="preserve">   1. Mozgáskorlátozottak támogatása</t>
  </si>
  <si>
    <t xml:space="preserve">   2. Otthonteremtési támogatás</t>
  </si>
  <si>
    <t xml:space="preserve">   3. Tartásdíj megelőlegezése</t>
  </si>
  <si>
    <t xml:space="preserve">   4. Lakbértámogatás</t>
  </si>
  <si>
    <t xml:space="preserve">   5. Megyei Önkormányzattól</t>
  </si>
  <si>
    <t xml:space="preserve">       - színház fenntartásához</t>
  </si>
  <si>
    <t xml:space="preserve">   6. Helyi önkormányzatoktól bejáró tanulók után</t>
  </si>
  <si>
    <t xml:space="preserve">   7. FVM-től iskolatej támogatása</t>
  </si>
  <si>
    <t xml:space="preserve">      - közoktatás </t>
  </si>
  <si>
    <t xml:space="preserve">                = szakszolgálati feladatok</t>
  </si>
  <si>
    <t xml:space="preserve">                a) gyógytestnevelés</t>
  </si>
  <si>
    <t xml:space="preserve">                   2007. évi áthúzódó</t>
  </si>
  <si>
    <t xml:space="preserve">                   2008. évi</t>
  </si>
  <si>
    <t xml:space="preserve">                b) nevelési tanácsadás</t>
  </si>
  <si>
    <t xml:space="preserve">                c) logopédia</t>
  </si>
  <si>
    <t xml:space="preserve">                = bejáró gyermekek utáni támogatás</t>
  </si>
  <si>
    <t xml:space="preserve">      - szociális alapszolgáltatások</t>
  </si>
  <si>
    <t xml:space="preserve">                =családsegítés</t>
  </si>
  <si>
    <t xml:space="preserve">                  2007. évi áthúzódó</t>
  </si>
  <si>
    <t xml:space="preserve">                  2008. évi</t>
  </si>
  <si>
    <t xml:space="preserve">               =házi segítségnyújtás</t>
  </si>
  <si>
    <t xml:space="preserve">                  2008. évi </t>
  </si>
  <si>
    <t xml:space="preserve">                = jelzőrendszeres házi segítségnyújtás</t>
  </si>
  <si>
    <t xml:space="preserve">                = nappali ellátás</t>
  </si>
  <si>
    <t xml:space="preserve">                = gyermekjóléti szolgálat</t>
  </si>
  <si>
    <t xml:space="preserve">     - belső ellenőrzési feladat</t>
  </si>
  <si>
    <t xml:space="preserve">        - Európai Regionális Fejlesztési Alapból</t>
  </si>
  <si>
    <t xml:space="preserve">        - VÁTI Kht-tól</t>
  </si>
  <si>
    <t>I.    Működési célú támogatás értékű bevételek összesen:</t>
  </si>
  <si>
    <t xml:space="preserve">      2. Kaposvári Rákóczi Labdarugó Klub Kft kölcsön megtérülése</t>
  </si>
  <si>
    <t xml:space="preserve">      3. Kaposvári Kosárlabda Klub Kft kölcsön megtérülése</t>
  </si>
  <si>
    <t xml:space="preserve">      4. Center Invest Kapvár Kft. (Adventi rendezvények tám.) 2007.évi</t>
  </si>
  <si>
    <t xml:space="preserve">      5. Somogy Megyei  Önkormányzat-Népszavazás lebonyolítása</t>
  </si>
  <si>
    <t xml:space="preserve">      6. Magyar Turizmus Zrt -Tourinform Iroda támogatása</t>
  </si>
  <si>
    <t xml:space="preserve">      7. Önkormányzati keretekből nyújtott támogatások visszautalása</t>
  </si>
  <si>
    <t>II.   Működési célú átvett pénzeszközök, kölcsönök összesen:</t>
  </si>
  <si>
    <t>I-II. Működési célú támogatásértékű bevételek és</t>
  </si>
  <si>
    <t xml:space="preserve">      átvett pénzeszközök összesen:</t>
  </si>
  <si>
    <t>III. Felhalmozási célú támogatásértékű bevételek</t>
  </si>
  <si>
    <t xml:space="preserve">     1. Állati hulladék kezelő telep</t>
  </si>
  <si>
    <t xml:space="preserve">        - EU KIOP támogatás</t>
  </si>
  <si>
    <t xml:space="preserve">        - önerő támogatás</t>
  </si>
  <si>
    <t xml:space="preserve">        - társult önkormányzatoktól</t>
  </si>
  <si>
    <t xml:space="preserve">     2. Töröcske szennyvízcsatornázáshoz társult települések</t>
  </si>
  <si>
    <t xml:space="preserve">         hozzájárulása</t>
  </si>
  <si>
    <t xml:space="preserve">     4. Panelfelújítási programhoz ÖTM-tól</t>
  </si>
  <si>
    <t xml:space="preserve">     5. Kaposvár-K.füred közötti kerékpárút tervezéséhez GKM-től</t>
  </si>
  <si>
    <t xml:space="preserve">     6. Kaposvár-K.újlak közötti kerékpárút tervezéséhez GKM-től</t>
  </si>
  <si>
    <t xml:space="preserve">     7. TISZK beruházáshoz </t>
  </si>
  <si>
    <t xml:space="preserve">            HEFOP-tól 4.1.1.</t>
  </si>
  <si>
    <t xml:space="preserve">            ÖTM önerő TISZK Kht.</t>
  </si>
  <si>
    <t xml:space="preserve">            Dombóvári Önkormányzattól</t>
  </si>
  <si>
    <t xml:space="preserve">           - KIOP támogatás</t>
  </si>
  <si>
    <t xml:space="preserve">           - társult önkormányzatoktól</t>
  </si>
  <si>
    <t xml:space="preserve">    9. Szociális és Munkaügyi Minisztérium-Okmányiroda akadálymentesítése</t>
  </si>
  <si>
    <t xml:space="preserve">   10. Közterületen elkövetett jogsértések visszaszorítása program tám.</t>
  </si>
  <si>
    <t>III. Felhalmozási célú támogatásértékű bevételek összesen:</t>
  </si>
  <si>
    <t xml:space="preserve">     1. Közületektől, lakosságtól közművesítésre</t>
  </si>
  <si>
    <t>IV. Felhalmozási célú átvett pénzeszk. kölcsönök összesen:</t>
  </si>
  <si>
    <t>III-IV. Felhalm. célú tám.ért. bev. és átvett pénzeszk. összesen:</t>
  </si>
  <si>
    <t xml:space="preserve">      - 2008. évi központi bérfejlesztés támogatása</t>
  </si>
  <si>
    <t xml:space="preserve">   11. Együd Á. VMK vizesblokk felújítás</t>
  </si>
  <si>
    <t xml:space="preserve">     8. Kaposmenti Hulladékgazd.Társulás</t>
  </si>
  <si>
    <t>I-IV. mindösszesen:</t>
  </si>
  <si>
    <t xml:space="preserve">   9. Kaposvári Többcélú Kistérségi feladatellátás normatívái</t>
  </si>
  <si>
    <t xml:space="preserve">   8. Szakmai és érettségi vizsgák lebonyolításának támogatása</t>
  </si>
  <si>
    <t xml:space="preserve"> 10. Kaposvári többcélú Kistérségi Társulástól nev. tanácsadásra, logopédiai feladatokra</t>
  </si>
  <si>
    <t xml:space="preserve"> 11. Kadarkút-Nagybajomi Többcélú Kistérségégi Társaságtól Nevelési tanácsadásra átvett pénzeszköz</t>
  </si>
  <si>
    <t xml:space="preserve"> 12. Kaposvári többcélú Kistérségi Társulástól 2006. évi áthúzódó</t>
  </si>
  <si>
    <t xml:space="preserve"> 13. Növényvédelmi közérdekű védekezésre</t>
  </si>
  <si>
    <t xml:space="preserve"> 14. Polgári védelmi célokra önkormányzatoktól</t>
  </si>
  <si>
    <t xml:space="preserve"> 15. "Jogi beszélgetések" rendezvényhez</t>
  </si>
  <si>
    <t xml:space="preserve"> 16. TISZK működéséhez HEFOP-ból</t>
  </si>
  <si>
    <t xml:space="preserve"> 17. Helyi közösségi közlekedés normatív támogatása</t>
  </si>
  <si>
    <t xml:space="preserve"> 18. INTERREG III. A "Pannon Paletta" pályázatból</t>
  </si>
  <si>
    <t xml:space="preserve"> 19. Cityregio II.</t>
  </si>
  <si>
    <t xml:space="preserve"> 20. ÖTM-től Festők Városa Hangulatfesztivál tám. (2007. évi áth.)</t>
  </si>
  <si>
    <t xml:space="preserve"> 21. 2008. január hóban kifizetett 13.h.illetmény (1/2 havi) támogatás</t>
  </si>
  <si>
    <t xml:space="preserve"> 23. 2007. évi érettségihez kapcs. körzet központi feladatok</t>
  </si>
  <si>
    <t xml:space="preserve"> 24. Közterületen elkövetett jogsértések visszaszorítása program tám.</t>
  </si>
  <si>
    <t xml:space="preserve"> 25. "Kirándulások Kaposváron és környékén" c. kiadvány aktualizálása</t>
  </si>
  <si>
    <t xml:space="preserve"> 26. "Gyermek és Ifjúsági Alapprogram támogatása"</t>
  </si>
  <si>
    <t xml:space="preserve">     3.  Taszári repülőtér bankgarancia ktg.megtér. önkormányzatokról</t>
  </si>
  <si>
    <t xml:space="preserve">                 = szociális étkeztetés</t>
  </si>
  <si>
    <t xml:space="preserve"> 22. Szociális gondozási szükségletet vizsgáló szakértői  bizottság támogatása</t>
  </si>
  <si>
    <t xml:space="preserve">     2.  Cseri út 22. közműfejlesztési hozzájárulás</t>
  </si>
  <si>
    <t xml:space="preserve">     3. Munkahelyteremtő beruházásra nyújtott kölcsön visszafizetése</t>
  </si>
  <si>
    <t xml:space="preserve">     4. Lakásépítésre és vásárlásra nyújtott kölcsön visszafizetése</t>
  </si>
  <si>
    <t xml:space="preserve">     6. Munkáltatói kölcsön visszafizetése</t>
  </si>
  <si>
    <t xml:space="preserve">     7. Szociális kölcsön visszafizetése</t>
  </si>
  <si>
    <t xml:space="preserve">     8. Panelfelújítási programhoz - lakosságtól áthúzódó</t>
  </si>
  <si>
    <t xml:space="preserve">     9. Megszűnt Víziközmű T. tagjaitól kamat, kölcsön törlesztése</t>
  </si>
  <si>
    <t xml:space="preserve">    10. Lakáscélú tám. keretből folyósított kölcsön megtérülése</t>
  </si>
  <si>
    <t xml:space="preserve">    11. Praktikum Kft.-nek adott áthidaló kölcsön megtérülése</t>
  </si>
  <si>
    <t xml:space="preserve">    12. Füredi u. körforgalom szökőkútépítéshez támogatás</t>
  </si>
  <si>
    <t xml:space="preserve">     5. Lakásépítésre és vásárlásra nyújtott támogatások visszafizetése</t>
  </si>
  <si>
    <t xml:space="preserve"> 27. Bursa Hungarica ösztöndíj visszafizetése jogosultság hiánya miatt</t>
  </si>
  <si>
    <t xml:space="preserve"> 28. Kisebbségek működési célú támogatása elkülönített pénzalapból</t>
  </si>
  <si>
    <t xml:space="preserve"> 29. 2007. évi jövedelem különbség mérséklésének elszámolása</t>
  </si>
  <si>
    <r>
      <t xml:space="preserve">      </t>
    </r>
    <r>
      <rPr>
        <sz val="11"/>
        <rFont val="Times New Roman"/>
        <family val="1"/>
      </rPr>
      <t>1. TISZK Kht-tól kölcsön megtérülés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</si>
</sst>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1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5" xfId="0" applyFont="1" applyBorder="1" applyAlignment="1">
      <alignment/>
    </xf>
    <xf numFmtId="164" fontId="2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3" fontId="1" fillId="0" borderId="25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14" fontId="1" fillId="0" borderId="0" xfId="0" applyNumberFormat="1" applyFont="1" applyAlignment="1">
      <alignment/>
    </xf>
    <xf numFmtId="3" fontId="1" fillId="0" borderId="27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2" xfId="0" applyFont="1" applyBorder="1" applyAlignment="1">
      <alignment/>
    </xf>
    <xf numFmtId="10" fontId="1" fillId="0" borderId="10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3" fontId="1" fillId="0" borderId="25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/>
    </xf>
    <xf numFmtId="0" fontId="3" fillId="0" borderId="3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3" fontId="5" fillId="0" borderId="27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3" fontId="3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5" fillId="0" borderId="15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3" fillId="0" borderId="32" xfId="0" applyFont="1" applyBorder="1" applyAlignment="1">
      <alignment/>
    </xf>
    <xf numFmtId="3" fontId="3" fillId="0" borderId="0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76.8515625" style="3" bestFit="1" customWidth="1"/>
    <col min="2" max="2" width="11.8515625" style="3" customWidth="1"/>
    <col min="3" max="3" width="11.28125" style="3" customWidth="1"/>
    <col min="4" max="5" width="11.00390625" style="3" customWidth="1"/>
    <col min="6" max="7" width="9.140625" style="3" customWidth="1"/>
    <col min="8" max="8" width="12.00390625" style="3" bestFit="1" customWidth="1"/>
    <col min="9" max="16384" width="9.140625" style="3" customWidth="1"/>
  </cols>
  <sheetData>
    <row r="1" spans="1:5" ht="30.75" customHeight="1" thickBot="1">
      <c r="A1" s="10" t="s">
        <v>0</v>
      </c>
      <c r="B1" s="51" t="s">
        <v>1</v>
      </c>
      <c r="C1" s="51" t="s">
        <v>2</v>
      </c>
      <c r="D1" s="11" t="s">
        <v>3</v>
      </c>
      <c r="E1" s="12" t="s">
        <v>4</v>
      </c>
    </row>
    <row r="2" spans="1:5" ht="15">
      <c r="A2" s="52" t="s">
        <v>5</v>
      </c>
      <c r="B2" s="5"/>
      <c r="C2" s="6"/>
      <c r="D2" s="6"/>
      <c r="E2" s="7"/>
    </row>
    <row r="3" spans="1:5" ht="15">
      <c r="A3" s="8" t="s">
        <v>6</v>
      </c>
      <c r="B3" s="9">
        <v>6000</v>
      </c>
      <c r="C3" s="9">
        <v>6000</v>
      </c>
      <c r="D3" s="9">
        <v>3259</v>
      </c>
      <c r="E3" s="1">
        <f>(D3/C3)*100</f>
        <v>54.31666666666667</v>
      </c>
    </row>
    <row r="4" spans="1:5" ht="15">
      <c r="A4" s="8" t="s">
        <v>7</v>
      </c>
      <c r="B4" s="9">
        <v>43000</v>
      </c>
      <c r="C4" s="9">
        <v>43000</v>
      </c>
      <c r="D4" s="9">
        <v>14935</v>
      </c>
      <c r="E4" s="1">
        <f aca="true" t="shared" si="0" ref="E4:E30">(D4/C4)*100</f>
        <v>34.73255813953489</v>
      </c>
    </row>
    <row r="5" spans="1:5" ht="15">
      <c r="A5" s="8" t="s">
        <v>8</v>
      </c>
      <c r="B5" s="16">
        <v>20000</v>
      </c>
      <c r="C5" s="9">
        <v>20000</v>
      </c>
      <c r="D5" s="9">
        <v>7962</v>
      </c>
      <c r="E5" s="1">
        <f t="shared" si="0"/>
        <v>39.81</v>
      </c>
    </row>
    <row r="6" spans="1:5" ht="15">
      <c r="A6" s="8" t="s">
        <v>9</v>
      </c>
      <c r="B6" s="16">
        <v>1264</v>
      </c>
      <c r="C6" s="9">
        <v>1264</v>
      </c>
      <c r="D6" s="9">
        <v>424</v>
      </c>
      <c r="E6" s="1">
        <f t="shared" si="0"/>
        <v>33.54430379746836</v>
      </c>
    </row>
    <row r="7" spans="1:5" ht="15">
      <c r="A7" s="8" t="s">
        <v>10</v>
      </c>
      <c r="B7" s="16"/>
      <c r="C7" s="9"/>
      <c r="D7" s="9"/>
      <c r="E7" s="1"/>
    </row>
    <row r="8" spans="1:5" ht="15">
      <c r="A8" s="8" t="s">
        <v>11</v>
      </c>
      <c r="B8" s="16">
        <v>11000</v>
      </c>
      <c r="C8" s="9">
        <v>11000</v>
      </c>
      <c r="D8" s="9">
        <v>5500</v>
      </c>
      <c r="E8" s="1">
        <f t="shared" si="0"/>
        <v>50</v>
      </c>
    </row>
    <row r="9" spans="1:5" ht="15">
      <c r="A9" s="8" t="s">
        <v>12</v>
      </c>
      <c r="B9" s="16">
        <v>8000</v>
      </c>
      <c r="C9" s="9">
        <v>8000</v>
      </c>
      <c r="D9" s="9">
        <v>5717</v>
      </c>
      <c r="E9" s="1">
        <f t="shared" si="0"/>
        <v>71.46249999999999</v>
      </c>
    </row>
    <row r="10" spans="1:5" ht="15">
      <c r="A10" s="8" t="s">
        <v>13</v>
      </c>
      <c r="B10" s="16">
        <v>13552</v>
      </c>
      <c r="C10" s="9">
        <v>13552</v>
      </c>
      <c r="D10" s="9">
        <v>3357</v>
      </c>
      <c r="E10" s="1">
        <f t="shared" si="0"/>
        <v>24.77125147579693</v>
      </c>
    </row>
    <row r="11" spans="1:5" ht="15">
      <c r="A11" s="20" t="s">
        <v>71</v>
      </c>
      <c r="B11" s="9">
        <v>15000</v>
      </c>
      <c r="C11" s="19">
        <v>15000</v>
      </c>
      <c r="D11" s="19">
        <v>0</v>
      </c>
      <c r="E11" s="13">
        <f>(D11/C11)*100</f>
        <v>0</v>
      </c>
    </row>
    <row r="12" spans="1:5" ht="15">
      <c r="A12" s="20" t="s">
        <v>70</v>
      </c>
      <c r="B12" s="16"/>
      <c r="C12" s="9"/>
      <c r="D12" s="9"/>
      <c r="E12" s="1"/>
    </row>
    <row r="13" spans="1:5" ht="15">
      <c r="A13" s="8" t="s">
        <v>14</v>
      </c>
      <c r="B13" s="16"/>
      <c r="C13" s="9"/>
      <c r="D13" s="9"/>
      <c r="E13" s="1"/>
    </row>
    <row r="14" spans="1:5" ht="15">
      <c r="A14" s="8" t="s">
        <v>15</v>
      </c>
      <c r="B14" s="16"/>
      <c r="C14" s="9"/>
      <c r="D14" s="9"/>
      <c r="E14" s="1"/>
    </row>
    <row r="15" spans="1:5" ht="15">
      <c r="A15" s="8" t="s">
        <v>16</v>
      </c>
      <c r="B15" s="16"/>
      <c r="C15" s="9"/>
      <c r="D15" s="9"/>
      <c r="E15" s="1"/>
    </row>
    <row r="16" spans="1:5" ht="15">
      <c r="A16" s="20" t="s">
        <v>17</v>
      </c>
      <c r="B16" s="16">
        <v>1621</v>
      </c>
      <c r="C16" s="9">
        <v>1621</v>
      </c>
      <c r="D16" s="9">
        <v>1621</v>
      </c>
      <c r="E16" s="1">
        <f t="shared" si="0"/>
        <v>100</v>
      </c>
    </row>
    <row r="17" spans="1:5" ht="15">
      <c r="A17" s="20" t="s">
        <v>18</v>
      </c>
      <c r="B17" s="16">
        <v>8247</v>
      </c>
      <c r="C17" s="9">
        <v>8247</v>
      </c>
      <c r="D17" s="9">
        <v>4123</v>
      </c>
      <c r="E17" s="1">
        <f t="shared" si="0"/>
        <v>49.99393718928095</v>
      </c>
    </row>
    <row r="18" spans="1:5" ht="15">
      <c r="A18" s="8" t="s">
        <v>19</v>
      </c>
      <c r="B18" s="16"/>
      <c r="C18" s="9"/>
      <c r="D18" s="9"/>
      <c r="E18" s="1"/>
    </row>
    <row r="19" spans="1:5" ht="15">
      <c r="A19" s="20" t="s">
        <v>17</v>
      </c>
      <c r="B19" s="16">
        <v>1462</v>
      </c>
      <c r="C19" s="9">
        <v>1462</v>
      </c>
      <c r="D19" s="9">
        <v>1462</v>
      </c>
      <c r="E19" s="1">
        <f t="shared" si="0"/>
        <v>100</v>
      </c>
    </row>
    <row r="20" spans="1:5" ht="15">
      <c r="A20" s="20" t="s">
        <v>18</v>
      </c>
      <c r="B20" s="16">
        <v>4366</v>
      </c>
      <c r="C20" s="9">
        <v>4366</v>
      </c>
      <c r="D20" s="9">
        <v>2183</v>
      </c>
      <c r="E20" s="1">
        <f t="shared" si="0"/>
        <v>50</v>
      </c>
    </row>
    <row r="21" spans="1:5" ht="15">
      <c r="A21" s="20" t="s">
        <v>20</v>
      </c>
      <c r="B21" s="16"/>
      <c r="C21" s="9"/>
      <c r="D21" s="9"/>
      <c r="E21" s="1"/>
    </row>
    <row r="22" spans="1:5" ht="15">
      <c r="A22" s="20" t="s">
        <v>17</v>
      </c>
      <c r="B22" s="16">
        <v>1069</v>
      </c>
      <c r="C22" s="9">
        <v>1069</v>
      </c>
      <c r="D22" s="9">
        <v>1069</v>
      </c>
      <c r="E22" s="1">
        <f t="shared" si="0"/>
        <v>100</v>
      </c>
    </row>
    <row r="23" spans="1:5" ht="15">
      <c r="A23" s="20" t="s">
        <v>18</v>
      </c>
      <c r="B23" s="16">
        <v>8257</v>
      </c>
      <c r="C23" s="9">
        <v>8257</v>
      </c>
      <c r="D23" s="9">
        <v>3920</v>
      </c>
      <c r="E23" s="1">
        <f t="shared" si="0"/>
        <v>47.474869807436114</v>
      </c>
    </row>
    <row r="24" spans="1:5" ht="15">
      <c r="A24" s="8" t="s">
        <v>21</v>
      </c>
      <c r="B24" s="16"/>
      <c r="C24" s="9"/>
      <c r="D24" s="9"/>
      <c r="E24" s="1"/>
    </row>
    <row r="25" spans="1:5" ht="15">
      <c r="A25" s="20" t="s">
        <v>17</v>
      </c>
      <c r="B25" s="16">
        <v>9840</v>
      </c>
      <c r="C25" s="9">
        <v>9840</v>
      </c>
      <c r="D25" s="9">
        <v>9840</v>
      </c>
      <c r="E25" s="1">
        <f t="shared" si="0"/>
        <v>100</v>
      </c>
    </row>
    <row r="26" spans="1:5" ht="15">
      <c r="A26" s="20" t="s">
        <v>18</v>
      </c>
      <c r="B26" s="16">
        <v>78683</v>
      </c>
      <c r="C26" s="9">
        <v>70618</v>
      </c>
      <c r="D26" s="9">
        <v>38188</v>
      </c>
      <c r="E26" s="1">
        <f t="shared" si="0"/>
        <v>54.07686425557223</v>
      </c>
    </row>
    <row r="27" spans="1:5" ht="15">
      <c r="A27" s="8" t="s">
        <v>22</v>
      </c>
      <c r="B27" s="16"/>
      <c r="C27" s="9"/>
      <c r="D27" s="9"/>
      <c r="E27" s="1"/>
    </row>
    <row r="28" spans="1:5" ht="15">
      <c r="A28" s="8" t="s">
        <v>23</v>
      </c>
      <c r="B28" s="16"/>
      <c r="C28" s="9"/>
      <c r="D28" s="9"/>
      <c r="E28" s="1"/>
    </row>
    <row r="29" spans="1:5" ht="15">
      <c r="A29" s="20" t="s">
        <v>24</v>
      </c>
      <c r="B29" s="16">
        <v>3600</v>
      </c>
      <c r="C29" s="9">
        <v>3600</v>
      </c>
      <c r="D29" s="9">
        <v>3600</v>
      </c>
      <c r="E29" s="1">
        <f t="shared" si="0"/>
        <v>100</v>
      </c>
    </row>
    <row r="30" spans="1:5" ht="15">
      <c r="A30" s="20" t="s">
        <v>25</v>
      </c>
      <c r="B30" s="16">
        <v>18456</v>
      </c>
      <c r="C30" s="9">
        <v>18456</v>
      </c>
      <c r="D30" s="9">
        <v>9228</v>
      </c>
      <c r="E30" s="1">
        <f t="shared" si="0"/>
        <v>50</v>
      </c>
    </row>
    <row r="31" spans="1:5" ht="15">
      <c r="A31" s="53"/>
      <c r="B31" s="54"/>
      <c r="C31" s="54"/>
      <c r="D31" s="54"/>
      <c r="E31" s="1"/>
    </row>
    <row r="32" spans="1:5" ht="15.75" thickBot="1">
      <c r="A32" s="39"/>
      <c r="B32" s="22"/>
      <c r="C32" s="23"/>
      <c r="D32" s="23"/>
      <c r="E32" s="2"/>
    </row>
    <row r="33" spans="1:5" ht="15">
      <c r="A33" s="55" t="s">
        <v>26</v>
      </c>
      <c r="B33" s="56"/>
      <c r="C33" s="57"/>
      <c r="D33" s="57"/>
      <c r="E33" s="24"/>
    </row>
    <row r="34" spans="1:5" ht="15">
      <c r="A34" s="20" t="s">
        <v>24</v>
      </c>
      <c r="B34" s="25">
        <v>630</v>
      </c>
      <c r="C34" s="9">
        <v>630</v>
      </c>
      <c r="D34" s="9">
        <v>674</v>
      </c>
      <c r="E34" s="13">
        <f>(D34/C34)*100</f>
        <v>106.98412698412699</v>
      </c>
    </row>
    <row r="35" spans="1:5" ht="15">
      <c r="A35" s="20" t="s">
        <v>27</v>
      </c>
      <c r="B35" s="25">
        <v>3456</v>
      </c>
      <c r="C35" s="9">
        <v>3456</v>
      </c>
      <c r="D35" s="9">
        <v>1728</v>
      </c>
      <c r="E35" s="13">
        <f>(D35/C35)*100</f>
        <v>50</v>
      </c>
    </row>
    <row r="36" spans="1:5" ht="15">
      <c r="A36" s="8" t="s">
        <v>28</v>
      </c>
      <c r="B36" s="25"/>
      <c r="C36" s="9"/>
      <c r="D36" s="9"/>
      <c r="E36" s="26"/>
    </row>
    <row r="37" spans="1:5" ht="15">
      <c r="A37" s="20" t="s">
        <v>24</v>
      </c>
      <c r="B37" s="25">
        <v>160</v>
      </c>
      <c r="C37" s="9">
        <v>160</v>
      </c>
      <c r="D37" s="9">
        <v>160</v>
      </c>
      <c r="E37" s="13">
        <f>(D37/C37)*100</f>
        <v>100</v>
      </c>
    </row>
    <row r="38" spans="1:5" ht="15">
      <c r="A38" s="20" t="s">
        <v>27</v>
      </c>
      <c r="B38" s="25">
        <v>1386</v>
      </c>
      <c r="C38" s="9">
        <v>1386</v>
      </c>
      <c r="D38" s="9">
        <v>693</v>
      </c>
      <c r="E38" s="13">
        <f>(D38/C38)*100</f>
        <v>50</v>
      </c>
    </row>
    <row r="39" spans="1:5" ht="15">
      <c r="A39" s="8" t="s">
        <v>29</v>
      </c>
      <c r="B39" s="25"/>
      <c r="C39" s="9"/>
      <c r="D39" s="9"/>
      <c r="E39" s="13"/>
    </row>
    <row r="40" spans="1:5" ht="15">
      <c r="A40" s="20" t="s">
        <v>24</v>
      </c>
      <c r="B40" s="25">
        <v>1745</v>
      </c>
      <c r="C40" s="9">
        <v>1745</v>
      </c>
      <c r="D40" s="9">
        <v>1745</v>
      </c>
      <c r="E40" s="13">
        <f>(D40/C40)*100</f>
        <v>100</v>
      </c>
    </row>
    <row r="41" spans="1:5" ht="15">
      <c r="A41" s="20" t="s">
        <v>27</v>
      </c>
      <c r="B41" s="25">
        <v>8640</v>
      </c>
      <c r="C41" s="9">
        <v>8640</v>
      </c>
      <c r="D41" s="9">
        <v>4320</v>
      </c>
      <c r="E41" s="13">
        <f>(D41/C41)*100</f>
        <v>50</v>
      </c>
    </row>
    <row r="42" spans="1:5" ht="15">
      <c r="A42" s="8" t="s">
        <v>30</v>
      </c>
      <c r="B42" s="25"/>
      <c r="C42" s="9"/>
      <c r="D42" s="9"/>
      <c r="E42" s="13"/>
    </row>
    <row r="43" spans="1:5" ht="15">
      <c r="A43" s="20" t="s">
        <v>17</v>
      </c>
      <c r="B43" s="25">
        <v>2219</v>
      </c>
      <c r="C43" s="9">
        <v>2219</v>
      </c>
      <c r="D43" s="9">
        <v>2219</v>
      </c>
      <c r="E43" s="13">
        <f>(D43/C43)*100</f>
        <v>100</v>
      </c>
    </row>
    <row r="44" spans="1:5" ht="15">
      <c r="A44" s="20" t="s">
        <v>18</v>
      </c>
      <c r="B44" s="25">
        <v>11347</v>
      </c>
      <c r="C44" s="9">
        <v>11347</v>
      </c>
      <c r="D44" s="9">
        <v>5673</v>
      </c>
      <c r="E44" s="13">
        <f>(D44/C44)*100</f>
        <v>49.99559354895567</v>
      </c>
    </row>
    <row r="45" spans="1:5" ht="15">
      <c r="A45" s="20" t="s">
        <v>89</v>
      </c>
      <c r="B45" s="25">
        <v>0</v>
      </c>
      <c r="C45" s="9">
        <v>0</v>
      </c>
      <c r="D45" s="9">
        <v>469</v>
      </c>
      <c r="E45" s="1">
        <v>0</v>
      </c>
    </row>
    <row r="46" spans="1:5" ht="15">
      <c r="A46" s="8" t="s">
        <v>31</v>
      </c>
      <c r="B46" s="25"/>
      <c r="C46" s="9"/>
      <c r="D46" s="9"/>
      <c r="E46" s="13"/>
    </row>
    <row r="47" spans="1:5" ht="15">
      <c r="A47" s="20" t="s">
        <v>17</v>
      </c>
      <c r="B47" s="25">
        <v>914</v>
      </c>
      <c r="C47" s="9">
        <v>914</v>
      </c>
      <c r="D47" s="9">
        <v>914</v>
      </c>
      <c r="E47" s="13">
        <f>(D47/C47)*100</f>
        <v>100</v>
      </c>
    </row>
    <row r="48" spans="1:5" ht="15">
      <c r="A48" s="20" t="s">
        <v>18</v>
      </c>
      <c r="B48" s="25">
        <v>3726</v>
      </c>
      <c r="C48" s="9">
        <v>3726</v>
      </c>
      <c r="D48" s="9">
        <v>1863</v>
      </c>
      <c r="E48" s="13">
        <f>(D48/C48)*100</f>
        <v>50</v>
      </c>
    </row>
    <row r="49" spans="1:5" ht="15">
      <c r="A49" s="20" t="s">
        <v>72</v>
      </c>
      <c r="B49" s="25">
        <v>1758</v>
      </c>
      <c r="C49" s="9">
        <v>2630</v>
      </c>
      <c r="D49" s="9">
        <v>478</v>
      </c>
      <c r="E49" s="13">
        <f>(D49/C49)*100</f>
        <v>18.17490494296578</v>
      </c>
    </row>
    <row r="50" spans="1:5" ht="30" customHeight="1">
      <c r="A50" s="58" t="s">
        <v>73</v>
      </c>
      <c r="B50" s="25">
        <v>0</v>
      </c>
      <c r="C50" s="9">
        <v>327</v>
      </c>
      <c r="D50" s="9">
        <v>327</v>
      </c>
      <c r="E50" s="13">
        <f>(D50/C50)*100</f>
        <v>100</v>
      </c>
    </row>
    <row r="51" spans="1:5" ht="15.75" customHeight="1">
      <c r="A51" s="20" t="s">
        <v>74</v>
      </c>
      <c r="B51" s="25">
        <v>0</v>
      </c>
      <c r="C51" s="9">
        <v>0</v>
      </c>
      <c r="D51" s="9">
        <v>180</v>
      </c>
      <c r="E51" s="13">
        <v>0</v>
      </c>
    </row>
    <row r="52" spans="1:5" ht="15">
      <c r="A52" s="20" t="s">
        <v>75</v>
      </c>
      <c r="B52" s="25">
        <v>350</v>
      </c>
      <c r="C52" s="9">
        <v>350</v>
      </c>
      <c r="D52" s="9">
        <v>0</v>
      </c>
      <c r="E52" s="13">
        <f aca="true" t="shared" si="1" ref="E52:E57">(D52/C52)*100</f>
        <v>0</v>
      </c>
    </row>
    <row r="53" spans="1:5" ht="15">
      <c r="A53" s="20" t="s">
        <v>76</v>
      </c>
      <c r="B53" s="25">
        <v>3000</v>
      </c>
      <c r="C53" s="9">
        <v>3000</v>
      </c>
      <c r="D53" s="9">
        <v>2369</v>
      </c>
      <c r="E53" s="13">
        <f t="shared" si="1"/>
        <v>78.96666666666667</v>
      </c>
    </row>
    <row r="54" spans="1:5" ht="15">
      <c r="A54" s="20" t="s">
        <v>77</v>
      </c>
      <c r="B54" s="25">
        <v>600</v>
      </c>
      <c r="C54" s="9">
        <v>600</v>
      </c>
      <c r="D54" s="9">
        <v>310</v>
      </c>
      <c r="E54" s="13">
        <f t="shared" si="1"/>
        <v>51.66666666666667</v>
      </c>
    </row>
    <row r="55" spans="1:5" ht="15">
      <c r="A55" s="20" t="s">
        <v>78</v>
      </c>
      <c r="B55" s="25">
        <v>1337</v>
      </c>
      <c r="C55" s="9">
        <v>1337</v>
      </c>
      <c r="D55" s="9">
        <v>0</v>
      </c>
      <c r="E55" s="13">
        <f t="shared" si="1"/>
        <v>0</v>
      </c>
    </row>
    <row r="56" spans="1:5" ht="15">
      <c r="A56" s="20" t="s">
        <v>79</v>
      </c>
      <c r="B56" s="17">
        <v>49717</v>
      </c>
      <c r="C56" s="19">
        <v>49717</v>
      </c>
      <c r="D56" s="19">
        <v>0</v>
      </c>
      <c r="E56" s="13">
        <f t="shared" si="1"/>
        <v>0</v>
      </c>
    </row>
    <row r="57" spans="1:5" ht="15">
      <c r="A57" s="20" t="s">
        <v>80</v>
      </c>
      <c r="B57" s="25">
        <v>190</v>
      </c>
      <c r="C57" s="9">
        <v>190</v>
      </c>
      <c r="D57" s="9">
        <v>190</v>
      </c>
      <c r="E57" s="13">
        <f t="shared" si="1"/>
        <v>100</v>
      </c>
    </row>
    <row r="58" spans="1:5" ht="15">
      <c r="A58" s="20" t="s">
        <v>81</v>
      </c>
      <c r="B58" s="25"/>
      <c r="C58" s="9"/>
      <c r="D58" s="9"/>
      <c r="E58" s="13"/>
    </row>
    <row r="59" spans="1:5" ht="15">
      <c r="A59" s="20" t="s">
        <v>32</v>
      </c>
      <c r="B59" s="25">
        <v>2590</v>
      </c>
      <c r="C59" s="9">
        <v>2590</v>
      </c>
      <c r="D59" s="9">
        <v>602</v>
      </c>
      <c r="E59" s="13">
        <f>(D59/C59)*100</f>
        <v>23.243243243243246</v>
      </c>
    </row>
    <row r="60" spans="1:5" ht="15">
      <c r="A60" s="20" t="s">
        <v>33</v>
      </c>
      <c r="B60" s="25">
        <v>978</v>
      </c>
      <c r="C60" s="9">
        <v>978</v>
      </c>
      <c r="D60" s="9">
        <v>527</v>
      </c>
      <c r="E60" s="13">
        <f>(D60/C60)*100</f>
        <v>53.88548057259713</v>
      </c>
    </row>
    <row r="61" spans="1:5" ht="15">
      <c r="A61" s="20" t="s">
        <v>82</v>
      </c>
      <c r="B61" s="25">
        <v>3000</v>
      </c>
      <c r="C61" s="9">
        <v>3000</v>
      </c>
      <c r="D61" s="9">
        <v>2978</v>
      </c>
      <c r="E61" s="13">
        <f>(D61/C61)*100</f>
        <v>99.26666666666667</v>
      </c>
    </row>
    <row r="62" spans="1:5" ht="15.75" thickBot="1">
      <c r="A62" s="39" t="s">
        <v>66</v>
      </c>
      <c r="B62" s="27">
        <v>215196</v>
      </c>
      <c r="C62" s="23">
        <v>309787</v>
      </c>
      <c r="D62" s="23">
        <v>0</v>
      </c>
      <c r="E62" s="28">
        <v>0</v>
      </c>
    </row>
    <row r="63" spans="1:5" ht="15">
      <c r="A63" s="40" t="s">
        <v>83</v>
      </c>
      <c r="B63" s="29">
        <v>267624</v>
      </c>
      <c r="C63" s="6">
        <v>267624</v>
      </c>
      <c r="D63" s="6">
        <v>0</v>
      </c>
      <c r="E63" s="24">
        <f>(D63/C63)*100</f>
        <v>0</v>
      </c>
    </row>
    <row r="64" spans="1:5" ht="15">
      <c r="A64" s="45" t="s">
        <v>90</v>
      </c>
      <c r="B64" s="14">
        <v>0</v>
      </c>
      <c r="C64" s="15">
        <v>0</v>
      </c>
      <c r="D64" s="15">
        <v>400</v>
      </c>
      <c r="E64" s="1">
        <v>0</v>
      </c>
    </row>
    <row r="65" spans="1:5" ht="15">
      <c r="A65" s="20" t="s">
        <v>84</v>
      </c>
      <c r="B65" s="16">
        <v>0</v>
      </c>
      <c r="C65" s="9">
        <v>305</v>
      </c>
      <c r="D65" s="9">
        <v>305</v>
      </c>
      <c r="E65" s="1">
        <f>(D65/C65)*100</f>
        <v>100</v>
      </c>
    </row>
    <row r="66" spans="1:5" ht="15">
      <c r="A66" s="20" t="s">
        <v>85</v>
      </c>
      <c r="B66" s="16">
        <v>0</v>
      </c>
      <c r="C66" s="9">
        <v>1300</v>
      </c>
      <c r="D66" s="9">
        <v>1300</v>
      </c>
      <c r="E66" s="13">
        <f>(D66/C66)*100</f>
        <v>100</v>
      </c>
    </row>
    <row r="67" spans="1:5" ht="15">
      <c r="A67" s="20" t="s">
        <v>86</v>
      </c>
      <c r="B67" s="16">
        <v>0</v>
      </c>
      <c r="C67" s="9">
        <v>948</v>
      </c>
      <c r="D67" s="9">
        <v>0</v>
      </c>
      <c r="E67" s="1">
        <f>(D67/C67)*100</f>
        <v>0</v>
      </c>
    </row>
    <row r="68" spans="1:5" ht="15">
      <c r="A68" s="20" t="s">
        <v>87</v>
      </c>
      <c r="B68" s="16">
        <v>0</v>
      </c>
      <c r="C68" s="9">
        <v>900</v>
      </c>
      <c r="D68" s="9">
        <v>900</v>
      </c>
      <c r="E68" s="1">
        <f>(D68/C68)*100</f>
        <v>100</v>
      </c>
    </row>
    <row r="69" spans="1:5" ht="15">
      <c r="A69" s="20" t="s">
        <v>102</v>
      </c>
      <c r="B69" s="16">
        <v>0</v>
      </c>
      <c r="C69" s="9">
        <v>0</v>
      </c>
      <c r="D69" s="9">
        <v>801</v>
      </c>
      <c r="E69" s="1">
        <v>0</v>
      </c>
    </row>
    <row r="70" spans="1:5" ht="15">
      <c r="A70" s="20" t="s">
        <v>103</v>
      </c>
      <c r="B70" s="16">
        <v>0</v>
      </c>
      <c r="C70" s="9">
        <v>0</v>
      </c>
      <c r="D70" s="9">
        <v>270</v>
      </c>
      <c r="E70" s="13">
        <v>0</v>
      </c>
    </row>
    <row r="71" spans="1:8" ht="15.75" thickBot="1">
      <c r="A71" s="39" t="s">
        <v>104</v>
      </c>
      <c r="B71" s="22">
        <v>0</v>
      </c>
      <c r="C71" s="23">
        <v>0</v>
      </c>
      <c r="D71" s="23">
        <v>57949</v>
      </c>
      <c r="E71" s="2">
        <v>0</v>
      </c>
      <c r="H71" s="30"/>
    </row>
    <row r="72" spans="1:5" ht="15.75" thickBot="1">
      <c r="A72" s="59" t="s">
        <v>34</v>
      </c>
      <c r="B72" s="60">
        <f>SUM(B3:B71)</f>
        <v>833980</v>
      </c>
      <c r="C72" s="60">
        <f>SUM(C3:C71)</f>
        <v>925158</v>
      </c>
      <c r="D72" s="60">
        <f>SUM(D3:D71)</f>
        <v>206732</v>
      </c>
      <c r="E72" s="18">
        <f aca="true" t="shared" si="2" ref="E72:E80">(D72/C72)*100</f>
        <v>22.345588537309304</v>
      </c>
    </row>
    <row r="73" spans="1:5" ht="15">
      <c r="A73" s="61" t="s">
        <v>105</v>
      </c>
      <c r="B73" s="62">
        <v>165990</v>
      </c>
      <c r="C73" s="31">
        <v>276990</v>
      </c>
      <c r="D73" s="31">
        <v>0</v>
      </c>
      <c r="E73" s="1">
        <f t="shared" si="2"/>
        <v>0</v>
      </c>
    </row>
    <row r="74" spans="1:5" ht="15">
      <c r="A74" s="41" t="s">
        <v>35</v>
      </c>
      <c r="B74" s="43">
        <v>15000</v>
      </c>
      <c r="C74" s="9">
        <v>15000</v>
      </c>
      <c r="D74" s="9">
        <v>0</v>
      </c>
      <c r="E74" s="1">
        <f t="shared" si="2"/>
        <v>0</v>
      </c>
    </row>
    <row r="75" spans="1:5" ht="15">
      <c r="A75" s="41" t="s">
        <v>36</v>
      </c>
      <c r="B75" s="43">
        <v>20000</v>
      </c>
      <c r="C75" s="9">
        <v>20000</v>
      </c>
      <c r="D75" s="9">
        <v>0</v>
      </c>
      <c r="E75" s="1">
        <f t="shared" si="2"/>
        <v>0</v>
      </c>
    </row>
    <row r="76" spans="1:5" ht="15">
      <c r="A76" s="20" t="s">
        <v>37</v>
      </c>
      <c r="B76" s="43">
        <v>3000</v>
      </c>
      <c r="C76" s="9">
        <v>3000</v>
      </c>
      <c r="D76" s="9">
        <v>0</v>
      </c>
      <c r="E76" s="1">
        <f t="shared" si="2"/>
        <v>0</v>
      </c>
    </row>
    <row r="77" spans="1:5" ht="15">
      <c r="A77" s="20" t="s">
        <v>38</v>
      </c>
      <c r="B77" s="63">
        <v>0</v>
      </c>
      <c r="C77" s="9">
        <v>10522</v>
      </c>
      <c r="D77" s="9">
        <v>10604</v>
      </c>
      <c r="E77" s="1">
        <f t="shared" si="2"/>
        <v>100.7793195210036</v>
      </c>
    </row>
    <row r="78" spans="1:5" ht="15">
      <c r="A78" s="20" t="s">
        <v>39</v>
      </c>
      <c r="B78" s="63">
        <v>0</v>
      </c>
      <c r="C78" s="15">
        <v>1000</v>
      </c>
      <c r="D78" s="15">
        <v>0</v>
      </c>
      <c r="E78" s="1">
        <f t="shared" si="2"/>
        <v>0</v>
      </c>
    </row>
    <row r="79" spans="1:5" ht="15.75" thickBot="1">
      <c r="A79" s="39" t="s">
        <v>40</v>
      </c>
      <c r="B79" s="64">
        <v>0</v>
      </c>
      <c r="C79" s="32">
        <v>225</v>
      </c>
      <c r="D79" s="32">
        <v>225</v>
      </c>
      <c r="E79" s="2">
        <f t="shared" si="2"/>
        <v>100</v>
      </c>
    </row>
    <row r="80" spans="1:5" ht="15.75" thickBot="1">
      <c r="A80" s="52" t="s">
        <v>41</v>
      </c>
      <c r="B80" s="65">
        <f>SUM(B73:B79)</f>
        <v>203990</v>
      </c>
      <c r="C80" s="65">
        <f>SUM(C73:C79)</f>
        <v>326737</v>
      </c>
      <c r="D80" s="65">
        <f>SUM(D73:D79)</f>
        <v>10829</v>
      </c>
      <c r="E80" s="21">
        <f t="shared" si="2"/>
        <v>3.31428641384355</v>
      </c>
    </row>
    <row r="81" spans="1:5" ht="15">
      <c r="A81" s="66" t="s">
        <v>42</v>
      </c>
      <c r="B81" s="67"/>
      <c r="C81" s="33"/>
      <c r="D81" s="33"/>
      <c r="E81" s="34"/>
    </row>
    <row r="82" spans="1:5" ht="15.75" thickBot="1">
      <c r="A82" s="68" t="s">
        <v>43</v>
      </c>
      <c r="B82" s="69">
        <f>B80+B72</f>
        <v>1037970</v>
      </c>
      <c r="C82" s="69">
        <f>C80+C72</f>
        <v>1251895</v>
      </c>
      <c r="D82" s="69">
        <f>D80+D72</f>
        <v>217561</v>
      </c>
      <c r="E82" s="35">
        <f>(D82/C82)*100</f>
        <v>17.378534142240365</v>
      </c>
    </row>
    <row r="83" spans="1:5" ht="15">
      <c r="A83" s="70" t="s">
        <v>44</v>
      </c>
      <c r="B83" s="29"/>
      <c r="C83" s="36"/>
      <c r="D83" s="5"/>
      <c r="E83" s="37"/>
    </row>
    <row r="84" spans="1:5" ht="15">
      <c r="A84" s="38" t="s">
        <v>45</v>
      </c>
      <c r="B84" s="16"/>
      <c r="C84" s="14"/>
      <c r="D84" s="14"/>
      <c r="E84" s="1"/>
    </row>
    <row r="85" spans="1:5" ht="15">
      <c r="A85" s="8" t="s">
        <v>46</v>
      </c>
      <c r="B85" s="16">
        <v>147418</v>
      </c>
      <c r="C85" s="9">
        <v>147418</v>
      </c>
      <c r="D85" s="9">
        <v>13263</v>
      </c>
      <c r="E85" s="1">
        <f>(D85/C85)*100</f>
        <v>8.996866054348859</v>
      </c>
    </row>
    <row r="86" spans="1:5" ht="15">
      <c r="A86" s="38" t="s">
        <v>47</v>
      </c>
      <c r="B86" s="16">
        <v>4783</v>
      </c>
      <c r="C86" s="9">
        <v>4783</v>
      </c>
      <c r="D86" s="9">
        <v>2212</v>
      </c>
      <c r="E86" s="1">
        <f>(D86/C86)*100</f>
        <v>46.24712523520803</v>
      </c>
    </row>
    <row r="87" spans="1:5" ht="15">
      <c r="A87" s="38" t="s">
        <v>48</v>
      </c>
      <c r="B87" s="16">
        <v>198</v>
      </c>
      <c r="C87" s="9">
        <v>198</v>
      </c>
      <c r="D87" s="9">
        <v>0</v>
      </c>
      <c r="E87" s="1">
        <f>(D87/C87)*100</f>
        <v>0</v>
      </c>
    </row>
    <row r="88" spans="1:5" ht="15">
      <c r="A88" s="71" t="s">
        <v>49</v>
      </c>
      <c r="B88" s="72"/>
      <c r="C88" s="9"/>
      <c r="D88" s="9"/>
      <c r="E88" s="1"/>
    </row>
    <row r="89" spans="1:5" ht="15">
      <c r="A89" s="8" t="s">
        <v>50</v>
      </c>
      <c r="B89" s="16">
        <v>53845</v>
      </c>
      <c r="C89" s="9">
        <v>53845</v>
      </c>
      <c r="D89" s="9">
        <v>20087</v>
      </c>
      <c r="E89" s="1">
        <f>(D89/C89)*100</f>
        <v>37.305227969170765</v>
      </c>
    </row>
    <row r="90" spans="1:5" ht="15">
      <c r="A90" s="20" t="s">
        <v>88</v>
      </c>
      <c r="B90" s="16">
        <v>342</v>
      </c>
      <c r="C90" s="9">
        <v>342</v>
      </c>
      <c r="D90" s="9">
        <v>342</v>
      </c>
      <c r="E90" s="1">
        <f>(D90/C90)*100</f>
        <v>100</v>
      </c>
    </row>
    <row r="91" spans="1:5" ht="15">
      <c r="A91" s="20" t="s">
        <v>51</v>
      </c>
      <c r="B91" s="16">
        <v>337499</v>
      </c>
      <c r="C91" s="9">
        <v>337499</v>
      </c>
      <c r="D91" s="9">
        <v>261752</v>
      </c>
      <c r="E91" s="1">
        <f>(D91/C91)*100</f>
        <v>77.55637794482354</v>
      </c>
    </row>
    <row r="92" spans="1:5" ht="15.75" thickBot="1">
      <c r="A92" s="39" t="s">
        <v>52</v>
      </c>
      <c r="B92" s="22">
        <v>2856</v>
      </c>
      <c r="C92" s="23">
        <v>2856</v>
      </c>
      <c r="D92" s="23">
        <v>0</v>
      </c>
      <c r="E92" s="2">
        <f>(D92/C92)*100</f>
        <v>0</v>
      </c>
    </row>
    <row r="93" spans="1:5" ht="15">
      <c r="A93" s="40" t="s">
        <v>53</v>
      </c>
      <c r="B93" s="29">
        <v>1260</v>
      </c>
      <c r="C93" s="6">
        <v>1260</v>
      </c>
      <c r="D93" s="6">
        <v>0</v>
      </c>
      <c r="E93" s="24">
        <f>(D93/C93)*100</f>
        <v>0</v>
      </c>
    </row>
    <row r="94" spans="1:5" ht="15">
      <c r="A94" s="20" t="s">
        <v>54</v>
      </c>
      <c r="B94" s="16"/>
      <c r="C94" s="9"/>
      <c r="D94" s="9"/>
      <c r="E94" s="1"/>
    </row>
    <row r="95" spans="1:5" ht="15">
      <c r="A95" s="41" t="s">
        <v>55</v>
      </c>
      <c r="B95" s="16">
        <v>4226</v>
      </c>
      <c r="C95" s="9">
        <v>4226</v>
      </c>
      <c r="D95" s="9">
        <v>0</v>
      </c>
      <c r="E95" s="13">
        <f>(D95/C95)*100</f>
        <v>0</v>
      </c>
    </row>
    <row r="96" spans="1:5" ht="15">
      <c r="A96" s="41" t="s">
        <v>56</v>
      </c>
      <c r="B96" s="16">
        <v>26058</v>
      </c>
      <c r="C96" s="17">
        <v>26058</v>
      </c>
      <c r="D96" s="9">
        <v>17532</v>
      </c>
      <c r="E96" s="1">
        <f>(D96/C96)*100</f>
        <v>67.28068155652774</v>
      </c>
    </row>
    <row r="97" spans="1:5" ht="15">
      <c r="A97" s="41" t="s">
        <v>57</v>
      </c>
      <c r="B97" s="16">
        <v>72</v>
      </c>
      <c r="C97" s="17">
        <v>72</v>
      </c>
      <c r="D97" s="9">
        <v>0</v>
      </c>
      <c r="E97" s="1">
        <f>(D97/C97)*100</f>
        <v>0</v>
      </c>
    </row>
    <row r="98" spans="1:5" ht="15">
      <c r="A98" s="20" t="s">
        <v>68</v>
      </c>
      <c r="B98" s="16"/>
      <c r="C98" s="9"/>
      <c r="D98" s="9"/>
      <c r="E98" s="42"/>
    </row>
    <row r="99" spans="1:5" ht="15">
      <c r="A99" s="20" t="s">
        <v>58</v>
      </c>
      <c r="B99" s="43">
        <v>52337</v>
      </c>
      <c r="C99" s="9">
        <v>52337</v>
      </c>
      <c r="D99" s="9">
        <v>0</v>
      </c>
      <c r="E99" s="13">
        <f>(D99/C99)*100</f>
        <v>0</v>
      </c>
    </row>
    <row r="100" spans="1:5" ht="15">
      <c r="A100" s="44" t="s">
        <v>59</v>
      </c>
      <c r="B100" s="16">
        <v>19451</v>
      </c>
      <c r="C100" s="9">
        <v>19451</v>
      </c>
      <c r="D100" s="9">
        <v>0</v>
      </c>
      <c r="E100" s="13">
        <f>(D100/C100)*100</f>
        <v>0</v>
      </c>
    </row>
    <row r="101" spans="1:5" ht="15">
      <c r="A101" s="45" t="s">
        <v>60</v>
      </c>
      <c r="B101" s="16">
        <v>0</v>
      </c>
      <c r="C101" s="9">
        <v>9148</v>
      </c>
      <c r="D101" s="9">
        <v>9148</v>
      </c>
      <c r="E101" s="13">
        <f>(D101/C101)*100</f>
        <v>100</v>
      </c>
    </row>
    <row r="102" spans="1:5" ht="15">
      <c r="A102" s="20" t="s">
        <v>61</v>
      </c>
      <c r="B102" s="25">
        <v>0</v>
      </c>
      <c r="C102" s="17">
        <v>200</v>
      </c>
      <c r="D102" s="9">
        <v>200</v>
      </c>
      <c r="E102" s="13">
        <f>(D102/C102)*100</f>
        <v>100</v>
      </c>
    </row>
    <row r="103" spans="1:5" ht="15.75" thickBot="1">
      <c r="A103" s="39" t="s">
        <v>67</v>
      </c>
      <c r="B103" s="22">
        <v>0</v>
      </c>
      <c r="C103" s="46">
        <v>0</v>
      </c>
      <c r="D103" s="23">
        <v>500</v>
      </c>
      <c r="E103" s="28">
        <v>0</v>
      </c>
    </row>
    <row r="104" spans="1:5" ht="15.75" thickBot="1">
      <c r="A104" s="59" t="s">
        <v>62</v>
      </c>
      <c r="B104" s="73">
        <f>SUM(B85:B103)</f>
        <v>650345</v>
      </c>
      <c r="C104" s="73">
        <f>SUM(C85:C103)</f>
        <v>659693</v>
      </c>
      <c r="D104" s="74">
        <f>SUM(D85:D103)</f>
        <v>325036</v>
      </c>
      <c r="E104" s="47">
        <f>(D104/C104)*100</f>
        <v>49.270797173836925</v>
      </c>
    </row>
    <row r="105" spans="1:5" ht="15.75" thickBot="1">
      <c r="A105" s="75"/>
      <c r="B105" s="76"/>
      <c r="C105" s="76"/>
      <c r="D105" s="76"/>
      <c r="E105" s="26"/>
    </row>
    <row r="106" spans="1:5" ht="15">
      <c r="A106" s="4" t="s">
        <v>63</v>
      </c>
      <c r="B106" s="29">
        <v>5000</v>
      </c>
      <c r="C106" s="6">
        <v>5000</v>
      </c>
      <c r="D106" s="6">
        <v>8592</v>
      </c>
      <c r="E106" s="24">
        <f>(D106/C106)*100</f>
        <v>171.84</v>
      </c>
    </row>
    <row r="107" spans="1:5" ht="15">
      <c r="A107" s="20" t="s">
        <v>91</v>
      </c>
      <c r="B107" s="16">
        <v>480</v>
      </c>
      <c r="C107" s="9">
        <v>480</v>
      </c>
      <c r="D107" s="9">
        <v>0</v>
      </c>
      <c r="E107" s="13">
        <f aca="true" t="shared" si="3" ref="E107:E120">(D107/C107)*100</f>
        <v>0</v>
      </c>
    </row>
    <row r="108" spans="1:5" ht="15">
      <c r="A108" s="20" t="s">
        <v>92</v>
      </c>
      <c r="B108" s="16">
        <v>433</v>
      </c>
      <c r="C108" s="9">
        <v>433</v>
      </c>
      <c r="D108" s="9">
        <v>276</v>
      </c>
      <c r="E108" s="13">
        <f t="shared" si="3"/>
        <v>63.74133949191686</v>
      </c>
    </row>
    <row r="109" spans="1:5" ht="15">
      <c r="A109" s="8" t="s">
        <v>93</v>
      </c>
      <c r="B109" s="16">
        <v>12000</v>
      </c>
      <c r="C109" s="9">
        <v>12000</v>
      </c>
      <c r="D109" s="9">
        <v>6665</v>
      </c>
      <c r="E109" s="13">
        <f t="shared" si="3"/>
        <v>55.541666666666664</v>
      </c>
    </row>
    <row r="110" spans="1:5" ht="15">
      <c r="A110" s="20" t="s">
        <v>101</v>
      </c>
      <c r="B110" s="16">
        <v>450</v>
      </c>
      <c r="C110" s="9">
        <v>450</v>
      </c>
      <c r="D110" s="9">
        <v>50</v>
      </c>
      <c r="E110" s="13">
        <f t="shared" si="3"/>
        <v>11.11111111111111</v>
      </c>
    </row>
    <row r="111" spans="1:5" ht="15">
      <c r="A111" s="8" t="s">
        <v>94</v>
      </c>
      <c r="B111" s="16">
        <v>3500</v>
      </c>
      <c r="C111" s="9">
        <v>3500</v>
      </c>
      <c r="D111" s="9">
        <v>1683</v>
      </c>
      <c r="E111" s="13">
        <f t="shared" si="3"/>
        <v>48.08571428571429</v>
      </c>
    </row>
    <row r="112" spans="1:5" ht="15">
      <c r="A112" s="8" t="s">
        <v>95</v>
      </c>
      <c r="B112" s="16">
        <v>1500</v>
      </c>
      <c r="C112" s="9">
        <v>1500</v>
      </c>
      <c r="D112" s="9">
        <v>558</v>
      </c>
      <c r="E112" s="13">
        <f t="shared" si="3"/>
        <v>37.2</v>
      </c>
    </row>
    <row r="113" spans="1:5" ht="15">
      <c r="A113" s="8" t="s">
        <v>96</v>
      </c>
      <c r="B113" s="16">
        <v>26022</v>
      </c>
      <c r="C113" s="9">
        <v>26022</v>
      </c>
      <c r="D113" s="9">
        <v>26272</v>
      </c>
      <c r="E113" s="13">
        <f t="shared" si="3"/>
        <v>100.96072553992774</v>
      </c>
    </row>
    <row r="114" spans="1:5" ht="15">
      <c r="A114" s="8" t="s">
        <v>97</v>
      </c>
      <c r="B114" s="16">
        <v>24400</v>
      </c>
      <c r="C114" s="9">
        <v>24400</v>
      </c>
      <c r="D114" s="9">
        <v>22565</v>
      </c>
      <c r="E114" s="13">
        <f t="shared" si="3"/>
        <v>92.47950819672131</v>
      </c>
    </row>
    <row r="115" spans="1:5" ht="15">
      <c r="A115" s="8" t="s">
        <v>98</v>
      </c>
      <c r="B115" s="16">
        <v>200</v>
      </c>
      <c r="C115" s="9">
        <v>200</v>
      </c>
      <c r="D115" s="9">
        <v>0</v>
      </c>
      <c r="E115" s="13">
        <f t="shared" si="3"/>
        <v>0</v>
      </c>
    </row>
    <row r="116" spans="1:5" ht="15">
      <c r="A116" s="20" t="s">
        <v>99</v>
      </c>
      <c r="B116" s="16">
        <v>16000</v>
      </c>
      <c r="C116" s="9">
        <v>16000</v>
      </c>
      <c r="D116" s="9">
        <v>16000</v>
      </c>
      <c r="E116" s="13">
        <f t="shared" si="3"/>
        <v>100</v>
      </c>
    </row>
    <row r="117" spans="1:5" ht="15.75" thickBot="1">
      <c r="A117" s="39" t="s">
        <v>100</v>
      </c>
      <c r="B117" s="22">
        <v>2000</v>
      </c>
      <c r="C117" s="23">
        <v>2000</v>
      </c>
      <c r="D117" s="23">
        <v>1000</v>
      </c>
      <c r="E117" s="28">
        <f t="shared" si="3"/>
        <v>50</v>
      </c>
    </row>
    <row r="118" spans="1:5" ht="15.75" thickBot="1">
      <c r="A118" s="59" t="s">
        <v>64</v>
      </c>
      <c r="B118" s="60">
        <f>SUM(B106:B117)</f>
        <v>91985</v>
      </c>
      <c r="C118" s="60">
        <f>SUM(C106:C117)</f>
        <v>91985</v>
      </c>
      <c r="D118" s="73">
        <f>SUM(D106:D117)</f>
        <v>83661</v>
      </c>
      <c r="E118" s="21">
        <f t="shared" si="3"/>
        <v>90.95069848344839</v>
      </c>
    </row>
    <row r="119" spans="1:5" ht="15.75" thickBot="1">
      <c r="A119" s="59" t="s">
        <v>65</v>
      </c>
      <c r="B119" s="60">
        <f>B104+B118</f>
        <v>742330</v>
      </c>
      <c r="C119" s="60">
        <f>C104+C118</f>
        <v>751678</v>
      </c>
      <c r="D119" s="60">
        <f>D104+D118</f>
        <v>408697</v>
      </c>
      <c r="E119" s="21">
        <f t="shared" si="3"/>
        <v>54.37128664135441</v>
      </c>
    </row>
    <row r="120" spans="1:5" ht="28.5" customHeight="1" thickBot="1">
      <c r="A120" s="48" t="s">
        <v>69</v>
      </c>
      <c r="B120" s="49">
        <f>SUM(B82+B119)</f>
        <v>1780300</v>
      </c>
      <c r="C120" s="49">
        <f>SUM(C82+C119)</f>
        <v>2003573</v>
      </c>
      <c r="D120" s="50">
        <f>SUM(D82+D119)</f>
        <v>626258</v>
      </c>
      <c r="E120" s="21">
        <f t="shared" si="3"/>
        <v>31.257059263625532</v>
      </c>
    </row>
  </sheetData>
  <sheetProtection/>
  <printOptions/>
  <pageMargins left="0.25" right="0.25" top="0.7480314960629921" bottom="0.7480314960629921" header="0.31496062992125984" footer="0.31496062992125984"/>
  <pageSetup horizontalDpi="200" verticalDpi="200" orientation="landscape" paperSize="9" r:id="rId1"/>
  <headerFooter alignWithMargins="0">
    <oddHeader>&amp;CTámogatás értékű bevételek átvett pénzeszközök
&amp;R1/c sz. táblázat
(ezer ft-ban)</oddHeader>
    <oddFooter>&amp;L&amp;D&amp;T&amp;C&amp;Z&amp;F&amp;R&amp;P/&amp;N</oddFooter>
  </headerFooter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2008-08-21T13:53:03Z</cp:lastPrinted>
  <dcterms:created xsi:type="dcterms:W3CDTF">2006-10-17T13:40:18Z</dcterms:created>
  <dcterms:modified xsi:type="dcterms:W3CDTF">2008-09-11T07:03:58Z</dcterms:modified>
  <cp:category/>
  <cp:version/>
  <cp:contentType/>
  <cp:contentStatus/>
</cp:coreProperties>
</file>