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C" sheetId="1" r:id="rId1"/>
  </sheets>
  <definedNames>
    <definedName name="_xlnm.Print_Titles" localSheetId="0">'1C'!$1:$1</definedName>
  </definedNames>
  <calcPr fullCalcOnLoad="1"/>
</workbook>
</file>

<file path=xl/sharedStrings.xml><?xml version="1.0" encoding="utf-8"?>
<sst xmlns="http://schemas.openxmlformats.org/spreadsheetml/2006/main" count="138" uniqueCount="118">
  <si>
    <t>Megnevezés</t>
  </si>
  <si>
    <t>Módosított előirányzat</t>
  </si>
  <si>
    <t>I. Működési célú támogatás értékű bevételek</t>
  </si>
  <si>
    <t xml:space="preserve">   1. Mozgáskorlátozottak támogatása</t>
  </si>
  <si>
    <t xml:space="preserve">   2. Otthonteremtési támogatás</t>
  </si>
  <si>
    <t xml:space="preserve">   3. Tartásdíj megelőlegezése</t>
  </si>
  <si>
    <t xml:space="preserve">   4. Lakbértámogatás</t>
  </si>
  <si>
    <t xml:space="preserve">   5. Megyei Önkormányzattól</t>
  </si>
  <si>
    <t xml:space="preserve">       - színház fenntartásához</t>
  </si>
  <si>
    <t xml:space="preserve">   6. Helyi önkormányzatoktól bejáró tanulók után</t>
  </si>
  <si>
    <t xml:space="preserve">   7. FVM-től iskolatej támogatása</t>
  </si>
  <si>
    <t xml:space="preserve">      - közoktatás </t>
  </si>
  <si>
    <t xml:space="preserve">                = szakszolgálati feladatok</t>
  </si>
  <si>
    <t xml:space="preserve">                a) gyógytestnevelés</t>
  </si>
  <si>
    <t xml:space="preserve">                   2007. évi áthúzódó</t>
  </si>
  <si>
    <t xml:space="preserve">                   2008. évi</t>
  </si>
  <si>
    <t xml:space="preserve">                b) nevelési tanácsadás</t>
  </si>
  <si>
    <t xml:space="preserve">                c) logopédia</t>
  </si>
  <si>
    <t xml:space="preserve">                = bejáró gyermekek utáni támogatás</t>
  </si>
  <si>
    <t xml:space="preserve">      - szociális alapszolgáltatások</t>
  </si>
  <si>
    <t xml:space="preserve">                =családsegítés</t>
  </si>
  <si>
    <t xml:space="preserve">                  2007. évi áthúzódó</t>
  </si>
  <si>
    <t xml:space="preserve">                  2008. évi</t>
  </si>
  <si>
    <t xml:space="preserve">               =házi segítségnyújtás</t>
  </si>
  <si>
    <t xml:space="preserve">                  2008. évi </t>
  </si>
  <si>
    <t xml:space="preserve">                = jelzőrendszeres házi segítségnyújtás</t>
  </si>
  <si>
    <t xml:space="preserve">                = nappali ellátás</t>
  </si>
  <si>
    <t xml:space="preserve">                = gyermekjóléti szolgálat</t>
  </si>
  <si>
    <t xml:space="preserve">        - Európai Regionális Fejlesztési Alapból</t>
  </si>
  <si>
    <t xml:space="preserve">        - VÁTI Kht-tól</t>
  </si>
  <si>
    <t>I.    Működési célú támogatás értékű bevételek összesen:</t>
  </si>
  <si>
    <t xml:space="preserve">      2. Kaposvári Rákóczi Labdarugó Klub Kft kölcsön megtérülése</t>
  </si>
  <si>
    <t xml:space="preserve">      3. Kaposvári Kosárlabda Klub Kft kölcsön megtérülése</t>
  </si>
  <si>
    <t xml:space="preserve">      4. Center Invest Kapvár Kft. (Adventi rendezvények tám.) 2007.évi</t>
  </si>
  <si>
    <t xml:space="preserve">      5. Somogy Megyei  Önkormányzat-Népszavazás lebonyolítása</t>
  </si>
  <si>
    <t xml:space="preserve">      6. Magyar Turizmus Zrt -Tourinform Iroda támogatása</t>
  </si>
  <si>
    <t xml:space="preserve">      7. Önkormányzati keretekből nyújtott támogatások visszautalása</t>
  </si>
  <si>
    <t>II.   Működési célú átvett pénzeszközök, kölcsönök összesen:</t>
  </si>
  <si>
    <t>I-II. Működési célú támogatásértékű bevételek és</t>
  </si>
  <si>
    <t xml:space="preserve">      átvett pénzeszközök összesen:</t>
  </si>
  <si>
    <t>III. Felhalmozási célú támogatásértékű bevételek</t>
  </si>
  <si>
    <t xml:space="preserve">     1. Állati hulladék kezelő telep</t>
  </si>
  <si>
    <t xml:space="preserve">        - EU KIOP támogatás</t>
  </si>
  <si>
    <t xml:space="preserve">        - társult önkormányzatoktól</t>
  </si>
  <si>
    <t xml:space="preserve">     2. Töröcske szennyvízcsatornázáshoz társult települések</t>
  </si>
  <si>
    <t xml:space="preserve">         hozzájárulása</t>
  </si>
  <si>
    <t xml:space="preserve">     4. Panelfelújítási programhoz ÖTM-tól</t>
  </si>
  <si>
    <t xml:space="preserve">     5. Kaposvár-K.füred közötti kerékpárút tervezéséhez GKM-től</t>
  </si>
  <si>
    <t xml:space="preserve">     6. Kaposvár-K.újlak közötti kerékpárút tervezéséhez GKM-től</t>
  </si>
  <si>
    <t xml:space="preserve">     7. TISZK beruházáshoz </t>
  </si>
  <si>
    <t xml:space="preserve">            HEFOP-tól 4.1.1.</t>
  </si>
  <si>
    <t xml:space="preserve">            ÖTM önerő TISZK Kht.</t>
  </si>
  <si>
    <t xml:space="preserve">            Dombóvári Önkormányzattól</t>
  </si>
  <si>
    <t xml:space="preserve">           - KIOP támogatás</t>
  </si>
  <si>
    <t xml:space="preserve">           - társult önkormányzatoktól</t>
  </si>
  <si>
    <t xml:space="preserve">    9. Szociális és Munkaügyi Minisztérium-Okmányiroda akadálymentesítése</t>
  </si>
  <si>
    <t>III. Felhalmozási célú támogatásértékű bevételek összesen:</t>
  </si>
  <si>
    <t xml:space="preserve">     1. Közületektől, lakosságtól közművesítésre</t>
  </si>
  <si>
    <t>IV. Felhalmozási célú átvett pénzeszk. kölcsönök összesen:</t>
  </si>
  <si>
    <t>III-IV. Felhalm. célú tám.ért. bev. és átvett pénzeszk. összesen:</t>
  </si>
  <si>
    <t xml:space="preserve">     8. Kaposmenti Hulladékgazd.Társulás</t>
  </si>
  <si>
    <t>Módosított új előir</t>
  </si>
  <si>
    <t>Eltérés               (+, -)</t>
  </si>
  <si>
    <t>Megjegyzés</t>
  </si>
  <si>
    <t xml:space="preserve">        = belső ellenőrzési feladat</t>
  </si>
  <si>
    <t xml:space="preserve">            = szociális étkeztetés</t>
  </si>
  <si>
    <t xml:space="preserve">  10. Akadálymentesítés: Arany utcai óvoda</t>
  </si>
  <si>
    <t xml:space="preserve">  11. Akadálymentesítés: Toldi ltp iskola</t>
  </si>
  <si>
    <t xml:space="preserve">  12. Közterületen elkövetett jogsértések visszaszorítása program tám.</t>
  </si>
  <si>
    <t xml:space="preserve">  13. Együd Á. VMK vizesblokk felújítás</t>
  </si>
  <si>
    <t xml:space="preserve"> 18. INTERREG III. A "Pannon Paletta" pályázatból</t>
  </si>
  <si>
    <t xml:space="preserve"> 19. Cityregio II.</t>
  </si>
  <si>
    <t xml:space="preserve"> 20. ÖTM-től Festők Városa Hangulatfesztivál tám. (2007. évi áth.)</t>
  </si>
  <si>
    <t xml:space="preserve">   9. Kaposvári Többcélú Kistérségi feladatellátás normatívái</t>
  </si>
  <si>
    <t xml:space="preserve"> 22. 2008. január hóban kifizetett 13.h.illetmény (1/2 havi) támogatás</t>
  </si>
  <si>
    <t xml:space="preserve"> 21. 2008. évi központi bérfejlesztés támogatása</t>
  </si>
  <si>
    <t xml:space="preserve"> 10. Kaposvári többcélú Kistérségi Társulástól nev. tanácsadásra, logopédiai feladatokra</t>
  </si>
  <si>
    <t xml:space="preserve"> 11. Kadarkút-Nagybajomi Többcélú Kistérségégi Társaságtól Nevelési tanácsadásra átvett pénzeszköz</t>
  </si>
  <si>
    <t>I-IV.mindösszesen:</t>
  </si>
  <si>
    <t xml:space="preserve"> 12. Kaposvári többcélú Kistérségi Társulástól 2006. évi áthúzódó</t>
  </si>
  <si>
    <t xml:space="preserve"> 13. Növényvédelmi közérdekű védekezésre</t>
  </si>
  <si>
    <t xml:space="preserve"> 14. Polgári védelmi célokra önkormányzatoktól</t>
  </si>
  <si>
    <t xml:space="preserve"> 15. "Jogi beszélgetések" rendezvényhez</t>
  </si>
  <si>
    <t xml:space="preserve"> 16. TISZK működéséhez HEFOP-ból</t>
  </si>
  <si>
    <t xml:space="preserve"> 17. Helyi közösségi közlekedés normatív támogatása</t>
  </si>
  <si>
    <t xml:space="preserve"> 23. 2007. évi érettségihez kapcs. körzet központi feladatok</t>
  </si>
  <si>
    <t xml:space="preserve"> 24. Közterületen elkövetett jogsértések visszaszorítása program tám.</t>
  </si>
  <si>
    <t xml:space="preserve"> 25. "Kirándulások Kaposváron és környékén" c. kiadvány aktualizálása</t>
  </si>
  <si>
    <t xml:space="preserve"> 26. "Gyermek és Ifjúsági Alapprogram támogatása"</t>
  </si>
  <si>
    <t xml:space="preserve"> 27. Bursa Hungarica ösztöndíj visszafizetése jogosultság hiánya miatt</t>
  </si>
  <si>
    <t xml:space="preserve"> 29. 2007. évi jövedelem különbség mérséklésének elszámolása</t>
  </si>
  <si>
    <t xml:space="preserve"> 30. Szabadidősport támogatása</t>
  </si>
  <si>
    <t xml:space="preserve"> 31. Kaposvári illegális szemétlerakók felszámolása</t>
  </si>
  <si>
    <t xml:space="preserve"> 32. "Anyatejes Világnap" támogatása</t>
  </si>
  <si>
    <t xml:space="preserve"> 33. "A Tárt Kapus Létesítmények program"</t>
  </si>
  <si>
    <t xml:space="preserve">   8. Érettségi vizsgák lebonyolításának támogatása</t>
  </si>
  <si>
    <t>techn.átvez. központi tám-ba</t>
  </si>
  <si>
    <r>
      <t xml:space="preserve">      </t>
    </r>
    <r>
      <rPr>
        <sz val="11"/>
        <rFont val="Times New Roman"/>
        <family val="1"/>
      </rPr>
      <t>1. TISZK Kht-tól kölcsön megtérülés</t>
    </r>
  </si>
  <si>
    <t xml:space="preserve">     2. Cseri út 22. közműfejlesztési hozzájárulás</t>
  </si>
  <si>
    <t xml:space="preserve">     3. Munkahelyteremtő beruházásra nyújtott kölcsön visszafizetése</t>
  </si>
  <si>
    <t xml:space="preserve">     4. Lakásépítésre és vásárlásra nyújtott kölcsön visszafizetése</t>
  </si>
  <si>
    <t xml:space="preserve">     5. Lakásépítésre és vásárlásra nyújtott támogatások visszafizetése</t>
  </si>
  <si>
    <t xml:space="preserve">     6. Munkáltatói kölcsön visszafizetése</t>
  </si>
  <si>
    <t xml:space="preserve">     7. Szociális kölcsön visszafizetése</t>
  </si>
  <si>
    <t xml:space="preserve">     8. Panelfelújítási programhoz - lakosságtól áthúzódó</t>
  </si>
  <si>
    <t xml:space="preserve">     9. Megszűnt Víziközmű T. tagjaitól kamat, kölcsön törlesztése</t>
  </si>
  <si>
    <t xml:space="preserve">   10. Lakáscélú tám. keretből folyósított kölcsön megtérülése</t>
  </si>
  <si>
    <t xml:space="preserve">   11. Praktikum Kft.-nek adott áthidaló kölcsön megtérülése</t>
  </si>
  <si>
    <t xml:space="preserve">   12. Füredi u. körforgalom szökőkútépítéshez támogatás</t>
  </si>
  <si>
    <t xml:space="preserve">   13. "Reneszánsz Év 2008", Bohóc c. szobor</t>
  </si>
  <si>
    <t xml:space="preserve">     3.  Taszári repülőtér bankgarancia ktg.megtér. önkormányzatokról</t>
  </si>
  <si>
    <t xml:space="preserve">   15. Sikálós utcai vízvezeték hálózat fejlesztésére lakóközösségtől</t>
  </si>
  <si>
    <t xml:space="preserve">  14.ÖTM-től desedai strandröplabda pálya építéséhez</t>
  </si>
  <si>
    <t xml:space="preserve">   14. KOMETA Zrt-től átvételre kerülő 0325/8 hrsz út ÁFA</t>
  </si>
  <si>
    <t xml:space="preserve"> 28. Munkaügyi központtól közhasznú foglalkoztatásra</t>
  </si>
  <si>
    <t xml:space="preserve"> 34. ÖTM-től turisztikai kiadványok megjelentetéséhez támogatás</t>
  </si>
  <si>
    <t>( Belvárosi séták Kaposváron kiadv)</t>
  </si>
  <si>
    <t xml:space="preserve">        - önerő támogatás ÖTM-től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</si>
</sst>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164" fontId="1" fillId="0" borderId="2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0" borderId="14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5" fillId="0" borderId="21" xfId="0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3" fontId="5" fillId="0" borderId="21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9.8515625" style="1" customWidth="1"/>
    <col min="2" max="2" width="11.8515625" style="1" customWidth="1"/>
    <col min="3" max="3" width="11.28125" style="1" customWidth="1"/>
    <col min="4" max="4" width="11.00390625" style="1" customWidth="1"/>
    <col min="5" max="5" width="30.57421875" style="1" customWidth="1"/>
    <col min="6" max="16384" width="9.140625" style="1" customWidth="1"/>
  </cols>
  <sheetData>
    <row r="1" spans="1:5" ht="30.75" customHeight="1" thickBot="1">
      <c r="A1" s="19" t="s">
        <v>0</v>
      </c>
      <c r="B1" s="20" t="s">
        <v>1</v>
      </c>
      <c r="C1" s="21" t="s">
        <v>61</v>
      </c>
      <c r="D1" s="20" t="s">
        <v>62</v>
      </c>
      <c r="E1" s="22" t="s">
        <v>63</v>
      </c>
    </row>
    <row r="2" spans="1:5" ht="15.75" thickBot="1">
      <c r="A2" s="51" t="s">
        <v>2</v>
      </c>
      <c r="B2" s="3"/>
      <c r="C2" s="4"/>
      <c r="D2" s="4"/>
      <c r="E2" s="16"/>
    </row>
    <row r="3" spans="1:5" ht="15">
      <c r="A3" s="2" t="s">
        <v>3</v>
      </c>
      <c r="B3" s="4">
        <v>6000</v>
      </c>
      <c r="C3" s="13">
        <v>6000</v>
      </c>
      <c r="D3" s="4">
        <f>C3-B3</f>
        <v>0</v>
      </c>
      <c r="E3" s="24"/>
    </row>
    <row r="4" spans="1:5" ht="15">
      <c r="A4" s="5" t="s">
        <v>4</v>
      </c>
      <c r="B4" s="6">
        <v>43000</v>
      </c>
      <c r="C4" s="7">
        <v>43000</v>
      </c>
      <c r="D4" s="6">
        <f aca="true" t="shared" si="0" ref="D4:D33">C4-B4</f>
        <v>0</v>
      </c>
      <c r="E4" s="15"/>
    </row>
    <row r="5" spans="1:5" ht="15">
      <c r="A5" s="5" t="s">
        <v>5</v>
      </c>
      <c r="B5" s="6">
        <v>20000</v>
      </c>
      <c r="C5" s="7">
        <v>20000</v>
      </c>
      <c r="D5" s="6">
        <f t="shared" si="0"/>
        <v>0</v>
      </c>
      <c r="E5" s="15"/>
    </row>
    <row r="6" spans="1:5" ht="15">
      <c r="A6" s="5" t="s">
        <v>6</v>
      </c>
      <c r="B6" s="6">
        <v>1264</v>
      </c>
      <c r="C6" s="7">
        <v>1264</v>
      </c>
      <c r="D6" s="6">
        <f t="shared" si="0"/>
        <v>0</v>
      </c>
      <c r="E6" s="15"/>
    </row>
    <row r="7" spans="1:5" ht="15">
      <c r="A7" s="5" t="s">
        <v>7</v>
      </c>
      <c r="B7" s="6"/>
      <c r="C7" s="7"/>
      <c r="D7" s="6"/>
      <c r="E7" s="15"/>
    </row>
    <row r="8" spans="1:5" ht="15">
      <c r="A8" s="5" t="s">
        <v>8</v>
      </c>
      <c r="B8" s="6">
        <v>11000</v>
      </c>
      <c r="C8" s="7">
        <v>11000</v>
      </c>
      <c r="D8" s="6">
        <f t="shared" si="0"/>
        <v>0</v>
      </c>
      <c r="E8" s="15"/>
    </row>
    <row r="9" spans="1:5" ht="15">
      <c r="A9" s="5" t="s">
        <v>9</v>
      </c>
      <c r="B9" s="6">
        <v>8000</v>
      </c>
      <c r="C9" s="7">
        <v>8000</v>
      </c>
      <c r="D9" s="6">
        <f t="shared" si="0"/>
        <v>0</v>
      </c>
      <c r="E9" s="15"/>
    </row>
    <row r="10" spans="1:5" ht="15">
      <c r="A10" s="5" t="s">
        <v>10</v>
      </c>
      <c r="B10" s="6">
        <v>13552</v>
      </c>
      <c r="C10" s="7">
        <v>12952</v>
      </c>
      <c r="D10" s="6">
        <f t="shared" si="0"/>
        <v>-600</v>
      </c>
      <c r="E10" s="15"/>
    </row>
    <row r="11" spans="1:5" ht="15">
      <c r="A11" s="52" t="s">
        <v>95</v>
      </c>
      <c r="B11" s="6">
        <v>15000</v>
      </c>
      <c r="C11" s="7">
        <v>9024</v>
      </c>
      <c r="D11" s="6">
        <f t="shared" si="0"/>
        <v>-5976</v>
      </c>
      <c r="E11" s="15" t="s">
        <v>96</v>
      </c>
    </row>
    <row r="12" spans="1:5" ht="15">
      <c r="A12" s="52" t="s">
        <v>73</v>
      </c>
      <c r="B12" s="6"/>
      <c r="C12" s="7"/>
      <c r="D12" s="6"/>
      <c r="E12" s="15"/>
    </row>
    <row r="13" spans="1:5" ht="15">
      <c r="A13" s="5" t="s">
        <v>11</v>
      </c>
      <c r="B13" s="6"/>
      <c r="C13" s="7"/>
      <c r="D13" s="6"/>
      <c r="E13" s="15"/>
    </row>
    <row r="14" spans="1:5" ht="15">
      <c r="A14" s="5" t="s">
        <v>12</v>
      </c>
      <c r="B14" s="6"/>
      <c r="C14" s="7"/>
      <c r="D14" s="6"/>
      <c r="E14" s="15"/>
    </row>
    <row r="15" spans="1:5" ht="15">
      <c r="A15" s="5" t="s">
        <v>13</v>
      </c>
      <c r="B15" s="6"/>
      <c r="C15" s="7"/>
      <c r="D15" s="6"/>
      <c r="E15" s="15"/>
    </row>
    <row r="16" spans="1:5" ht="15">
      <c r="A16" s="52" t="s">
        <v>14</v>
      </c>
      <c r="B16" s="6">
        <v>1621</v>
      </c>
      <c r="C16" s="7">
        <v>1621</v>
      </c>
      <c r="D16" s="6">
        <f t="shared" si="0"/>
        <v>0</v>
      </c>
      <c r="E16" s="15"/>
    </row>
    <row r="17" spans="1:5" ht="15">
      <c r="A17" s="52" t="s">
        <v>15</v>
      </c>
      <c r="B17" s="6">
        <v>8247</v>
      </c>
      <c r="C17" s="7">
        <v>8742</v>
      </c>
      <c r="D17" s="6">
        <f t="shared" si="0"/>
        <v>495</v>
      </c>
      <c r="E17" s="15"/>
    </row>
    <row r="18" spans="1:5" ht="15">
      <c r="A18" s="5" t="s">
        <v>16</v>
      </c>
      <c r="B18" s="6"/>
      <c r="C18" s="7"/>
      <c r="D18" s="6"/>
      <c r="E18" s="15"/>
    </row>
    <row r="19" spans="1:5" ht="15">
      <c r="A19" s="52" t="s">
        <v>14</v>
      </c>
      <c r="B19" s="6">
        <v>1462</v>
      </c>
      <c r="C19" s="7">
        <v>1462</v>
      </c>
      <c r="D19" s="6">
        <f t="shared" si="0"/>
        <v>0</v>
      </c>
      <c r="E19" s="15"/>
    </row>
    <row r="20" spans="1:5" ht="15">
      <c r="A20" s="52" t="s">
        <v>15</v>
      </c>
      <c r="B20" s="6">
        <v>4366</v>
      </c>
      <c r="C20" s="7">
        <v>5752</v>
      </c>
      <c r="D20" s="6">
        <f t="shared" si="0"/>
        <v>1386</v>
      </c>
      <c r="E20" s="15"/>
    </row>
    <row r="21" spans="1:5" ht="15">
      <c r="A21" s="52" t="s">
        <v>17</v>
      </c>
      <c r="B21" s="6"/>
      <c r="C21" s="7"/>
      <c r="D21" s="6"/>
      <c r="E21" s="15"/>
    </row>
    <row r="22" spans="1:5" ht="15">
      <c r="A22" s="52" t="s">
        <v>14</v>
      </c>
      <c r="B22" s="6">
        <v>1069</v>
      </c>
      <c r="C22" s="7">
        <v>1069</v>
      </c>
      <c r="D22" s="6">
        <f t="shared" si="0"/>
        <v>0</v>
      </c>
      <c r="E22" s="15"/>
    </row>
    <row r="23" spans="1:5" ht="15">
      <c r="A23" s="52" t="s">
        <v>15</v>
      </c>
      <c r="B23" s="6">
        <v>8257</v>
      </c>
      <c r="C23" s="7">
        <v>7128</v>
      </c>
      <c r="D23" s="6">
        <f t="shared" si="0"/>
        <v>-1129</v>
      </c>
      <c r="E23" s="15"/>
    </row>
    <row r="24" spans="1:5" ht="15">
      <c r="A24" s="5" t="s">
        <v>18</v>
      </c>
      <c r="B24" s="6"/>
      <c r="C24" s="7"/>
      <c r="D24" s="6"/>
      <c r="E24" s="15"/>
    </row>
    <row r="25" spans="1:5" ht="15">
      <c r="A25" s="52" t="s">
        <v>14</v>
      </c>
      <c r="B25" s="6">
        <v>9840</v>
      </c>
      <c r="C25" s="7">
        <v>9840</v>
      </c>
      <c r="D25" s="6">
        <f t="shared" si="0"/>
        <v>0</v>
      </c>
      <c r="E25" s="15"/>
    </row>
    <row r="26" spans="1:5" ht="15">
      <c r="A26" s="52" t="s">
        <v>15</v>
      </c>
      <c r="B26" s="6">
        <v>70618</v>
      </c>
      <c r="C26" s="7">
        <v>70605</v>
      </c>
      <c r="D26" s="6">
        <f t="shared" si="0"/>
        <v>-13</v>
      </c>
      <c r="E26" s="15"/>
    </row>
    <row r="27" spans="1:5" ht="15">
      <c r="A27" s="5" t="s">
        <v>19</v>
      </c>
      <c r="B27" s="6"/>
      <c r="C27" s="7"/>
      <c r="D27" s="6"/>
      <c r="E27" s="15"/>
    </row>
    <row r="28" spans="1:5" ht="15">
      <c r="A28" s="5" t="s">
        <v>20</v>
      </c>
      <c r="B28" s="6"/>
      <c r="C28" s="7"/>
      <c r="D28" s="6"/>
      <c r="E28" s="15"/>
    </row>
    <row r="29" spans="1:5" ht="15">
      <c r="A29" s="52" t="s">
        <v>21</v>
      </c>
      <c r="B29" s="6">
        <v>3600</v>
      </c>
      <c r="C29" s="7">
        <v>3600</v>
      </c>
      <c r="D29" s="6">
        <f t="shared" si="0"/>
        <v>0</v>
      </c>
      <c r="E29" s="15"/>
    </row>
    <row r="30" spans="1:5" ht="15.75" thickBot="1">
      <c r="A30" s="53" t="s">
        <v>22</v>
      </c>
      <c r="B30" s="25">
        <v>18456</v>
      </c>
      <c r="C30" s="26">
        <v>18456</v>
      </c>
      <c r="D30" s="25">
        <f t="shared" si="0"/>
        <v>0</v>
      </c>
      <c r="E30" s="27"/>
    </row>
    <row r="31" spans="1:5" ht="15">
      <c r="A31" s="73" t="s">
        <v>23</v>
      </c>
      <c r="B31" s="74"/>
      <c r="C31" s="13"/>
      <c r="D31" s="4"/>
      <c r="E31" s="24"/>
    </row>
    <row r="32" spans="1:5" s="11" customFormat="1" ht="15">
      <c r="A32" s="52" t="s">
        <v>21</v>
      </c>
      <c r="B32" s="6">
        <v>630</v>
      </c>
      <c r="C32" s="7">
        <v>630</v>
      </c>
      <c r="D32" s="6">
        <f t="shared" si="0"/>
        <v>0</v>
      </c>
      <c r="E32" s="15"/>
    </row>
    <row r="33" spans="1:5" s="11" customFormat="1" ht="15">
      <c r="A33" s="52" t="s">
        <v>24</v>
      </c>
      <c r="B33" s="6">
        <v>3456</v>
      </c>
      <c r="C33" s="6">
        <v>3456</v>
      </c>
      <c r="D33" s="6">
        <f t="shared" si="0"/>
        <v>0</v>
      </c>
      <c r="E33" s="15"/>
    </row>
    <row r="34" spans="1:5" ht="15">
      <c r="A34" s="5" t="s">
        <v>25</v>
      </c>
      <c r="B34" s="6"/>
      <c r="C34" s="7"/>
      <c r="D34" s="6"/>
      <c r="E34" s="17"/>
    </row>
    <row r="35" spans="1:5" ht="15">
      <c r="A35" s="52" t="s">
        <v>21</v>
      </c>
      <c r="B35" s="6">
        <v>160</v>
      </c>
      <c r="C35" s="7">
        <v>160</v>
      </c>
      <c r="D35" s="6">
        <f aca="true" t="shared" si="1" ref="D35:D73">C35-B35</f>
        <v>0</v>
      </c>
      <c r="E35" s="15"/>
    </row>
    <row r="36" spans="1:5" ht="15">
      <c r="A36" s="52" t="s">
        <v>24</v>
      </c>
      <c r="B36" s="6">
        <v>1386</v>
      </c>
      <c r="C36" s="7">
        <v>1386</v>
      </c>
      <c r="D36" s="6">
        <f t="shared" si="1"/>
        <v>0</v>
      </c>
      <c r="E36" s="15"/>
    </row>
    <row r="37" spans="1:5" ht="15">
      <c r="A37" s="5" t="s">
        <v>26</v>
      </c>
      <c r="B37" s="6"/>
      <c r="C37" s="7"/>
      <c r="D37" s="6"/>
      <c r="E37" s="15"/>
    </row>
    <row r="38" spans="1:5" ht="15">
      <c r="A38" s="52" t="s">
        <v>21</v>
      </c>
      <c r="B38" s="6">
        <v>1745</v>
      </c>
      <c r="C38" s="7">
        <v>1745</v>
      </c>
      <c r="D38" s="6">
        <f t="shared" si="1"/>
        <v>0</v>
      </c>
      <c r="E38" s="15"/>
    </row>
    <row r="39" spans="1:5" ht="15">
      <c r="A39" s="52" t="s">
        <v>24</v>
      </c>
      <c r="B39" s="6">
        <v>8640</v>
      </c>
      <c r="C39" s="7">
        <v>8640</v>
      </c>
      <c r="D39" s="6">
        <f t="shared" si="1"/>
        <v>0</v>
      </c>
      <c r="E39" s="15"/>
    </row>
    <row r="40" spans="1:5" ht="15">
      <c r="A40" s="5" t="s">
        <v>27</v>
      </c>
      <c r="B40" s="6"/>
      <c r="C40" s="7"/>
      <c r="D40" s="6"/>
      <c r="E40" s="15"/>
    </row>
    <row r="41" spans="1:5" ht="15">
      <c r="A41" s="52" t="s">
        <v>14</v>
      </c>
      <c r="B41" s="6">
        <v>2219</v>
      </c>
      <c r="C41" s="7">
        <v>2219</v>
      </c>
      <c r="D41" s="6">
        <f t="shared" si="1"/>
        <v>0</v>
      </c>
      <c r="E41" s="15"/>
    </row>
    <row r="42" spans="1:5" ht="15">
      <c r="A42" s="52" t="s">
        <v>15</v>
      </c>
      <c r="B42" s="6">
        <v>11347</v>
      </c>
      <c r="C42" s="7">
        <v>11347</v>
      </c>
      <c r="D42" s="6">
        <f t="shared" si="1"/>
        <v>0</v>
      </c>
      <c r="E42" s="15"/>
    </row>
    <row r="43" spans="1:5" ht="15">
      <c r="A43" s="52" t="s">
        <v>65</v>
      </c>
      <c r="B43" s="6">
        <v>0</v>
      </c>
      <c r="C43" s="7">
        <v>1640</v>
      </c>
      <c r="D43" s="6">
        <f t="shared" si="1"/>
        <v>1640</v>
      </c>
      <c r="E43" s="15"/>
    </row>
    <row r="44" spans="1:5" ht="15">
      <c r="A44" s="5" t="s">
        <v>64</v>
      </c>
      <c r="B44" s="6"/>
      <c r="C44" s="7"/>
      <c r="D44" s="6"/>
      <c r="E44" s="15"/>
    </row>
    <row r="45" spans="1:5" ht="15">
      <c r="A45" s="52" t="s">
        <v>14</v>
      </c>
      <c r="B45" s="6">
        <v>914</v>
      </c>
      <c r="C45" s="7">
        <v>914</v>
      </c>
      <c r="D45" s="6">
        <f t="shared" si="1"/>
        <v>0</v>
      </c>
      <c r="E45" s="15"/>
    </row>
    <row r="46" spans="1:5" ht="15">
      <c r="A46" s="52" t="s">
        <v>15</v>
      </c>
      <c r="B46" s="6">
        <v>3726</v>
      </c>
      <c r="C46" s="7">
        <v>3820</v>
      </c>
      <c r="D46" s="6">
        <f t="shared" si="1"/>
        <v>94</v>
      </c>
      <c r="E46" s="15"/>
    </row>
    <row r="47" spans="1:5" ht="15">
      <c r="A47" s="52" t="s">
        <v>76</v>
      </c>
      <c r="B47" s="6">
        <v>2630</v>
      </c>
      <c r="C47" s="7">
        <v>2630</v>
      </c>
      <c r="D47" s="6">
        <f t="shared" si="1"/>
        <v>0</v>
      </c>
      <c r="E47" s="15"/>
    </row>
    <row r="48" spans="1:5" ht="30" customHeight="1">
      <c r="A48" s="55" t="s">
        <v>77</v>
      </c>
      <c r="B48" s="6">
        <v>327</v>
      </c>
      <c r="C48" s="7">
        <v>327</v>
      </c>
      <c r="D48" s="6">
        <f t="shared" si="1"/>
        <v>0</v>
      </c>
      <c r="E48" s="15"/>
    </row>
    <row r="49" spans="1:5" ht="15.75" customHeight="1">
      <c r="A49" s="52" t="s">
        <v>79</v>
      </c>
      <c r="B49" s="6">
        <v>0</v>
      </c>
      <c r="C49" s="7">
        <v>180</v>
      </c>
      <c r="D49" s="6">
        <f t="shared" si="1"/>
        <v>180</v>
      </c>
      <c r="E49" s="15"/>
    </row>
    <row r="50" spans="1:5" ht="15">
      <c r="A50" s="52" t="s">
        <v>80</v>
      </c>
      <c r="B50" s="6">
        <v>350</v>
      </c>
      <c r="C50" s="7">
        <v>350</v>
      </c>
      <c r="D50" s="6">
        <f t="shared" si="1"/>
        <v>0</v>
      </c>
      <c r="E50" s="15"/>
    </row>
    <row r="51" spans="1:5" ht="15">
      <c r="A51" s="52" t="s">
        <v>81</v>
      </c>
      <c r="B51" s="6">
        <v>3000</v>
      </c>
      <c r="C51" s="7">
        <v>3000</v>
      </c>
      <c r="D51" s="6">
        <f t="shared" si="1"/>
        <v>0</v>
      </c>
      <c r="E51" s="15"/>
    </row>
    <row r="52" spans="1:5" ht="15">
      <c r="A52" s="52" t="s">
        <v>82</v>
      </c>
      <c r="B52" s="6">
        <v>600</v>
      </c>
      <c r="C52" s="7">
        <v>600</v>
      </c>
      <c r="D52" s="6">
        <f t="shared" si="1"/>
        <v>0</v>
      </c>
      <c r="E52" s="15"/>
    </row>
    <row r="53" spans="1:5" ht="15">
      <c r="A53" s="52" t="s">
        <v>83</v>
      </c>
      <c r="B53" s="6">
        <v>1337</v>
      </c>
      <c r="C53" s="7">
        <v>1337</v>
      </c>
      <c r="D53" s="6">
        <f t="shared" si="1"/>
        <v>0</v>
      </c>
      <c r="E53" s="15"/>
    </row>
    <row r="54" spans="1:5" ht="15">
      <c r="A54" s="52" t="s">
        <v>84</v>
      </c>
      <c r="B54" s="6">
        <v>49717</v>
      </c>
      <c r="C54" s="7">
        <v>27676</v>
      </c>
      <c r="D54" s="6">
        <f t="shared" si="1"/>
        <v>-22041</v>
      </c>
      <c r="E54" s="15" t="s">
        <v>96</v>
      </c>
    </row>
    <row r="55" spans="1:5" ht="15">
      <c r="A55" s="52" t="s">
        <v>70</v>
      </c>
      <c r="B55" s="6">
        <v>190</v>
      </c>
      <c r="C55" s="7">
        <v>190</v>
      </c>
      <c r="D55" s="6">
        <f t="shared" si="1"/>
        <v>0</v>
      </c>
      <c r="E55" s="15"/>
    </row>
    <row r="56" spans="1:5" ht="15">
      <c r="A56" s="52" t="s">
        <v>71</v>
      </c>
      <c r="B56" s="6"/>
      <c r="C56" s="7"/>
      <c r="D56" s="6">
        <f t="shared" si="1"/>
        <v>0</v>
      </c>
      <c r="E56" s="15"/>
    </row>
    <row r="57" spans="1:5" ht="15">
      <c r="A57" s="52" t="s">
        <v>28</v>
      </c>
      <c r="B57" s="6">
        <v>2590</v>
      </c>
      <c r="C57" s="7">
        <v>2590</v>
      </c>
      <c r="D57" s="6">
        <f t="shared" si="1"/>
        <v>0</v>
      </c>
      <c r="E57" s="15"/>
    </row>
    <row r="58" spans="1:5" ht="15">
      <c r="A58" s="52" t="s">
        <v>29</v>
      </c>
      <c r="B58" s="6">
        <v>978</v>
      </c>
      <c r="C58" s="7">
        <v>978</v>
      </c>
      <c r="D58" s="6">
        <f t="shared" si="1"/>
        <v>0</v>
      </c>
      <c r="E58" s="15"/>
    </row>
    <row r="59" spans="1:5" ht="15">
      <c r="A59" s="52" t="s">
        <v>72</v>
      </c>
      <c r="B59" s="6">
        <v>3000</v>
      </c>
      <c r="C59" s="7">
        <v>3000</v>
      </c>
      <c r="D59" s="6">
        <f t="shared" si="1"/>
        <v>0</v>
      </c>
      <c r="E59" s="15"/>
    </row>
    <row r="60" spans="1:5" ht="15.75" thickBot="1">
      <c r="A60" s="53" t="s">
        <v>75</v>
      </c>
      <c r="B60" s="25">
        <v>309787</v>
      </c>
      <c r="C60" s="26">
        <v>0</v>
      </c>
      <c r="D60" s="25">
        <f t="shared" si="1"/>
        <v>-309787</v>
      </c>
      <c r="E60" s="27" t="s">
        <v>96</v>
      </c>
    </row>
    <row r="61" spans="1:5" ht="15">
      <c r="A61" s="54" t="s">
        <v>74</v>
      </c>
      <c r="B61" s="4">
        <v>267624</v>
      </c>
      <c r="C61" s="13">
        <v>0</v>
      </c>
      <c r="D61" s="4">
        <f t="shared" si="1"/>
        <v>-267624</v>
      </c>
      <c r="E61" s="24" t="s">
        <v>96</v>
      </c>
    </row>
    <row r="62" spans="1:5" s="11" customFormat="1" ht="15">
      <c r="A62" s="52" t="s">
        <v>85</v>
      </c>
      <c r="B62" s="6">
        <v>305</v>
      </c>
      <c r="C62" s="6">
        <v>305</v>
      </c>
      <c r="D62" s="6">
        <f t="shared" si="1"/>
        <v>0</v>
      </c>
      <c r="E62" s="8"/>
    </row>
    <row r="63" spans="1:5" s="11" customFormat="1" ht="15">
      <c r="A63" s="52" t="s">
        <v>86</v>
      </c>
      <c r="B63" s="6">
        <v>1300</v>
      </c>
      <c r="C63" s="14">
        <v>1300</v>
      </c>
      <c r="D63" s="6">
        <f t="shared" si="1"/>
        <v>0</v>
      </c>
      <c r="E63" s="8"/>
    </row>
    <row r="64" spans="1:5" ht="15">
      <c r="A64" s="52" t="s">
        <v>87</v>
      </c>
      <c r="B64" s="6">
        <v>948</v>
      </c>
      <c r="C64" s="14">
        <v>948</v>
      </c>
      <c r="D64" s="6">
        <f t="shared" si="1"/>
        <v>0</v>
      </c>
      <c r="E64" s="8"/>
    </row>
    <row r="65" spans="1:5" ht="15">
      <c r="A65" s="52" t="s">
        <v>88</v>
      </c>
      <c r="B65" s="6">
        <v>900</v>
      </c>
      <c r="C65" s="14">
        <v>900</v>
      </c>
      <c r="D65" s="6">
        <f t="shared" si="1"/>
        <v>0</v>
      </c>
      <c r="E65" s="8"/>
    </row>
    <row r="66" spans="1:5" ht="15">
      <c r="A66" s="52" t="s">
        <v>89</v>
      </c>
      <c r="B66" s="6">
        <v>0</v>
      </c>
      <c r="C66" s="14">
        <v>801</v>
      </c>
      <c r="D66" s="6">
        <f t="shared" si="1"/>
        <v>801</v>
      </c>
      <c r="E66" s="8"/>
    </row>
    <row r="67" spans="1:5" ht="15">
      <c r="A67" s="52" t="s">
        <v>114</v>
      </c>
      <c r="B67" s="6">
        <v>0</v>
      </c>
      <c r="C67" s="14">
        <v>270</v>
      </c>
      <c r="D67" s="6">
        <f t="shared" si="1"/>
        <v>270</v>
      </c>
      <c r="E67" s="8"/>
    </row>
    <row r="68" spans="1:5" ht="15">
      <c r="A68" s="52" t="s">
        <v>90</v>
      </c>
      <c r="B68" s="30">
        <v>0</v>
      </c>
      <c r="C68" s="14">
        <v>57949</v>
      </c>
      <c r="D68" s="6">
        <f t="shared" si="1"/>
        <v>57949</v>
      </c>
      <c r="E68" s="8"/>
    </row>
    <row r="69" spans="1:5" ht="15">
      <c r="A69" s="52" t="s">
        <v>91</v>
      </c>
      <c r="B69" s="6">
        <v>0</v>
      </c>
      <c r="C69" s="14">
        <v>1138</v>
      </c>
      <c r="D69" s="6">
        <f t="shared" si="1"/>
        <v>1138</v>
      </c>
      <c r="E69" s="8"/>
    </row>
    <row r="70" spans="1:5" ht="15">
      <c r="A70" s="52" t="s">
        <v>92</v>
      </c>
      <c r="B70" s="6">
        <v>0</v>
      </c>
      <c r="C70" s="14">
        <v>1800</v>
      </c>
      <c r="D70" s="6">
        <f t="shared" si="1"/>
        <v>1800</v>
      </c>
      <c r="E70" s="8"/>
    </row>
    <row r="71" spans="1:5" ht="15">
      <c r="A71" s="52" t="s">
        <v>93</v>
      </c>
      <c r="B71" s="6">
        <v>0</v>
      </c>
      <c r="C71" s="14">
        <v>60</v>
      </c>
      <c r="D71" s="6">
        <f t="shared" si="1"/>
        <v>60</v>
      </c>
      <c r="E71" s="8"/>
    </row>
    <row r="72" spans="1:5" ht="15">
      <c r="A72" s="52" t="s">
        <v>94</v>
      </c>
      <c r="B72" s="6">
        <v>0</v>
      </c>
      <c r="C72" s="14">
        <v>1000</v>
      </c>
      <c r="D72" s="6">
        <f>C72-B72</f>
        <v>1000</v>
      </c>
      <c r="E72" s="8"/>
    </row>
    <row r="73" spans="1:5" ht="15.75" thickBot="1">
      <c r="A73" s="56" t="s">
        <v>115</v>
      </c>
      <c r="B73" s="6">
        <v>0</v>
      </c>
      <c r="C73" s="14">
        <f>732+500</f>
        <v>1232</v>
      </c>
      <c r="D73" s="9">
        <f t="shared" si="1"/>
        <v>1232</v>
      </c>
      <c r="E73" s="78" t="s">
        <v>116</v>
      </c>
    </row>
    <row r="74" spans="1:5" ht="15.75" thickBot="1">
      <c r="A74" s="57" t="s">
        <v>30</v>
      </c>
      <c r="B74" s="58">
        <f>SUM(B3:B73)</f>
        <v>925158</v>
      </c>
      <c r="C74" s="58">
        <f>SUM(C3:C73)</f>
        <v>386033</v>
      </c>
      <c r="D74" s="71">
        <f>SUM(D3:D73)</f>
        <v>-539125</v>
      </c>
      <c r="E74" s="72"/>
    </row>
    <row r="75" spans="1:5" ht="15.75" thickBot="1">
      <c r="A75" s="59"/>
      <c r="B75" s="60"/>
      <c r="C75" s="60"/>
      <c r="D75" s="7"/>
      <c r="E75" s="31"/>
    </row>
    <row r="76" spans="1:5" ht="15">
      <c r="A76" s="51" t="s">
        <v>97</v>
      </c>
      <c r="B76" s="4">
        <v>276990</v>
      </c>
      <c r="C76" s="13">
        <v>276990</v>
      </c>
      <c r="D76" s="4">
        <f aca="true" t="shared" si="2" ref="D76:D82">C76-B76</f>
        <v>0</v>
      </c>
      <c r="E76" s="29"/>
    </row>
    <row r="77" spans="1:5" ht="15">
      <c r="A77" s="61" t="s">
        <v>31</v>
      </c>
      <c r="B77" s="6">
        <v>15000</v>
      </c>
      <c r="C77" s="7">
        <v>15000</v>
      </c>
      <c r="D77" s="6">
        <f t="shared" si="2"/>
        <v>0</v>
      </c>
      <c r="E77" s="8"/>
    </row>
    <row r="78" spans="1:5" ht="15">
      <c r="A78" s="61" t="s">
        <v>32</v>
      </c>
      <c r="B78" s="6">
        <v>20000</v>
      </c>
      <c r="C78" s="7">
        <v>20000</v>
      </c>
      <c r="D78" s="6">
        <f t="shared" si="2"/>
        <v>0</v>
      </c>
      <c r="E78" s="8"/>
    </row>
    <row r="79" spans="1:5" ht="15">
      <c r="A79" s="52" t="s">
        <v>33</v>
      </c>
      <c r="B79" s="6">
        <v>3000</v>
      </c>
      <c r="C79" s="7">
        <v>3000</v>
      </c>
      <c r="D79" s="6">
        <f t="shared" si="2"/>
        <v>0</v>
      </c>
      <c r="E79" s="8"/>
    </row>
    <row r="80" spans="1:5" ht="15">
      <c r="A80" s="52" t="s">
        <v>34</v>
      </c>
      <c r="B80" s="6">
        <v>10522</v>
      </c>
      <c r="C80" s="7">
        <v>10604</v>
      </c>
      <c r="D80" s="6">
        <f t="shared" si="2"/>
        <v>82</v>
      </c>
      <c r="E80" s="8"/>
    </row>
    <row r="81" spans="1:5" ht="15">
      <c r="A81" s="52" t="s">
        <v>35</v>
      </c>
      <c r="B81" s="18">
        <v>1000</v>
      </c>
      <c r="C81" s="7">
        <v>1000</v>
      </c>
      <c r="D81" s="6">
        <f t="shared" si="2"/>
        <v>0</v>
      </c>
      <c r="E81" s="8"/>
    </row>
    <row r="82" spans="1:5" ht="15.75" thickBot="1">
      <c r="A82" s="53" t="s">
        <v>36</v>
      </c>
      <c r="B82" s="32">
        <v>225</v>
      </c>
      <c r="C82" s="26">
        <v>225</v>
      </c>
      <c r="D82" s="25">
        <f t="shared" si="2"/>
        <v>0</v>
      </c>
      <c r="E82" s="28"/>
    </row>
    <row r="83" spans="1:5" ht="15.75" thickBot="1">
      <c r="A83" s="62" t="s">
        <v>37</v>
      </c>
      <c r="B83" s="63">
        <f>SUM(B76:B82)</f>
        <v>326737</v>
      </c>
      <c r="C83" s="63">
        <f>SUM(C76:C82)</f>
        <v>326819</v>
      </c>
      <c r="D83" s="63">
        <f>SUM(D76:D82)</f>
        <v>82</v>
      </c>
      <c r="E83" s="33"/>
    </row>
    <row r="84" spans="1:5" ht="15.75" thickBot="1">
      <c r="A84" s="59"/>
      <c r="B84" s="60"/>
      <c r="C84" s="60"/>
      <c r="D84" s="7"/>
      <c r="E84" s="34"/>
    </row>
    <row r="85" spans="1:5" ht="15">
      <c r="A85" s="64" t="s">
        <v>38</v>
      </c>
      <c r="B85" s="35"/>
      <c r="C85" s="36"/>
      <c r="D85" s="37"/>
      <c r="E85" s="38"/>
    </row>
    <row r="86" spans="1:5" ht="15.75" thickBot="1">
      <c r="A86" s="65" t="s">
        <v>39</v>
      </c>
      <c r="B86" s="66">
        <f>SUM(B83+B74)</f>
        <v>1251895</v>
      </c>
      <c r="C86" s="67">
        <f>SUM(C83+C74)</f>
        <v>712852</v>
      </c>
      <c r="D86" s="67">
        <f>SUM(D83+D74)</f>
        <v>-539043</v>
      </c>
      <c r="E86" s="39"/>
    </row>
    <row r="87" spans="1:5" ht="15.75" thickBot="1">
      <c r="A87" s="59"/>
      <c r="B87" s="60"/>
      <c r="C87" s="60"/>
      <c r="D87" s="7"/>
      <c r="E87" s="34"/>
    </row>
    <row r="88" spans="1:5" ht="15">
      <c r="A88" s="68" t="s">
        <v>40</v>
      </c>
      <c r="B88" s="40"/>
      <c r="C88" s="13"/>
      <c r="D88" s="4"/>
      <c r="E88" s="29"/>
    </row>
    <row r="89" spans="1:5" ht="15">
      <c r="A89" s="41" t="s">
        <v>41</v>
      </c>
      <c r="B89" s="42"/>
      <c r="C89" s="7"/>
      <c r="D89" s="6"/>
      <c r="E89" s="8"/>
    </row>
    <row r="90" spans="1:5" ht="15">
      <c r="A90" s="5" t="s">
        <v>42</v>
      </c>
      <c r="B90" s="6">
        <v>147418</v>
      </c>
      <c r="C90" s="7">
        <v>147418</v>
      </c>
      <c r="D90" s="6">
        <f aca="true" t="shared" si="3" ref="D90:D102">C90-B90</f>
        <v>0</v>
      </c>
      <c r="E90" s="8"/>
    </row>
    <row r="91" spans="1:5" ht="15">
      <c r="A91" s="41" t="s">
        <v>117</v>
      </c>
      <c r="B91" s="6">
        <v>4783</v>
      </c>
      <c r="C91" s="7">
        <v>2571</v>
      </c>
      <c r="D91" s="6">
        <f t="shared" si="3"/>
        <v>-2212</v>
      </c>
      <c r="E91" s="15" t="s">
        <v>96</v>
      </c>
    </row>
    <row r="92" spans="1:5" s="11" customFormat="1" ht="15">
      <c r="A92" s="41" t="s">
        <v>43</v>
      </c>
      <c r="B92" s="6">
        <v>198</v>
      </c>
      <c r="C92" s="6">
        <v>198</v>
      </c>
      <c r="D92" s="10">
        <f t="shared" si="3"/>
        <v>0</v>
      </c>
      <c r="E92" s="8"/>
    </row>
    <row r="93" spans="1:5" s="11" customFormat="1" ht="15">
      <c r="A93" s="75" t="s">
        <v>44</v>
      </c>
      <c r="B93" s="6"/>
      <c r="C93" s="6"/>
      <c r="D93" s="6"/>
      <c r="E93" s="8"/>
    </row>
    <row r="94" spans="1:5" ht="15">
      <c r="A94" s="5" t="s">
        <v>45</v>
      </c>
      <c r="B94" s="6">
        <v>53845</v>
      </c>
      <c r="C94" s="6">
        <v>53845</v>
      </c>
      <c r="D94" s="6">
        <f t="shared" si="3"/>
        <v>0</v>
      </c>
      <c r="E94" s="8"/>
    </row>
    <row r="95" spans="1:5" ht="15">
      <c r="A95" s="52" t="s">
        <v>110</v>
      </c>
      <c r="B95" s="6">
        <v>342</v>
      </c>
      <c r="C95" s="7">
        <v>342</v>
      </c>
      <c r="D95" s="6">
        <f t="shared" si="3"/>
        <v>0</v>
      </c>
      <c r="E95" s="8"/>
    </row>
    <row r="96" spans="1:5" ht="15">
      <c r="A96" s="52" t="s">
        <v>46</v>
      </c>
      <c r="B96" s="6">
        <v>337499</v>
      </c>
      <c r="C96" s="6">
        <f>337499-5763</f>
        <v>331736</v>
      </c>
      <c r="D96" s="6">
        <f t="shared" si="3"/>
        <v>-5763</v>
      </c>
      <c r="E96" s="8"/>
    </row>
    <row r="97" spans="1:5" ht="15">
      <c r="A97" s="52" t="s">
        <v>47</v>
      </c>
      <c r="B97" s="6">
        <v>2856</v>
      </c>
      <c r="C97" s="7">
        <v>2856</v>
      </c>
      <c r="D97" s="6">
        <f t="shared" si="3"/>
        <v>0</v>
      </c>
      <c r="E97" s="8"/>
    </row>
    <row r="98" spans="1:5" ht="15">
      <c r="A98" s="52" t="s">
        <v>48</v>
      </c>
      <c r="B98" s="6">
        <v>1260</v>
      </c>
      <c r="C98" s="7">
        <v>1260</v>
      </c>
      <c r="D98" s="6">
        <f t="shared" si="3"/>
        <v>0</v>
      </c>
      <c r="E98" s="8"/>
    </row>
    <row r="99" spans="1:5" ht="15">
      <c r="A99" s="52" t="s">
        <v>49</v>
      </c>
      <c r="B99" s="6"/>
      <c r="C99" s="7"/>
      <c r="D99" s="6"/>
      <c r="E99" s="8"/>
    </row>
    <row r="100" spans="1:5" ht="15">
      <c r="A100" s="52" t="s">
        <v>50</v>
      </c>
      <c r="B100" s="6">
        <v>4226</v>
      </c>
      <c r="C100" s="7">
        <v>4226</v>
      </c>
      <c r="D100" s="6">
        <f t="shared" si="3"/>
        <v>0</v>
      </c>
      <c r="E100" s="8"/>
    </row>
    <row r="101" spans="1:5" ht="15">
      <c r="A101" s="52" t="s">
        <v>51</v>
      </c>
      <c r="B101" s="6">
        <v>26058</v>
      </c>
      <c r="C101" s="7">
        <v>8526</v>
      </c>
      <c r="D101" s="6">
        <f t="shared" si="3"/>
        <v>-17532</v>
      </c>
      <c r="E101" s="15" t="s">
        <v>96</v>
      </c>
    </row>
    <row r="102" spans="1:5" ht="15">
      <c r="A102" s="52" t="s">
        <v>52</v>
      </c>
      <c r="B102" s="30">
        <v>72</v>
      </c>
      <c r="C102" s="6">
        <v>72</v>
      </c>
      <c r="D102" s="6">
        <f t="shared" si="3"/>
        <v>0</v>
      </c>
      <c r="E102" s="8"/>
    </row>
    <row r="103" spans="1:5" ht="15">
      <c r="A103" s="52" t="s">
        <v>60</v>
      </c>
      <c r="B103" s="6"/>
      <c r="C103" s="6"/>
      <c r="D103" s="6"/>
      <c r="E103" s="43"/>
    </row>
    <row r="104" spans="1:5" ht="15">
      <c r="A104" s="52" t="s">
        <v>53</v>
      </c>
      <c r="B104" s="6">
        <v>52337</v>
      </c>
      <c r="C104" s="6">
        <v>52337</v>
      </c>
      <c r="D104" s="6">
        <f>C104-B104</f>
        <v>0</v>
      </c>
      <c r="E104" s="8"/>
    </row>
    <row r="105" spans="1:5" ht="15">
      <c r="A105" s="69" t="s">
        <v>54</v>
      </c>
      <c r="B105" s="6">
        <v>19451</v>
      </c>
      <c r="C105" s="6">
        <v>19451</v>
      </c>
      <c r="D105" s="6">
        <f aca="true" t="shared" si="4" ref="D105:D110">C105-B105</f>
        <v>0</v>
      </c>
      <c r="E105" s="8"/>
    </row>
    <row r="106" spans="1:5" ht="15">
      <c r="A106" s="23" t="s">
        <v>55</v>
      </c>
      <c r="B106" s="6">
        <v>9148</v>
      </c>
      <c r="C106" s="6">
        <v>9148</v>
      </c>
      <c r="D106" s="6">
        <f t="shared" si="4"/>
        <v>0</v>
      </c>
      <c r="E106" s="8"/>
    </row>
    <row r="107" spans="1:5" ht="15" customHeight="1">
      <c r="A107" s="23" t="s">
        <v>66</v>
      </c>
      <c r="B107" s="10">
        <v>0</v>
      </c>
      <c r="C107" s="6">
        <v>2533</v>
      </c>
      <c r="D107" s="6">
        <f t="shared" si="4"/>
        <v>2533</v>
      </c>
      <c r="E107" s="8"/>
    </row>
    <row r="108" spans="1:5" ht="15">
      <c r="A108" s="23" t="s">
        <v>67</v>
      </c>
      <c r="B108" s="10">
        <v>0</v>
      </c>
      <c r="C108" s="6">
        <v>18650</v>
      </c>
      <c r="D108" s="6">
        <f t="shared" si="4"/>
        <v>18650</v>
      </c>
      <c r="E108" s="8"/>
    </row>
    <row r="109" spans="1:5" ht="15">
      <c r="A109" s="52" t="s">
        <v>68</v>
      </c>
      <c r="B109" s="10">
        <v>200</v>
      </c>
      <c r="C109" s="6">
        <v>200</v>
      </c>
      <c r="D109" s="6">
        <f t="shared" si="4"/>
        <v>0</v>
      </c>
      <c r="E109" s="8"/>
    </row>
    <row r="110" spans="1:5" ht="15">
      <c r="A110" s="52" t="s">
        <v>69</v>
      </c>
      <c r="B110" s="10">
        <v>0</v>
      </c>
      <c r="C110" s="6">
        <v>500</v>
      </c>
      <c r="D110" s="6">
        <f t="shared" si="4"/>
        <v>500</v>
      </c>
      <c r="E110" s="8"/>
    </row>
    <row r="111" spans="1:5" ht="15.75" thickBot="1">
      <c r="A111" s="45" t="s">
        <v>112</v>
      </c>
      <c r="B111" s="18">
        <v>0</v>
      </c>
      <c r="C111" s="18">
        <v>700</v>
      </c>
      <c r="D111" s="46">
        <f>C111-B111</f>
        <v>700</v>
      </c>
      <c r="E111" s="8"/>
    </row>
    <row r="112" spans="1:5" ht="15.75" thickBot="1">
      <c r="A112" s="57" t="s">
        <v>56</v>
      </c>
      <c r="B112" s="70">
        <f>SUM(B90:B110)</f>
        <v>659693</v>
      </c>
      <c r="C112" s="70">
        <f>SUM(C90:C110)</f>
        <v>655869</v>
      </c>
      <c r="D112" s="76">
        <f>SUM(D90:D111)</f>
        <v>-3124</v>
      </c>
      <c r="E112" s="72"/>
    </row>
    <row r="113" spans="1:5" ht="15.75" thickBot="1">
      <c r="A113" s="59"/>
      <c r="B113" s="60"/>
      <c r="C113" s="7"/>
      <c r="D113" s="60"/>
      <c r="E113" s="11"/>
    </row>
    <row r="114" spans="1:5" ht="15">
      <c r="A114" s="35" t="s">
        <v>57</v>
      </c>
      <c r="B114" s="4">
        <v>5000</v>
      </c>
      <c r="C114" s="4">
        <v>9000</v>
      </c>
      <c r="D114" s="12">
        <f>C114-B114</f>
        <v>4000</v>
      </c>
      <c r="E114" s="29"/>
    </row>
    <row r="115" spans="1:5" ht="15">
      <c r="A115" s="61" t="s">
        <v>98</v>
      </c>
      <c r="B115" s="6">
        <v>480</v>
      </c>
      <c r="C115" s="6">
        <v>480</v>
      </c>
      <c r="D115" s="10">
        <f aca="true" t="shared" si="5" ref="D115:D124">C115-B115</f>
        <v>0</v>
      </c>
      <c r="E115" s="8"/>
    </row>
    <row r="116" spans="1:5" ht="15">
      <c r="A116" s="61" t="s">
        <v>99</v>
      </c>
      <c r="B116" s="6">
        <v>433</v>
      </c>
      <c r="C116" s="6">
        <v>433</v>
      </c>
      <c r="D116" s="10">
        <f t="shared" si="5"/>
        <v>0</v>
      </c>
      <c r="E116" s="8"/>
    </row>
    <row r="117" spans="1:5" ht="15">
      <c r="A117" s="44" t="s">
        <v>100</v>
      </c>
      <c r="B117" s="6">
        <v>12000</v>
      </c>
      <c r="C117" s="6">
        <v>12000</v>
      </c>
      <c r="D117" s="10">
        <f t="shared" si="5"/>
        <v>0</v>
      </c>
      <c r="E117" s="8"/>
    </row>
    <row r="118" spans="1:5" ht="15">
      <c r="A118" s="61" t="s">
        <v>101</v>
      </c>
      <c r="B118" s="6">
        <v>450</v>
      </c>
      <c r="C118" s="6">
        <v>450</v>
      </c>
      <c r="D118" s="10">
        <f t="shared" si="5"/>
        <v>0</v>
      </c>
      <c r="E118" s="8"/>
    </row>
    <row r="119" spans="1:5" ht="15">
      <c r="A119" s="44" t="s">
        <v>102</v>
      </c>
      <c r="B119" s="6">
        <v>3500</v>
      </c>
      <c r="C119" s="6">
        <v>3500</v>
      </c>
      <c r="D119" s="10">
        <f t="shared" si="5"/>
        <v>0</v>
      </c>
      <c r="E119" s="8"/>
    </row>
    <row r="120" spans="1:5" ht="15">
      <c r="A120" s="44" t="s">
        <v>103</v>
      </c>
      <c r="B120" s="6">
        <v>1500</v>
      </c>
      <c r="C120" s="6">
        <v>1500</v>
      </c>
      <c r="D120" s="10">
        <f t="shared" si="5"/>
        <v>0</v>
      </c>
      <c r="E120" s="8"/>
    </row>
    <row r="121" spans="1:5" ht="15">
      <c r="A121" s="44" t="s">
        <v>104</v>
      </c>
      <c r="B121" s="6">
        <v>26022</v>
      </c>
      <c r="C121" s="6">
        <v>25980</v>
      </c>
      <c r="D121" s="10">
        <f t="shared" si="5"/>
        <v>-42</v>
      </c>
      <c r="E121" s="8"/>
    </row>
    <row r="122" spans="1:5" ht="15">
      <c r="A122" s="44" t="s">
        <v>105</v>
      </c>
      <c r="B122" s="6">
        <v>24400</v>
      </c>
      <c r="C122" s="6">
        <v>24400</v>
      </c>
      <c r="D122" s="10">
        <f t="shared" si="5"/>
        <v>0</v>
      </c>
      <c r="E122" s="8"/>
    </row>
    <row r="123" spans="1:5" s="11" customFormat="1" ht="15">
      <c r="A123" s="5" t="s">
        <v>106</v>
      </c>
      <c r="B123" s="6">
        <v>200</v>
      </c>
      <c r="C123" s="6">
        <v>150</v>
      </c>
      <c r="D123" s="6">
        <f t="shared" si="5"/>
        <v>-50</v>
      </c>
      <c r="E123" s="8"/>
    </row>
    <row r="124" spans="1:5" s="11" customFormat="1" ht="15">
      <c r="A124" s="52" t="s">
        <v>107</v>
      </c>
      <c r="B124" s="6">
        <v>16000</v>
      </c>
      <c r="C124" s="6">
        <v>16000</v>
      </c>
      <c r="D124" s="6">
        <f t="shared" si="5"/>
        <v>0</v>
      </c>
      <c r="E124" s="8"/>
    </row>
    <row r="125" spans="1:5" ht="15">
      <c r="A125" s="52" t="s">
        <v>108</v>
      </c>
      <c r="B125" s="6">
        <v>2000</v>
      </c>
      <c r="C125" s="6">
        <v>2000</v>
      </c>
      <c r="D125" s="6">
        <f>C125-B125</f>
        <v>0</v>
      </c>
      <c r="E125" s="8"/>
    </row>
    <row r="126" spans="1:5" ht="15">
      <c r="A126" s="45" t="s">
        <v>109</v>
      </c>
      <c r="B126" s="18">
        <v>0</v>
      </c>
      <c r="C126" s="18">
        <v>400</v>
      </c>
      <c r="D126" s="46">
        <f>C126-B126</f>
        <v>400</v>
      </c>
      <c r="E126" s="8"/>
    </row>
    <row r="127" spans="1:5" ht="15">
      <c r="A127" s="5" t="s">
        <v>113</v>
      </c>
      <c r="B127" s="42">
        <v>0</v>
      </c>
      <c r="C127" s="42">
        <v>400</v>
      </c>
      <c r="D127" s="42">
        <f>C127-B127</f>
        <v>400</v>
      </c>
      <c r="E127" s="77"/>
    </row>
    <row r="128" spans="1:5" ht="15.75" thickBot="1">
      <c r="A128" s="41" t="s">
        <v>111</v>
      </c>
      <c r="B128" s="18">
        <v>0</v>
      </c>
      <c r="C128" s="18">
        <v>697</v>
      </c>
      <c r="D128" s="18">
        <f>C128-B128</f>
        <v>697</v>
      </c>
      <c r="E128" s="8"/>
    </row>
    <row r="129" spans="1:5" ht="15.75" thickBot="1">
      <c r="A129" s="57" t="s">
        <v>58</v>
      </c>
      <c r="B129" s="58">
        <f>SUM(B114:B128)</f>
        <v>91985</v>
      </c>
      <c r="C129" s="58">
        <f>SUM(C114:C128)</f>
        <v>97390</v>
      </c>
      <c r="D129" s="71">
        <f>SUM(D114:D128)</f>
        <v>5405</v>
      </c>
      <c r="E129" s="33"/>
    </row>
    <row r="130" spans="1:5" ht="15.75" thickBot="1">
      <c r="A130" s="59"/>
      <c r="B130" s="60"/>
      <c r="C130" s="60"/>
      <c r="D130" s="47"/>
      <c r="E130" s="34"/>
    </row>
    <row r="131" spans="1:5" ht="15.75" thickBot="1">
      <c r="A131" s="57" t="s">
        <v>59</v>
      </c>
      <c r="B131" s="71">
        <f>SUM(B112+B129)</f>
        <v>751678</v>
      </c>
      <c r="C131" s="71">
        <f>SUM(C112+C129)</f>
        <v>753259</v>
      </c>
      <c r="D131" s="71">
        <f>SUM(D112+D129)</f>
        <v>2281</v>
      </c>
      <c r="E131" s="48"/>
    </row>
    <row r="132" spans="1:5" ht="15">
      <c r="A132" s="79" t="s">
        <v>78</v>
      </c>
      <c r="B132" s="81">
        <f>B74+B83+B112+B129</f>
        <v>2003573</v>
      </c>
      <c r="C132" s="81">
        <f>C74+C83+C112+C129</f>
        <v>1466111</v>
      </c>
      <c r="D132" s="81">
        <f>D74+D83+D112+D129</f>
        <v>-536762</v>
      </c>
      <c r="E132" s="49"/>
    </row>
    <row r="133" spans="1:5" ht="15.75" thickBot="1">
      <c r="A133" s="80"/>
      <c r="B133" s="82"/>
      <c r="C133" s="82"/>
      <c r="D133" s="82"/>
      <c r="E133" s="50"/>
    </row>
  </sheetData>
  <sheetProtection/>
  <mergeCells count="4">
    <mergeCell ref="A132:A133"/>
    <mergeCell ref="B132:B133"/>
    <mergeCell ref="C132:C133"/>
    <mergeCell ref="D132:D133"/>
  </mergeCells>
  <printOptions/>
  <pageMargins left="0.25" right="0.25" top="0.7480314960629921" bottom="0.7480314960629921" header="0.31496062992125984" footer="0.31496062992125984"/>
  <pageSetup horizontalDpi="200" verticalDpi="200" orientation="landscape" paperSize="9" r:id="rId1"/>
  <headerFooter alignWithMargins="0">
    <oddHeader>&amp;CTámogatás értékű bevételek átvett pénzeszközök
&amp;R1/c sz. melléklet
(ezer ft-ban)</oddHeader>
    <oddFooter>&amp;L&amp;D&amp;T&amp;C&amp;Z&amp;F&amp;R&amp;P/&amp;N</oddFooter>
  </headerFooter>
  <rowBreaks count="3" manualBreakCount="3">
    <brk id="30" max="255" man="1"/>
    <brk id="87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2008-08-21T13:40:53Z</cp:lastPrinted>
  <dcterms:created xsi:type="dcterms:W3CDTF">2006-10-17T13:40:18Z</dcterms:created>
  <dcterms:modified xsi:type="dcterms:W3CDTF">2008-09-09T09:02:11Z</dcterms:modified>
  <cp:category/>
  <cp:version/>
  <cp:contentType/>
  <cp:contentStatus/>
</cp:coreProperties>
</file>