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rrások 08KV" sheetId="1" r:id="rId1"/>
  </sheets>
  <definedNames>
    <definedName name="_xlnm.Print_Titles" localSheetId="0">'Források 08KV'!$1:$1</definedName>
    <definedName name="_xlnm.Print_Area" localSheetId="0">'Források 08KV'!$A$1:$K$25</definedName>
  </definedNames>
  <calcPr fullCalcOnLoad="1"/>
</workbook>
</file>

<file path=xl/sharedStrings.xml><?xml version="1.0" encoding="utf-8"?>
<sst xmlns="http://schemas.openxmlformats.org/spreadsheetml/2006/main" count="35" uniqueCount="35">
  <si>
    <t>TEUT   Céljellegű decent.</t>
  </si>
  <si>
    <t>MEGNEVEZÉS</t>
  </si>
  <si>
    <t>Saját forrás</t>
  </si>
  <si>
    <t>Címzett támogatás</t>
  </si>
  <si>
    <t>Cél-támogatás</t>
  </si>
  <si>
    <t>ÁFA</t>
  </si>
  <si>
    <t>Egyéb</t>
  </si>
  <si>
    <t>Támogatás összesen</t>
  </si>
  <si>
    <t>BERUHÁZÁSI TÁMOGATÁS ÖSSZESEN</t>
  </si>
  <si>
    <t>FELÚJÍTÁSI TÁMOGATÁS ÖSSZESEN</t>
  </si>
  <si>
    <t>TÁMOGATÁSOK ÖSSZESEN</t>
  </si>
  <si>
    <t>2008.évi ráfordítás</t>
  </si>
  <si>
    <t>Kaposmenti Hull.gazd.Progr.előkészítési ktg 2007.évi áth</t>
  </si>
  <si>
    <t>Kaposmenti Hull.gazd.Progr.előkészítési ktg 2008.évi átvett pe.</t>
  </si>
  <si>
    <t>Uniós ill.
DDOP</t>
  </si>
  <si>
    <t>ÖTM ill. KGM</t>
  </si>
  <si>
    <r>
      <t>C</t>
    </r>
    <r>
      <rPr>
        <b/>
        <sz val="12"/>
        <color indexed="12"/>
        <rFont val="Times New Roman"/>
        <family val="1"/>
      </rPr>
      <t>ímzett tám</t>
    </r>
    <r>
      <rPr>
        <sz val="12"/>
        <color indexed="8"/>
        <rFont val="Times New Roman"/>
        <family val="1"/>
      </rPr>
      <t xml:space="preserve">.Vízminőség jav.program:
ammóniamentesítés törésponti klórozással   </t>
    </r>
  </si>
  <si>
    <r>
      <t xml:space="preserve">Céltám. </t>
    </r>
    <r>
      <rPr>
        <b/>
        <sz val="12"/>
        <color indexed="8"/>
        <rFont val="Times New Roman"/>
        <family val="1"/>
      </rPr>
      <t xml:space="preserve">   Kvár-Töröcske, Simonfa, Zselicszentpál,  Zselickislak szennyvízcsatornázása </t>
    </r>
  </si>
  <si>
    <r>
      <t xml:space="preserve"> EU  -  KIOP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Állati hulladék kezelő telep  </t>
    </r>
  </si>
  <si>
    <t>ÁFA  Fő u. 84.   30 db önkorm.bérlakás ép.kivit.tervdok.</t>
  </si>
  <si>
    <t>ÁFA  Fő u. 84.   30 db önkorm.bérlakás ép.  kivitelezés és egyéb ktg.</t>
  </si>
  <si>
    <r>
      <t>ÁFA  Dési Huber köz 45 db önkorm.bérlakás ép.e</t>
    </r>
    <r>
      <rPr>
        <sz val="10"/>
        <rFont val="Arial CE"/>
        <family val="0"/>
      </rPr>
      <t>ng.és kivit.tervdok.</t>
    </r>
  </si>
  <si>
    <t xml:space="preserve">ÁFA  Kinizsi ltp. 7.  30 db önkorm.bérlakás ép.eng.és kivit.tervdok. </t>
  </si>
  <si>
    <r>
      <t>ÁFA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Működő hulladéklerakó D0,D3 deponiával bővítése</t>
    </r>
  </si>
  <si>
    <r>
      <t>ÁFA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Virágfürdő "C" épület közmű</t>
    </r>
  </si>
  <si>
    <r>
      <t xml:space="preserve">UKIG </t>
    </r>
    <r>
      <rPr>
        <sz val="12"/>
        <color indexed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Kaposvár-K.füred kerékp</t>
    </r>
    <r>
      <rPr>
        <sz val="10"/>
        <rFont val="Arial CE"/>
        <family val="0"/>
      </rPr>
      <t>árút tervezése</t>
    </r>
  </si>
  <si>
    <r>
      <t xml:space="preserve">UKIG </t>
    </r>
    <r>
      <rPr>
        <sz val="12"/>
        <color indexed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Kaposvár-K.újlak kerékp</t>
    </r>
    <r>
      <rPr>
        <sz val="10"/>
        <rFont val="Arial CE"/>
        <family val="0"/>
      </rPr>
      <t>árút tervezése</t>
    </r>
  </si>
  <si>
    <r>
      <t xml:space="preserve"> Cseri u.22. </t>
    </r>
    <r>
      <rPr>
        <b/>
        <sz val="12"/>
        <color indexed="30"/>
        <rFont val="Times New Roman"/>
        <family val="1"/>
      </rPr>
      <t>lakossági</t>
    </r>
    <r>
      <rPr>
        <sz val="12"/>
        <color indexed="8"/>
        <rFont val="Times New Roman"/>
        <family val="1"/>
      </rPr>
      <t xml:space="preserve"> közműfejl.hozzájárulás 12*40eft</t>
    </r>
  </si>
  <si>
    <r>
      <t xml:space="preserve">Közműfejleszési hozzájárulás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Kp.tám.</t>
    </r>
  </si>
  <si>
    <r>
      <t>Taszári rep.tér   -</t>
    </r>
    <r>
      <rPr>
        <sz val="12"/>
        <color indexed="12"/>
        <rFont val="Times New Roman"/>
        <family val="1"/>
      </rPr>
      <t xml:space="preserve"> bankgarancia / önkorm.kiadás</t>
    </r>
  </si>
  <si>
    <r>
      <t>CÉDE tám</t>
    </r>
    <r>
      <rPr>
        <sz val="12"/>
        <color indexed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Sávház copoli üvegfal csere    </t>
    </r>
  </si>
  <si>
    <r>
      <t xml:space="preserve">TEUT tám.  </t>
    </r>
    <r>
      <rPr>
        <b/>
        <sz val="12"/>
        <color indexed="8"/>
        <rFont val="Times New Roman"/>
        <family val="1"/>
      </rPr>
      <t>Útjavítás 12 db  2007.</t>
    </r>
  </si>
  <si>
    <t xml:space="preserve">ÁFA  Viziközmű felújítások </t>
  </si>
  <si>
    <t xml:space="preserve">ÁFA  Lakás, nem lakás felújítások </t>
  </si>
  <si>
    <t xml:space="preserve"> Lakáshivatal/Lakosság Panelfelújítás 2007. évi  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</si>
</sst>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yyyy/mm/dd;@"/>
    <numFmt numFmtId="189" formatCode="mmm/yyyy"/>
    <numFmt numFmtId="190" formatCode="[$-40E]yyyy\.\ mmmm\ d\.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Times New Roman"/>
      <family val="1"/>
    </font>
    <font>
      <sz val="10"/>
      <name val="Times New Roman CE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8"/>
      <name val="Arial CE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3" fillId="0" borderId="0" xfId="57" applyNumberFormat="1" applyFont="1" applyFill="1" applyBorder="1" applyAlignment="1">
      <alignment wrapText="1"/>
      <protection/>
    </xf>
    <xf numFmtId="3" fontId="23" fillId="0" borderId="10" xfId="57" applyNumberFormat="1" applyFont="1" applyFill="1" applyBorder="1" applyAlignment="1">
      <alignment horizontal="center" wrapText="1"/>
      <protection/>
    </xf>
    <xf numFmtId="3" fontId="24" fillId="0" borderId="11" xfId="57" applyNumberFormat="1" applyFont="1" applyFill="1" applyBorder="1" applyAlignment="1">
      <alignment horizontal="center" vertical="center" wrapText="1"/>
      <protection/>
    </xf>
    <xf numFmtId="3" fontId="24" fillId="0" borderId="12" xfId="57" applyNumberFormat="1" applyFont="1" applyFill="1" applyBorder="1" applyAlignment="1">
      <alignment horizontal="center" vertical="center" wrapText="1"/>
      <protection/>
    </xf>
    <xf numFmtId="3" fontId="24" fillId="0" borderId="13" xfId="57" applyNumberFormat="1" applyFont="1" applyFill="1" applyBorder="1" applyAlignment="1">
      <alignment horizontal="center" vertical="center" wrapText="1"/>
      <protection/>
    </xf>
    <xf numFmtId="3" fontId="24" fillId="0" borderId="10" xfId="57" applyNumberFormat="1" applyFont="1" applyFill="1" applyBorder="1" applyAlignment="1">
      <alignment horizontal="center" vertical="center" wrapText="1"/>
      <protection/>
    </xf>
    <xf numFmtId="3" fontId="25" fillId="0" borderId="0" xfId="57" applyNumberFormat="1" applyFont="1" applyFill="1" applyBorder="1" applyAlignment="1">
      <alignment wrapText="1"/>
      <protection/>
    </xf>
    <xf numFmtId="3" fontId="3" fillId="0" borderId="14" xfId="57" applyNumberFormat="1" applyFont="1" applyFill="1" applyBorder="1" applyAlignment="1">
      <alignment wrapText="1"/>
      <protection/>
    </xf>
    <xf numFmtId="3" fontId="3" fillId="0" borderId="15" xfId="57" applyNumberFormat="1" applyFont="1" applyFill="1" applyBorder="1" applyAlignment="1">
      <alignment horizontal="right" wrapText="1"/>
      <protection/>
    </xf>
    <xf numFmtId="3" fontId="3" fillId="0" borderId="16" xfId="57" applyNumberFormat="1" applyFont="1" applyFill="1" applyBorder="1" applyAlignment="1">
      <alignment horizontal="right" wrapText="1"/>
      <protection/>
    </xf>
    <xf numFmtId="3" fontId="3" fillId="0" borderId="17" xfId="57" applyNumberFormat="1" applyFont="1" applyFill="1" applyBorder="1" applyAlignment="1">
      <alignment horizontal="right" wrapText="1"/>
      <protection/>
    </xf>
    <xf numFmtId="3" fontId="23" fillId="0" borderId="18" xfId="57" applyNumberFormat="1" applyFont="1" applyFill="1" applyBorder="1" applyAlignment="1">
      <alignment horizontal="right" wrapText="1"/>
      <protection/>
    </xf>
    <xf numFmtId="3" fontId="3" fillId="0" borderId="18" xfId="57" applyNumberFormat="1" applyFont="1" applyFill="1" applyBorder="1" applyAlignment="1">
      <alignment wrapText="1"/>
      <protection/>
    </xf>
    <xf numFmtId="3" fontId="25" fillId="0" borderId="16" xfId="57" applyNumberFormat="1" applyFont="1" applyFill="1" applyBorder="1" applyAlignment="1">
      <alignment horizontal="right" wrapText="1"/>
      <protection/>
    </xf>
    <xf numFmtId="3" fontId="3" fillId="0" borderId="19" xfId="57" applyNumberFormat="1" applyFont="1" applyFill="1" applyBorder="1" applyAlignment="1">
      <alignment wrapText="1"/>
      <protection/>
    </xf>
    <xf numFmtId="3" fontId="3" fillId="0" borderId="20" xfId="57" applyNumberFormat="1" applyFont="1" applyFill="1" applyBorder="1" applyAlignment="1">
      <alignment horizontal="right" wrapText="1"/>
      <protection/>
    </xf>
    <xf numFmtId="3" fontId="3" fillId="0" borderId="18" xfId="57" applyNumberFormat="1" applyFont="1" applyFill="1" applyBorder="1" applyAlignment="1">
      <alignment wrapText="1"/>
      <protection/>
    </xf>
    <xf numFmtId="3" fontId="3" fillId="0" borderId="21" xfId="57" applyNumberFormat="1" applyFont="1" applyFill="1" applyBorder="1" applyAlignment="1">
      <alignment horizontal="right" wrapText="1"/>
      <protection/>
    </xf>
    <xf numFmtId="3" fontId="3" fillId="0" borderId="17" xfId="57" applyNumberFormat="1" applyFont="1" applyFill="1" applyBorder="1" applyAlignment="1">
      <alignment horizontal="right" wrapText="1"/>
      <protection/>
    </xf>
    <xf numFmtId="3" fontId="25" fillId="0" borderId="0" xfId="58" applyNumberFormat="1" applyFont="1" applyFill="1" applyBorder="1" applyAlignment="1">
      <alignment wrapText="1"/>
      <protection/>
    </xf>
    <xf numFmtId="3" fontId="3" fillId="0" borderId="22" xfId="57" applyNumberFormat="1" applyFont="1" applyFill="1" applyBorder="1" applyAlignment="1">
      <alignment wrapText="1"/>
      <protection/>
    </xf>
    <xf numFmtId="3" fontId="3" fillId="0" borderId="23" xfId="57" applyNumberFormat="1" applyFont="1" applyFill="1" applyBorder="1" applyAlignment="1">
      <alignment horizontal="right" wrapText="1"/>
      <protection/>
    </xf>
    <xf numFmtId="3" fontId="3" fillId="0" borderId="24" xfId="57" applyNumberFormat="1" applyFont="1" applyFill="1" applyBorder="1" applyAlignment="1">
      <alignment horizontal="right" wrapText="1"/>
      <protection/>
    </xf>
    <xf numFmtId="3" fontId="25" fillId="0" borderId="24" xfId="57" applyNumberFormat="1" applyFont="1" applyFill="1" applyBorder="1" applyAlignment="1">
      <alignment horizontal="right" wrapText="1"/>
      <protection/>
    </xf>
    <xf numFmtId="3" fontId="3" fillId="0" borderId="25" xfId="57" applyNumberFormat="1" applyFont="1" applyFill="1" applyBorder="1" applyAlignment="1">
      <alignment horizontal="right" wrapText="1"/>
      <protection/>
    </xf>
    <xf numFmtId="3" fontId="3" fillId="0" borderId="26" xfId="57" applyNumberFormat="1" applyFont="1" applyFill="1" applyBorder="1" applyAlignment="1">
      <alignment horizontal="right" wrapText="1"/>
      <protection/>
    </xf>
    <xf numFmtId="3" fontId="23" fillId="0" borderId="22" xfId="57" applyNumberFormat="1" applyFont="1" applyFill="1" applyBorder="1" applyAlignment="1">
      <alignment horizontal="right" wrapText="1"/>
      <protection/>
    </xf>
    <xf numFmtId="3" fontId="27" fillId="0" borderId="20" xfId="57" applyNumberFormat="1" applyFont="1" applyFill="1" applyBorder="1" applyAlignment="1">
      <alignment horizontal="right" wrapText="1"/>
      <protection/>
    </xf>
    <xf numFmtId="3" fontId="27" fillId="0" borderId="17" xfId="57" applyNumberFormat="1" applyFont="1" applyFill="1" applyBorder="1" applyAlignment="1">
      <alignment horizontal="right" wrapText="1"/>
      <protection/>
    </xf>
    <xf numFmtId="3" fontId="29" fillId="0" borderId="10" xfId="57" applyNumberFormat="1" applyFont="1" applyFill="1" applyBorder="1" applyAlignment="1">
      <alignment horizontal="right" wrapText="1"/>
      <protection/>
    </xf>
    <xf numFmtId="3" fontId="29" fillId="0" borderId="11" xfId="57" applyNumberFormat="1" applyFont="1" applyFill="1" applyBorder="1" applyAlignment="1">
      <alignment horizontal="right" wrapText="1"/>
      <protection/>
    </xf>
    <xf numFmtId="3" fontId="23" fillId="0" borderId="10" xfId="57" applyNumberFormat="1" applyFont="1" applyFill="1" applyBorder="1" applyAlignment="1">
      <alignment horizontal="right" wrapText="1"/>
      <protection/>
    </xf>
    <xf numFmtId="3" fontId="29" fillId="0" borderId="0" xfId="57" applyNumberFormat="1" applyFont="1" applyFill="1" applyBorder="1" applyAlignment="1">
      <alignment wrapText="1"/>
      <protection/>
    </xf>
    <xf numFmtId="3" fontId="23" fillId="0" borderId="24" xfId="57" applyNumberFormat="1" applyFont="1" applyFill="1" applyBorder="1" applyAlignment="1">
      <alignment horizontal="right" wrapText="1"/>
      <protection/>
    </xf>
    <xf numFmtId="0" fontId="26" fillId="0" borderId="27" xfId="56" applyFont="1" applyBorder="1">
      <alignment/>
      <protection/>
    </xf>
    <xf numFmtId="3" fontId="3" fillId="0" borderId="28" xfId="57" applyNumberFormat="1" applyFont="1" applyFill="1" applyBorder="1" applyAlignment="1">
      <alignment horizontal="right" wrapText="1"/>
      <protection/>
    </xf>
    <xf numFmtId="3" fontId="3" fillId="0" borderId="29" xfId="57" applyNumberFormat="1" applyFont="1" applyFill="1" applyBorder="1" applyAlignment="1">
      <alignment horizontal="right" wrapText="1"/>
      <protection/>
    </xf>
    <xf numFmtId="3" fontId="23" fillId="0" borderId="19" xfId="57" applyNumberFormat="1" applyFont="1" applyFill="1" applyBorder="1" applyAlignment="1">
      <alignment horizontal="right" wrapText="1"/>
      <protection/>
    </xf>
    <xf numFmtId="3" fontId="26" fillId="0" borderId="10" xfId="57" applyNumberFormat="1" applyFont="1" applyFill="1" applyBorder="1" applyAlignment="1">
      <alignment horizontal="right" wrapText="1"/>
      <protection/>
    </xf>
    <xf numFmtId="3" fontId="26" fillId="0" borderId="11" xfId="57" applyNumberFormat="1" applyFont="1" applyFill="1" applyBorder="1" applyAlignment="1">
      <alignment horizontal="right" wrapText="1"/>
      <protection/>
    </xf>
    <xf numFmtId="3" fontId="26" fillId="0" borderId="12" xfId="57" applyNumberFormat="1" applyFont="1" applyFill="1" applyBorder="1" applyAlignment="1">
      <alignment horizontal="right" wrapText="1"/>
      <protection/>
    </xf>
    <xf numFmtId="3" fontId="26" fillId="0" borderId="13" xfId="57" applyNumberFormat="1" applyFont="1" applyFill="1" applyBorder="1" applyAlignment="1">
      <alignment horizontal="right" wrapText="1"/>
      <protection/>
    </xf>
    <xf numFmtId="3" fontId="23" fillId="0" borderId="10" xfId="57" applyNumberFormat="1" applyFont="1" applyFill="1" applyBorder="1" applyAlignment="1">
      <alignment horizontal="right" wrapText="1"/>
      <protection/>
    </xf>
    <xf numFmtId="3" fontId="26" fillId="0" borderId="0" xfId="57" applyNumberFormat="1" applyFont="1" applyFill="1" applyBorder="1" applyAlignment="1">
      <alignment wrapText="1"/>
      <protection/>
    </xf>
    <xf numFmtId="3" fontId="30" fillId="0" borderId="10" xfId="57" applyNumberFormat="1" applyFont="1" applyFill="1" applyBorder="1" applyAlignment="1">
      <alignment wrapText="1"/>
      <protection/>
    </xf>
    <xf numFmtId="3" fontId="30" fillId="0" borderId="11" xfId="57" applyNumberFormat="1" applyFont="1" applyFill="1" applyBorder="1" applyAlignment="1">
      <alignment horizontal="right" wrapText="1"/>
      <protection/>
    </xf>
    <xf numFmtId="3" fontId="30" fillId="0" borderId="12" xfId="57" applyNumberFormat="1" applyFont="1" applyFill="1" applyBorder="1" applyAlignment="1">
      <alignment horizontal="right" wrapText="1"/>
      <protection/>
    </xf>
    <xf numFmtId="3" fontId="30" fillId="0" borderId="13" xfId="57" applyNumberFormat="1" applyFont="1" applyFill="1" applyBorder="1" applyAlignment="1">
      <alignment horizontal="right" wrapText="1"/>
      <protection/>
    </xf>
    <xf numFmtId="3" fontId="30" fillId="0" borderId="0" xfId="57" applyNumberFormat="1" applyFont="1" applyFill="1" applyBorder="1" applyAlignment="1">
      <alignment wrapText="1"/>
      <protection/>
    </xf>
    <xf numFmtId="3" fontId="25" fillId="0" borderId="0" xfId="57" applyNumberFormat="1" applyFont="1" applyFill="1" applyBorder="1" applyAlignment="1">
      <alignment horizontal="right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oncepció2002_2003 tám_pály" xfId="56"/>
    <cellStyle name="Normál_Pályázatok 2002" xfId="57"/>
    <cellStyle name="Normál_Pályázatok 2002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3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89.375" style="1" customWidth="1"/>
    <col min="2" max="10" width="16.125" style="7" customWidth="1"/>
    <col min="11" max="11" width="19.25390625" style="7" customWidth="1"/>
    <col min="12" max="16384" width="9.125" style="7" customWidth="1"/>
  </cols>
  <sheetData>
    <row r="1" spans="1:11" ht="65.25" customHeight="1">
      <c r="A1" s="2" t="s">
        <v>1</v>
      </c>
      <c r="B1" s="3" t="s">
        <v>11</v>
      </c>
      <c r="C1" s="4" t="s">
        <v>2</v>
      </c>
      <c r="D1" s="4" t="s">
        <v>3</v>
      </c>
      <c r="E1" s="4" t="s">
        <v>4</v>
      </c>
      <c r="F1" s="4" t="s">
        <v>14</v>
      </c>
      <c r="G1" s="4" t="s">
        <v>0</v>
      </c>
      <c r="H1" s="4" t="s">
        <v>15</v>
      </c>
      <c r="I1" s="5" t="s">
        <v>5</v>
      </c>
      <c r="J1" s="5" t="s">
        <v>6</v>
      </c>
      <c r="K1" s="6" t="s">
        <v>7</v>
      </c>
    </row>
    <row r="2" spans="1:11" ht="57" customHeight="1">
      <c r="A2" s="8" t="s">
        <v>16</v>
      </c>
      <c r="B2" s="9">
        <v>514464</v>
      </c>
      <c r="C2" s="10">
        <f>+B2-D2-E2-G2-F2-H2-I2-J2</f>
        <v>85744</v>
      </c>
      <c r="D2" s="10">
        <v>342976</v>
      </c>
      <c r="E2" s="10">
        <v>0</v>
      </c>
      <c r="F2" s="10">
        <v>0</v>
      </c>
      <c r="G2" s="10">
        <v>0</v>
      </c>
      <c r="H2" s="10">
        <v>0</v>
      </c>
      <c r="I2" s="11">
        <v>85744</v>
      </c>
      <c r="J2" s="11">
        <v>0</v>
      </c>
      <c r="K2" s="12">
        <f aca="true" t="shared" si="0" ref="K2:K17">SUM(D2:J2)</f>
        <v>428720</v>
      </c>
    </row>
    <row r="3" spans="1:11" ht="57" customHeight="1">
      <c r="A3" s="13" t="s">
        <v>17</v>
      </c>
      <c r="B3" s="9">
        <v>278414</v>
      </c>
      <c r="C3" s="10">
        <v>0</v>
      </c>
      <c r="D3" s="10">
        <v>0</v>
      </c>
      <c r="E3" s="10">
        <v>236652</v>
      </c>
      <c r="F3" s="10">
        <v>0</v>
      </c>
      <c r="G3" s="14">
        <v>0</v>
      </c>
      <c r="H3" s="10">
        <v>0</v>
      </c>
      <c r="I3" s="11">
        <v>0</v>
      </c>
      <c r="J3" s="11">
        <f>52380-17389+18854</f>
        <v>53845</v>
      </c>
      <c r="K3" s="12">
        <f t="shared" si="0"/>
        <v>290497</v>
      </c>
    </row>
    <row r="4" spans="1:11" ht="30.75" customHeight="1">
      <c r="A4" s="15" t="s">
        <v>18</v>
      </c>
      <c r="B4" s="16">
        <v>159267</v>
      </c>
      <c r="C4" s="10">
        <f aca="true" t="shared" si="1" ref="C4:C17">+B4-D4-E4-G4-F4-H4-I4-J4</f>
        <v>6868</v>
      </c>
      <c r="D4" s="10">
        <v>0</v>
      </c>
      <c r="E4" s="10">
        <v>0</v>
      </c>
      <c r="F4" s="10">
        <v>147418</v>
      </c>
      <c r="G4" s="10">
        <v>0</v>
      </c>
      <c r="H4" s="10">
        <v>4783</v>
      </c>
      <c r="I4" s="11">
        <v>0</v>
      </c>
      <c r="J4" s="11">
        <v>198</v>
      </c>
      <c r="K4" s="12">
        <f t="shared" si="0"/>
        <v>152399</v>
      </c>
    </row>
    <row r="5" spans="1:11" ht="30.75" customHeight="1">
      <c r="A5" s="17" t="s">
        <v>19</v>
      </c>
      <c r="B5" s="16">
        <v>8350</v>
      </c>
      <c r="C5" s="10">
        <f t="shared" si="1"/>
        <v>6958.333333333333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f>+B5/1.2*0.2</f>
        <v>1391.666666666667</v>
      </c>
      <c r="J5" s="11">
        <v>0</v>
      </c>
      <c r="K5" s="12">
        <f t="shared" si="0"/>
        <v>1391.666666666667</v>
      </c>
    </row>
    <row r="6" spans="1:11" ht="30.75" customHeight="1">
      <c r="A6" s="17" t="s">
        <v>20</v>
      </c>
      <c r="B6" s="16">
        <v>100000</v>
      </c>
      <c r="C6" s="10">
        <f t="shared" si="1"/>
        <v>83333.33333333333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f>+B6/1.2*0.2</f>
        <v>16666.666666666668</v>
      </c>
      <c r="J6" s="11">
        <v>0</v>
      </c>
      <c r="K6" s="12">
        <f t="shared" si="0"/>
        <v>16666.666666666668</v>
      </c>
    </row>
    <row r="7" spans="1:11" ht="30.75" customHeight="1">
      <c r="A7" s="17" t="s">
        <v>21</v>
      </c>
      <c r="B7" s="16">
        <v>12000</v>
      </c>
      <c r="C7" s="10">
        <f t="shared" si="1"/>
        <v>10000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f>+B7/1.2*0.2</f>
        <v>2000</v>
      </c>
      <c r="J7" s="11">
        <v>0</v>
      </c>
      <c r="K7" s="12">
        <f t="shared" si="0"/>
        <v>2000</v>
      </c>
    </row>
    <row r="8" spans="1:11" ht="30.75" customHeight="1">
      <c r="A8" s="17" t="s">
        <v>22</v>
      </c>
      <c r="B8" s="16">
        <v>11000</v>
      </c>
      <c r="C8" s="10">
        <f t="shared" si="1"/>
        <v>9166.666666666666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f>+B8/1.2*0.2</f>
        <v>1833.3333333333337</v>
      </c>
      <c r="J8" s="11">
        <v>0</v>
      </c>
      <c r="K8" s="12">
        <f t="shared" si="0"/>
        <v>1833.3333333333337</v>
      </c>
    </row>
    <row r="9" spans="1:11" s="20" customFormat="1" ht="33.75" customHeight="1">
      <c r="A9" s="13" t="s">
        <v>23</v>
      </c>
      <c r="B9" s="9">
        <v>240000</v>
      </c>
      <c r="C9" s="10">
        <f t="shared" si="1"/>
        <v>200000</v>
      </c>
      <c r="D9" s="10">
        <v>0</v>
      </c>
      <c r="E9" s="10">
        <v>0</v>
      </c>
      <c r="F9" s="10">
        <v>0</v>
      </c>
      <c r="G9" s="14">
        <v>0</v>
      </c>
      <c r="H9" s="10">
        <v>0</v>
      </c>
      <c r="I9" s="18">
        <v>40000</v>
      </c>
      <c r="J9" s="19">
        <v>0</v>
      </c>
      <c r="K9" s="12">
        <f t="shared" si="0"/>
        <v>40000</v>
      </c>
    </row>
    <row r="10" spans="1:11" s="20" customFormat="1" ht="33.75" customHeight="1">
      <c r="A10" s="13" t="s">
        <v>24</v>
      </c>
      <c r="B10" s="9">
        <v>4000</v>
      </c>
      <c r="C10" s="10">
        <f t="shared" si="1"/>
        <v>3333.333333333333</v>
      </c>
      <c r="D10" s="10">
        <v>0</v>
      </c>
      <c r="E10" s="10">
        <v>0</v>
      </c>
      <c r="F10" s="10">
        <v>0</v>
      </c>
      <c r="G10" s="14">
        <v>0</v>
      </c>
      <c r="H10" s="10">
        <v>0</v>
      </c>
      <c r="I10" s="18">
        <f>+B10/1.2*0.2</f>
        <v>666.6666666666667</v>
      </c>
      <c r="J10" s="19">
        <v>0</v>
      </c>
      <c r="K10" s="12">
        <f t="shared" si="0"/>
        <v>666.6666666666667</v>
      </c>
    </row>
    <row r="11" spans="1:11" ht="33.75" customHeight="1">
      <c r="A11" s="17" t="s">
        <v>25</v>
      </c>
      <c r="B11" s="9">
        <v>1742</v>
      </c>
      <c r="C11" s="10">
        <v>0</v>
      </c>
      <c r="D11" s="10">
        <v>0</v>
      </c>
      <c r="E11" s="10">
        <v>0</v>
      </c>
      <c r="F11" s="10">
        <v>0</v>
      </c>
      <c r="G11" s="14">
        <v>0</v>
      </c>
      <c r="H11" s="10">
        <v>2856</v>
      </c>
      <c r="I11" s="18">
        <v>0</v>
      </c>
      <c r="J11" s="19">
        <v>0</v>
      </c>
      <c r="K11" s="12">
        <f t="shared" si="0"/>
        <v>2856</v>
      </c>
    </row>
    <row r="12" spans="1:11" ht="33.75" customHeight="1">
      <c r="A12" s="17" t="s">
        <v>26</v>
      </c>
      <c r="B12" s="9">
        <v>2520</v>
      </c>
      <c r="C12" s="10">
        <f t="shared" si="1"/>
        <v>1260</v>
      </c>
      <c r="D12" s="10">
        <v>0</v>
      </c>
      <c r="E12" s="10">
        <v>0</v>
      </c>
      <c r="F12" s="10">
        <v>0</v>
      </c>
      <c r="G12" s="14">
        <v>0</v>
      </c>
      <c r="H12" s="10">
        <v>1260</v>
      </c>
      <c r="I12" s="18">
        <v>0</v>
      </c>
      <c r="J12" s="19">
        <v>0</v>
      </c>
      <c r="K12" s="12">
        <f t="shared" si="0"/>
        <v>1260</v>
      </c>
    </row>
    <row r="13" spans="1:11" ht="33.75" customHeight="1">
      <c r="A13" s="17" t="s">
        <v>12</v>
      </c>
      <c r="B13" s="9">
        <v>18862</v>
      </c>
      <c r="C13" s="10">
        <v>0</v>
      </c>
      <c r="D13" s="10">
        <v>0</v>
      </c>
      <c r="E13" s="10">
        <v>0</v>
      </c>
      <c r="F13" s="10">
        <v>0</v>
      </c>
      <c r="G13" s="14">
        <v>0</v>
      </c>
      <c r="H13" s="10">
        <v>0</v>
      </c>
      <c r="I13" s="18">
        <v>0</v>
      </c>
      <c r="J13" s="19">
        <v>30626</v>
      </c>
      <c r="K13" s="12">
        <f t="shared" si="0"/>
        <v>30626</v>
      </c>
    </row>
    <row r="14" spans="1:11" ht="33.75" customHeight="1">
      <c r="A14" s="17" t="s">
        <v>13</v>
      </c>
      <c r="B14" s="9">
        <v>0</v>
      </c>
      <c r="C14" s="10">
        <v>0</v>
      </c>
      <c r="D14" s="10">
        <v>0</v>
      </c>
      <c r="E14" s="10">
        <v>0</v>
      </c>
      <c r="F14" s="10">
        <v>0</v>
      </c>
      <c r="G14" s="14">
        <v>0</v>
      </c>
      <c r="H14" s="10">
        <v>0</v>
      </c>
      <c r="I14" s="18">
        <v>0</v>
      </c>
      <c r="J14" s="19">
        <v>15364</v>
      </c>
      <c r="K14" s="12">
        <f t="shared" si="0"/>
        <v>15364</v>
      </c>
    </row>
    <row r="15" spans="1:11" ht="33.75" customHeight="1">
      <c r="A15" s="21" t="s">
        <v>27</v>
      </c>
      <c r="B15" s="22">
        <v>4500</v>
      </c>
      <c r="C15" s="10">
        <f t="shared" si="1"/>
        <v>4020</v>
      </c>
      <c r="D15" s="23">
        <v>0</v>
      </c>
      <c r="E15" s="23">
        <v>0</v>
      </c>
      <c r="F15" s="23">
        <v>0</v>
      </c>
      <c r="G15" s="24">
        <v>0</v>
      </c>
      <c r="H15" s="23">
        <v>0</v>
      </c>
      <c r="I15" s="25">
        <v>0</v>
      </c>
      <c r="J15" s="26">
        <v>480</v>
      </c>
      <c r="K15" s="27">
        <f t="shared" si="0"/>
        <v>480</v>
      </c>
    </row>
    <row r="16" spans="1:11" ht="33.75" customHeight="1">
      <c r="A16" s="13" t="s">
        <v>28</v>
      </c>
      <c r="B16" s="9">
        <v>5000</v>
      </c>
      <c r="C16" s="10">
        <f t="shared" si="1"/>
        <v>0</v>
      </c>
      <c r="D16" s="10">
        <v>0</v>
      </c>
      <c r="E16" s="10">
        <v>0</v>
      </c>
      <c r="F16" s="10">
        <v>0</v>
      </c>
      <c r="G16" s="14">
        <v>0</v>
      </c>
      <c r="H16" s="10">
        <v>0</v>
      </c>
      <c r="I16" s="18">
        <v>0</v>
      </c>
      <c r="J16" s="11">
        <v>5000</v>
      </c>
      <c r="K16" s="12">
        <f t="shared" si="0"/>
        <v>5000</v>
      </c>
    </row>
    <row r="17" spans="1:11" ht="33.75" customHeight="1">
      <c r="A17" s="15" t="s">
        <v>29</v>
      </c>
      <c r="B17" s="28">
        <v>621</v>
      </c>
      <c r="C17" s="10">
        <f t="shared" si="1"/>
        <v>279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0</v>
      </c>
      <c r="J17" s="29">
        <v>342</v>
      </c>
      <c r="K17" s="12">
        <f t="shared" si="0"/>
        <v>342</v>
      </c>
    </row>
    <row r="18" spans="1:11" s="33" customFormat="1" ht="32.25" customHeight="1">
      <c r="A18" s="30" t="s">
        <v>8</v>
      </c>
      <c r="B18" s="31">
        <f>SUM(B2:B17)</f>
        <v>1360740</v>
      </c>
      <c r="C18" s="31">
        <f aca="true" t="shared" si="2" ref="C18:J18">SUM(C2:C17)</f>
        <v>410962.6666666666</v>
      </c>
      <c r="D18" s="31">
        <f t="shared" si="2"/>
        <v>342976</v>
      </c>
      <c r="E18" s="31">
        <f t="shared" si="2"/>
        <v>236652</v>
      </c>
      <c r="F18" s="31">
        <f>SUM(F2:F17)</f>
        <v>147418</v>
      </c>
      <c r="G18" s="31">
        <f t="shared" si="2"/>
        <v>0</v>
      </c>
      <c r="H18" s="31">
        <f t="shared" si="2"/>
        <v>8899</v>
      </c>
      <c r="I18" s="31">
        <f t="shared" si="2"/>
        <v>148302.33333333334</v>
      </c>
      <c r="J18" s="31">
        <f t="shared" si="2"/>
        <v>105855</v>
      </c>
      <c r="K18" s="32">
        <f>SUM(K2:K17)</f>
        <v>990102.3333333333</v>
      </c>
    </row>
    <row r="19" spans="1:11" ht="32.25" customHeight="1">
      <c r="A19" s="21" t="s">
        <v>30</v>
      </c>
      <c r="B19" s="22">
        <v>0</v>
      </c>
      <c r="C19" s="10">
        <v>0</v>
      </c>
      <c r="D19" s="23">
        <v>0</v>
      </c>
      <c r="E19" s="23">
        <v>0</v>
      </c>
      <c r="F19" s="23">
        <v>0</v>
      </c>
      <c r="G19" s="34">
        <v>1825</v>
      </c>
      <c r="H19" s="23">
        <v>0</v>
      </c>
      <c r="I19" s="23">
        <v>0</v>
      </c>
      <c r="J19" s="26">
        <v>0</v>
      </c>
      <c r="K19" s="27">
        <f aca="true" t="shared" si="3" ref="K19:K25">SUM(D19:J19)</f>
        <v>1825</v>
      </c>
    </row>
    <row r="20" spans="1:11" ht="32.25" customHeight="1">
      <c r="A20" s="35" t="s">
        <v>31</v>
      </c>
      <c r="B20" s="36">
        <f>141050+4621</f>
        <v>145671</v>
      </c>
      <c r="C20" s="10">
        <f>+B20-D20-E20-G20-F20-H20-I20-J20</f>
        <v>102114</v>
      </c>
      <c r="D20" s="23">
        <v>0</v>
      </c>
      <c r="E20" s="23">
        <v>0</v>
      </c>
      <c r="F20" s="23">
        <v>0</v>
      </c>
      <c r="G20" s="23">
        <f>42000+1557</f>
        <v>43557</v>
      </c>
      <c r="H20" s="23">
        <v>0</v>
      </c>
      <c r="I20" s="23">
        <v>0</v>
      </c>
      <c r="J20" s="26">
        <v>0</v>
      </c>
      <c r="K20" s="27">
        <f t="shared" si="3"/>
        <v>43557</v>
      </c>
    </row>
    <row r="21" spans="1:11" ht="32.25" customHeight="1">
      <c r="A21" s="17" t="s">
        <v>32</v>
      </c>
      <c r="B21" s="9">
        <v>205968</v>
      </c>
      <c r="C21" s="10">
        <f>+B21-D21-E21-G21-F21-H21-I21-J21</f>
        <v>171681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18">
        <v>34287</v>
      </c>
      <c r="J21" s="23">
        <v>0</v>
      </c>
      <c r="K21" s="27">
        <f t="shared" si="3"/>
        <v>34287</v>
      </c>
    </row>
    <row r="22" spans="1:11" ht="32.25" customHeight="1">
      <c r="A22" s="17" t="s">
        <v>33</v>
      </c>
      <c r="B22" s="9">
        <v>84660</v>
      </c>
      <c r="C22" s="10">
        <f>+B22-D22-E22-G22-F22-H22-I22-J22</f>
        <v>72550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18">
        <v>12110</v>
      </c>
      <c r="J22" s="23">
        <v>0</v>
      </c>
      <c r="K22" s="27">
        <f t="shared" si="3"/>
        <v>12110</v>
      </c>
    </row>
    <row r="23" spans="1:11" ht="32.25" customHeight="1">
      <c r="A23" s="15" t="s">
        <v>34</v>
      </c>
      <c r="B23" s="16">
        <v>945359</v>
      </c>
      <c r="C23" s="10">
        <f>+B23-D23-E23-G23-F23-H23-I23-J23</f>
        <v>581838</v>
      </c>
      <c r="D23" s="37">
        <v>0</v>
      </c>
      <c r="E23" s="37">
        <v>0</v>
      </c>
      <c r="F23" s="37">
        <v>0</v>
      </c>
      <c r="G23" s="37">
        <v>0</v>
      </c>
      <c r="H23" s="37">
        <v>337499</v>
      </c>
      <c r="I23" s="18"/>
      <c r="J23" s="18">
        <v>26022</v>
      </c>
      <c r="K23" s="38">
        <f t="shared" si="3"/>
        <v>363521</v>
      </c>
    </row>
    <row r="24" spans="1:11" s="44" customFormat="1" ht="32.25" customHeight="1">
      <c r="A24" s="39" t="s">
        <v>9</v>
      </c>
      <c r="B24" s="40">
        <f aca="true" t="shared" si="4" ref="B24:J24">SUM(B19:B23)</f>
        <v>1381658</v>
      </c>
      <c r="C24" s="41">
        <f t="shared" si="4"/>
        <v>928183</v>
      </c>
      <c r="D24" s="41">
        <f t="shared" si="4"/>
        <v>0</v>
      </c>
      <c r="E24" s="41">
        <f t="shared" si="4"/>
        <v>0</v>
      </c>
      <c r="F24" s="41">
        <f t="shared" si="4"/>
        <v>0</v>
      </c>
      <c r="G24" s="41">
        <f t="shared" si="4"/>
        <v>45382</v>
      </c>
      <c r="H24" s="41">
        <f t="shared" si="4"/>
        <v>337499</v>
      </c>
      <c r="I24" s="41">
        <f t="shared" si="4"/>
        <v>46397</v>
      </c>
      <c r="J24" s="42">
        <f t="shared" si="4"/>
        <v>26022</v>
      </c>
      <c r="K24" s="43">
        <f t="shared" si="3"/>
        <v>455300</v>
      </c>
    </row>
    <row r="25" spans="1:11" s="49" customFormat="1" ht="32.25" customHeight="1">
      <c r="A25" s="45" t="s">
        <v>10</v>
      </c>
      <c r="B25" s="46">
        <f aca="true" t="shared" si="5" ref="B25:J25">+B18+B24</f>
        <v>2742398</v>
      </c>
      <c r="C25" s="47">
        <f t="shared" si="5"/>
        <v>1339145.6666666665</v>
      </c>
      <c r="D25" s="47">
        <f t="shared" si="5"/>
        <v>342976</v>
      </c>
      <c r="E25" s="47">
        <f t="shared" si="5"/>
        <v>236652</v>
      </c>
      <c r="F25" s="47">
        <f t="shared" si="5"/>
        <v>147418</v>
      </c>
      <c r="G25" s="47">
        <f t="shared" si="5"/>
        <v>45382</v>
      </c>
      <c r="H25" s="47">
        <f t="shared" si="5"/>
        <v>346398</v>
      </c>
      <c r="I25" s="47">
        <f t="shared" si="5"/>
        <v>194699.33333333334</v>
      </c>
      <c r="J25" s="48">
        <f t="shared" si="5"/>
        <v>131877</v>
      </c>
      <c r="K25" s="43">
        <f t="shared" si="3"/>
        <v>1445402.3333333333</v>
      </c>
    </row>
    <row r="26" spans="2:10" ht="15.7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15.75">
      <c r="B27" s="50"/>
      <c r="C27" s="50"/>
      <c r="D27" s="50"/>
      <c r="E27" s="50"/>
      <c r="F27" s="50"/>
      <c r="G27" s="50"/>
      <c r="H27" s="50"/>
      <c r="I27" s="50"/>
      <c r="J27" s="50"/>
    </row>
    <row r="28" spans="2:10" ht="15.75">
      <c r="B28" s="50"/>
      <c r="C28" s="50"/>
      <c r="D28" s="50"/>
      <c r="E28" s="50"/>
      <c r="F28" s="50"/>
      <c r="G28" s="50"/>
      <c r="H28" s="50"/>
      <c r="I28" s="50"/>
      <c r="J28" s="50"/>
    </row>
    <row r="29" spans="2:10" ht="15.75">
      <c r="B29" s="50"/>
      <c r="C29" s="50"/>
      <c r="D29" s="50"/>
      <c r="E29" s="50"/>
      <c r="F29" s="50"/>
      <c r="G29" s="50"/>
      <c r="H29" s="50"/>
      <c r="I29" s="50"/>
      <c r="J29" s="50"/>
    </row>
    <row r="30" spans="2:10" ht="15.75">
      <c r="B30" s="50"/>
      <c r="C30" s="50"/>
      <c r="D30" s="50"/>
      <c r="E30" s="50"/>
      <c r="F30" s="50"/>
      <c r="G30" s="50"/>
      <c r="H30" s="50"/>
      <c r="I30" s="50"/>
      <c r="J30" s="50"/>
    </row>
    <row r="31" spans="2:10" ht="15.75">
      <c r="B31" s="50"/>
      <c r="C31" s="50"/>
      <c r="D31" s="50"/>
      <c r="E31" s="50"/>
      <c r="F31" s="50"/>
      <c r="G31" s="50"/>
      <c r="H31" s="50"/>
      <c r="I31" s="50"/>
      <c r="J31" s="50"/>
    </row>
    <row r="32" spans="2:10" ht="15.75">
      <c r="B32" s="50"/>
      <c r="C32" s="50"/>
      <c r="D32" s="50"/>
      <c r="E32" s="50"/>
      <c r="F32" s="50"/>
      <c r="G32" s="50"/>
      <c r="H32" s="50"/>
      <c r="I32" s="50"/>
      <c r="J32" s="50"/>
    </row>
    <row r="33" spans="2:10" ht="15.75">
      <c r="B33" s="50"/>
      <c r="C33" s="50"/>
      <c r="D33" s="50"/>
      <c r="E33" s="50"/>
      <c r="F33" s="50"/>
      <c r="G33" s="50"/>
      <c r="H33" s="50"/>
      <c r="I33" s="50"/>
      <c r="J33" s="50"/>
    </row>
    <row r="34" spans="2:10" ht="15.75">
      <c r="B34" s="50"/>
      <c r="C34" s="50"/>
      <c r="D34" s="50"/>
      <c r="E34" s="50"/>
      <c r="F34" s="50"/>
      <c r="G34" s="50"/>
      <c r="H34" s="50"/>
      <c r="I34" s="50"/>
      <c r="J34" s="50"/>
    </row>
    <row r="35" spans="2:10" ht="15.75">
      <c r="B35" s="50"/>
      <c r="C35" s="50"/>
      <c r="D35" s="50"/>
      <c r="E35" s="50"/>
      <c r="F35" s="50"/>
      <c r="G35" s="50"/>
      <c r="H35" s="50"/>
      <c r="I35" s="50"/>
      <c r="J35" s="50"/>
    </row>
    <row r="36" spans="2:10" ht="15.75">
      <c r="B36" s="50"/>
      <c r="C36" s="50"/>
      <c r="D36" s="50"/>
      <c r="E36" s="50"/>
      <c r="F36" s="50"/>
      <c r="G36" s="50"/>
      <c r="H36" s="50"/>
      <c r="I36" s="50"/>
      <c r="J36" s="50"/>
    </row>
    <row r="37" spans="2:10" ht="15.75">
      <c r="B37" s="50"/>
      <c r="C37" s="50"/>
      <c r="D37" s="50"/>
      <c r="E37" s="50"/>
      <c r="F37" s="50"/>
      <c r="G37" s="50"/>
      <c r="H37" s="50"/>
      <c r="I37" s="50"/>
      <c r="J37" s="50"/>
    </row>
    <row r="38" spans="2:10" ht="15.75">
      <c r="B38" s="50"/>
      <c r="C38" s="50"/>
      <c r="D38" s="50"/>
      <c r="E38" s="50"/>
      <c r="F38" s="50"/>
      <c r="G38" s="50"/>
      <c r="H38" s="50"/>
      <c r="I38" s="50"/>
      <c r="J38" s="50"/>
    </row>
    <row r="39" spans="2:10" ht="15.75">
      <c r="B39" s="50"/>
      <c r="C39" s="50"/>
      <c r="D39" s="50"/>
      <c r="E39" s="50"/>
      <c r="F39" s="50"/>
      <c r="G39" s="50"/>
      <c r="H39" s="50"/>
      <c r="I39" s="50"/>
      <c r="J39" s="50"/>
    </row>
  </sheetData>
  <sheetProtection/>
  <printOptions horizontalCentered="1"/>
  <pageMargins left="0.35433070866141736" right="0.2362204724409449" top="0.984251968503937" bottom="0.4330708661417323" header="0.6299212598425197" footer="0.2755905511811024"/>
  <pageSetup blackAndWhite="1" horizontalDpi="300" verticalDpi="300" orientation="landscape" paperSize="9" scale="55" r:id="rId1"/>
  <headerFooter alignWithMargins="0">
    <oddHeader>&amp;C&amp;"Times New Roman,Félkövér"&amp;18KÜLSŐ FORRÁS IGÉNYBEVÉTELÉVEL MEGVALÓSULÓ BERUHÁZÁSOK ÉS FELÚJÍTÁSOK FORRÁSAI
 2008. év&amp;"Arial CE,Félkövér"&amp;12
&amp;R&amp;"Times New Roman,Normál"&amp;14 3.sz.kimutatás
ezer Ft&amp;"Arial CE,Normál"
</oddHeader>
    <oddFooter>&amp;L&amp;"Times New Roman,Normál"Kaposvár,  Nyomt.:&amp;D &amp;C&amp;"Times New Roman,Normál"&amp;Z&amp;F_&amp;A   &amp;"Times New Roman,Félkövér"Szabó Tiborné&amp;R&amp;"Times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Ötvös László Sándor</cp:lastModifiedBy>
  <cp:lastPrinted>2008-02-13T13:11:17Z</cp:lastPrinted>
  <dcterms:created xsi:type="dcterms:W3CDTF">2006-10-17T07:01:27Z</dcterms:created>
  <dcterms:modified xsi:type="dcterms:W3CDTF">2008-02-14T18:33:15Z</dcterms:modified>
  <cp:category/>
  <cp:version/>
  <cp:contentType/>
  <cp:contentStatus/>
</cp:coreProperties>
</file>