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6495" tabRatio="599" activeTab="0"/>
  </bookViews>
  <sheets>
    <sheet name="1.a.sz.kim-átcs." sheetId="1" r:id="rId1"/>
  </sheets>
  <definedNames>
    <definedName name="_xlnm.Print_Titles" localSheetId="0">'1.a.sz.kim-átcs.'!$1:$4</definedName>
  </definedNames>
  <calcPr fullCalcOnLoad="1"/>
</workbook>
</file>

<file path=xl/sharedStrings.xml><?xml version="1.0" encoding="utf-8"?>
<sst xmlns="http://schemas.openxmlformats.org/spreadsheetml/2006/main" count="503" uniqueCount="191">
  <si>
    <t>Klebelsberg Középiskolai Kollégium</t>
  </si>
  <si>
    <t>1,1.</t>
  </si>
  <si>
    <t>Önálló és</t>
  </si>
  <si>
    <t>részben</t>
  </si>
  <si>
    <t xml:space="preserve">önálló </t>
  </si>
  <si>
    <t>intézmény</t>
  </si>
  <si>
    <t>Csíky G.Színház</t>
  </si>
  <si>
    <t>1,2.</t>
  </si>
  <si>
    <t>Kiadások</t>
  </si>
  <si>
    <t>juttatás</t>
  </si>
  <si>
    <t>jár.ok</t>
  </si>
  <si>
    <t>Dologi</t>
  </si>
  <si>
    <t>jellegű</t>
  </si>
  <si>
    <t>kiadás</t>
  </si>
  <si>
    <t>Kiadás</t>
  </si>
  <si>
    <t>összesen</t>
  </si>
  <si>
    <t>Munk.t.</t>
  </si>
  <si>
    <t>Felú-</t>
  </si>
  <si>
    <t>jítás</t>
  </si>
  <si>
    <t>Felh.</t>
  </si>
  <si>
    <t>Megnevezés</t>
  </si>
  <si>
    <t>Bölcsődei Központ</t>
  </si>
  <si>
    <t>Szociális Gondozási Központ</t>
  </si>
  <si>
    <t>Liget Idősek Otthona</t>
  </si>
  <si>
    <t>Bartók B.Általános Iskola</t>
  </si>
  <si>
    <t>Berzsenyi D.Általános Iskola</t>
  </si>
  <si>
    <t>Kisfaludy u.Általános Iskola</t>
  </si>
  <si>
    <t>Kinizsi ltp-i Általános Iskola</t>
  </si>
  <si>
    <t>Honvéd u.Általános Iskola</t>
  </si>
  <si>
    <t>II.Rákóczi F.Általános Iskola</t>
  </si>
  <si>
    <t>Toldi ltp-i Általános Iskola</t>
  </si>
  <si>
    <t>Kodály Z.Általános Iskola</t>
  </si>
  <si>
    <t>Pécsi u.Általános Iskola</t>
  </si>
  <si>
    <t>22.</t>
  </si>
  <si>
    <t>Zrínyi I.Általános Iskola</t>
  </si>
  <si>
    <t>Bárczi G.u.Ált.Iskola</t>
  </si>
  <si>
    <t>25.</t>
  </si>
  <si>
    <t>26.</t>
  </si>
  <si>
    <t>Kereskedelmi SZKI</t>
  </si>
  <si>
    <t>27.</t>
  </si>
  <si>
    <t>Élelmiszeripari SZKI</t>
  </si>
  <si>
    <t>Épitőipari SZKI</t>
  </si>
  <si>
    <t>29.</t>
  </si>
  <si>
    <t>30.</t>
  </si>
  <si>
    <t>Munkácsy M.Gimnázium</t>
  </si>
  <si>
    <t>31.</t>
  </si>
  <si>
    <t>Táncsics M.Gimnázium</t>
  </si>
  <si>
    <t>32.</t>
  </si>
  <si>
    <t>33.</t>
  </si>
  <si>
    <t>Közgazdasági SZKI</t>
  </si>
  <si>
    <t>35.</t>
  </si>
  <si>
    <t>I.</t>
  </si>
  <si>
    <t>II.</t>
  </si>
  <si>
    <t>Személyi</t>
  </si>
  <si>
    <t>III.</t>
  </si>
  <si>
    <t>VI.</t>
  </si>
  <si>
    <t>VIII.</t>
  </si>
  <si>
    <t>Ebből</t>
  </si>
  <si>
    <t>tart.</t>
  </si>
  <si>
    <t>Int.</t>
  </si>
  <si>
    <t>kód</t>
  </si>
  <si>
    <t>V.</t>
  </si>
  <si>
    <t>1.műk.</t>
  </si>
  <si>
    <t>2.felh.</t>
  </si>
  <si>
    <t>FH</t>
  </si>
  <si>
    <t>IV.</t>
  </si>
  <si>
    <t>1.Pm.</t>
  </si>
  <si>
    <t>2.Dologi</t>
  </si>
  <si>
    <t>Átadás,</t>
  </si>
  <si>
    <t>tám.ért.</t>
  </si>
  <si>
    <t>1.Tám.értékű</t>
  </si>
  <si>
    <t>2.Átadás áh. kívül</t>
  </si>
  <si>
    <t>Toponári Általános Iskola</t>
  </si>
  <si>
    <t>Liszt F. Zeneiskola</t>
  </si>
  <si>
    <t>Szoc.p.</t>
  </si>
  <si>
    <t>és ell.j.</t>
  </si>
  <si>
    <t>K-Int.átcs.</t>
  </si>
  <si>
    <t>3,2.</t>
  </si>
  <si>
    <t>Dologi kiadásból átcsoportosítás felhalmozásra és felújításra</t>
  </si>
  <si>
    <t>Ált.Isk.óvodai és Eü. Gondn.</t>
  </si>
  <si>
    <t>529ny.:szakmai informatikai támogatás</t>
  </si>
  <si>
    <t>236ny.: Arany J.Tehetséggondozó Program</t>
  </si>
  <si>
    <t>360ny.:Arany J.Tehetséggondozó Program</t>
  </si>
  <si>
    <t>2 db.TV,számítógép,nyomtató, pályafestőgép beszerzésére</t>
  </si>
  <si>
    <t>Petőfi büfé megszünése miatt ácsoportosítás</t>
  </si>
  <si>
    <t>Megszünt állásh.és nyugd.miatti 13-ik havi bérkeretből</t>
  </si>
  <si>
    <t>Arany J.Tehetséggondozó Program miatt átcsoportosítás</t>
  </si>
  <si>
    <t>Tankönyvtámogatás átcsoportosítás felhasználás szerint</t>
  </si>
  <si>
    <t>Felújításból átcsoportosítás felhalmozásra</t>
  </si>
  <si>
    <t>Kiegészítő tankönyv támogatás átcsoportosítás tényleges felh.szerint</t>
  </si>
  <si>
    <t xml:space="preserve">Diáksportkör részére  támogatás átadás </t>
  </si>
  <si>
    <t>Tempus Közalapítványtól nyert pályázati összeg visszafizetése</t>
  </si>
  <si>
    <t>Diáksport Kör részére támogatás átadása</t>
  </si>
  <si>
    <t>Ingyenes tankönyv támogatás</t>
  </si>
  <si>
    <t>725ny.sz.: ellátatlan munkanélk.foglalk.VII.havi-átcsoportosítás</t>
  </si>
  <si>
    <t>905ny.sz.: ellátatlan munkanélk.foglalk.VIII.havi</t>
  </si>
  <si>
    <t>Informatikai fejlesztés</t>
  </si>
  <si>
    <t>Kvári Szimfónikusok Újévi Koncertjére</t>
  </si>
  <si>
    <t>Interreg pályázat miatti átcsoportosítás felhalmozásról dologi kiadásra</t>
  </si>
  <si>
    <t>Gyakorlati képzés költségei miatti átcsoportosítás</t>
  </si>
  <si>
    <t>Dologi túllépés miatt átcsoportosítás</t>
  </si>
  <si>
    <t>Személyi juttatáson belüli átcsoportosítás int-ek között</t>
  </si>
  <si>
    <t>Dologi kiadáson belüli átcsoportosítás int-ek között ( 973ny)</t>
  </si>
  <si>
    <t>Járulék átcsoportosítása Búzavirág u.Óvodáról</t>
  </si>
  <si>
    <t>Dologi kiadásról átcsoportosítás felhalmozási kiadásra</t>
  </si>
  <si>
    <t>Dologi kiadásról átcsoportosítás felújítási kiadásra</t>
  </si>
  <si>
    <t>Felhalmozási kiadásról dologira átcsoportosítás</t>
  </si>
  <si>
    <t>Felújításról dologi kiadásra</t>
  </si>
  <si>
    <t>Dologi kiadásról felújításra</t>
  </si>
  <si>
    <t>Átcsoportosítás felújításra és felhalmozásra</t>
  </si>
  <si>
    <t>Átcsoportosítás felhalmozásról felújításra</t>
  </si>
  <si>
    <t>Dologi kiadásról felújításra és felhalmozásra</t>
  </si>
  <si>
    <t>Dologi kiadásból átcs.személyi juttatásra ,felújításra és felh.ra</t>
  </si>
  <si>
    <t>Hangszerfelújításra és felhalmozási kiadásra átcsoportosítás</t>
  </si>
  <si>
    <t>Járulékról személyi juttatásra</t>
  </si>
  <si>
    <t>Dologi kiadásból ács.átadásra</t>
  </si>
  <si>
    <t>Személyi juttatásról átcsoportosítás</t>
  </si>
  <si>
    <t>Felhalmozási kiadásra átcsoportosítás</t>
  </si>
  <si>
    <t>Személyi juttatásról dologira</t>
  </si>
  <si>
    <t>Dologi kiadásra átcsoportosítás</t>
  </si>
  <si>
    <t>Dologi kiadásról személyi juttatásra</t>
  </si>
  <si>
    <t>Személyi juttatásról járulékra</t>
  </si>
  <si>
    <t>Személyi juttatásról átcs.dologi kiadásra</t>
  </si>
  <si>
    <t>Dologiból felújításra</t>
  </si>
  <si>
    <t>Városi Fürdő</t>
  </si>
  <si>
    <t xml:space="preserve">Városgondnokság egyéb </t>
  </si>
  <si>
    <t>3,1.</t>
  </si>
  <si>
    <t>3,3.</t>
  </si>
  <si>
    <t>Módszertani CSSK-egyéb</t>
  </si>
  <si>
    <t>7,2.</t>
  </si>
  <si>
    <t>Madár u.Központi Óvoda</t>
  </si>
  <si>
    <t>7,3.</t>
  </si>
  <si>
    <t>Petőfi u.20 sz.Óvoda</t>
  </si>
  <si>
    <t>7,4.</t>
  </si>
  <si>
    <t>Rét u.Központi Óvoda</t>
  </si>
  <si>
    <t>7,6.</t>
  </si>
  <si>
    <t>Arany J.u.10.sz.Óvoda</t>
  </si>
  <si>
    <t>7,7.</t>
  </si>
  <si>
    <t>Bajcsy Zs.u.Központi Óvoda</t>
  </si>
  <si>
    <t>7,8.</t>
  </si>
  <si>
    <t>Búzavirág  Óvoda</t>
  </si>
  <si>
    <t>7,9.</t>
  </si>
  <si>
    <t>Festetics Karolina Óvoda</t>
  </si>
  <si>
    <t>7,11.</t>
  </si>
  <si>
    <t>Temesvár u.Központi Óvoda</t>
  </si>
  <si>
    <t>7,12.</t>
  </si>
  <si>
    <t>Szentjakabi Óvoda</t>
  </si>
  <si>
    <t>7,13.</t>
  </si>
  <si>
    <t>Nemzetőr sor 1.sz.Óvoda</t>
  </si>
  <si>
    <t>7,15.</t>
  </si>
  <si>
    <t>7,16.</t>
  </si>
  <si>
    <t>7,17.</t>
  </si>
  <si>
    <t>7,18.</t>
  </si>
  <si>
    <t>Gárdonyi G.Ált.Iskola</t>
  </si>
  <si>
    <t>7,19.</t>
  </si>
  <si>
    <t>7,20.</t>
  </si>
  <si>
    <t>7,21.</t>
  </si>
  <si>
    <t>7,22.</t>
  </si>
  <si>
    <t>7,23.</t>
  </si>
  <si>
    <t>7,24.</t>
  </si>
  <si>
    <t>7,25.</t>
  </si>
  <si>
    <t>7,26.</t>
  </si>
  <si>
    <t>7,27.</t>
  </si>
  <si>
    <t>7,28.</t>
  </si>
  <si>
    <t>7,29.</t>
  </si>
  <si>
    <t>36,1.</t>
  </si>
  <si>
    <t>Művészetek  Kincsesháza</t>
  </si>
  <si>
    <t>36,2.</t>
  </si>
  <si>
    <t>Együd Á.VMK egyéb feladat</t>
  </si>
  <si>
    <t>IV.Átadások</t>
  </si>
  <si>
    <t>Műszaki Szakk.,Szakiskola és Kollégium</t>
  </si>
  <si>
    <t>1.Városgondnokság összesen</t>
  </si>
  <si>
    <t>3.Módszertani Családsegítő Központ összesen</t>
  </si>
  <si>
    <t>7.Általános Iskolai Óvodai és Eü.Gondnokság összesen</t>
  </si>
  <si>
    <t>Tanszálló bérmaradványából átcsoportosítás (saját bérk.ből)</t>
  </si>
  <si>
    <t>25. Kereskedelmi SZKI összesen</t>
  </si>
  <si>
    <t>26.Élelmiszeripari SZKI összesen</t>
  </si>
  <si>
    <t>27.Épitőipari SZKI összesen</t>
  </si>
  <si>
    <t>30.Táncsics M.Gimnázium összesen</t>
  </si>
  <si>
    <t>29.Munkácsy M.Gimnázium összesen</t>
  </si>
  <si>
    <t>31.Műszaki Szakk.,Szakiskola és Kollégium összesen</t>
  </si>
  <si>
    <t>33.Klebelsberg Középiskola Kollégium összesen</t>
  </si>
  <si>
    <t>32. Közgazdasági SZKI összesen</t>
  </si>
  <si>
    <t>22. Bárczi G. Általános Iskola összesen</t>
  </si>
  <si>
    <t>35. Csíky G.Színház összesen</t>
  </si>
  <si>
    <t>36. Együd VMK összesen</t>
  </si>
  <si>
    <t>Mindösszesen átcsoportosítások kiemelt ei-ok között</t>
  </si>
  <si>
    <t xml:space="preserve">Diáksportkör részére támogatás átadás </t>
  </si>
  <si>
    <t>Interreg pályázat átcsoportosítása,társulási díj átcsoportosítása</t>
  </si>
  <si>
    <t>Hiány megelőlegezés - Gondnokságról</t>
  </si>
  <si>
    <t>Intézményen belüli hiány előleg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</si>
</sst>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00\ _F_t_-;\-* #,##0.000\ _F_t_-;_-* &quot;-&quot;??\ _F_t_-;_-@_-"/>
    <numFmt numFmtId="166" formatCode="[$-40E]yyyy\.\ mmmm\ d\."/>
  </numFmts>
  <fonts count="34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Times New Roman CE"/>
      <family val="1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Times New Roman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"/>
      <family val="1"/>
    </font>
    <font>
      <b/>
      <sz val="8"/>
      <name val="Times New Roman CE"/>
      <family val="1"/>
    </font>
    <font>
      <i/>
      <sz val="9"/>
      <name val="Times New Roman CE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" fontId="9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6" fontId="29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27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>
      <alignment/>
      <protection locked="0"/>
    </xf>
    <xf numFmtId="3" fontId="7" fillId="0" borderId="11" xfId="0" applyNumberFormat="1" applyFont="1" applyFill="1" applyBorder="1" applyAlignment="1">
      <alignment/>
    </xf>
    <xf numFmtId="3" fontId="2" fillId="0" borderId="13" xfId="0" applyNumberFormat="1" applyFont="1" applyFill="1" applyBorder="1" applyAlignment="1" applyProtection="1">
      <alignment/>
      <protection locked="0"/>
    </xf>
    <xf numFmtId="3" fontId="7" fillId="0" borderId="13" xfId="0" applyNumberFormat="1" applyFont="1" applyFill="1" applyBorder="1" applyAlignment="1">
      <alignment/>
    </xf>
    <xf numFmtId="3" fontId="9" fillId="0" borderId="11" xfId="0" applyNumberFormat="1" applyFont="1" applyFill="1" applyBorder="1" applyAlignment="1" applyProtection="1">
      <alignment/>
      <protection locked="0"/>
    </xf>
    <xf numFmtId="3" fontId="32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8" fillId="0" borderId="12" xfId="0" applyNumberFormat="1" applyFont="1" applyFill="1" applyBorder="1" applyAlignment="1" applyProtection="1">
      <alignment/>
      <protection locked="0"/>
    </xf>
    <xf numFmtId="3" fontId="29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8" fillId="0" borderId="14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SheetLayoutView="75" zoomScalePageLayoutView="0" workbookViewId="0" topLeftCell="A1">
      <selection activeCell="G7" sqref="G7"/>
    </sheetView>
  </sheetViews>
  <sheetFormatPr defaultColWidth="9.00390625" defaultRowHeight="12.75"/>
  <cols>
    <col min="1" max="1" width="4.875" style="37" customWidth="1"/>
    <col min="2" max="2" width="24.125" style="37" customWidth="1"/>
    <col min="3" max="3" width="2.375" style="37" hidden="1" customWidth="1"/>
    <col min="4" max="4" width="1.625" style="37" hidden="1" customWidth="1"/>
    <col min="5" max="6" width="1.75390625" style="37" hidden="1" customWidth="1"/>
    <col min="7" max="7" width="50.25390625" style="37" customWidth="1"/>
    <col min="8" max="8" width="9.375" style="37" customWidth="1"/>
    <col min="9" max="10" width="8.125" style="37" customWidth="1"/>
    <col min="11" max="11" width="8.25390625" style="37" hidden="1" customWidth="1"/>
    <col min="12" max="12" width="7.625" style="37" hidden="1" customWidth="1"/>
    <col min="13" max="13" width="8.00390625" style="37" hidden="1" customWidth="1"/>
    <col min="14" max="14" width="7.25390625" style="37" customWidth="1"/>
    <col min="15" max="15" width="7.00390625" style="37" customWidth="1"/>
    <col min="16" max="16" width="7.125" style="37" customWidth="1"/>
    <col min="17" max="18" width="7.625" style="37" customWidth="1"/>
    <col min="19" max="20" width="7.25390625" style="37" customWidth="1"/>
    <col min="21" max="21" width="7.625" style="37" customWidth="1"/>
    <col min="22" max="16384" width="9.125" style="37" customWidth="1"/>
  </cols>
  <sheetData>
    <row r="1" spans="1:21" ht="12.75">
      <c r="A1" s="34" t="s">
        <v>59</v>
      </c>
      <c r="B1" s="35" t="s">
        <v>2</v>
      </c>
      <c r="C1" s="35"/>
      <c r="D1" s="35"/>
      <c r="E1" s="35"/>
      <c r="F1" s="35"/>
      <c r="G1" s="36"/>
      <c r="H1" s="72" t="s">
        <v>8</v>
      </c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1" s="45" customFormat="1" ht="12.75">
      <c r="A2" s="38" t="s">
        <v>60</v>
      </c>
      <c r="B2" s="39" t="s">
        <v>3</v>
      </c>
      <c r="C2" s="39"/>
      <c r="D2" s="39"/>
      <c r="E2" s="39"/>
      <c r="F2" s="39"/>
      <c r="G2" s="40"/>
      <c r="H2" s="41" t="s">
        <v>51</v>
      </c>
      <c r="I2" s="41" t="s">
        <v>52</v>
      </c>
      <c r="J2" s="41" t="s">
        <v>54</v>
      </c>
      <c r="K2" s="42" t="s">
        <v>57</v>
      </c>
      <c r="L2" s="43"/>
      <c r="M2" s="41" t="s">
        <v>65</v>
      </c>
      <c r="N2" s="75" t="s">
        <v>169</v>
      </c>
      <c r="O2" s="76"/>
      <c r="P2" s="76"/>
      <c r="Q2" s="77"/>
      <c r="R2" s="41" t="s">
        <v>61</v>
      </c>
      <c r="S2" s="44" t="s">
        <v>55</v>
      </c>
      <c r="T2" s="41" t="s">
        <v>56</v>
      </c>
      <c r="U2" s="41" t="s">
        <v>14</v>
      </c>
    </row>
    <row r="3" spans="1:21" s="45" customFormat="1" ht="12.75">
      <c r="A3" s="46"/>
      <c r="B3" s="39" t="s">
        <v>4</v>
      </c>
      <c r="C3" s="39"/>
      <c r="D3" s="39"/>
      <c r="E3" s="39"/>
      <c r="F3" s="39"/>
      <c r="G3" s="47"/>
      <c r="H3" s="48" t="s">
        <v>53</v>
      </c>
      <c r="I3" s="48" t="s">
        <v>16</v>
      </c>
      <c r="J3" s="48" t="s">
        <v>11</v>
      </c>
      <c r="K3" s="49" t="s">
        <v>66</v>
      </c>
      <c r="L3" s="49" t="s">
        <v>67</v>
      </c>
      <c r="M3" s="48" t="s">
        <v>68</v>
      </c>
      <c r="N3" s="78" t="s">
        <v>70</v>
      </c>
      <c r="O3" s="79"/>
      <c r="P3" s="78" t="s">
        <v>71</v>
      </c>
      <c r="Q3" s="79"/>
      <c r="R3" s="48" t="s">
        <v>74</v>
      </c>
      <c r="S3" s="48" t="s">
        <v>17</v>
      </c>
      <c r="T3" s="48" t="s">
        <v>19</v>
      </c>
      <c r="U3" s="48" t="s">
        <v>15</v>
      </c>
    </row>
    <row r="4" spans="1:21" s="45" customFormat="1" ht="12.75">
      <c r="A4" s="50"/>
      <c r="B4" s="51" t="s">
        <v>5</v>
      </c>
      <c r="C4" s="51"/>
      <c r="D4" s="51"/>
      <c r="E4" s="51"/>
      <c r="F4" s="51"/>
      <c r="G4" s="52" t="s">
        <v>20</v>
      </c>
      <c r="H4" s="53" t="s">
        <v>9</v>
      </c>
      <c r="I4" s="53" t="s">
        <v>10</v>
      </c>
      <c r="J4" s="53" t="s">
        <v>12</v>
      </c>
      <c r="K4" s="53" t="s">
        <v>58</v>
      </c>
      <c r="L4" s="53" t="s">
        <v>13</v>
      </c>
      <c r="M4" s="53" t="s">
        <v>69</v>
      </c>
      <c r="N4" s="54" t="s">
        <v>62</v>
      </c>
      <c r="O4" s="54" t="s">
        <v>63</v>
      </c>
      <c r="P4" s="54" t="s">
        <v>62</v>
      </c>
      <c r="Q4" s="54" t="s">
        <v>63</v>
      </c>
      <c r="R4" s="53" t="s">
        <v>75</v>
      </c>
      <c r="S4" s="53" t="s">
        <v>18</v>
      </c>
      <c r="T4" s="53" t="s">
        <v>13</v>
      </c>
      <c r="U4" s="55"/>
    </row>
    <row r="5" spans="1:21" ht="12.75">
      <c r="A5" s="1" t="s">
        <v>1</v>
      </c>
      <c r="B5" s="2" t="s">
        <v>124</v>
      </c>
      <c r="C5" s="3" t="s">
        <v>76</v>
      </c>
      <c r="D5" s="5">
        <f>-Z5</f>
        <v>0</v>
      </c>
      <c r="E5" s="4">
        <v>2221</v>
      </c>
      <c r="F5" s="5" t="s">
        <v>64</v>
      </c>
      <c r="G5" s="5" t="s">
        <v>109</v>
      </c>
      <c r="H5" s="5">
        <v>0</v>
      </c>
      <c r="I5" s="5"/>
      <c r="J5" s="5">
        <v>-3108</v>
      </c>
      <c r="K5" s="56"/>
      <c r="L5" s="56">
        <f>J5-K5</f>
        <v>-3108</v>
      </c>
      <c r="M5" s="57">
        <f>SUM(N5,O5,P5,Q5)</f>
        <v>0</v>
      </c>
      <c r="N5" s="5"/>
      <c r="O5" s="5"/>
      <c r="P5" s="5"/>
      <c r="Q5" s="5"/>
      <c r="R5" s="5"/>
      <c r="S5" s="5">
        <v>941</v>
      </c>
      <c r="T5" s="5">
        <v>2167</v>
      </c>
      <c r="U5" s="57">
        <f>SUM(H5,I5,J5,M5,R5,S5,T5)</f>
        <v>0</v>
      </c>
    </row>
    <row r="6" spans="1:21" ht="12.75">
      <c r="A6" s="6" t="s">
        <v>7</v>
      </c>
      <c r="B6" s="7" t="s">
        <v>125</v>
      </c>
      <c r="C6" s="8" t="s">
        <v>76</v>
      </c>
      <c r="D6" s="10">
        <f>-Z6</f>
        <v>0</v>
      </c>
      <c r="E6" s="9">
        <v>1783</v>
      </c>
      <c r="F6" s="10" t="s">
        <v>64</v>
      </c>
      <c r="G6" s="10" t="s">
        <v>94</v>
      </c>
      <c r="H6" s="10">
        <v>-19</v>
      </c>
      <c r="I6" s="10">
        <v>19</v>
      </c>
      <c r="J6" s="10"/>
      <c r="K6" s="10"/>
      <c r="L6" s="58">
        <f>J6-K6</f>
        <v>0</v>
      </c>
      <c r="M6" s="59">
        <f>SUM(N6,O6,P6,Q6)</f>
        <v>0</v>
      </c>
      <c r="N6" s="10"/>
      <c r="O6" s="10"/>
      <c r="P6" s="10"/>
      <c r="Q6" s="10"/>
      <c r="R6" s="10"/>
      <c r="S6" s="10"/>
      <c r="T6" s="10"/>
      <c r="U6" s="59">
        <f>SUM(H6,I6,J6,M6,R6,S6,T6)</f>
        <v>0</v>
      </c>
    </row>
    <row r="7" spans="1:21" ht="12.75">
      <c r="A7" s="6" t="s">
        <v>7</v>
      </c>
      <c r="B7" s="7" t="s">
        <v>125</v>
      </c>
      <c r="C7" s="8" t="s">
        <v>76</v>
      </c>
      <c r="D7" s="10">
        <f>-Z7</f>
        <v>0</v>
      </c>
      <c r="E7" s="9">
        <v>1784</v>
      </c>
      <c r="F7" s="10" t="s">
        <v>64</v>
      </c>
      <c r="G7" s="10" t="s">
        <v>95</v>
      </c>
      <c r="H7" s="10">
        <v>-10</v>
      </c>
      <c r="I7" s="10">
        <v>10</v>
      </c>
      <c r="J7" s="10"/>
      <c r="K7" s="10"/>
      <c r="L7" s="58">
        <f>J7-K7</f>
        <v>0</v>
      </c>
      <c r="M7" s="59">
        <f>SUM(N7,O7,P7,Q7)</f>
        <v>0</v>
      </c>
      <c r="N7" s="10"/>
      <c r="O7" s="10"/>
      <c r="P7" s="10"/>
      <c r="Q7" s="10"/>
      <c r="R7" s="10"/>
      <c r="S7" s="10"/>
      <c r="T7" s="10"/>
      <c r="U7" s="59">
        <f>SUM(H7,I7,J7,M7,R7,S7,T7)</f>
        <v>0</v>
      </c>
    </row>
    <row r="8" spans="1:21" ht="12.75">
      <c r="A8" s="6" t="s">
        <v>7</v>
      </c>
      <c r="B8" s="7" t="s">
        <v>125</v>
      </c>
      <c r="C8" s="8" t="s">
        <v>76</v>
      </c>
      <c r="D8" s="10">
        <f>-Z8</f>
        <v>0</v>
      </c>
      <c r="E8" s="9">
        <v>2222</v>
      </c>
      <c r="F8" s="10" t="s">
        <v>64</v>
      </c>
      <c r="G8" s="10" t="s">
        <v>110</v>
      </c>
      <c r="H8" s="10">
        <v>0</v>
      </c>
      <c r="I8" s="10"/>
      <c r="J8" s="10"/>
      <c r="K8" s="58"/>
      <c r="L8" s="58">
        <f>J8-K8</f>
        <v>0</v>
      </c>
      <c r="M8" s="59">
        <f>SUM(N8,O8,P8,Q8)</f>
        <v>0</v>
      </c>
      <c r="N8" s="10"/>
      <c r="O8" s="10"/>
      <c r="P8" s="10"/>
      <c r="Q8" s="10"/>
      <c r="R8" s="10"/>
      <c r="S8" s="10">
        <v>317</v>
      </c>
      <c r="T8" s="10">
        <v>-317</v>
      </c>
      <c r="U8" s="59">
        <f>SUM(H8,I8,J8,M8,R8,S8,T8)</f>
        <v>0</v>
      </c>
    </row>
    <row r="9" spans="1:21" ht="12.75">
      <c r="A9" s="11"/>
      <c r="B9" s="12"/>
      <c r="C9" s="10"/>
      <c r="D9" s="10"/>
      <c r="E9" s="10"/>
      <c r="F9" s="10"/>
      <c r="G9" s="13" t="s">
        <v>171</v>
      </c>
      <c r="H9" s="13">
        <f>SUM(H5:H8)</f>
        <v>-29</v>
      </c>
      <c r="I9" s="13">
        <f aca="true" t="shared" si="0" ref="I9:U9">SUM(I5:I8)</f>
        <v>29</v>
      </c>
      <c r="J9" s="13">
        <f t="shared" si="0"/>
        <v>-3108</v>
      </c>
      <c r="K9" s="13">
        <f t="shared" si="0"/>
        <v>0</v>
      </c>
      <c r="L9" s="13">
        <f t="shared" si="0"/>
        <v>-3108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1258</v>
      </c>
      <c r="T9" s="13">
        <f t="shared" si="0"/>
        <v>1850</v>
      </c>
      <c r="U9" s="13">
        <f t="shared" si="0"/>
        <v>0</v>
      </c>
    </row>
    <row r="10" spans="1:21" ht="12.75">
      <c r="A10" s="14" t="s">
        <v>126</v>
      </c>
      <c r="B10" s="15" t="s">
        <v>22</v>
      </c>
      <c r="C10" s="8" t="s">
        <v>76</v>
      </c>
      <c r="D10" s="10">
        <f>-Z10</f>
        <v>0</v>
      </c>
      <c r="E10" s="9">
        <v>2236</v>
      </c>
      <c r="F10" s="10" t="s">
        <v>64</v>
      </c>
      <c r="G10" s="10" t="s">
        <v>111</v>
      </c>
      <c r="H10" s="10">
        <v>0</v>
      </c>
      <c r="I10" s="10"/>
      <c r="J10" s="10">
        <v>-2465</v>
      </c>
      <c r="K10" s="58"/>
      <c r="L10" s="58">
        <f>J10-K10</f>
        <v>-2465</v>
      </c>
      <c r="M10" s="59">
        <f>SUM(N10,O10,P10,Q10)</f>
        <v>0</v>
      </c>
      <c r="N10" s="10"/>
      <c r="O10" s="10"/>
      <c r="P10" s="10"/>
      <c r="Q10" s="10"/>
      <c r="R10" s="10"/>
      <c r="S10" s="10">
        <v>1020</v>
      </c>
      <c r="T10" s="10">
        <v>1445</v>
      </c>
      <c r="U10" s="59">
        <f>SUM(H10,I10,J10,M10,R10,S10,T10)</f>
        <v>0</v>
      </c>
    </row>
    <row r="11" spans="1:21" ht="12.75">
      <c r="A11" s="14" t="s">
        <v>77</v>
      </c>
      <c r="B11" s="15" t="s">
        <v>23</v>
      </c>
      <c r="C11" s="8" t="s">
        <v>76</v>
      </c>
      <c r="D11" s="10">
        <f>-Z11</f>
        <v>0</v>
      </c>
      <c r="E11" s="9">
        <v>2237</v>
      </c>
      <c r="F11" s="10" t="s">
        <v>64</v>
      </c>
      <c r="G11" s="10" t="s">
        <v>112</v>
      </c>
      <c r="H11" s="10">
        <v>2530</v>
      </c>
      <c r="I11" s="10">
        <v>873</v>
      </c>
      <c r="J11" s="10">
        <v>-5222</v>
      </c>
      <c r="K11" s="58"/>
      <c r="L11" s="58">
        <f>J11-K11</f>
        <v>-5222</v>
      </c>
      <c r="M11" s="59">
        <f>SUM(N11,O11,P11,Q11)</f>
        <v>0</v>
      </c>
      <c r="N11" s="10"/>
      <c r="O11" s="10"/>
      <c r="P11" s="10"/>
      <c r="Q11" s="10"/>
      <c r="R11" s="10"/>
      <c r="S11" s="10">
        <v>105</v>
      </c>
      <c r="T11" s="10">
        <v>1714</v>
      </c>
      <c r="U11" s="59">
        <f>SUM(H11,I11,J11,M11,R11,S11,T11)</f>
        <v>0</v>
      </c>
    </row>
    <row r="12" spans="1:21" ht="12.75">
      <c r="A12" s="14" t="s">
        <v>127</v>
      </c>
      <c r="B12" s="15" t="s">
        <v>128</v>
      </c>
      <c r="C12" s="8" t="s">
        <v>76</v>
      </c>
      <c r="D12" s="10">
        <f>-Z12</f>
        <v>0</v>
      </c>
      <c r="E12" s="9">
        <v>2238</v>
      </c>
      <c r="F12" s="10" t="s">
        <v>64</v>
      </c>
      <c r="G12" s="10" t="s">
        <v>109</v>
      </c>
      <c r="H12" s="10">
        <v>-1155</v>
      </c>
      <c r="I12" s="10">
        <v>-873</v>
      </c>
      <c r="J12" s="10">
        <v>-691</v>
      </c>
      <c r="K12" s="58"/>
      <c r="L12" s="58">
        <f>J12-K12</f>
        <v>-691</v>
      </c>
      <c r="M12" s="59">
        <f>SUM(N12,O12,P12,Q12)</f>
        <v>0</v>
      </c>
      <c r="N12" s="10"/>
      <c r="O12" s="10"/>
      <c r="P12" s="10"/>
      <c r="Q12" s="10"/>
      <c r="R12" s="10"/>
      <c r="S12" s="10">
        <v>527</v>
      </c>
      <c r="T12" s="10">
        <v>2192</v>
      </c>
      <c r="U12" s="59">
        <f>SUM(H12,I12,J12,M12,R12,S12,T12)</f>
        <v>0</v>
      </c>
    </row>
    <row r="13" spans="1:21" ht="12.75">
      <c r="A13" s="11"/>
      <c r="B13" s="12"/>
      <c r="C13" s="8"/>
      <c r="D13" s="10"/>
      <c r="E13" s="9"/>
      <c r="F13" s="10"/>
      <c r="G13" s="13" t="s">
        <v>172</v>
      </c>
      <c r="H13" s="13">
        <f>SUM(H10:H12)</f>
        <v>1375</v>
      </c>
      <c r="I13" s="13">
        <f aca="true" t="shared" si="1" ref="I13:U13">SUM(I10:I12)</f>
        <v>0</v>
      </c>
      <c r="J13" s="13">
        <f t="shared" si="1"/>
        <v>-8378</v>
      </c>
      <c r="K13" s="13">
        <f t="shared" si="1"/>
        <v>0</v>
      </c>
      <c r="L13" s="13">
        <f t="shared" si="1"/>
        <v>-8378</v>
      </c>
      <c r="M13" s="13">
        <f t="shared" si="1"/>
        <v>0</v>
      </c>
      <c r="N13" s="13">
        <f t="shared" si="1"/>
        <v>0</v>
      </c>
      <c r="O13" s="13">
        <f t="shared" si="1"/>
        <v>0</v>
      </c>
      <c r="P13" s="13">
        <f t="shared" si="1"/>
        <v>0</v>
      </c>
      <c r="Q13" s="13">
        <f t="shared" si="1"/>
        <v>0</v>
      </c>
      <c r="R13" s="13">
        <f t="shared" si="1"/>
        <v>0</v>
      </c>
      <c r="S13" s="13">
        <f t="shared" si="1"/>
        <v>1652</v>
      </c>
      <c r="T13" s="13">
        <f t="shared" si="1"/>
        <v>5351</v>
      </c>
      <c r="U13" s="13">
        <f t="shared" si="1"/>
        <v>0</v>
      </c>
    </row>
    <row r="14" spans="1:21" ht="12.75">
      <c r="A14" s="6" t="s">
        <v>129</v>
      </c>
      <c r="B14" s="7" t="s">
        <v>130</v>
      </c>
      <c r="C14" s="8" t="s">
        <v>76</v>
      </c>
      <c r="D14" s="10">
        <f aca="true" t="shared" si="2" ref="D14:D57">-Z14</f>
        <v>0</v>
      </c>
      <c r="E14" s="9">
        <v>1837</v>
      </c>
      <c r="F14" s="10" t="s">
        <v>64</v>
      </c>
      <c r="G14" s="10" t="s">
        <v>104</v>
      </c>
      <c r="H14" s="10">
        <v>0</v>
      </c>
      <c r="I14" s="10"/>
      <c r="J14" s="10">
        <v>-406</v>
      </c>
      <c r="K14" s="10"/>
      <c r="L14" s="58">
        <f aca="true" t="shared" si="3" ref="L14:L46">J14-K14</f>
        <v>-406</v>
      </c>
      <c r="M14" s="59">
        <f aca="true" t="shared" si="4" ref="M14:M45">SUM(N14,O14,P14,Q14)</f>
        <v>0</v>
      </c>
      <c r="N14" s="10"/>
      <c r="O14" s="10"/>
      <c r="P14" s="10"/>
      <c r="Q14" s="10"/>
      <c r="R14" s="10"/>
      <c r="S14" s="10"/>
      <c r="T14" s="10">
        <v>406</v>
      </c>
      <c r="U14" s="59">
        <f aca="true" t="shared" si="5" ref="U14:U46">SUM(H14,I14,J14,M14,R14,S14,T14)</f>
        <v>0</v>
      </c>
    </row>
    <row r="15" spans="1:21" ht="12.75">
      <c r="A15" s="6" t="s">
        <v>129</v>
      </c>
      <c r="B15" s="7" t="s">
        <v>130</v>
      </c>
      <c r="C15" s="8" t="s">
        <v>76</v>
      </c>
      <c r="D15" s="10">
        <f t="shared" si="2"/>
        <v>0</v>
      </c>
      <c r="E15" s="9">
        <v>2276</v>
      </c>
      <c r="F15" s="10" t="s">
        <v>64</v>
      </c>
      <c r="G15" s="10" t="s">
        <v>118</v>
      </c>
      <c r="H15" s="10">
        <v>-239</v>
      </c>
      <c r="I15" s="10">
        <v>-76</v>
      </c>
      <c r="J15" s="10">
        <v>315</v>
      </c>
      <c r="K15" s="10"/>
      <c r="L15" s="58">
        <f t="shared" si="3"/>
        <v>315</v>
      </c>
      <c r="M15" s="59">
        <f t="shared" si="4"/>
        <v>0</v>
      </c>
      <c r="N15" s="10"/>
      <c r="O15" s="10"/>
      <c r="P15" s="10"/>
      <c r="Q15" s="10"/>
      <c r="R15" s="10"/>
      <c r="S15" s="10"/>
      <c r="T15" s="10"/>
      <c r="U15" s="59">
        <f t="shared" si="5"/>
        <v>0</v>
      </c>
    </row>
    <row r="16" spans="1:21" ht="12.75">
      <c r="A16" s="6" t="s">
        <v>131</v>
      </c>
      <c r="B16" s="7" t="s">
        <v>132</v>
      </c>
      <c r="C16" s="8" t="s">
        <v>76</v>
      </c>
      <c r="D16" s="10">
        <f t="shared" si="2"/>
        <v>0</v>
      </c>
      <c r="E16" s="9">
        <v>1838</v>
      </c>
      <c r="F16" s="10" t="s">
        <v>64</v>
      </c>
      <c r="G16" s="10" t="s">
        <v>104</v>
      </c>
      <c r="H16" s="10"/>
      <c r="I16" s="10"/>
      <c r="J16" s="10">
        <v>-277</v>
      </c>
      <c r="K16" s="10"/>
      <c r="L16" s="58">
        <f t="shared" si="3"/>
        <v>-277</v>
      </c>
      <c r="M16" s="59">
        <f t="shared" si="4"/>
        <v>0</v>
      </c>
      <c r="N16" s="10"/>
      <c r="O16" s="10"/>
      <c r="P16" s="10"/>
      <c r="Q16" s="10"/>
      <c r="R16" s="10"/>
      <c r="S16" s="10"/>
      <c r="T16" s="10">
        <v>277</v>
      </c>
      <c r="U16" s="59">
        <f t="shared" si="5"/>
        <v>0</v>
      </c>
    </row>
    <row r="17" spans="1:21" ht="12.75">
      <c r="A17" s="6" t="s">
        <v>133</v>
      </c>
      <c r="B17" s="7" t="s">
        <v>134</v>
      </c>
      <c r="C17" s="8" t="s">
        <v>76</v>
      </c>
      <c r="D17" s="10">
        <f t="shared" si="2"/>
        <v>0</v>
      </c>
      <c r="E17" s="9">
        <v>1765</v>
      </c>
      <c r="F17" s="10" t="s">
        <v>64</v>
      </c>
      <c r="G17" s="10" t="s">
        <v>102</v>
      </c>
      <c r="H17" s="10"/>
      <c r="I17" s="10"/>
      <c r="J17" s="10">
        <v>500</v>
      </c>
      <c r="K17" s="10"/>
      <c r="L17" s="58">
        <f t="shared" si="3"/>
        <v>500</v>
      </c>
      <c r="M17" s="59">
        <f t="shared" si="4"/>
        <v>0</v>
      </c>
      <c r="N17" s="10"/>
      <c r="O17" s="10"/>
      <c r="P17" s="10"/>
      <c r="Q17" s="10"/>
      <c r="R17" s="10"/>
      <c r="S17" s="10"/>
      <c r="T17" s="10"/>
      <c r="U17" s="59">
        <f t="shared" si="5"/>
        <v>500</v>
      </c>
    </row>
    <row r="18" spans="1:21" ht="12.75">
      <c r="A18" s="6" t="s">
        <v>133</v>
      </c>
      <c r="B18" s="7" t="s">
        <v>134</v>
      </c>
      <c r="C18" s="8" t="s">
        <v>76</v>
      </c>
      <c r="D18" s="10">
        <f t="shared" si="2"/>
        <v>0</v>
      </c>
      <c r="E18" s="9">
        <v>1839</v>
      </c>
      <c r="F18" s="10" t="s">
        <v>64</v>
      </c>
      <c r="G18" s="10" t="s">
        <v>104</v>
      </c>
      <c r="H18" s="10"/>
      <c r="I18" s="10"/>
      <c r="J18" s="10">
        <v>-412</v>
      </c>
      <c r="K18" s="10"/>
      <c r="L18" s="58">
        <f t="shared" si="3"/>
        <v>-412</v>
      </c>
      <c r="M18" s="59">
        <f t="shared" si="4"/>
        <v>0</v>
      </c>
      <c r="N18" s="10"/>
      <c r="O18" s="10"/>
      <c r="P18" s="10"/>
      <c r="Q18" s="10"/>
      <c r="R18" s="10"/>
      <c r="S18" s="10"/>
      <c r="T18" s="10">
        <v>412</v>
      </c>
      <c r="U18" s="59">
        <f t="shared" si="5"/>
        <v>0</v>
      </c>
    </row>
    <row r="19" spans="1:21" ht="12.75">
      <c r="A19" s="6" t="s">
        <v>135</v>
      </c>
      <c r="B19" s="7" t="s">
        <v>136</v>
      </c>
      <c r="C19" s="8" t="s">
        <v>76</v>
      </c>
      <c r="D19" s="10">
        <f t="shared" si="2"/>
        <v>0</v>
      </c>
      <c r="E19" s="9">
        <v>1840</v>
      </c>
      <c r="F19" s="10" t="s">
        <v>64</v>
      </c>
      <c r="G19" s="10" t="s">
        <v>104</v>
      </c>
      <c r="H19" s="10"/>
      <c r="I19" s="10"/>
      <c r="J19" s="10">
        <v>-140</v>
      </c>
      <c r="K19" s="10"/>
      <c r="L19" s="58">
        <f t="shared" si="3"/>
        <v>-140</v>
      </c>
      <c r="M19" s="59">
        <f t="shared" si="4"/>
        <v>0</v>
      </c>
      <c r="N19" s="10"/>
      <c r="O19" s="10"/>
      <c r="P19" s="10"/>
      <c r="Q19" s="10"/>
      <c r="R19" s="10"/>
      <c r="S19" s="10"/>
      <c r="T19" s="10">
        <v>140</v>
      </c>
      <c r="U19" s="59">
        <f t="shared" si="5"/>
        <v>0</v>
      </c>
    </row>
    <row r="20" spans="1:21" ht="12.75">
      <c r="A20" s="6" t="s">
        <v>135</v>
      </c>
      <c r="B20" s="7" t="s">
        <v>136</v>
      </c>
      <c r="C20" s="8" t="s">
        <v>76</v>
      </c>
      <c r="D20" s="10">
        <f t="shared" si="2"/>
        <v>0</v>
      </c>
      <c r="E20" s="9">
        <v>1841</v>
      </c>
      <c r="F20" s="10" t="s">
        <v>64</v>
      </c>
      <c r="G20" s="10" t="s">
        <v>105</v>
      </c>
      <c r="H20" s="10"/>
      <c r="I20" s="10"/>
      <c r="J20" s="10">
        <v>-64</v>
      </c>
      <c r="K20" s="10"/>
      <c r="L20" s="58">
        <f t="shared" si="3"/>
        <v>-64</v>
      </c>
      <c r="M20" s="59">
        <f t="shared" si="4"/>
        <v>0</v>
      </c>
      <c r="N20" s="10"/>
      <c r="O20" s="10"/>
      <c r="P20" s="10"/>
      <c r="Q20" s="10"/>
      <c r="R20" s="10"/>
      <c r="S20" s="10">
        <v>64</v>
      </c>
      <c r="T20" s="10"/>
      <c r="U20" s="59">
        <f t="shared" si="5"/>
        <v>0</v>
      </c>
    </row>
    <row r="21" spans="1:21" ht="12.75">
      <c r="A21" s="6" t="s">
        <v>137</v>
      </c>
      <c r="B21" s="7" t="s">
        <v>138</v>
      </c>
      <c r="C21" s="8" t="s">
        <v>76</v>
      </c>
      <c r="D21" s="10">
        <f t="shared" si="2"/>
        <v>0</v>
      </c>
      <c r="E21" s="9">
        <v>1764</v>
      </c>
      <c r="F21" s="10" t="s">
        <v>64</v>
      </c>
      <c r="G21" s="10" t="s">
        <v>101</v>
      </c>
      <c r="H21" s="10">
        <v>2088</v>
      </c>
      <c r="I21" s="10"/>
      <c r="J21" s="10"/>
      <c r="K21" s="10"/>
      <c r="L21" s="58">
        <f t="shared" si="3"/>
        <v>0</v>
      </c>
      <c r="M21" s="59">
        <f t="shared" si="4"/>
        <v>0</v>
      </c>
      <c r="N21" s="10"/>
      <c r="O21" s="10"/>
      <c r="P21" s="10"/>
      <c r="Q21" s="10"/>
      <c r="R21" s="10"/>
      <c r="S21" s="10"/>
      <c r="T21" s="10"/>
      <c r="U21" s="59">
        <f t="shared" si="5"/>
        <v>2088</v>
      </c>
    </row>
    <row r="22" spans="1:21" ht="12.75">
      <c r="A22" s="6" t="s">
        <v>137</v>
      </c>
      <c r="B22" s="7" t="s">
        <v>138</v>
      </c>
      <c r="C22" s="8" t="s">
        <v>76</v>
      </c>
      <c r="D22" s="10">
        <f t="shared" si="2"/>
        <v>0</v>
      </c>
      <c r="E22" s="9">
        <v>1827</v>
      </c>
      <c r="F22" s="10" t="s">
        <v>64</v>
      </c>
      <c r="G22" s="10" t="s">
        <v>103</v>
      </c>
      <c r="H22" s="10"/>
      <c r="I22" s="10">
        <v>688</v>
      </c>
      <c r="J22" s="10"/>
      <c r="K22" s="10"/>
      <c r="L22" s="58">
        <f t="shared" si="3"/>
        <v>0</v>
      </c>
      <c r="M22" s="59">
        <f t="shared" si="4"/>
        <v>0</v>
      </c>
      <c r="N22" s="10"/>
      <c r="O22" s="10"/>
      <c r="P22" s="10"/>
      <c r="Q22" s="10"/>
      <c r="R22" s="10"/>
      <c r="S22" s="10"/>
      <c r="T22" s="10"/>
      <c r="U22" s="59">
        <f t="shared" si="5"/>
        <v>688</v>
      </c>
    </row>
    <row r="23" spans="1:21" ht="12.75">
      <c r="A23" s="6" t="s">
        <v>137</v>
      </c>
      <c r="B23" s="7" t="s">
        <v>138</v>
      </c>
      <c r="C23" s="8" t="s">
        <v>76</v>
      </c>
      <c r="D23" s="10">
        <f t="shared" si="2"/>
        <v>0</v>
      </c>
      <c r="E23" s="9">
        <v>1842</v>
      </c>
      <c r="F23" s="10" t="s">
        <v>64</v>
      </c>
      <c r="G23" s="10" t="s">
        <v>104</v>
      </c>
      <c r="H23" s="10"/>
      <c r="I23" s="10"/>
      <c r="J23" s="10">
        <v>-246</v>
      </c>
      <c r="K23" s="10"/>
      <c r="L23" s="58">
        <f t="shared" si="3"/>
        <v>-246</v>
      </c>
      <c r="M23" s="59">
        <f t="shared" si="4"/>
        <v>0</v>
      </c>
      <c r="N23" s="10"/>
      <c r="O23" s="10"/>
      <c r="P23" s="10"/>
      <c r="Q23" s="10"/>
      <c r="R23" s="10"/>
      <c r="S23" s="10"/>
      <c r="T23" s="10">
        <v>246</v>
      </c>
      <c r="U23" s="59">
        <f t="shared" si="5"/>
        <v>0</v>
      </c>
    </row>
    <row r="24" spans="1:21" ht="12.75">
      <c r="A24" s="6" t="s">
        <v>139</v>
      </c>
      <c r="B24" s="7" t="s">
        <v>140</v>
      </c>
      <c r="C24" s="8" t="s">
        <v>76</v>
      </c>
      <c r="D24" s="10">
        <f t="shared" si="2"/>
        <v>0</v>
      </c>
      <c r="E24" s="9">
        <v>1763</v>
      </c>
      <c r="F24" s="10" t="s">
        <v>64</v>
      </c>
      <c r="G24" s="10" t="s">
        <v>101</v>
      </c>
      <c r="H24" s="10">
        <v>-2088</v>
      </c>
      <c r="I24" s="10"/>
      <c r="J24" s="10"/>
      <c r="K24" s="10"/>
      <c r="L24" s="58">
        <f t="shared" si="3"/>
        <v>0</v>
      </c>
      <c r="M24" s="59">
        <f t="shared" si="4"/>
        <v>0</v>
      </c>
      <c r="N24" s="10"/>
      <c r="O24" s="10"/>
      <c r="P24" s="10"/>
      <c r="Q24" s="10"/>
      <c r="R24" s="10"/>
      <c r="S24" s="10"/>
      <c r="T24" s="10"/>
      <c r="U24" s="59">
        <f t="shared" si="5"/>
        <v>-2088</v>
      </c>
    </row>
    <row r="25" spans="1:21" ht="12.75">
      <c r="A25" s="6" t="s">
        <v>139</v>
      </c>
      <c r="B25" s="7" t="s">
        <v>140</v>
      </c>
      <c r="C25" s="8" t="s">
        <v>76</v>
      </c>
      <c r="D25" s="10">
        <f t="shared" si="2"/>
        <v>0</v>
      </c>
      <c r="E25" s="9">
        <v>1828</v>
      </c>
      <c r="F25" s="10" t="s">
        <v>64</v>
      </c>
      <c r="G25" s="10" t="s">
        <v>103</v>
      </c>
      <c r="H25" s="10"/>
      <c r="I25" s="10">
        <v>-688</v>
      </c>
      <c r="J25" s="10"/>
      <c r="K25" s="10"/>
      <c r="L25" s="58">
        <f t="shared" si="3"/>
        <v>0</v>
      </c>
      <c r="M25" s="59">
        <f t="shared" si="4"/>
        <v>0</v>
      </c>
      <c r="N25" s="10"/>
      <c r="O25" s="10"/>
      <c r="P25" s="10"/>
      <c r="Q25" s="10"/>
      <c r="R25" s="10"/>
      <c r="S25" s="10"/>
      <c r="T25" s="10"/>
      <c r="U25" s="59">
        <f t="shared" si="5"/>
        <v>-688</v>
      </c>
    </row>
    <row r="26" spans="1:21" ht="12.75">
      <c r="A26" s="6" t="s">
        <v>141</v>
      </c>
      <c r="B26" s="7" t="s">
        <v>142</v>
      </c>
      <c r="C26" s="8" t="s">
        <v>76</v>
      </c>
      <c r="D26" s="10">
        <f t="shared" si="2"/>
        <v>0</v>
      </c>
      <c r="E26" s="9">
        <v>1766</v>
      </c>
      <c r="F26" s="10" t="s">
        <v>64</v>
      </c>
      <c r="G26" s="10" t="s">
        <v>102</v>
      </c>
      <c r="H26" s="10"/>
      <c r="I26" s="10"/>
      <c r="J26" s="10">
        <v>-500</v>
      </c>
      <c r="K26" s="10"/>
      <c r="L26" s="58">
        <f t="shared" si="3"/>
        <v>-500</v>
      </c>
      <c r="M26" s="59">
        <f t="shared" si="4"/>
        <v>0</v>
      </c>
      <c r="N26" s="10"/>
      <c r="O26" s="10"/>
      <c r="P26" s="10"/>
      <c r="Q26" s="10"/>
      <c r="R26" s="10"/>
      <c r="S26" s="10"/>
      <c r="T26" s="10"/>
      <c r="U26" s="59">
        <f t="shared" si="5"/>
        <v>-500</v>
      </c>
    </row>
    <row r="27" spans="1:21" ht="12.75">
      <c r="A27" s="6" t="s">
        <v>143</v>
      </c>
      <c r="B27" s="7" t="s">
        <v>144</v>
      </c>
      <c r="C27" s="8" t="s">
        <v>76</v>
      </c>
      <c r="D27" s="10">
        <f t="shared" si="2"/>
        <v>0</v>
      </c>
      <c r="E27" s="9">
        <v>1843</v>
      </c>
      <c r="F27" s="10" t="s">
        <v>64</v>
      </c>
      <c r="G27" s="10" t="s">
        <v>104</v>
      </c>
      <c r="H27" s="10"/>
      <c r="I27" s="10"/>
      <c r="J27" s="10">
        <v>-347</v>
      </c>
      <c r="K27" s="10"/>
      <c r="L27" s="58">
        <f t="shared" si="3"/>
        <v>-347</v>
      </c>
      <c r="M27" s="59">
        <f t="shared" si="4"/>
        <v>0</v>
      </c>
      <c r="N27" s="10"/>
      <c r="O27" s="10"/>
      <c r="P27" s="10"/>
      <c r="Q27" s="10"/>
      <c r="R27" s="10"/>
      <c r="S27" s="10"/>
      <c r="T27" s="10">
        <v>347</v>
      </c>
      <c r="U27" s="59">
        <f t="shared" si="5"/>
        <v>0</v>
      </c>
    </row>
    <row r="28" spans="1:21" ht="12.75">
      <c r="A28" s="6" t="s">
        <v>143</v>
      </c>
      <c r="B28" s="7" t="s">
        <v>144</v>
      </c>
      <c r="C28" s="8" t="s">
        <v>76</v>
      </c>
      <c r="D28" s="10">
        <f t="shared" si="2"/>
        <v>0</v>
      </c>
      <c r="E28" s="9">
        <v>2277</v>
      </c>
      <c r="F28" s="10" t="s">
        <v>64</v>
      </c>
      <c r="G28" s="10" t="s">
        <v>119</v>
      </c>
      <c r="H28" s="10">
        <v>-326</v>
      </c>
      <c r="I28" s="10">
        <v>-104</v>
      </c>
      <c r="J28" s="10">
        <v>430</v>
      </c>
      <c r="K28" s="10"/>
      <c r="L28" s="58">
        <f t="shared" si="3"/>
        <v>430</v>
      </c>
      <c r="M28" s="59">
        <f t="shared" si="4"/>
        <v>0</v>
      </c>
      <c r="N28" s="10"/>
      <c r="O28" s="10"/>
      <c r="P28" s="10"/>
      <c r="Q28" s="10"/>
      <c r="R28" s="10"/>
      <c r="S28" s="10"/>
      <c r="T28" s="10"/>
      <c r="U28" s="59">
        <f t="shared" si="5"/>
        <v>0</v>
      </c>
    </row>
    <row r="29" spans="1:21" ht="12.75">
      <c r="A29" s="6" t="s">
        <v>145</v>
      </c>
      <c r="B29" s="7" t="s">
        <v>146</v>
      </c>
      <c r="C29" s="8" t="s">
        <v>76</v>
      </c>
      <c r="D29" s="10">
        <f t="shared" si="2"/>
        <v>0</v>
      </c>
      <c r="E29" s="9">
        <v>1844</v>
      </c>
      <c r="F29" s="10" t="s">
        <v>64</v>
      </c>
      <c r="G29" s="10" t="s">
        <v>104</v>
      </c>
      <c r="H29" s="10"/>
      <c r="I29" s="10"/>
      <c r="J29" s="10">
        <v>-40</v>
      </c>
      <c r="K29" s="10"/>
      <c r="L29" s="58">
        <f t="shared" si="3"/>
        <v>-40</v>
      </c>
      <c r="M29" s="59">
        <f t="shared" si="4"/>
        <v>0</v>
      </c>
      <c r="N29" s="10"/>
      <c r="O29" s="10"/>
      <c r="P29" s="10"/>
      <c r="Q29" s="10"/>
      <c r="R29" s="10"/>
      <c r="S29" s="10"/>
      <c r="T29" s="10">
        <v>40</v>
      </c>
      <c r="U29" s="59">
        <f t="shared" si="5"/>
        <v>0</v>
      </c>
    </row>
    <row r="30" spans="1:21" ht="12.75">
      <c r="A30" s="6" t="s">
        <v>147</v>
      </c>
      <c r="B30" s="7" t="s">
        <v>148</v>
      </c>
      <c r="C30" s="8" t="s">
        <v>76</v>
      </c>
      <c r="D30" s="10">
        <f t="shared" si="2"/>
        <v>0</v>
      </c>
      <c r="E30" s="9">
        <v>1845</v>
      </c>
      <c r="F30" s="10" t="s">
        <v>64</v>
      </c>
      <c r="G30" s="10" t="s">
        <v>104</v>
      </c>
      <c r="H30" s="10"/>
      <c r="I30" s="10"/>
      <c r="J30" s="10">
        <v>-144</v>
      </c>
      <c r="K30" s="10"/>
      <c r="L30" s="58">
        <f t="shared" si="3"/>
        <v>-144</v>
      </c>
      <c r="M30" s="59">
        <f t="shared" si="4"/>
        <v>0</v>
      </c>
      <c r="N30" s="10"/>
      <c r="O30" s="10"/>
      <c r="P30" s="10"/>
      <c r="Q30" s="10"/>
      <c r="R30" s="10"/>
      <c r="S30" s="10"/>
      <c r="T30" s="10">
        <v>144</v>
      </c>
      <c r="U30" s="59">
        <f t="shared" si="5"/>
        <v>0</v>
      </c>
    </row>
    <row r="31" spans="1:21" ht="12.75">
      <c r="A31" s="8" t="s">
        <v>149</v>
      </c>
      <c r="B31" s="16" t="s">
        <v>21</v>
      </c>
      <c r="C31" s="8" t="s">
        <v>76</v>
      </c>
      <c r="D31" s="10">
        <f t="shared" si="2"/>
        <v>0</v>
      </c>
      <c r="E31" s="9">
        <v>1846</v>
      </c>
      <c r="F31" s="10" t="s">
        <v>64</v>
      </c>
      <c r="G31" s="10" t="s">
        <v>106</v>
      </c>
      <c r="H31" s="10"/>
      <c r="I31" s="10"/>
      <c r="J31" s="10">
        <v>393</v>
      </c>
      <c r="K31" s="10"/>
      <c r="L31" s="58">
        <f t="shared" si="3"/>
        <v>393</v>
      </c>
      <c r="M31" s="59">
        <f t="shared" si="4"/>
        <v>0</v>
      </c>
      <c r="N31" s="10"/>
      <c r="O31" s="10"/>
      <c r="P31" s="10"/>
      <c r="Q31" s="10"/>
      <c r="R31" s="10"/>
      <c r="S31" s="10"/>
      <c r="T31" s="10">
        <v>-393</v>
      </c>
      <c r="U31" s="59">
        <f t="shared" si="5"/>
        <v>0</v>
      </c>
    </row>
    <row r="32" spans="1:21" ht="12.75">
      <c r="A32" s="8" t="s">
        <v>150</v>
      </c>
      <c r="B32" s="16" t="s">
        <v>24</v>
      </c>
      <c r="C32" s="8" t="s">
        <v>76</v>
      </c>
      <c r="D32" s="10">
        <f t="shared" si="2"/>
        <v>0</v>
      </c>
      <c r="E32" s="9">
        <v>1768</v>
      </c>
      <c r="F32" s="10" t="s">
        <v>64</v>
      </c>
      <c r="G32" s="10" t="s">
        <v>87</v>
      </c>
      <c r="H32" s="10"/>
      <c r="I32" s="10"/>
      <c r="J32" s="10">
        <v>-1341</v>
      </c>
      <c r="K32" s="10"/>
      <c r="L32" s="58">
        <f t="shared" si="3"/>
        <v>-1341</v>
      </c>
      <c r="M32" s="59">
        <f t="shared" si="4"/>
        <v>0</v>
      </c>
      <c r="N32" s="10"/>
      <c r="O32" s="10"/>
      <c r="P32" s="10"/>
      <c r="Q32" s="10"/>
      <c r="R32" s="10">
        <v>1341</v>
      </c>
      <c r="S32" s="10"/>
      <c r="T32" s="10"/>
      <c r="U32" s="59">
        <f t="shared" si="5"/>
        <v>0</v>
      </c>
    </row>
    <row r="33" spans="1:21" ht="12.75">
      <c r="A33" s="8" t="s">
        <v>150</v>
      </c>
      <c r="B33" s="16" t="s">
        <v>24</v>
      </c>
      <c r="C33" s="8" t="s">
        <v>76</v>
      </c>
      <c r="D33" s="10">
        <f t="shared" si="2"/>
        <v>0</v>
      </c>
      <c r="E33" s="9">
        <v>1847</v>
      </c>
      <c r="F33" s="10" t="s">
        <v>64</v>
      </c>
      <c r="G33" s="10" t="s">
        <v>104</v>
      </c>
      <c r="H33" s="10"/>
      <c r="I33" s="10"/>
      <c r="J33" s="10">
        <v>-234</v>
      </c>
      <c r="K33" s="10"/>
      <c r="L33" s="58">
        <f t="shared" si="3"/>
        <v>-234</v>
      </c>
      <c r="M33" s="59">
        <f t="shared" si="4"/>
        <v>0</v>
      </c>
      <c r="N33" s="10"/>
      <c r="O33" s="10"/>
      <c r="P33" s="10"/>
      <c r="Q33" s="10"/>
      <c r="R33" s="10"/>
      <c r="S33" s="10"/>
      <c r="T33" s="10">
        <v>234</v>
      </c>
      <c r="U33" s="59">
        <f t="shared" si="5"/>
        <v>0</v>
      </c>
    </row>
    <row r="34" spans="1:21" ht="12.75">
      <c r="A34" s="8" t="s">
        <v>150</v>
      </c>
      <c r="B34" s="16" t="s">
        <v>24</v>
      </c>
      <c r="C34" s="8" t="s">
        <v>76</v>
      </c>
      <c r="D34" s="10">
        <f t="shared" si="2"/>
        <v>0</v>
      </c>
      <c r="E34" s="9">
        <v>1848</v>
      </c>
      <c r="F34" s="10" t="s">
        <v>64</v>
      </c>
      <c r="G34" s="10" t="s">
        <v>107</v>
      </c>
      <c r="H34" s="10"/>
      <c r="I34" s="10"/>
      <c r="J34" s="10">
        <v>623</v>
      </c>
      <c r="K34" s="10"/>
      <c r="L34" s="58">
        <f t="shared" si="3"/>
        <v>623</v>
      </c>
      <c r="M34" s="59">
        <f t="shared" si="4"/>
        <v>0</v>
      </c>
      <c r="N34" s="10"/>
      <c r="O34" s="10"/>
      <c r="P34" s="10"/>
      <c r="Q34" s="10"/>
      <c r="R34" s="10"/>
      <c r="S34" s="10">
        <v>-623</v>
      </c>
      <c r="T34" s="10"/>
      <c r="U34" s="59">
        <f t="shared" si="5"/>
        <v>0</v>
      </c>
    </row>
    <row r="35" spans="1:21" ht="12.75">
      <c r="A35" s="8" t="s">
        <v>150</v>
      </c>
      <c r="B35" s="16" t="s">
        <v>24</v>
      </c>
      <c r="C35" s="8" t="s">
        <v>76</v>
      </c>
      <c r="D35" s="10">
        <f t="shared" si="2"/>
        <v>0</v>
      </c>
      <c r="E35" s="9">
        <v>2278</v>
      </c>
      <c r="F35" s="10" t="s">
        <v>64</v>
      </c>
      <c r="G35" s="10" t="s">
        <v>120</v>
      </c>
      <c r="H35" s="10">
        <v>1768</v>
      </c>
      <c r="I35" s="10">
        <v>299</v>
      </c>
      <c r="J35" s="10">
        <v>-2067</v>
      </c>
      <c r="K35" s="10"/>
      <c r="L35" s="58">
        <f t="shared" si="3"/>
        <v>-2067</v>
      </c>
      <c r="M35" s="59">
        <f t="shared" si="4"/>
        <v>0</v>
      </c>
      <c r="N35" s="10"/>
      <c r="O35" s="10"/>
      <c r="P35" s="10"/>
      <c r="Q35" s="10"/>
      <c r="R35" s="10"/>
      <c r="S35" s="10"/>
      <c r="T35" s="10"/>
      <c r="U35" s="59">
        <f t="shared" si="5"/>
        <v>0</v>
      </c>
    </row>
    <row r="36" spans="1:21" ht="12.75">
      <c r="A36" s="8" t="s">
        <v>151</v>
      </c>
      <c r="B36" s="16" t="s">
        <v>25</v>
      </c>
      <c r="C36" s="8" t="s">
        <v>76</v>
      </c>
      <c r="D36" s="10">
        <f t="shared" si="2"/>
        <v>0</v>
      </c>
      <c r="E36" s="9">
        <v>1777</v>
      </c>
      <c r="F36" s="10" t="s">
        <v>64</v>
      </c>
      <c r="G36" s="10" t="s">
        <v>87</v>
      </c>
      <c r="H36" s="10"/>
      <c r="I36" s="10"/>
      <c r="J36" s="10">
        <v>-1492</v>
      </c>
      <c r="K36" s="10"/>
      <c r="L36" s="58">
        <f t="shared" si="3"/>
        <v>-1492</v>
      </c>
      <c r="M36" s="59">
        <f t="shared" si="4"/>
        <v>0</v>
      </c>
      <c r="N36" s="10"/>
      <c r="O36" s="10"/>
      <c r="P36" s="10"/>
      <c r="Q36" s="10"/>
      <c r="R36" s="10">
        <v>1492</v>
      </c>
      <c r="S36" s="10"/>
      <c r="T36" s="10"/>
      <c r="U36" s="59">
        <f t="shared" si="5"/>
        <v>0</v>
      </c>
    </row>
    <row r="37" spans="1:21" ht="12.75">
      <c r="A37" s="8" t="s">
        <v>151</v>
      </c>
      <c r="B37" s="16" t="s">
        <v>25</v>
      </c>
      <c r="C37" s="8" t="s">
        <v>76</v>
      </c>
      <c r="D37" s="10">
        <f t="shared" si="2"/>
        <v>0</v>
      </c>
      <c r="E37" s="9">
        <v>1849</v>
      </c>
      <c r="F37" s="10" t="s">
        <v>64</v>
      </c>
      <c r="G37" s="10" t="s">
        <v>104</v>
      </c>
      <c r="H37" s="10"/>
      <c r="I37" s="10"/>
      <c r="J37" s="10">
        <v>-747</v>
      </c>
      <c r="K37" s="10"/>
      <c r="L37" s="58">
        <f t="shared" si="3"/>
        <v>-747</v>
      </c>
      <c r="M37" s="59">
        <f t="shared" si="4"/>
        <v>0</v>
      </c>
      <c r="N37" s="10"/>
      <c r="O37" s="10"/>
      <c r="P37" s="10"/>
      <c r="Q37" s="10"/>
      <c r="R37" s="10"/>
      <c r="S37" s="10"/>
      <c r="T37" s="10">
        <v>747</v>
      </c>
      <c r="U37" s="59">
        <f t="shared" si="5"/>
        <v>0</v>
      </c>
    </row>
    <row r="38" spans="1:21" ht="12.75">
      <c r="A38" s="8" t="s">
        <v>152</v>
      </c>
      <c r="B38" s="16" t="s">
        <v>153</v>
      </c>
      <c r="C38" s="8" t="s">
        <v>76</v>
      </c>
      <c r="D38" s="10">
        <f t="shared" si="2"/>
        <v>0</v>
      </c>
      <c r="E38" s="9">
        <v>1776</v>
      </c>
      <c r="F38" s="10" t="s">
        <v>64</v>
      </c>
      <c r="G38" s="10" t="s">
        <v>87</v>
      </c>
      <c r="H38" s="10"/>
      <c r="I38" s="10"/>
      <c r="J38" s="10">
        <v>-23</v>
      </c>
      <c r="K38" s="10"/>
      <c r="L38" s="58">
        <f t="shared" si="3"/>
        <v>-23</v>
      </c>
      <c r="M38" s="59">
        <f t="shared" si="4"/>
        <v>0</v>
      </c>
      <c r="N38" s="10"/>
      <c r="O38" s="10"/>
      <c r="P38" s="10"/>
      <c r="Q38" s="10"/>
      <c r="R38" s="10">
        <v>23</v>
      </c>
      <c r="S38" s="10"/>
      <c r="T38" s="10"/>
      <c r="U38" s="59">
        <f t="shared" si="5"/>
        <v>0</v>
      </c>
    </row>
    <row r="39" spans="1:21" ht="12.75">
      <c r="A39" s="8" t="s">
        <v>152</v>
      </c>
      <c r="B39" s="16" t="s">
        <v>153</v>
      </c>
      <c r="C39" s="8" t="s">
        <v>76</v>
      </c>
      <c r="D39" s="10">
        <f t="shared" si="2"/>
        <v>0</v>
      </c>
      <c r="E39" s="9">
        <v>1850</v>
      </c>
      <c r="F39" s="10" t="s">
        <v>64</v>
      </c>
      <c r="G39" s="10" t="s">
        <v>104</v>
      </c>
      <c r="H39" s="10"/>
      <c r="I39" s="10"/>
      <c r="J39" s="10">
        <v>-109</v>
      </c>
      <c r="K39" s="10"/>
      <c r="L39" s="58">
        <f t="shared" si="3"/>
        <v>-109</v>
      </c>
      <c r="M39" s="59">
        <f t="shared" si="4"/>
        <v>0</v>
      </c>
      <c r="N39" s="10"/>
      <c r="O39" s="10"/>
      <c r="P39" s="10"/>
      <c r="Q39" s="10"/>
      <c r="R39" s="10"/>
      <c r="S39" s="10"/>
      <c r="T39" s="10">
        <v>109</v>
      </c>
      <c r="U39" s="59">
        <f t="shared" si="5"/>
        <v>0</v>
      </c>
    </row>
    <row r="40" spans="1:21" ht="12.75">
      <c r="A40" s="8" t="s">
        <v>152</v>
      </c>
      <c r="B40" s="16" t="s">
        <v>153</v>
      </c>
      <c r="C40" s="8" t="s">
        <v>76</v>
      </c>
      <c r="D40" s="10">
        <f t="shared" si="2"/>
        <v>0</v>
      </c>
      <c r="E40" s="9">
        <v>2279</v>
      </c>
      <c r="F40" s="10" t="s">
        <v>64</v>
      </c>
      <c r="G40" s="10" t="s">
        <v>121</v>
      </c>
      <c r="H40" s="10">
        <v>-63</v>
      </c>
      <c r="I40" s="10">
        <v>63</v>
      </c>
      <c r="J40" s="10"/>
      <c r="K40" s="10"/>
      <c r="L40" s="58">
        <f t="shared" si="3"/>
        <v>0</v>
      </c>
      <c r="M40" s="59">
        <f t="shared" si="4"/>
        <v>0</v>
      </c>
      <c r="N40" s="10"/>
      <c r="O40" s="10"/>
      <c r="P40" s="10"/>
      <c r="Q40" s="10"/>
      <c r="R40" s="10"/>
      <c r="S40" s="10"/>
      <c r="T40" s="10"/>
      <c r="U40" s="59">
        <f t="shared" si="5"/>
        <v>0</v>
      </c>
    </row>
    <row r="41" spans="1:21" ht="12.75">
      <c r="A41" s="8" t="s">
        <v>154</v>
      </c>
      <c r="B41" s="16" t="s">
        <v>26</v>
      </c>
      <c r="C41" s="8" t="s">
        <v>76</v>
      </c>
      <c r="D41" s="10">
        <f t="shared" si="2"/>
        <v>0</v>
      </c>
      <c r="E41" s="9">
        <v>1775</v>
      </c>
      <c r="F41" s="10" t="s">
        <v>64</v>
      </c>
      <c r="G41" s="10" t="s">
        <v>87</v>
      </c>
      <c r="H41" s="10"/>
      <c r="I41" s="10"/>
      <c r="J41" s="10">
        <v>-14</v>
      </c>
      <c r="K41" s="10"/>
      <c r="L41" s="58">
        <f t="shared" si="3"/>
        <v>-14</v>
      </c>
      <c r="M41" s="59">
        <f t="shared" si="4"/>
        <v>0</v>
      </c>
      <c r="N41" s="10"/>
      <c r="O41" s="10"/>
      <c r="P41" s="10"/>
      <c r="Q41" s="10"/>
      <c r="R41" s="10">
        <v>14</v>
      </c>
      <c r="S41" s="10"/>
      <c r="T41" s="10"/>
      <c r="U41" s="59">
        <f t="shared" si="5"/>
        <v>0</v>
      </c>
    </row>
    <row r="42" spans="1:21" ht="12.75">
      <c r="A42" s="8" t="s">
        <v>154</v>
      </c>
      <c r="B42" s="16" t="s">
        <v>26</v>
      </c>
      <c r="C42" s="8" t="s">
        <v>76</v>
      </c>
      <c r="D42" s="10">
        <f t="shared" si="2"/>
        <v>0</v>
      </c>
      <c r="E42" s="9">
        <v>1851</v>
      </c>
      <c r="F42" s="10" t="s">
        <v>64</v>
      </c>
      <c r="G42" s="10" t="s">
        <v>104</v>
      </c>
      <c r="H42" s="10"/>
      <c r="I42" s="10"/>
      <c r="J42" s="10">
        <v>-120</v>
      </c>
      <c r="K42" s="10"/>
      <c r="L42" s="58">
        <f t="shared" si="3"/>
        <v>-120</v>
      </c>
      <c r="M42" s="59">
        <f t="shared" si="4"/>
        <v>0</v>
      </c>
      <c r="N42" s="10"/>
      <c r="O42" s="10"/>
      <c r="P42" s="10"/>
      <c r="Q42" s="10"/>
      <c r="R42" s="10"/>
      <c r="S42" s="10"/>
      <c r="T42" s="10">
        <v>120</v>
      </c>
      <c r="U42" s="59">
        <f t="shared" si="5"/>
        <v>0</v>
      </c>
    </row>
    <row r="43" spans="1:21" ht="12.75">
      <c r="A43" s="8" t="s">
        <v>155</v>
      </c>
      <c r="B43" s="16" t="s">
        <v>27</v>
      </c>
      <c r="C43" s="8" t="s">
        <v>76</v>
      </c>
      <c r="D43" s="10">
        <f t="shared" si="2"/>
        <v>0</v>
      </c>
      <c r="E43" s="9">
        <v>1767</v>
      </c>
      <c r="F43" s="10" t="s">
        <v>64</v>
      </c>
      <c r="G43" s="10" t="s">
        <v>87</v>
      </c>
      <c r="H43" s="10"/>
      <c r="I43" s="10"/>
      <c r="J43" s="10">
        <v>-968</v>
      </c>
      <c r="K43" s="10"/>
      <c r="L43" s="58">
        <f t="shared" si="3"/>
        <v>-968</v>
      </c>
      <c r="M43" s="59">
        <f t="shared" si="4"/>
        <v>0</v>
      </c>
      <c r="N43" s="10"/>
      <c r="O43" s="10"/>
      <c r="P43" s="10"/>
      <c r="Q43" s="10"/>
      <c r="R43" s="10">
        <v>968</v>
      </c>
      <c r="S43" s="10"/>
      <c r="T43" s="10"/>
      <c r="U43" s="59">
        <f t="shared" si="5"/>
        <v>0</v>
      </c>
    </row>
    <row r="44" spans="1:21" ht="12.75">
      <c r="A44" s="8" t="s">
        <v>155</v>
      </c>
      <c r="B44" s="16" t="s">
        <v>27</v>
      </c>
      <c r="C44" s="8" t="s">
        <v>76</v>
      </c>
      <c r="D44" s="10">
        <f t="shared" si="2"/>
        <v>0</v>
      </c>
      <c r="E44" s="9">
        <v>1852</v>
      </c>
      <c r="F44" s="10" t="s">
        <v>64</v>
      </c>
      <c r="G44" s="10" t="s">
        <v>104</v>
      </c>
      <c r="H44" s="10"/>
      <c r="I44" s="10"/>
      <c r="J44" s="10">
        <v>-204</v>
      </c>
      <c r="K44" s="10"/>
      <c r="L44" s="58">
        <f t="shared" si="3"/>
        <v>-204</v>
      </c>
      <c r="M44" s="59">
        <f t="shared" si="4"/>
        <v>0</v>
      </c>
      <c r="N44" s="10"/>
      <c r="O44" s="10"/>
      <c r="P44" s="10"/>
      <c r="Q44" s="10"/>
      <c r="R44" s="10"/>
      <c r="S44" s="10"/>
      <c r="T44" s="10">
        <v>204</v>
      </c>
      <c r="U44" s="59">
        <f t="shared" si="5"/>
        <v>0</v>
      </c>
    </row>
    <row r="45" spans="1:21" ht="12.75">
      <c r="A45" s="17" t="s">
        <v>155</v>
      </c>
      <c r="B45" s="18" t="s">
        <v>27</v>
      </c>
      <c r="C45" s="17" t="s">
        <v>76</v>
      </c>
      <c r="D45" s="20">
        <f t="shared" si="2"/>
        <v>0</v>
      </c>
      <c r="E45" s="19">
        <v>1853</v>
      </c>
      <c r="F45" s="20" t="s">
        <v>64</v>
      </c>
      <c r="G45" s="20" t="s">
        <v>107</v>
      </c>
      <c r="H45" s="20"/>
      <c r="I45" s="20"/>
      <c r="J45" s="20">
        <v>373</v>
      </c>
      <c r="K45" s="20"/>
      <c r="L45" s="60">
        <f t="shared" si="3"/>
        <v>373</v>
      </c>
      <c r="M45" s="61">
        <f t="shared" si="4"/>
        <v>0</v>
      </c>
      <c r="N45" s="20"/>
      <c r="O45" s="20"/>
      <c r="P45" s="20"/>
      <c r="Q45" s="20"/>
      <c r="R45" s="20"/>
      <c r="S45" s="20">
        <v>-373</v>
      </c>
      <c r="T45" s="20"/>
      <c r="U45" s="61">
        <f t="shared" si="5"/>
        <v>0</v>
      </c>
    </row>
    <row r="46" spans="1:21" ht="12.75">
      <c r="A46" s="17" t="s">
        <v>155</v>
      </c>
      <c r="B46" s="18" t="s">
        <v>27</v>
      </c>
      <c r="C46" s="8"/>
      <c r="D46" s="10"/>
      <c r="E46" s="9"/>
      <c r="F46" s="10"/>
      <c r="G46" s="10" t="s">
        <v>119</v>
      </c>
      <c r="H46" s="10">
        <v>-849</v>
      </c>
      <c r="I46" s="10">
        <v>-272</v>
      </c>
      <c r="J46" s="10">
        <v>1121</v>
      </c>
      <c r="K46" s="10"/>
      <c r="L46" s="58">
        <f t="shared" si="3"/>
        <v>1121</v>
      </c>
      <c r="M46" s="59"/>
      <c r="N46" s="10"/>
      <c r="O46" s="10"/>
      <c r="P46" s="10"/>
      <c r="Q46" s="10"/>
      <c r="R46" s="10"/>
      <c r="S46" s="10"/>
      <c r="T46" s="10"/>
      <c r="U46" s="61">
        <f t="shared" si="5"/>
        <v>0</v>
      </c>
    </row>
    <row r="47" spans="1:21" ht="12.75">
      <c r="A47" s="3" t="s">
        <v>156</v>
      </c>
      <c r="B47" s="21" t="s">
        <v>28</v>
      </c>
      <c r="C47" s="3" t="s">
        <v>76</v>
      </c>
      <c r="D47" s="5">
        <f t="shared" si="2"/>
        <v>0</v>
      </c>
      <c r="E47" s="4">
        <v>1774</v>
      </c>
      <c r="F47" s="5" t="s">
        <v>64</v>
      </c>
      <c r="G47" s="5" t="s">
        <v>87</v>
      </c>
      <c r="H47" s="5"/>
      <c r="I47" s="5"/>
      <c r="J47" s="5">
        <v>-30</v>
      </c>
      <c r="K47" s="5"/>
      <c r="L47" s="56">
        <f aca="true" t="shared" si="6" ref="L47:L65">J47-K47</f>
        <v>-30</v>
      </c>
      <c r="M47" s="57">
        <f aca="true" t="shared" si="7" ref="M47:M65">SUM(N47,O47,P47,Q47)</f>
        <v>0</v>
      </c>
      <c r="N47" s="5"/>
      <c r="O47" s="5"/>
      <c r="P47" s="5"/>
      <c r="Q47" s="5"/>
      <c r="R47" s="5">
        <v>30</v>
      </c>
      <c r="S47" s="5"/>
      <c r="T47" s="5"/>
      <c r="U47" s="57">
        <f aca="true" t="shared" si="8" ref="U47:U65">SUM(H47,I47,J47,M47,R47,S47,T47)</f>
        <v>0</v>
      </c>
    </row>
    <row r="48" spans="1:21" ht="12.75">
      <c r="A48" s="8" t="s">
        <v>156</v>
      </c>
      <c r="B48" s="16" t="s">
        <v>28</v>
      </c>
      <c r="C48" s="8" t="s">
        <v>76</v>
      </c>
      <c r="D48" s="10">
        <f t="shared" si="2"/>
        <v>0</v>
      </c>
      <c r="E48" s="9">
        <v>1854</v>
      </c>
      <c r="F48" s="10" t="s">
        <v>64</v>
      </c>
      <c r="G48" s="10" t="s">
        <v>104</v>
      </c>
      <c r="H48" s="10"/>
      <c r="I48" s="10"/>
      <c r="J48" s="10">
        <v>-203</v>
      </c>
      <c r="K48" s="10"/>
      <c r="L48" s="58">
        <f t="shared" si="6"/>
        <v>-203</v>
      </c>
      <c r="M48" s="59">
        <f t="shared" si="7"/>
        <v>0</v>
      </c>
      <c r="N48" s="10"/>
      <c r="O48" s="10"/>
      <c r="P48" s="10"/>
      <c r="Q48" s="10"/>
      <c r="R48" s="10"/>
      <c r="S48" s="10"/>
      <c r="T48" s="10">
        <v>203</v>
      </c>
      <c r="U48" s="59">
        <f t="shared" si="8"/>
        <v>0</v>
      </c>
    </row>
    <row r="49" spans="1:21" ht="12.75">
      <c r="A49" s="8" t="s">
        <v>157</v>
      </c>
      <c r="B49" s="16" t="s">
        <v>29</v>
      </c>
      <c r="C49" s="8" t="s">
        <v>76</v>
      </c>
      <c r="D49" s="10">
        <f t="shared" si="2"/>
        <v>0</v>
      </c>
      <c r="E49" s="9">
        <v>1855</v>
      </c>
      <c r="F49" s="10" t="s">
        <v>64</v>
      </c>
      <c r="G49" s="10" t="s">
        <v>104</v>
      </c>
      <c r="H49" s="10"/>
      <c r="I49" s="10"/>
      <c r="J49" s="10">
        <v>-896</v>
      </c>
      <c r="K49" s="10"/>
      <c r="L49" s="58">
        <f t="shared" si="6"/>
        <v>-896</v>
      </c>
      <c r="M49" s="59">
        <f t="shared" si="7"/>
        <v>0</v>
      </c>
      <c r="N49" s="10"/>
      <c r="O49" s="10"/>
      <c r="P49" s="10"/>
      <c r="Q49" s="10"/>
      <c r="R49" s="10"/>
      <c r="S49" s="10"/>
      <c r="T49" s="10">
        <v>896</v>
      </c>
      <c r="U49" s="59">
        <f t="shared" si="8"/>
        <v>0</v>
      </c>
    </row>
    <row r="50" spans="1:21" s="64" customFormat="1" ht="12.75">
      <c r="A50" s="22" t="s">
        <v>157</v>
      </c>
      <c r="B50" s="23" t="s">
        <v>29</v>
      </c>
      <c r="C50" s="22" t="s">
        <v>76</v>
      </c>
      <c r="D50" s="25">
        <f t="shared" si="2"/>
        <v>0</v>
      </c>
      <c r="E50" s="24">
        <v>2271</v>
      </c>
      <c r="F50" s="25" t="s">
        <v>64</v>
      </c>
      <c r="G50" s="25" t="s">
        <v>189</v>
      </c>
      <c r="H50" s="25">
        <v>893</v>
      </c>
      <c r="I50" s="25">
        <v>83</v>
      </c>
      <c r="J50" s="25">
        <v>-937</v>
      </c>
      <c r="K50" s="25"/>
      <c r="L50" s="62">
        <f t="shared" si="6"/>
        <v>-937</v>
      </c>
      <c r="M50" s="63">
        <f t="shared" si="7"/>
        <v>0</v>
      </c>
      <c r="N50" s="25"/>
      <c r="O50" s="25"/>
      <c r="P50" s="25"/>
      <c r="Q50" s="25"/>
      <c r="R50" s="25"/>
      <c r="S50" s="25">
        <v>53</v>
      </c>
      <c r="T50" s="25"/>
      <c r="U50" s="63">
        <f t="shared" si="8"/>
        <v>92</v>
      </c>
    </row>
    <row r="51" spans="1:21" ht="12.75">
      <c r="A51" s="8" t="s">
        <v>158</v>
      </c>
      <c r="B51" s="16" t="s">
        <v>72</v>
      </c>
      <c r="C51" s="8" t="s">
        <v>76</v>
      </c>
      <c r="D51" s="10">
        <f t="shared" si="2"/>
        <v>0</v>
      </c>
      <c r="E51" s="9">
        <v>1856</v>
      </c>
      <c r="F51" s="10" t="s">
        <v>64</v>
      </c>
      <c r="G51" s="10" t="s">
        <v>104</v>
      </c>
      <c r="H51" s="10"/>
      <c r="I51" s="10"/>
      <c r="J51" s="10">
        <v>-211</v>
      </c>
      <c r="K51" s="10"/>
      <c r="L51" s="58">
        <f t="shared" si="6"/>
        <v>-211</v>
      </c>
      <c r="M51" s="59">
        <f t="shared" si="7"/>
        <v>0</v>
      </c>
      <c r="N51" s="10"/>
      <c r="O51" s="10"/>
      <c r="P51" s="10"/>
      <c r="Q51" s="10"/>
      <c r="R51" s="10"/>
      <c r="S51" s="10"/>
      <c r="T51" s="10">
        <v>211</v>
      </c>
      <c r="U51" s="59">
        <f t="shared" si="8"/>
        <v>0</v>
      </c>
    </row>
    <row r="52" spans="1:21" ht="12.75">
      <c r="A52" s="8" t="s">
        <v>159</v>
      </c>
      <c r="B52" s="16" t="s">
        <v>30</v>
      </c>
      <c r="C52" s="8" t="s">
        <v>76</v>
      </c>
      <c r="D52" s="10">
        <f t="shared" si="2"/>
        <v>0</v>
      </c>
      <c r="E52" s="9">
        <v>1771</v>
      </c>
      <c r="F52" s="10" t="s">
        <v>64</v>
      </c>
      <c r="G52" s="10" t="s">
        <v>87</v>
      </c>
      <c r="H52" s="10"/>
      <c r="I52" s="10"/>
      <c r="J52" s="10">
        <v>-47</v>
      </c>
      <c r="K52" s="10"/>
      <c r="L52" s="58">
        <f t="shared" si="6"/>
        <v>-47</v>
      </c>
      <c r="M52" s="59">
        <f t="shared" si="7"/>
        <v>0</v>
      </c>
      <c r="N52" s="10"/>
      <c r="O52" s="10"/>
      <c r="P52" s="10"/>
      <c r="Q52" s="10"/>
      <c r="R52" s="10">
        <v>47</v>
      </c>
      <c r="S52" s="10"/>
      <c r="T52" s="10"/>
      <c r="U52" s="59">
        <f t="shared" si="8"/>
        <v>0</v>
      </c>
    </row>
    <row r="53" spans="1:21" s="64" customFormat="1" ht="12.75">
      <c r="A53" s="22" t="s">
        <v>159</v>
      </c>
      <c r="B53" s="23" t="s">
        <v>30</v>
      </c>
      <c r="C53" s="22" t="s">
        <v>76</v>
      </c>
      <c r="D53" s="25">
        <f t="shared" si="2"/>
        <v>0</v>
      </c>
      <c r="E53" s="24">
        <v>2272</v>
      </c>
      <c r="F53" s="25" t="s">
        <v>64</v>
      </c>
      <c r="G53" s="25" t="s">
        <v>189</v>
      </c>
      <c r="H53" s="25">
        <v>4860</v>
      </c>
      <c r="I53" s="25">
        <v>728</v>
      </c>
      <c r="J53" s="25">
        <v>-2579</v>
      </c>
      <c r="K53" s="25"/>
      <c r="L53" s="62">
        <f t="shared" si="6"/>
        <v>-2579</v>
      </c>
      <c r="M53" s="63">
        <f t="shared" si="7"/>
        <v>0</v>
      </c>
      <c r="N53" s="25"/>
      <c r="O53" s="25"/>
      <c r="P53" s="25"/>
      <c r="Q53" s="25"/>
      <c r="R53" s="25"/>
      <c r="S53" s="25"/>
      <c r="T53" s="25"/>
      <c r="U53" s="63">
        <f t="shared" si="8"/>
        <v>3009</v>
      </c>
    </row>
    <row r="54" spans="1:21" ht="12.75">
      <c r="A54" s="8" t="s">
        <v>160</v>
      </c>
      <c r="B54" s="16" t="s">
        <v>31</v>
      </c>
      <c r="C54" s="8" t="s">
        <v>76</v>
      </c>
      <c r="D54" s="10">
        <f t="shared" si="2"/>
        <v>0</v>
      </c>
      <c r="E54" s="9">
        <v>1773</v>
      </c>
      <c r="F54" s="10" t="s">
        <v>64</v>
      </c>
      <c r="G54" s="10" t="s">
        <v>87</v>
      </c>
      <c r="H54" s="10"/>
      <c r="I54" s="10"/>
      <c r="J54" s="10">
        <v>-1606</v>
      </c>
      <c r="K54" s="10"/>
      <c r="L54" s="58">
        <f t="shared" si="6"/>
        <v>-1606</v>
      </c>
      <c r="M54" s="59">
        <f t="shared" si="7"/>
        <v>0</v>
      </c>
      <c r="N54" s="10"/>
      <c r="O54" s="10"/>
      <c r="P54" s="10"/>
      <c r="Q54" s="10"/>
      <c r="R54" s="10">
        <v>1606</v>
      </c>
      <c r="S54" s="10"/>
      <c r="T54" s="10"/>
      <c r="U54" s="59">
        <f t="shared" si="8"/>
        <v>0</v>
      </c>
    </row>
    <row r="55" spans="1:21" ht="12.75">
      <c r="A55" s="8" t="s">
        <v>160</v>
      </c>
      <c r="B55" s="16" t="s">
        <v>31</v>
      </c>
      <c r="C55" s="8" t="s">
        <v>76</v>
      </c>
      <c r="D55" s="10">
        <f t="shared" si="2"/>
        <v>0</v>
      </c>
      <c r="E55" s="9">
        <v>1858</v>
      </c>
      <c r="F55" s="10" t="s">
        <v>64</v>
      </c>
      <c r="G55" s="10" t="s">
        <v>104</v>
      </c>
      <c r="H55" s="10"/>
      <c r="I55" s="10"/>
      <c r="J55" s="10">
        <v>-279</v>
      </c>
      <c r="K55" s="10"/>
      <c r="L55" s="58">
        <f t="shared" si="6"/>
        <v>-279</v>
      </c>
      <c r="M55" s="59">
        <f t="shared" si="7"/>
        <v>0</v>
      </c>
      <c r="N55" s="10"/>
      <c r="O55" s="10"/>
      <c r="P55" s="10"/>
      <c r="Q55" s="10"/>
      <c r="R55" s="10"/>
      <c r="S55" s="10"/>
      <c r="T55" s="10">
        <v>279</v>
      </c>
      <c r="U55" s="59">
        <f t="shared" si="8"/>
        <v>0</v>
      </c>
    </row>
    <row r="56" spans="1:21" ht="12.75">
      <c r="A56" s="8" t="s">
        <v>160</v>
      </c>
      <c r="B56" s="16" t="s">
        <v>31</v>
      </c>
      <c r="C56" s="8" t="s">
        <v>76</v>
      </c>
      <c r="D56" s="10">
        <f t="shared" si="2"/>
        <v>0</v>
      </c>
      <c r="E56" s="9">
        <v>1859</v>
      </c>
      <c r="F56" s="10" t="s">
        <v>64</v>
      </c>
      <c r="G56" s="10" t="s">
        <v>108</v>
      </c>
      <c r="H56" s="10"/>
      <c r="I56" s="10"/>
      <c r="J56" s="10">
        <v>-192</v>
      </c>
      <c r="K56" s="10"/>
      <c r="L56" s="58">
        <f t="shared" si="6"/>
        <v>-192</v>
      </c>
      <c r="M56" s="59">
        <f t="shared" si="7"/>
        <v>0</v>
      </c>
      <c r="N56" s="10"/>
      <c r="O56" s="10"/>
      <c r="P56" s="10"/>
      <c r="Q56" s="10"/>
      <c r="R56" s="10"/>
      <c r="S56" s="10">
        <v>192</v>
      </c>
      <c r="T56" s="10"/>
      <c r="U56" s="59">
        <f t="shared" si="8"/>
        <v>0</v>
      </c>
    </row>
    <row r="57" spans="1:21" ht="12.75">
      <c r="A57" s="8" t="s">
        <v>161</v>
      </c>
      <c r="B57" s="16" t="s">
        <v>32</v>
      </c>
      <c r="C57" s="8" t="s">
        <v>76</v>
      </c>
      <c r="D57" s="10">
        <f t="shared" si="2"/>
        <v>0</v>
      </c>
      <c r="E57" s="9">
        <v>1772</v>
      </c>
      <c r="F57" s="10" t="s">
        <v>64</v>
      </c>
      <c r="G57" s="10" t="s">
        <v>87</v>
      </c>
      <c r="H57" s="10"/>
      <c r="I57" s="10"/>
      <c r="J57" s="10">
        <v>-65</v>
      </c>
      <c r="K57" s="10"/>
      <c r="L57" s="58">
        <f t="shared" si="6"/>
        <v>-65</v>
      </c>
      <c r="M57" s="59">
        <f t="shared" si="7"/>
        <v>0</v>
      </c>
      <c r="N57" s="10"/>
      <c r="O57" s="10"/>
      <c r="P57" s="10"/>
      <c r="Q57" s="10"/>
      <c r="R57" s="10">
        <v>65</v>
      </c>
      <c r="S57" s="10"/>
      <c r="T57" s="10"/>
      <c r="U57" s="59">
        <f t="shared" si="8"/>
        <v>0</v>
      </c>
    </row>
    <row r="58" spans="1:21" ht="12.75">
      <c r="A58" s="8" t="s">
        <v>162</v>
      </c>
      <c r="B58" s="16" t="s">
        <v>34</v>
      </c>
      <c r="C58" s="26" t="s">
        <v>162</v>
      </c>
      <c r="D58" s="16" t="s">
        <v>34</v>
      </c>
      <c r="E58" s="26" t="s">
        <v>162</v>
      </c>
      <c r="F58" s="16" t="s">
        <v>34</v>
      </c>
      <c r="G58" s="10" t="s">
        <v>87</v>
      </c>
      <c r="H58" s="10"/>
      <c r="I58" s="10"/>
      <c r="J58" s="10">
        <v>-94</v>
      </c>
      <c r="K58" s="10"/>
      <c r="L58" s="58">
        <f t="shared" si="6"/>
        <v>-94</v>
      </c>
      <c r="M58" s="59">
        <f t="shared" si="7"/>
        <v>0</v>
      </c>
      <c r="N58" s="10"/>
      <c r="O58" s="10"/>
      <c r="P58" s="10"/>
      <c r="Q58" s="10"/>
      <c r="R58" s="10">
        <v>94</v>
      </c>
      <c r="S58" s="10"/>
      <c r="T58" s="10"/>
      <c r="U58" s="59">
        <f t="shared" si="8"/>
        <v>0</v>
      </c>
    </row>
    <row r="59" spans="1:21" ht="12.75">
      <c r="A59" s="8" t="s">
        <v>162</v>
      </c>
      <c r="B59" s="16" t="s">
        <v>34</v>
      </c>
      <c r="C59" s="8" t="s">
        <v>76</v>
      </c>
      <c r="D59" s="10">
        <f aca="true" t="shared" si="9" ref="D59:D65">-Z59</f>
        <v>0</v>
      </c>
      <c r="E59" s="9">
        <v>1860</v>
      </c>
      <c r="F59" s="10" t="s">
        <v>64</v>
      </c>
      <c r="G59" s="10" t="s">
        <v>104</v>
      </c>
      <c r="H59" s="10"/>
      <c r="I59" s="10"/>
      <c r="J59" s="10">
        <v>-172</v>
      </c>
      <c r="K59" s="10"/>
      <c r="L59" s="58">
        <f t="shared" si="6"/>
        <v>-172</v>
      </c>
      <c r="M59" s="59">
        <f t="shared" si="7"/>
        <v>0</v>
      </c>
      <c r="N59" s="10"/>
      <c r="O59" s="10"/>
      <c r="P59" s="10"/>
      <c r="Q59" s="10"/>
      <c r="R59" s="10"/>
      <c r="S59" s="10"/>
      <c r="T59" s="10">
        <v>172</v>
      </c>
      <c r="U59" s="59">
        <f t="shared" si="8"/>
        <v>0</v>
      </c>
    </row>
    <row r="60" spans="1:21" ht="12.75">
      <c r="A60" s="8" t="s">
        <v>163</v>
      </c>
      <c r="B60" s="16" t="s">
        <v>73</v>
      </c>
      <c r="C60" s="8" t="s">
        <v>76</v>
      </c>
      <c r="D60" s="10">
        <f t="shared" si="9"/>
        <v>0</v>
      </c>
      <c r="E60" s="9">
        <v>1861</v>
      </c>
      <c r="F60" s="10" t="s">
        <v>64</v>
      </c>
      <c r="G60" s="10" t="s">
        <v>104</v>
      </c>
      <c r="H60" s="10"/>
      <c r="I60" s="10"/>
      <c r="J60" s="10">
        <v>-3964</v>
      </c>
      <c r="K60" s="10"/>
      <c r="L60" s="58">
        <f t="shared" si="6"/>
        <v>-3964</v>
      </c>
      <c r="M60" s="59">
        <f t="shared" si="7"/>
        <v>0</v>
      </c>
      <c r="N60" s="10"/>
      <c r="O60" s="10"/>
      <c r="P60" s="10"/>
      <c r="Q60" s="10"/>
      <c r="R60" s="10"/>
      <c r="S60" s="10"/>
      <c r="T60" s="10">
        <v>3964</v>
      </c>
      <c r="U60" s="59">
        <f t="shared" si="8"/>
        <v>0</v>
      </c>
    </row>
    <row r="61" spans="1:21" ht="12.75">
      <c r="A61" s="8" t="s">
        <v>163</v>
      </c>
      <c r="B61" s="16" t="s">
        <v>73</v>
      </c>
      <c r="C61" s="8" t="s">
        <v>76</v>
      </c>
      <c r="D61" s="10">
        <f t="shared" si="9"/>
        <v>0</v>
      </c>
      <c r="E61" s="9">
        <v>2281</v>
      </c>
      <c r="F61" s="10" t="s">
        <v>64</v>
      </c>
      <c r="G61" s="10" t="s">
        <v>122</v>
      </c>
      <c r="H61" s="10">
        <v>-238</v>
      </c>
      <c r="I61" s="10">
        <v>-76</v>
      </c>
      <c r="J61" s="10">
        <v>314</v>
      </c>
      <c r="K61" s="10"/>
      <c r="L61" s="58">
        <f t="shared" si="6"/>
        <v>314</v>
      </c>
      <c r="M61" s="59">
        <f t="shared" si="7"/>
        <v>0</v>
      </c>
      <c r="N61" s="10"/>
      <c r="O61" s="10"/>
      <c r="P61" s="10"/>
      <c r="Q61" s="10"/>
      <c r="R61" s="10"/>
      <c r="S61" s="10"/>
      <c r="T61" s="10"/>
      <c r="U61" s="59">
        <f t="shared" si="8"/>
        <v>0</v>
      </c>
    </row>
    <row r="62" spans="1:21" ht="12.75">
      <c r="A62" s="8" t="s">
        <v>164</v>
      </c>
      <c r="B62" s="16" t="s">
        <v>79</v>
      </c>
      <c r="C62" s="8" t="s">
        <v>76</v>
      </c>
      <c r="D62" s="10">
        <f t="shared" si="9"/>
        <v>0</v>
      </c>
      <c r="E62" s="9">
        <v>1862</v>
      </c>
      <c r="F62" s="10" t="s">
        <v>64</v>
      </c>
      <c r="G62" s="10" t="s">
        <v>106</v>
      </c>
      <c r="H62" s="10"/>
      <c r="I62" s="10"/>
      <c r="J62" s="10">
        <v>4129</v>
      </c>
      <c r="K62" s="10"/>
      <c r="L62" s="58">
        <f t="shared" si="6"/>
        <v>4129</v>
      </c>
      <c r="M62" s="59">
        <f t="shared" si="7"/>
        <v>0</v>
      </c>
      <c r="N62" s="10"/>
      <c r="O62" s="10"/>
      <c r="P62" s="10"/>
      <c r="Q62" s="10"/>
      <c r="R62" s="10"/>
      <c r="S62" s="10"/>
      <c r="T62" s="10">
        <v>-4129</v>
      </c>
      <c r="U62" s="59">
        <f t="shared" si="8"/>
        <v>0</v>
      </c>
    </row>
    <row r="63" spans="1:21" ht="12.75">
      <c r="A63" s="8" t="s">
        <v>164</v>
      </c>
      <c r="B63" s="16" t="s">
        <v>79</v>
      </c>
      <c r="C63" s="8" t="s">
        <v>76</v>
      </c>
      <c r="D63" s="10">
        <f t="shared" si="9"/>
        <v>0</v>
      </c>
      <c r="E63" s="9">
        <v>1863</v>
      </c>
      <c r="F63" s="10" t="s">
        <v>64</v>
      </c>
      <c r="G63" s="10" t="s">
        <v>107</v>
      </c>
      <c r="H63" s="10"/>
      <c r="I63" s="10"/>
      <c r="J63" s="10">
        <v>30</v>
      </c>
      <c r="K63" s="10"/>
      <c r="L63" s="58">
        <f t="shared" si="6"/>
        <v>30</v>
      </c>
      <c r="M63" s="59">
        <f t="shared" si="7"/>
        <v>0</v>
      </c>
      <c r="N63" s="10"/>
      <c r="O63" s="10"/>
      <c r="P63" s="10"/>
      <c r="Q63" s="10"/>
      <c r="R63" s="10"/>
      <c r="S63" s="10">
        <v>-30</v>
      </c>
      <c r="T63" s="10"/>
      <c r="U63" s="59">
        <f t="shared" si="8"/>
        <v>0</v>
      </c>
    </row>
    <row r="64" spans="1:21" s="64" customFormat="1" ht="12.75">
      <c r="A64" s="22" t="s">
        <v>164</v>
      </c>
      <c r="B64" s="23" t="s">
        <v>79</v>
      </c>
      <c r="C64" s="22" t="s">
        <v>76</v>
      </c>
      <c r="D64" s="25">
        <f t="shared" si="9"/>
        <v>0</v>
      </c>
      <c r="E64" s="24">
        <v>2273</v>
      </c>
      <c r="F64" s="25" t="s">
        <v>64</v>
      </c>
      <c r="G64" s="25" t="s">
        <v>190</v>
      </c>
      <c r="H64" s="25">
        <v>-5753</v>
      </c>
      <c r="I64" s="25">
        <v>-811</v>
      </c>
      <c r="J64" s="25">
        <v>3516</v>
      </c>
      <c r="K64" s="25"/>
      <c r="L64" s="62">
        <f t="shared" si="6"/>
        <v>3516</v>
      </c>
      <c r="M64" s="63">
        <f t="shared" si="7"/>
        <v>0</v>
      </c>
      <c r="N64" s="25"/>
      <c r="O64" s="25"/>
      <c r="P64" s="25"/>
      <c r="Q64" s="25"/>
      <c r="R64" s="25"/>
      <c r="S64" s="25">
        <v>-53</v>
      </c>
      <c r="T64" s="25"/>
      <c r="U64" s="63">
        <f t="shared" si="8"/>
        <v>-3101</v>
      </c>
    </row>
    <row r="65" spans="1:21" ht="12.75">
      <c r="A65" s="8" t="s">
        <v>164</v>
      </c>
      <c r="B65" s="16" t="s">
        <v>79</v>
      </c>
      <c r="C65" s="8" t="s">
        <v>76</v>
      </c>
      <c r="D65" s="10">
        <f t="shared" si="9"/>
        <v>0</v>
      </c>
      <c r="E65" s="9">
        <v>2282</v>
      </c>
      <c r="F65" s="10" t="s">
        <v>64</v>
      </c>
      <c r="G65" s="10" t="s">
        <v>123</v>
      </c>
      <c r="H65" s="10">
        <v>0</v>
      </c>
      <c r="I65" s="10"/>
      <c r="J65" s="10">
        <v>-53</v>
      </c>
      <c r="K65" s="10"/>
      <c r="L65" s="58">
        <f t="shared" si="6"/>
        <v>-53</v>
      </c>
      <c r="M65" s="59">
        <f t="shared" si="7"/>
        <v>0</v>
      </c>
      <c r="N65" s="10"/>
      <c r="O65" s="10"/>
      <c r="P65" s="10"/>
      <c r="Q65" s="10"/>
      <c r="R65" s="10"/>
      <c r="S65" s="10">
        <v>53</v>
      </c>
      <c r="T65" s="10"/>
      <c r="U65" s="59">
        <f t="shared" si="8"/>
        <v>0</v>
      </c>
    </row>
    <row r="66" spans="1:21" ht="12.75">
      <c r="A66" s="11"/>
      <c r="B66" s="12"/>
      <c r="C66" s="10"/>
      <c r="D66" s="10"/>
      <c r="E66" s="10"/>
      <c r="F66" s="10"/>
      <c r="G66" s="13" t="s">
        <v>173</v>
      </c>
      <c r="H66" s="13">
        <f>SUM(H14:H65)</f>
        <v>53</v>
      </c>
      <c r="I66" s="13">
        <f aca="true" t="shared" si="10" ref="I66:U66">SUM(I14:I65)</f>
        <v>-166</v>
      </c>
      <c r="J66" s="13">
        <f t="shared" si="10"/>
        <v>-9479</v>
      </c>
      <c r="K66" s="13">
        <f t="shared" si="10"/>
        <v>0</v>
      </c>
      <c r="L66" s="13">
        <f t="shared" si="10"/>
        <v>-9479</v>
      </c>
      <c r="M66" s="13">
        <f t="shared" si="10"/>
        <v>0</v>
      </c>
      <c r="N66" s="13">
        <f t="shared" si="10"/>
        <v>0</v>
      </c>
      <c r="O66" s="13">
        <f t="shared" si="10"/>
        <v>0</v>
      </c>
      <c r="P66" s="13">
        <f t="shared" si="10"/>
        <v>0</v>
      </c>
      <c r="Q66" s="13">
        <f t="shared" si="10"/>
        <v>0</v>
      </c>
      <c r="R66" s="13">
        <f t="shared" si="10"/>
        <v>5680</v>
      </c>
      <c r="S66" s="13">
        <f t="shared" si="10"/>
        <v>-717</v>
      </c>
      <c r="T66" s="13">
        <f t="shared" si="10"/>
        <v>4629</v>
      </c>
      <c r="U66" s="13">
        <f t="shared" si="10"/>
        <v>0</v>
      </c>
    </row>
    <row r="67" spans="1:21" ht="12.75">
      <c r="A67" s="8" t="s">
        <v>33</v>
      </c>
      <c r="B67" s="16" t="s">
        <v>35</v>
      </c>
      <c r="C67" s="8" t="s">
        <v>76</v>
      </c>
      <c r="D67" s="10">
        <f>-Z67</f>
        <v>0</v>
      </c>
      <c r="E67" s="9">
        <v>1787</v>
      </c>
      <c r="F67" s="10" t="s">
        <v>64</v>
      </c>
      <c r="G67" s="10" t="s">
        <v>87</v>
      </c>
      <c r="H67" s="10"/>
      <c r="I67" s="10"/>
      <c r="J67" s="10">
        <v>-2153</v>
      </c>
      <c r="K67" s="10"/>
      <c r="L67" s="58">
        <f aca="true" t="shared" si="11" ref="L67:L72">J67-K67</f>
        <v>-2153</v>
      </c>
      <c r="M67" s="59">
        <f>SUM(N67,O67,P67,Q67)</f>
        <v>0</v>
      </c>
      <c r="N67" s="10"/>
      <c r="O67" s="10"/>
      <c r="P67" s="10"/>
      <c r="Q67" s="10"/>
      <c r="R67" s="10">
        <v>2153</v>
      </c>
      <c r="S67" s="10"/>
      <c r="T67" s="10"/>
      <c r="U67" s="59">
        <f aca="true" t="shared" si="12" ref="U67:U72">SUM(H67,I67,J67,M67,R67,S67,T67)</f>
        <v>0</v>
      </c>
    </row>
    <row r="68" spans="1:21" ht="12.75">
      <c r="A68" s="27"/>
      <c r="B68" s="28"/>
      <c r="C68" s="8"/>
      <c r="D68" s="10"/>
      <c r="E68" s="9"/>
      <c r="F68" s="10"/>
      <c r="G68" s="13" t="s">
        <v>183</v>
      </c>
      <c r="H68" s="13">
        <v>0</v>
      </c>
      <c r="I68" s="13"/>
      <c r="J68" s="13">
        <v>-2153</v>
      </c>
      <c r="K68" s="13"/>
      <c r="L68" s="65">
        <f t="shared" si="11"/>
        <v>-2153</v>
      </c>
      <c r="M68" s="66"/>
      <c r="N68" s="13"/>
      <c r="O68" s="13"/>
      <c r="P68" s="13"/>
      <c r="Q68" s="13"/>
      <c r="R68" s="13">
        <v>2153</v>
      </c>
      <c r="S68" s="13"/>
      <c r="T68" s="13"/>
      <c r="U68" s="67">
        <f t="shared" si="12"/>
        <v>0</v>
      </c>
    </row>
    <row r="69" spans="1:21" ht="12.75">
      <c r="A69" s="8" t="s">
        <v>36</v>
      </c>
      <c r="B69" s="16" t="s">
        <v>38</v>
      </c>
      <c r="C69" s="8" t="s">
        <v>76</v>
      </c>
      <c r="D69" s="10">
        <f>-Z69</f>
        <v>0</v>
      </c>
      <c r="E69" s="9">
        <v>1624</v>
      </c>
      <c r="F69" s="10" t="s">
        <v>64</v>
      </c>
      <c r="G69" s="10" t="s">
        <v>187</v>
      </c>
      <c r="H69" s="10">
        <v>0</v>
      </c>
      <c r="I69" s="10"/>
      <c r="J69" s="10">
        <v>-65</v>
      </c>
      <c r="K69" s="10"/>
      <c r="L69" s="58">
        <f t="shared" si="11"/>
        <v>-65</v>
      </c>
      <c r="M69" s="59">
        <f>SUM(N69,O69,P69,Q69)</f>
        <v>65</v>
      </c>
      <c r="N69" s="10"/>
      <c r="O69" s="10"/>
      <c r="P69" s="10">
        <v>65</v>
      </c>
      <c r="Q69" s="10"/>
      <c r="R69" s="10"/>
      <c r="S69" s="10"/>
      <c r="T69" s="10"/>
      <c r="U69" s="59">
        <f t="shared" si="12"/>
        <v>0</v>
      </c>
    </row>
    <row r="70" spans="1:21" ht="12.75">
      <c r="A70" s="8" t="s">
        <v>36</v>
      </c>
      <c r="B70" s="16" t="s">
        <v>38</v>
      </c>
      <c r="C70" s="8" t="s">
        <v>76</v>
      </c>
      <c r="D70" s="10">
        <f>-Z70</f>
        <v>0</v>
      </c>
      <c r="E70" s="9">
        <v>1625</v>
      </c>
      <c r="F70" s="10" t="s">
        <v>64</v>
      </c>
      <c r="G70" s="10" t="s">
        <v>174</v>
      </c>
      <c r="H70" s="10">
        <v>-2000</v>
      </c>
      <c r="I70" s="10">
        <v>-640</v>
      </c>
      <c r="J70" s="10">
        <v>2640</v>
      </c>
      <c r="K70" s="10"/>
      <c r="L70" s="58">
        <f t="shared" si="11"/>
        <v>2640</v>
      </c>
      <c r="M70" s="59">
        <f>SUM(N70,O70,P70,Q70)</f>
        <v>0</v>
      </c>
      <c r="N70" s="10"/>
      <c r="O70" s="10"/>
      <c r="P70" s="10"/>
      <c r="Q70" s="10"/>
      <c r="R70" s="10"/>
      <c r="S70" s="10"/>
      <c r="T70" s="10"/>
      <c r="U70" s="59">
        <f t="shared" si="12"/>
        <v>0</v>
      </c>
    </row>
    <row r="71" spans="1:21" ht="12.75">
      <c r="A71" s="8" t="s">
        <v>36</v>
      </c>
      <c r="B71" s="16" t="s">
        <v>38</v>
      </c>
      <c r="C71" s="8" t="s">
        <v>76</v>
      </c>
      <c r="D71" s="10">
        <f>-Z71</f>
        <v>0</v>
      </c>
      <c r="E71" s="9">
        <v>1626</v>
      </c>
      <c r="F71" s="10" t="s">
        <v>64</v>
      </c>
      <c r="G71" s="10" t="s">
        <v>84</v>
      </c>
      <c r="H71" s="10">
        <v>-274</v>
      </c>
      <c r="I71" s="10">
        <v>-88</v>
      </c>
      <c r="J71" s="10">
        <v>362</v>
      </c>
      <c r="K71" s="10"/>
      <c r="L71" s="58">
        <f t="shared" si="11"/>
        <v>362</v>
      </c>
      <c r="M71" s="59">
        <f>SUM(N71,O71,P71,Q71)</f>
        <v>0</v>
      </c>
      <c r="N71" s="10"/>
      <c r="O71" s="10"/>
      <c r="P71" s="10"/>
      <c r="Q71" s="10"/>
      <c r="R71" s="10"/>
      <c r="S71" s="10"/>
      <c r="T71" s="10"/>
      <c r="U71" s="59">
        <f t="shared" si="12"/>
        <v>0</v>
      </c>
    </row>
    <row r="72" spans="1:21" ht="12.75">
      <c r="A72" s="8" t="s">
        <v>36</v>
      </c>
      <c r="B72" s="16" t="s">
        <v>38</v>
      </c>
      <c r="C72" s="8" t="s">
        <v>76</v>
      </c>
      <c r="D72" s="10">
        <f>-Z72</f>
        <v>0</v>
      </c>
      <c r="E72" s="9">
        <v>1628</v>
      </c>
      <c r="F72" s="10" t="s">
        <v>64</v>
      </c>
      <c r="G72" s="10" t="s">
        <v>85</v>
      </c>
      <c r="H72" s="10">
        <v>70</v>
      </c>
      <c r="I72" s="10">
        <v>23</v>
      </c>
      <c r="J72" s="10">
        <v>-93</v>
      </c>
      <c r="K72" s="10"/>
      <c r="L72" s="58">
        <f t="shared" si="11"/>
        <v>-93</v>
      </c>
      <c r="M72" s="59">
        <f>SUM(N72,O72,P72,Q72)</f>
        <v>0</v>
      </c>
      <c r="N72" s="10"/>
      <c r="O72" s="10"/>
      <c r="P72" s="10"/>
      <c r="Q72" s="10"/>
      <c r="R72" s="10"/>
      <c r="S72" s="10"/>
      <c r="T72" s="10"/>
      <c r="U72" s="59">
        <f t="shared" si="12"/>
        <v>0</v>
      </c>
    </row>
    <row r="73" spans="1:21" ht="12.75">
      <c r="A73" s="27"/>
      <c r="B73" s="28"/>
      <c r="C73" s="8"/>
      <c r="D73" s="10"/>
      <c r="E73" s="9"/>
      <c r="F73" s="10"/>
      <c r="G73" s="13" t="s">
        <v>175</v>
      </c>
      <c r="H73" s="13">
        <f>SUM(H69:H72)</f>
        <v>-2204</v>
      </c>
      <c r="I73" s="13">
        <f aca="true" t="shared" si="13" ref="I73:U73">SUM(I69:I72)</f>
        <v>-705</v>
      </c>
      <c r="J73" s="13">
        <f t="shared" si="13"/>
        <v>2844</v>
      </c>
      <c r="K73" s="13">
        <f t="shared" si="13"/>
        <v>0</v>
      </c>
      <c r="L73" s="13">
        <f t="shared" si="13"/>
        <v>2844</v>
      </c>
      <c r="M73" s="13">
        <f t="shared" si="13"/>
        <v>65</v>
      </c>
      <c r="N73" s="13">
        <f t="shared" si="13"/>
        <v>0</v>
      </c>
      <c r="O73" s="13">
        <f t="shared" si="13"/>
        <v>0</v>
      </c>
      <c r="P73" s="13">
        <f t="shared" si="13"/>
        <v>65</v>
      </c>
      <c r="Q73" s="13">
        <f t="shared" si="13"/>
        <v>0</v>
      </c>
      <c r="R73" s="13">
        <f t="shared" si="13"/>
        <v>0</v>
      </c>
      <c r="S73" s="13">
        <f t="shared" si="13"/>
        <v>0</v>
      </c>
      <c r="T73" s="13">
        <f t="shared" si="13"/>
        <v>0</v>
      </c>
      <c r="U73" s="13">
        <f t="shared" si="13"/>
        <v>0</v>
      </c>
    </row>
    <row r="74" spans="1:21" ht="12.75">
      <c r="A74" s="8" t="s">
        <v>37</v>
      </c>
      <c r="B74" s="16" t="s">
        <v>40</v>
      </c>
      <c r="C74" s="8" t="s">
        <v>76</v>
      </c>
      <c r="D74" s="10">
        <f>-Z74</f>
        <v>0</v>
      </c>
      <c r="E74" s="9">
        <v>1638</v>
      </c>
      <c r="F74" s="10" t="s">
        <v>64</v>
      </c>
      <c r="G74" s="10" t="s">
        <v>88</v>
      </c>
      <c r="H74" s="10">
        <v>0</v>
      </c>
      <c r="I74" s="10"/>
      <c r="J74" s="10"/>
      <c r="K74" s="10"/>
      <c r="L74" s="58">
        <f>J74-K74</f>
        <v>0</v>
      </c>
      <c r="M74" s="59">
        <f>SUM(N74,O74,P74,Q74)</f>
        <v>0</v>
      </c>
      <c r="N74" s="10"/>
      <c r="O74" s="10"/>
      <c r="P74" s="10"/>
      <c r="Q74" s="10"/>
      <c r="R74" s="10"/>
      <c r="S74" s="10">
        <v>-3000</v>
      </c>
      <c r="T74" s="10">
        <v>3000</v>
      </c>
      <c r="U74" s="59">
        <f>SUM(H74,I74,J74,M74,R74,S74,T74)</f>
        <v>0</v>
      </c>
    </row>
    <row r="75" spans="1:21" ht="12.75">
      <c r="A75" s="8" t="s">
        <v>37</v>
      </c>
      <c r="B75" s="16" t="s">
        <v>40</v>
      </c>
      <c r="C75" s="8" t="s">
        <v>76</v>
      </c>
      <c r="D75" s="10">
        <f>-Z75</f>
        <v>0</v>
      </c>
      <c r="E75" s="9">
        <v>1639</v>
      </c>
      <c r="F75" s="10" t="s">
        <v>64</v>
      </c>
      <c r="G75" s="10" t="s">
        <v>89</v>
      </c>
      <c r="H75" s="10"/>
      <c r="I75" s="10"/>
      <c r="J75" s="10">
        <v>142</v>
      </c>
      <c r="K75" s="10"/>
      <c r="L75" s="58">
        <f>J75-K75</f>
        <v>142</v>
      </c>
      <c r="M75" s="59">
        <f>SUM(N75,O75,P75,Q75)</f>
        <v>0</v>
      </c>
      <c r="N75" s="10"/>
      <c r="O75" s="10"/>
      <c r="P75" s="10"/>
      <c r="Q75" s="10"/>
      <c r="R75" s="10">
        <v>-142</v>
      </c>
      <c r="S75" s="10"/>
      <c r="T75" s="10"/>
      <c r="U75" s="59">
        <f>SUM(H75,I75,J75,M75,R75,S75,T75)</f>
        <v>0</v>
      </c>
    </row>
    <row r="76" spans="1:21" ht="12.75">
      <c r="A76" s="8" t="s">
        <v>37</v>
      </c>
      <c r="B76" s="16" t="s">
        <v>40</v>
      </c>
      <c r="C76" s="8" t="s">
        <v>76</v>
      </c>
      <c r="D76" s="10">
        <f>-Z76</f>
        <v>0</v>
      </c>
      <c r="E76" s="9">
        <v>1796</v>
      </c>
      <c r="F76" s="10" t="s">
        <v>64</v>
      </c>
      <c r="G76" s="10" t="s">
        <v>99</v>
      </c>
      <c r="H76" s="10">
        <v>2211</v>
      </c>
      <c r="I76" s="10">
        <v>741</v>
      </c>
      <c r="J76" s="10">
        <v>-2952</v>
      </c>
      <c r="K76" s="10"/>
      <c r="L76" s="58">
        <f>J76-K76</f>
        <v>-2952</v>
      </c>
      <c r="M76" s="59">
        <f>SUM(N76,O76,P76,Q76)</f>
        <v>0</v>
      </c>
      <c r="N76" s="10"/>
      <c r="O76" s="10"/>
      <c r="P76" s="10"/>
      <c r="Q76" s="10"/>
      <c r="R76" s="10"/>
      <c r="S76" s="10"/>
      <c r="T76" s="10"/>
      <c r="U76" s="59">
        <f>SUM(H76,I76,J76,M76,R76,S76,T76)</f>
        <v>0</v>
      </c>
    </row>
    <row r="77" spans="1:21" ht="12.75">
      <c r="A77" s="27"/>
      <c r="B77" s="28"/>
      <c r="C77" s="8"/>
      <c r="D77" s="10"/>
      <c r="E77" s="9"/>
      <c r="F77" s="10"/>
      <c r="G77" s="13" t="s">
        <v>176</v>
      </c>
      <c r="H77" s="13">
        <f>SUM(H74:H76)</f>
        <v>2211</v>
      </c>
      <c r="I77" s="13">
        <f aca="true" t="shared" si="14" ref="I77:U77">SUM(I74:I76)</f>
        <v>741</v>
      </c>
      <c r="J77" s="13">
        <f t="shared" si="14"/>
        <v>-2810</v>
      </c>
      <c r="K77" s="13">
        <f t="shared" si="14"/>
        <v>0</v>
      </c>
      <c r="L77" s="13">
        <f t="shared" si="14"/>
        <v>-2810</v>
      </c>
      <c r="M77" s="13">
        <f t="shared" si="14"/>
        <v>0</v>
      </c>
      <c r="N77" s="13">
        <f t="shared" si="14"/>
        <v>0</v>
      </c>
      <c r="O77" s="13">
        <f t="shared" si="14"/>
        <v>0</v>
      </c>
      <c r="P77" s="13">
        <f t="shared" si="14"/>
        <v>0</v>
      </c>
      <c r="Q77" s="13">
        <f t="shared" si="14"/>
        <v>0</v>
      </c>
      <c r="R77" s="13">
        <f t="shared" si="14"/>
        <v>-142</v>
      </c>
      <c r="S77" s="13">
        <f t="shared" si="14"/>
        <v>-3000</v>
      </c>
      <c r="T77" s="13">
        <f t="shared" si="14"/>
        <v>3000</v>
      </c>
      <c r="U77" s="13">
        <f t="shared" si="14"/>
        <v>0</v>
      </c>
    </row>
    <row r="78" spans="1:21" ht="12.75">
      <c r="A78" s="8" t="s">
        <v>39</v>
      </c>
      <c r="B78" s="16" t="s">
        <v>41</v>
      </c>
      <c r="C78" s="8" t="s">
        <v>76</v>
      </c>
      <c r="D78" s="10">
        <f>-Z78</f>
        <v>0</v>
      </c>
      <c r="E78" s="9">
        <v>1620</v>
      </c>
      <c r="F78" s="10" t="s">
        <v>64</v>
      </c>
      <c r="G78" s="10" t="s">
        <v>83</v>
      </c>
      <c r="H78" s="10">
        <v>0</v>
      </c>
      <c r="I78" s="10"/>
      <c r="J78" s="10">
        <v>-1399</v>
      </c>
      <c r="K78" s="10"/>
      <c r="L78" s="58">
        <f>J78-K78</f>
        <v>-1399</v>
      </c>
      <c r="M78" s="59">
        <f>SUM(N78,O78,P78,Q78)</f>
        <v>0</v>
      </c>
      <c r="N78" s="10"/>
      <c r="O78" s="10"/>
      <c r="P78" s="10"/>
      <c r="Q78" s="10"/>
      <c r="R78" s="10"/>
      <c r="S78" s="10"/>
      <c r="T78" s="10">
        <v>1399</v>
      </c>
      <c r="U78" s="59">
        <f>SUM(H78,I78,J78,M78,R78,S78,T78)</f>
        <v>0</v>
      </c>
    </row>
    <row r="79" spans="1:21" ht="12.75">
      <c r="A79" s="8" t="s">
        <v>39</v>
      </c>
      <c r="B79" s="16" t="s">
        <v>41</v>
      </c>
      <c r="C79" s="8" t="s">
        <v>76</v>
      </c>
      <c r="D79" s="10">
        <f>-Z79</f>
        <v>0</v>
      </c>
      <c r="E79" s="9">
        <v>1621</v>
      </c>
      <c r="F79" s="10" t="s">
        <v>64</v>
      </c>
      <c r="G79" s="10" t="s">
        <v>90</v>
      </c>
      <c r="H79" s="10">
        <v>0</v>
      </c>
      <c r="I79" s="10"/>
      <c r="J79" s="10">
        <v>-191</v>
      </c>
      <c r="K79" s="10"/>
      <c r="L79" s="58">
        <f>J79-K79</f>
        <v>-191</v>
      </c>
      <c r="M79" s="59">
        <f>SUM(N79,O79,P79,Q79)</f>
        <v>191</v>
      </c>
      <c r="N79" s="10">
        <v>191</v>
      </c>
      <c r="O79" s="10"/>
      <c r="P79" s="10"/>
      <c r="Q79" s="10"/>
      <c r="R79" s="10"/>
      <c r="S79" s="10"/>
      <c r="T79" s="10"/>
      <c r="U79" s="59">
        <f>SUM(H79,I79,J79,M79,R79,S79,T79)</f>
        <v>0</v>
      </c>
    </row>
    <row r="80" spans="1:21" ht="12.75">
      <c r="A80" s="27"/>
      <c r="B80" s="28"/>
      <c r="C80" s="8"/>
      <c r="D80" s="10"/>
      <c r="E80" s="9"/>
      <c r="F80" s="10"/>
      <c r="G80" s="13" t="s">
        <v>177</v>
      </c>
      <c r="H80" s="13">
        <f>SUM(H78:H79)</f>
        <v>0</v>
      </c>
      <c r="I80" s="13">
        <f aca="true" t="shared" si="15" ref="I80:U80">SUM(I78:I79)</f>
        <v>0</v>
      </c>
      <c r="J80" s="13">
        <f t="shared" si="15"/>
        <v>-1590</v>
      </c>
      <c r="K80" s="13">
        <f t="shared" si="15"/>
        <v>0</v>
      </c>
      <c r="L80" s="13">
        <f t="shared" si="15"/>
        <v>-1590</v>
      </c>
      <c r="M80" s="13">
        <f t="shared" si="15"/>
        <v>191</v>
      </c>
      <c r="N80" s="13">
        <f t="shared" si="15"/>
        <v>191</v>
      </c>
      <c r="O80" s="13">
        <f t="shared" si="15"/>
        <v>0</v>
      </c>
      <c r="P80" s="13">
        <f t="shared" si="15"/>
        <v>0</v>
      </c>
      <c r="Q80" s="13">
        <f t="shared" si="15"/>
        <v>0</v>
      </c>
      <c r="R80" s="13">
        <f t="shared" si="15"/>
        <v>0</v>
      </c>
      <c r="S80" s="13">
        <f t="shared" si="15"/>
        <v>0</v>
      </c>
      <c r="T80" s="13">
        <f t="shared" si="15"/>
        <v>1399</v>
      </c>
      <c r="U80" s="13">
        <f t="shared" si="15"/>
        <v>0</v>
      </c>
    </row>
    <row r="81" spans="1:21" ht="12.75">
      <c r="A81" s="8" t="s">
        <v>42</v>
      </c>
      <c r="B81" s="16" t="s">
        <v>44</v>
      </c>
      <c r="C81" s="8" t="s">
        <v>76</v>
      </c>
      <c r="D81" s="10">
        <f>-Z81</f>
        <v>0</v>
      </c>
      <c r="E81" s="9">
        <v>1798</v>
      </c>
      <c r="F81" s="10" t="s">
        <v>64</v>
      </c>
      <c r="G81" s="10" t="s">
        <v>100</v>
      </c>
      <c r="H81" s="10">
        <v>-606</v>
      </c>
      <c r="I81" s="10">
        <v>-194</v>
      </c>
      <c r="J81" s="10">
        <v>800</v>
      </c>
      <c r="K81" s="10"/>
      <c r="L81" s="58">
        <f>J81-K81</f>
        <v>800</v>
      </c>
      <c r="M81" s="59">
        <f>SUM(N81,O81,P81,Q81)</f>
        <v>0</v>
      </c>
      <c r="N81" s="10"/>
      <c r="O81" s="10"/>
      <c r="P81" s="10"/>
      <c r="Q81" s="10"/>
      <c r="R81" s="10"/>
      <c r="S81" s="10"/>
      <c r="T81" s="10"/>
      <c r="U81" s="59">
        <f>SUM(H81,I81,J81,M81,R81,S81,T81)</f>
        <v>0</v>
      </c>
    </row>
    <row r="82" spans="1:21" ht="12.75">
      <c r="A82" s="8" t="s">
        <v>42</v>
      </c>
      <c r="B82" s="16" t="s">
        <v>44</v>
      </c>
      <c r="C82" s="8" t="s">
        <v>76</v>
      </c>
      <c r="D82" s="10">
        <f>-Z82</f>
        <v>0</v>
      </c>
      <c r="E82" s="9">
        <v>2274</v>
      </c>
      <c r="F82" s="10" t="s">
        <v>64</v>
      </c>
      <c r="G82" s="10" t="s">
        <v>116</v>
      </c>
      <c r="H82" s="10">
        <v>-282</v>
      </c>
      <c r="I82" s="10">
        <v>-90</v>
      </c>
      <c r="J82" s="10">
        <v>100</v>
      </c>
      <c r="K82" s="10"/>
      <c r="L82" s="58">
        <f>J82-K82</f>
        <v>100</v>
      </c>
      <c r="M82" s="59">
        <f>SUM(N82,O82,P82,Q82)</f>
        <v>0</v>
      </c>
      <c r="N82" s="10"/>
      <c r="O82" s="10"/>
      <c r="P82" s="10"/>
      <c r="Q82" s="10"/>
      <c r="R82" s="10">
        <v>272</v>
      </c>
      <c r="S82" s="10"/>
      <c r="T82" s="10"/>
      <c r="U82" s="59">
        <f>SUM(H82,I82,J82,M82,R82,S82,T82)</f>
        <v>0</v>
      </c>
    </row>
    <row r="83" spans="1:21" ht="12.75">
      <c r="A83" s="27"/>
      <c r="B83" s="28"/>
      <c r="C83" s="8"/>
      <c r="D83" s="10"/>
      <c r="E83" s="9"/>
      <c r="F83" s="10"/>
      <c r="G83" s="13" t="s">
        <v>179</v>
      </c>
      <c r="H83" s="13">
        <f>SUM(H81:H82)</f>
        <v>-888</v>
      </c>
      <c r="I83" s="13">
        <f aca="true" t="shared" si="16" ref="I83:U83">SUM(I81:I82)</f>
        <v>-284</v>
      </c>
      <c r="J83" s="13">
        <f t="shared" si="16"/>
        <v>900</v>
      </c>
      <c r="K83" s="13">
        <f t="shared" si="16"/>
        <v>0</v>
      </c>
      <c r="L83" s="13">
        <f t="shared" si="16"/>
        <v>900</v>
      </c>
      <c r="M83" s="13">
        <f t="shared" si="16"/>
        <v>0</v>
      </c>
      <c r="N83" s="13">
        <f t="shared" si="16"/>
        <v>0</v>
      </c>
      <c r="O83" s="13">
        <f t="shared" si="16"/>
        <v>0</v>
      </c>
      <c r="P83" s="13">
        <f t="shared" si="16"/>
        <v>0</v>
      </c>
      <c r="Q83" s="13">
        <f t="shared" si="16"/>
        <v>0</v>
      </c>
      <c r="R83" s="13">
        <f t="shared" si="16"/>
        <v>272</v>
      </c>
      <c r="S83" s="13">
        <f t="shared" si="16"/>
        <v>0</v>
      </c>
      <c r="T83" s="13">
        <f t="shared" si="16"/>
        <v>0</v>
      </c>
      <c r="U83" s="13">
        <f t="shared" si="16"/>
        <v>0</v>
      </c>
    </row>
    <row r="84" spans="1:21" ht="12.75">
      <c r="A84" s="8" t="s">
        <v>43</v>
      </c>
      <c r="B84" s="16" t="s">
        <v>46</v>
      </c>
      <c r="C84" s="8" t="s">
        <v>76</v>
      </c>
      <c r="D84" s="10">
        <f>-Z84</f>
        <v>0</v>
      </c>
      <c r="E84" s="9">
        <v>1610</v>
      </c>
      <c r="F84" s="10" t="s">
        <v>64</v>
      </c>
      <c r="G84" s="10" t="s">
        <v>80</v>
      </c>
      <c r="H84" s="10"/>
      <c r="I84" s="10"/>
      <c r="J84" s="10">
        <v>-298</v>
      </c>
      <c r="K84" s="10"/>
      <c r="L84" s="58">
        <f>J84-K84</f>
        <v>-298</v>
      </c>
      <c r="M84" s="59">
        <f>SUM(N84,O84,P84,Q84)</f>
        <v>0</v>
      </c>
      <c r="N84" s="10"/>
      <c r="O84" s="10"/>
      <c r="P84" s="10"/>
      <c r="Q84" s="10"/>
      <c r="R84" s="10"/>
      <c r="S84" s="10"/>
      <c r="T84" s="10">
        <v>298</v>
      </c>
      <c r="U84" s="59">
        <f>SUM(H84,I84,J84,M84,R84,S84,T84)</f>
        <v>0</v>
      </c>
    </row>
    <row r="85" spans="1:21" ht="12.75">
      <c r="A85" s="8" t="s">
        <v>43</v>
      </c>
      <c r="B85" s="16" t="s">
        <v>46</v>
      </c>
      <c r="C85" s="8" t="s">
        <v>76</v>
      </c>
      <c r="D85" s="10">
        <f>-Z85</f>
        <v>0</v>
      </c>
      <c r="E85" s="9">
        <v>1611</v>
      </c>
      <c r="F85" s="10" t="s">
        <v>64</v>
      </c>
      <c r="G85" s="10" t="s">
        <v>81</v>
      </c>
      <c r="H85" s="10"/>
      <c r="I85" s="10">
        <v>-326</v>
      </c>
      <c r="J85" s="10">
        <v>326</v>
      </c>
      <c r="K85" s="10"/>
      <c r="L85" s="58">
        <f>J85-K85</f>
        <v>326</v>
      </c>
      <c r="M85" s="59">
        <f>SUM(N85,O85,P85,Q85)</f>
        <v>0</v>
      </c>
      <c r="N85" s="10"/>
      <c r="O85" s="10"/>
      <c r="P85" s="10"/>
      <c r="Q85" s="10"/>
      <c r="R85" s="10"/>
      <c r="S85" s="10"/>
      <c r="T85" s="10"/>
      <c r="U85" s="59">
        <f>SUM(H85,I85,J85,M85,R85,S85,T85)</f>
        <v>0</v>
      </c>
    </row>
    <row r="86" spans="1:21" ht="12.75">
      <c r="A86" s="17" t="s">
        <v>43</v>
      </c>
      <c r="B86" s="18" t="s">
        <v>46</v>
      </c>
      <c r="C86" s="17" t="s">
        <v>76</v>
      </c>
      <c r="D86" s="20">
        <f>-Z86</f>
        <v>0</v>
      </c>
      <c r="E86" s="19">
        <v>1612</v>
      </c>
      <c r="F86" s="20" t="s">
        <v>64</v>
      </c>
      <c r="G86" s="20" t="s">
        <v>82</v>
      </c>
      <c r="H86" s="20"/>
      <c r="I86" s="20">
        <v>-104</v>
      </c>
      <c r="J86" s="20">
        <v>104</v>
      </c>
      <c r="K86" s="20"/>
      <c r="L86" s="60">
        <f>J86-K86</f>
        <v>104</v>
      </c>
      <c r="M86" s="61">
        <f>SUM(N86,O86,P86,Q86)</f>
        <v>0</v>
      </c>
      <c r="N86" s="20"/>
      <c r="O86" s="20"/>
      <c r="P86" s="20"/>
      <c r="Q86" s="20"/>
      <c r="R86" s="20"/>
      <c r="S86" s="20"/>
      <c r="T86" s="20"/>
      <c r="U86" s="61">
        <f>SUM(H86,I86,J86,M86,R86,S86,T86)</f>
        <v>0</v>
      </c>
    </row>
    <row r="87" spans="1:21" ht="12.75">
      <c r="A87" s="3" t="s">
        <v>43</v>
      </c>
      <c r="B87" s="21" t="s">
        <v>46</v>
      </c>
      <c r="C87" s="3" t="s">
        <v>76</v>
      </c>
      <c r="D87" s="5">
        <f>-Z87</f>
        <v>0</v>
      </c>
      <c r="E87" s="4">
        <v>2275</v>
      </c>
      <c r="F87" s="5" t="s">
        <v>64</v>
      </c>
      <c r="G87" s="5" t="s">
        <v>117</v>
      </c>
      <c r="H87" s="5"/>
      <c r="I87" s="5"/>
      <c r="J87" s="5">
        <v>-96</v>
      </c>
      <c r="K87" s="5"/>
      <c r="L87" s="56">
        <f>J87-K87</f>
        <v>-96</v>
      </c>
      <c r="M87" s="57">
        <f>SUM(N87,O87,P87,Q87)</f>
        <v>0</v>
      </c>
      <c r="N87" s="5"/>
      <c r="O87" s="5"/>
      <c r="P87" s="5"/>
      <c r="Q87" s="5"/>
      <c r="R87" s="5"/>
      <c r="S87" s="5"/>
      <c r="T87" s="5">
        <v>96</v>
      </c>
      <c r="U87" s="57">
        <f>SUM(H87,I87,J87,M87,R87,S87,T87)</f>
        <v>0</v>
      </c>
    </row>
    <row r="88" spans="1:21" ht="12.75">
      <c r="A88" s="27"/>
      <c r="B88" s="28"/>
      <c r="C88" s="8"/>
      <c r="D88" s="10"/>
      <c r="E88" s="9"/>
      <c r="F88" s="10"/>
      <c r="G88" s="13" t="s">
        <v>178</v>
      </c>
      <c r="H88" s="13">
        <f>SUM(H84:H87)</f>
        <v>0</v>
      </c>
      <c r="I88" s="13">
        <f aca="true" t="shared" si="17" ref="I88:U88">SUM(I84:I87)</f>
        <v>-430</v>
      </c>
      <c r="J88" s="13">
        <f t="shared" si="17"/>
        <v>36</v>
      </c>
      <c r="K88" s="13">
        <f t="shared" si="17"/>
        <v>0</v>
      </c>
      <c r="L88" s="13">
        <f t="shared" si="17"/>
        <v>36</v>
      </c>
      <c r="M88" s="13">
        <f t="shared" si="17"/>
        <v>0</v>
      </c>
      <c r="N88" s="13">
        <f t="shared" si="17"/>
        <v>0</v>
      </c>
      <c r="O88" s="13">
        <f t="shared" si="17"/>
        <v>0</v>
      </c>
      <c r="P88" s="13">
        <f t="shared" si="17"/>
        <v>0</v>
      </c>
      <c r="Q88" s="13">
        <f t="shared" si="17"/>
        <v>0</v>
      </c>
      <c r="R88" s="13">
        <f t="shared" si="17"/>
        <v>0</v>
      </c>
      <c r="S88" s="13">
        <f t="shared" si="17"/>
        <v>0</v>
      </c>
      <c r="T88" s="13">
        <f t="shared" si="17"/>
        <v>394</v>
      </c>
      <c r="U88" s="13">
        <f t="shared" si="17"/>
        <v>0</v>
      </c>
    </row>
    <row r="89" spans="1:21" ht="12.75">
      <c r="A89" s="8" t="s">
        <v>45</v>
      </c>
      <c r="B89" s="68" t="s">
        <v>170</v>
      </c>
      <c r="C89" s="8" t="s">
        <v>76</v>
      </c>
      <c r="D89" s="10">
        <f>-Z89</f>
        <v>0</v>
      </c>
      <c r="E89" s="9">
        <v>1780</v>
      </c>
      <c r="F89" s="10" t="s">
        <v>64</v>
      </c>
      <c r="G89" s="10" t="s">
        <v>91</v>
      </c>
      <c r="H89" s="10"/>
      <c r="I89" s="10"/>
      <c r="J89" s="10">
        <v>-1215</v>
      </c>
      <c r="K89" s="10"/>
      <c r="L89" s="58">
        <f>J89-K89</f>
        <v>-1215</v>
      </c>
      <c r="M89" s="59">
        <f>SUM(N89,O89,P89,Q89)</f>
        <v>1215</v>
      </c>
      <c r="N89" s="10"/>
      <c r="O89" s="10"/>
      <c r="P89" s="10">
        <v>1215</v>
      </c>
      <c r="Q89" s="10"/>
      <c r="R89" s="10"/>
      <c r="S89" s="10"/>
      <c r="T89" s="10"/>
      <c r="U89" s="59">
        <f>SUM(H89,I89,J89,M89,R89,S89,T89)</f>
        <v>0</v>
      </c>
    </row>
    <row r="90" spans="1:21" ht="12.75">
      <c r="A90" s="8" t="s">
        <v>45</v>
      </c>
      <c r="B90" s="68" t="s">
        <v>170</v>
      </c>
      <c r="C90" s="8" t="s">
        <v>76</v>
      </c>
      <c r="D90" s="10">
        <f>-Z90</f>
        <v>0</v>
      </c>
      <c r="E90" s="9">
        <v>1781</v>
      </c>
      <c r="F90" s="10" t="s">
        <v>64</v>
      </c>
      <c r="G90" s="10" t="s">
        <v>92</v>
      </c>
      <c r="H90" s="10"/>
      <c r="I90" s="10"/>
      <c r="J90" s="10">
        <v>-361</v>
      </c>
      <c r="K90" s="10"/>
      <c r="L90" s="58">
        <f>J90-K90</f>
        <v>-361</v>
      </c>
      <c r="M90" s="59">
        <f>SUM(N90,O90,P90,Q90)</f>
        <v>361</v>
      </c>
      <c r="N90" s="10"/>
      <c r="O90" s="10"/>
      <c r="P90" s="10">
        <v>361</v>
      </c>
      <c r="Q90" s="10"/>
      <c r="R90" s="10"/>
      <c r="S90" s="10"/>
      <c r="T90" s="10"/>
      <c r="U90" s="59">
        <f>SUM(H90,I90,J90,M90,R90,S90,T90)</f>
        <v>0</v>
      </c>
    </row>
    <row r="91" spans="1:21" ht="12.75">
      <c r="A91" s="8" t="s">
        <v>45</v>
      </c>
      <c r="B91" s="68" t="s">
        <v>170</v>
      </c>
      <c r="C91" s="8" t="s">
        <v>76</v>
      </c>
      <c r="D91" s="10">
        <f>-Z91</f>
        <v>0</v>
      </c>
      <c r="E91" s="9">
        <v>1782</v>
      </c>
      <c r="F91" s="10" t="s">
        <v>64</v>
      </c>
      <c r="G91" s="10" t="s">
        <v>93</v>
      </c>
      <c r="H91" s="10"/>
      <c r="I91" s="10"/>
      <c r="J91" s="10">
        <v>-3089</v>
      </c>
      <c r="K91" s="10"/>
      <c r="L91" s="58">
        <f>J91-K91</f>
        <v>-3089</v>
      </c>
      <c r="M91" s="59">
        <f>SUM(N91,O91,P91,Q91)</f>
        <v>0</v>
      </c>
      <c r="N91" s="10"/>
      <c r="O91" s="10"/>
      <c r="P91" s="10"/>
      <c r="Q91" s="10"/>
      <c r="R91" s="10">
        <v>3089</v>
      </c>
      <c r="S91" s="10"/>
      <c r="T91" s="10"/>
      <c r="U91" s="59">
        <f>SUM(H91,I91,J91,M91,R91,S91,T91)</f>
        <v>0</v>
      </c>
    </row>
    <row r="92" spans="1:21" ht="12.75">
      <c r="A92" s="27"/>
      <c r="B92" s="69"/>
      <c r="C92" s="8"/>
      <c r="D92" s="10"/>
      <c r="E92" s="9"/>
      <c r="F92" s="10"/>
      <c r="G92" s="13" t="s">
        <v>180</v>
      </c>
      <c r="H92" s="13">
        <f>SUM(H89:H91)</f>
        <v>0</v>
      </c>
      <c r="I92" s="13">
        <f aca="true" t="shared" si="18" ref="I92:T92">SUM(I89:I91)</f>
        <v>0</v>
      </c>
      <c r="J92" s="13">
        <f t="shared" si="18"/>
        <v>-4665</v>
      </c>
      <c r="K92" s="13">
        <f t="shared" si="18"/>
        <v>0</v>
      </c>
      <c r="L92" s="13">
        <f t="shared" si="18"/>
        <v>-4665</v>
      </c>
      <c r="M92" s="13">
        <f t="shared" si="18"/>
        <v>1576</v>
      </c>
      <c r="N92" s="13">
        <f t="shared" si="18"/>
        <v>0</v>
      </c>
      <c r="O92" s="13">
        <f t="shared" si="18"/>
        <v>0</v>
      </c>
      <c r="P92" s="13">
        <f t="shared" si="18"/>
        <v>1576</v>
      </c>
      <c r="Q92" s="13">
        <f t="shared" si="18"/>
        <v>0</v>
      </c>
      <c r="R92" s="13">
        <f t="shared" si="18"/>
        <v>3089</v>
      </c>
      <c r="S92" s="13">
        <f t="shared" si="18"/>
        <v>0</v>
      </c>
      <c r="T92" s="13">
        <f t="shared" si="18"/>
        <v>0</v>
      </c>
      <c r="U92" s="13">
        <f>SUM(U89:U91)</f>
        <v>0</v>
      </c>
    </row>
    <row r="93" spans="1:21" ht="12.75">
      <c r="A93" s="8" t="s">
        <v>47</v>
      </c>
      <c r="B93" s="16" t="s">
        <v>49</v>
      </c>
      <c r="C93" s="8" t="s">
        <v>76</v>
      </c>
      <c r="D93" s="10">
        <f>-Z93</f>
        <v>0</v>
      </c>
      <c r="E93" s="9">
        <v>1634</v>
      </c>
      <c r="F93" s="10" t="s">
        <v>64</v>
      </c>
      <c r="G93" s="10" t="s">
        <v>87</v>
      </c>
      <c r="H93" s="10"/>
      <c r="I93" s="10"/>
      <c r="J93" s="10">
        <v>1400</v>
      </c>
      <c r="K93" s="10"/>
      <c r="L93" s="58">
        <f>J93-K93</f>
        <v>1400</v>
      </c>
      <c r="M93" s="59">
        <f>SUM(N93,O93,P93,Q93)</f>
        <v>0</v>
      </c>
      <c r="N93" s="10"/>
      <c r="O93" s="10"/>
      <c r="P93" s="10"/>
      <c r="Q93" s="10"/>
      <c r="R93" s="10">
        <v>-1400</v>
      </c>
      <c r="S93" s="10"/>
      <c r="T93" s="10"/>
      <c r="U93" s="59">
        <f>SUM(H93,I93,J93,M93,R93,S93,T93)</f>
        <v>0</v>
      </c>
    </row>
    <row r="94" spans="1:21" s="45" customFormat="1" ht="12.75">
      <c r="A94" s="27"/>
      <c r="B94" s="28"/>
      <c r="C94" s="8"/>
      <c r="D94" s="10"/>
      <c r="E94" s="9"/>
      <c r="F94" s="10"/>
      <c r="G94" s="13" t="s">
        <v>182</v>
      </c>
      <c r="H94" s="13"/>
      <c r="I94" s="13"/>
      <c r="J94" s="13">
        <v>1400</v>
      </c>
      <c r="K94" s="13"/>
      <c r="L94" s="65">
        <f>J94-K94</f>
        <v>1400</v>
      </c>
      <c r="M94" s="66"/>
      <c r="N94" s="13"/>
      <c r="O94" s="13"/>
      <c r="P94" s="13"/>
      <c r="Q94" s="13"/>
      <c r="R94" s="13">
        <v>-1400</v>
      </c>
      <c r="S94" s="13"/>
      <c r="T94" s="13"/>
      <c r="U94" s="66">
        <f>SUM(H94,I94,J94,M94,R94,S94,T94)</f>
        <v>0</v>
      </c>
    </row>
    <row r="95" spans="1:21" ht="12.75">
      <c r="A95" s="8" t="s">
        <v>48</v>
      </c>
      <c r="B95" s="16" t="s">
        <v>0</v>
      </c>
      <c r="C95" s="8" t="s">
        <v>76</v>
      </c>
      <c r="D95" s="10">
        <f>-Z95</f>
        <v>0</v>
      </c>
      <c r="E95" s="9">
        <v>1429</v>
      </c>
      <c r="F95" s="10" t="s">
        <v>64</v>
      </c>
      <c r="G95" s="10" t="s">
        <v>78</v>
      </c>
      <c r="H95" s="10"/>
      <c r="I95" s="10"/>
      <c r="J95" s="10">
        <v>-8160</v>
      </c>
      <c r="K95" s="10"/>
      <c r="L95" s="58">
        <f>J95-K95</f>
        <v>-8160</v>
      </c>
      <c r="M95" s="59">
        <f>SUM(N95,O95,P95,Q95)</f>
        <v>0</v>
      </c>
      <c r="N95" s="10"/>
      <c r="O95" s="10"/>
      <c r="P95" s="10"/>
      <c r="Q95" s="10"/>
      <c r="R95" s="10"/>
      <c r="S95" s="10">
        <v>720</v>
      </c>
      <c r="T95" s="10">
        <v>7440</v>
      </c>
      <c r="U95" s="59">
        <f>SUM(H95,I95,J95,M95,R95,S95,T95)</f>
        <v>0</v>
      </c>
    </row>
    <row r="96" spans="1:21" ht="12.75">
      <c r="A96" s="8" t="s">
        <v>48</v>
      </c>
      <c r="B96" s="16" t="s">
        <v>0</v>
      </c>
      <c r="C96" s="8" t="s">
        <v>76</v>
      </c>
      <c r="D96" s="10">
        <f>-Z96</f>
        <v>0</v>
      </c>
      <c r="E96" s="9">
        <v>1631</v>
      </c>
      <c r="F96" s="10" t="s">
        <v>64</v>
      </c>
      <c r="G96" s="10" t="s">
        <v>86</v>
      </c>
      <c r="H96" s="10"/>
      <c r="I96" s="10"/>
      <c r="J96" s="10">
        <v>-328</v>
      </c>
      <c r="K96" s="10"/>
      <c r="L96" s="58">
        <f>J96-K96</f>
        <v>-328</v>
      </c>
      <c r="M96" s="59">
        <f>SUM(N96,O96,P96,Q96)</f>
        <v>0</v>
      </c>
      <c r="N96" s="10"/>
      <c r="O96" s="10"/>
      <c r="P96" s="10"/>
      <c r="Q96" s="10"/>
      <c r="R96" s="10">
        <v>328</v>
      </c>
      <c r="S96" s="10"/>
      <c r="T96" s="10"/>
      <c r="U96" s="59">
        <f>SUM(H96,I96,J96,M96,R96,S96,T96)</f>
        <v>0</v>
      </c>
    </row>
    <row r="97" spans="1:21" ht="12.75">
      <c r="A97" s="27"/>
      <c r="B97" s="28"/>
      <c r="C97" s="8"/>
      <c r="D97" s="10"/>
      <c r="E97" s="9"/>
      <c r="F97" s="10"/>
      <c r="G97" s="13" t="s">
        <v>181</v>
      </c>
      <c r="H97" s="13">
        <f>SUM(H95:H96)</f>
        <v>0</v>
      </c>
      <c r="I97" s="13">
        <f aca="true" t="shared" si="19" ref="I97:U97">SUM(I95:I96)</f>
        <v>0</v>
      </c>
      <c r="J97" s="13">
        <f t="shared" si="19"/>
        <v>-8488</v>
      </c>
      <c r="K97" s="13">
        <f t="shared" si="19"/>
        <v>0</v>
      </c>
      <c r="L97" s="13">
        <f t="shared" si="19"/>
        <v>-8488</v>
      </c>
      <c r="M97" s="13">
        <f t="shared" si="19"/>
        <v>0</v>
      </c>
      <c r="N97" s="13">
        <f t="shared" si="19"/>
        <v>0</v>
      </c>
      <c r="O97" s="13">
        <f t="shared" si="19"/>
        <v>0</v>
      </c>
      <c r="P97" s="13">
        <f t="shared" si="19"/>
        <v>0</v>
      </c>
      <c r="Q97" s="13">
        <f t="shared" si="19"/>
        <v>0</v>
      </c>
      <c r="R97" s="13">
        <f t="shared" si="19"/>
        <v>328</v>
      </c>
      <c r="S97" s="13">
        <f t="shared" si="19"/>
        <v>720</v>
      </c>
      <c r="T97" s="13">
        <f t="shared" si="19"/>
        <v>7440</v>
      </c>
      <c r="U97" s="13">
        <f t="shared" si="19"/>
        <v>0</v>
      </c>
    </row>
    <row r="98" spans="1:21" ht="12.75">
      <c r="A98" s="29" t="s">
        <v>50</v>
      </c>
      <c r="B98" s="70" t="s">
        <v>6</v>
      </c>
      <c r="C98" s="8" t="s">
        <v>76</v>
      </c>
      <c r="D98" s="10">
        <f>-Z98</f>
        <v>0</v>
      </c>
      <c r="E98" s="9">
        <v>2241</v>
      </c>
      <c r="F98" s="10" t="s">
        <v>64</v>
      </c>
      <c r="G98" s="10" t="s">
        <v>113</v>
      </c>
      <c r="H98" s="10">
        <v>0</v>
      </c>
      <c r="I98" s="10"/>
      <c r="J98" s="10">
        <v>-23064</v>
      </c>
      <c r="K98" s="58"/>
      <c r="L98" s="58">
        <f>J98-K98</f>
        <v>-23064</v>
      </c>
      <c r="M98" s="59">
        <f>SUM(N98,O98,P98,Q98)</f>
        <v>0</v>
      </c>
      <c r="N98" s="10"/>
      <c r="O98" s="10"/>
      <c r="P98" s="10"/>
      <c r="Q98" s="10"/>
      <c r="R98" s="10"/>
      <c r="S98" s="10">
        <v>359</v>
      </c>
      <c r="T98" s="10">
        <v>22705</v>
      </c>
      <c r="U98" s="59">
        <f>SUM(H98,I98,J98,M98,R98,S98,T98)</f>
        <v>0</v>
      </c>
    </row>
    <row r="99" spans="1:21" ht="12.75">
      <c r="A99" s="29" t="s">
        <v>50</v>
      </c>
      <c r="B99" s="70" t="s">
        <v>6</v>
      </c>
      <c r="C99" s="8" t="s">
        <v>76</v>
      </c>
      <c r="D99" s="10">
        <f>-Z99</f>
        <v>0</v>
      </c>
      <c r="E99" s="9">
        <v>2242</v>
      </c>
      <c r="F99" s="10" t="s">
        <v>64</v>
      </c>
      <c r="G99" s="10" t="s">
        <v>114</v>
      </c>
      <c r="H99" s="10">
        <v>8676</v>
      </c>
      <c r="I99" s="10">
        <v>-8676</v>
      </c>
      <c r="J99" s="10"/>
      <c r="K99" s="58"/>
      <c r="L99" s="58">
        <f>J99-K99</f>
        <v>0</v>
      </c>
      <c r="M99" s="59">
        <f>SUM(N99,O99,P99,Q99)</f>
        <v>0</v>
      </c>
      <c r="N99" s="10"/>
      <c r="O99" s="10"/>
      <c r="P99" s="10"/>
      <c r="Q99" s="10"/>
      <c r="R99" s="10"/>
      <c r="S99" s="10"/>
      <c r="T99" s="10"/>
      <c r="U99" s="59">
        <f>SUM(H99,I99,J99,M99,R99,S99,T99)</f>
        <v>0</v>
      </c>
    </row>
    <row r="100" spans="1:21" ht="12.75">
      <c r="A100" s="29" t="s">
        <v>50</v>
      </c>
      <c r="B100" s="70" t="s">
        <v>6</v>
      </c>
      <c r="C100" s="8" t="s">
        <v>76</v>
      </c>
      <c r="D100" s="10">
        <f>-Z100</f>
        <v>0</v>
      </c>
      <c r="E100" s="9">
        <v>2243</v>
      </c>
      <c r="F100" s="10" t="s">
        <v>64</v>
      </c>
      <c r="G100" s="10" t="s">
        <v>115</v>
      </c>
      <c r="H100" s="10">
        <v>0</v>
      </c>
      <c r="I100" s="10"/>
      <c r="J100" s="10">
        <v>-640</v>
      </c>
      <c r="K100" s="58"/>
      <c r="L100" s="58">
        <f>J100-K100</f>
        <v>-640</v>
      </c>
      <c r="M100" s="59">
        <f>SUM(N100,O100,P100,Q100)</f>
        <v>640</v>
      </c>
      <c r="N100" s="10"/>
      <c r="O100" s="10"/>
      <c r="P100" s="10">
        <v>640</v>
      </c>
      <c r="Q100" s="10"/>
      <c r="R100" s="10"/>
      <c r="S100" s="10"/>
      <c r="T100" s="10"/>
      <c r="U100" s="59">
        <f>SUM(H100,I100,J100,M100,R100,S100,T100)</f>
        <v>0</v>
      </c>
    </row>
    <row r="101" spans="1:21" ht="12.75">
      <c r="A101" s="30"/>
      <c r="B101" s="71"/>
      <c r="C101" s="8"/>
      <c r="D101" s="10"/>
      <c r="E101" s="9"/>
      <c r="F101" s="10"/>
      <c r="G101" s="13" t="s">
        <v>184</v>
      </c>
      <c r="H101" s="13">
        <f>SUM(H98:H100)</f>
        <v>8676</v>
      </c>
      <c r="I101" s="13">
        <f aca="true" t="shared" si="20" ref="I101:U101">SUM(I98:I100)</f>
        <v>-8676</v>
      </c>
      <c r="J101" s="13">
        <f t="shared" si="20"/>
        <v>-23704</v>
      </c>
      <c r="K101" s="13">
        <f t="shared" si="20"/>
        <v>0</v>
      </c>
      <c r="L101" s="13">
        <f t="shared" si="20"/>
        <v>-23704</v>
      </c>
      <c r="M101" s="13">
        <f t="shared" si="20"/>
        <v>640</v>
      </c>
      <c r="N101" s="13">
        <f t="shared" si="20"/>
        <v>0</v>
      </c>
      <c r="O101" s="13">
        <f t="shared" si="20"/>
        <v>0</v>
      </c>
      <c r="P101" s="13">
        <f t="shared" si="20"/>
        <v>640</v>
      </c>
      <c r="Q101" s="13">
        <f t="shared" si="20"/>
        <v>0</v>
      </c>
      <c r="R101" s="13">
        <f t="shared" si="20"/>
        <v>0</v>
      </c>
      <c r="S101" s="13">
        <f t="shared" si="20"/>
        <v>359</v>
      </c>
      <c r="T101" s="13">
        <f t="shared" si="20"/>
        <v>22705</v>
      </c>
      <c r="U101" s="13">
        <f t="shared" si="20"/>
        <v>0</v>
      </c>
    </row>
    <row r="102" spans="1:21" ht="12.75">
      <c r="A102" s="31" t="s">
        <v>165</v>
      </c>
      <c r="B102" s="32" t="s">
        <v>166</v>
      </c>
      <c r="C102" s="8" t="s">
        <v>76</v>
      </c>
      <c r="D102" s="10">
        <f aca="true" t="shared" si="21" ref="D102:D108">-Z102</f>
        <v>0</v>
      </c>
      <c r="E102" s="9">
        <v>1790</v>
      </c>
      <c r="F102" s="10" t="s">
        <v>64</v>
      </c>
      <c r="G102" s="10" t="s">
        <v>188</v>
      </c>
      <c r="H102" s="10"/>
      <c r="I102" s="10"/>
      <c r="J102" s="10">
        <v>-96</v>
      </c>
      <c r="K102" s="10"/>
      <c r="L102" s="58">
        <f>J102-K102</f>
        <v>-96</v>
      </c>
      <c r="M102" s="59">
        <f>SUM(N102,O102,P102,Q102)</f>
        <v>96</v>
      </c>
      <c r="N102" s="10">
        <v>96</v>
      </c>
      <c r="O102" s="10"/>
      <c r="P102" s="10"/>
      <c r="Q102" s="10"/>
      <c r="R102" s="10"/>
      <c r="S102" s="10"/>
      <c r="T102" s="10"/>
      <c r="U102" s="59">
        <f>SUM(H102,I102,J102,M102,R102,S102,T102)</f>
        <v>0</v>
      </c>
    </row>
    <row r="103" spans="1:21" ht="12.75">
      <c r="A103" s="31" t="s">
        <v>167</v>
      </c>
      <c r="B103" s="32" t="s">
        <v>168</v>
      </c>
      <c r="C103" s="8" t="s">
        <v>76</v>
      </c>
      <c r="D103" s="10">
        <f t="shared" si="21"/>
        <v>0</v>
      </c>
      <c r="E103" s="9">
        <v>1791</v>
      </c>
      <c r="F103" s="10" t="s">
        <v>64</v>
      </c>
      <c r="G103" s="10" t="s">
        <v>96</v>
      </c>
      <c r="H103" s="10"/>
      <c r="I103" s="10"/>
      <c r="J103" s="10">
        <v>-170</v>
      </c>
      <c r="K103" s="10"/>
      <c r="L103" s="58">
        <f>J103-K103</f>
        <v>-170</v>
      </c>
      <c r="M103" s="59">
        <f>SUM(N103,O103,P103,Q103)</f>
        <v>0</v>
      </c>
      <c r="N103" s="10"/>
      <c r="O103" s="10"/>
      <c r="P103" s="10"/>
      <c r="Q103" s="10"/>
      <c r="R103" s="10"/>
      <c r="S103" s="10"/>
      <c r="T103" s="10">
        <v>170</v>
      </c>
      <c r="U103" s="59">
        <f>SUM(H103,I103,J103,M103,R103,S103,T103)</f>
        <v>0</v>
      </c>
    </row>
    <row r="104" spans="1:21" ht="12.75">
      <c r="A104" s="31" t="s">
        <v>167</v>
      </c>
      <c r="B104" s="32" t="s">
        <v>168</v>
      </c>
      <c r="C104" s="8" t="s">
        <v>76</v>
      </c>
      <c r="D104" s="10">
        <f t="shared" si="21"/>
        <v>0</v>
      </c>
      <c r="E104" s="9">
        <v>1792</v>
      </c>
      <c r="F104" s="10" t="s">
        <v>64</v>
      </c>
      <c r="G104" s="10" t="s">
        <v>188</v>
      </c>
      <c r="H104" s="10"/>
      <c r="I104" s="10"/>
      <c r="J104" s="10">
        <v>-1016</v>
      </c>
      <c r="K104" s="10"/>
      <c r="L104" s="58">
        <f>J104-K104</f>
        <v>-1016</v>
      </c>
      <c r="M104" s="59">
        <f>SUM(N104,O104,P104,Q104)</f>
        <v>1016</v>
      </c>
      <c r="N104" s="10">
        <v>446</v>
      </c>
      <c r="O104" s="10"/>
      <c r="P104" s="10">
        <v>570</v>
      </c>
      <c r="Q104" s="10"/>
      <c r="R104" s="10"/>
      <c r="S104" s="10"/>
      <c r="T104" s="10"/>
      <c r="U104" s="59">
        <f>SUM(H104,I104,J104,M104,R104,S104,T104)</f>
        <v>0</v>
      </c>
    </row>
    <row r="105" spans="1:21" ht="12.75">
      <c r="A105" s="31" t="s">
        <v>167</v>
      </c>
      <c r="B105" s="32" t="s">
        <v>168</v>
      </c>
      <c r="C105" s="8" t="s">
        <v>76</v>
      </c>
      <c r="D105" s="10">
        <f t="shared" si="21"/>
        <v>0</v>
      </c>
      <c r="E105" s="9">
        <v>1793</v>
      </c>
      <c r="F105" s="10" t="s">
        <v>64</v>
      </c>
      <c r="G105" s="10" t="s">
        <v>97</v>
      </c>
      <c r="H105" s="10"/>
      <c r="I105" s="10"/>
      <c r="J105" s="10">
        <v>-2000</v>
      </c>
      <c r="K105" s="10"/>
      <c r="L105" s="58">
        <f>J105-K105</f>
        <v>-2000</v>
      </c>
      <c r="M105" s="59">
        <f>SUM(N105,O105,P105,Q105)</f>
        <v>2000</v>
      </c>
      <c r="N105" s="10"/>
      <c r="O105" s="10"/>
      <c r="P105" s="10">
        <v>2000</v>
      </c>
      <c r="Q105" s="10"/>
      <c r="R105" s="10"/>
      <c r="S105" s="10"/>
      <c r="T105" s="10"/>
      <c r="U105" s="59">
        <f>SUM(H105,I105,J105,M105,R105,S105,T105)</f>
        <v>0</v>
      </c>
    </row>
    <row r="106" spans="1:21" ht="12.75">
      <c r="A106" s="31" t="s">
        <v>167</v>
      </c>
      <c r="B106" s="32" t="s">
        <v>168</v>
      </c>
      <c r="C106" s="8" t="s">
        <v>76</v>
      </c>
      <c r="D106" s="10">
        <f t="shared" si="21"/>
        <v>0</v>
      </c>
      <c r="E106" s="9">
        <v>1794</v>
      </c>
      <c r="F106" s="10" t="s">
        <v>64</v>
      </c>
      <c r="G106" s="10" t="s">
        <v>98</v>
      </c>
      <c r="H106" s="10"/>
      <c r="I106" s="10"/>
      <c r="J106" s="10">
        <v>8940</v>
      </c>
      <c r="K106" s="10"/>
      <c r="L106" s="58">
        <f>J106-K106</f>
        <v>8940</v>
      </c>
      <c r="M106" s="59">
        <f>SUM(N106,O106,P106,Q106)</f>
        <v>0</v>
      </c>
      <c r="N106" s="10"/>
      <c r="O106" s="10"/>
      <c r="P106" s="10"/>
      <c r="Q106" s="10"/>
      <c r="R106" s="10"/>
      <c r="S106" s="10"/>
      <c r="T106" s="10">
        <v>-8940</v>
      </c>
      <c r="U106" s="59">
        <f>SUM(H106,I106,J106,M106,R106,S106,T106)</f>
        <v>0</v>
      </c>
    </row>
    <row r="107" spans="1:21" ht="12.75">
      <c r="A107" s="12"/>
      <c r="B107" s="12"/>
      <c r="C107" s="10"/>
      <c r="D107" s="10">
        <f t="shared" si="21"/>
        <v>0</v>
      </c>
      <c r="E107" s="9"/>
      <c r="F107" s="10"/>
      <c r="G107" s="13" t="s">
        <v>185</v>
      </c>
      <c r="H107" s="13">
        <f>SUM(H102:H106)</f>
        <v>0</v>
      </c>
      <c r="I107" s="13">
        <f aca="true" t="shared" si="22" ref="I107:U107">SUM(I102:I106)</f>
        <v>0</v>
      </c>
      <c r="J107" s="13">
        <f t="shared" si="22"/>
        <v>5658</v>
      </c>
      <c r="K107" s="13">
        <f t="shared" si="22"/>
        <v>0</v>
      </c>
      <c r="L107" s="13">
        <f t="shared" si="22"/>
        <v>5658</v>
      </c>
      <c r="M107" s="13">
        <f t="shared" si="22"/>
        <v>3112</v>
      </c>
      <c r="N107" s="13">
        <f t="shared" si="22"/>
        <v>542</v>
      </c>
      <c r="O107" s="13">
        <f t="shared" si="22"/>
        <v>0</v>
      </c>
      <c r="P107" s="13">
        <f t="shared" si="22"/>
        <v>2570</v>
      </c>
      <c r="Q107" s="13">
        <f t="shared" si="22"/>
        <v>0</v>
      </c>
      <c r="R107" s="13">
        <f t="shared" si="22"/>
        <v>0</v>
      </c>
      <c r="S107" s="13">
        <f t="shared" si="22"/>
        <v>0</v>
      </c>
      <c r="T107" s="13">
        <f t="shared" si="22"/>
        <v>-8770</v>
      </c>
      <c r="U107" s="13">
        <f t="shared" si="22"/>
        <v>0</v>
      </c>
    </row>
    <row r="108" spans="1:21" ht="12.75">
      <c r="A108" s="12"/>
      <c r="B108" s="12"/>
      <c r="C108" s="12"/>
      <c r="D108" s="12">
        <f t="shared" si="21"/>
        <v>0</v>
      </c>
      <c r="E108" s="33"/>
      <c r="F108" s="12"/>
      <c r="G108" s="13" t="s">
        <v>186</v>
      </c>
      <c r="H108" s="13">
        <f aca="true" t="shared" si="23" ref="H108:U108">SUM(H9,H13,H66,H68,H73,H77,H80,H83,H88,H92,H94,H97,H101,H107)</f>
        <v>9194</v>
      </c>
      <c r="I108" s="13">
        <f t="shared" si="23"/>
        <v>-9491</v>
      </c>
      <c r="J108" s="13">
        <f t="shared" si="23"/>
        <v>-53537</v>
      </c>
      <c r="K108" s="13">
        <f t="shared" si="23"/>
        <v>0</v>
      </c>
      <c r="L108" s="13">
        <f t="shared" si="23"/>
        <v>-53537</v>
      </c>
      <c r="M108" s="13">
        <f t="shared" si="23"/>
        <v>5584</v>
      </c>
      <c r="N108" s="13">
        <f t="shared" si="23"/>
        <v>733</v>
      </c>
      <c r="O108" s="13">
        <f t="shared" si="23"/>
        <v>0</v>
      </c>
      <c r="P108" s="13">
        <f t="shared" si="23"/>
        <v>4851</v>
      </c>
      <c r="Q108" s="13">
        <f t="shared" si="23"/>
        <v>0</v>
      </c>
      <c r="R108" s="13">
        <f t="shared" si="23"/>
        <v>9980</v>
      </c>
      <c r="S108" s="13">
        <f t="shared" si="23"/>
        <v>272</v>
      </c>
      <c r="T108" s="13">
        <f t="shared" si="23"/>
        <v>37998</v>
      </c>
      <c r="U108" s="13">
        <f t="shared" si="23"/>
        <v>0</v>
      </c>
    </row>
  </sheetData>
  <sheetProtection/>
  <mergeCells count="4">
    <mergeCell ref="H1:U1"/>
    <mergeCell ref="N2:Q2"/>
    <mergeCell ref="N3:O3"/>
    <mergeCell ref="P3:Q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0" r:id="rId1"/>
  <headerFooter alignWithMargins="0">
    <oddHeader>&amp;C&amp;"Times New Roman,Normál"&amp;12&amp;P/&amp;N
Kiadáson belüli átcsoportosítások
felügyeleti hatáskörben&amp;R&amp;"Times New Roman,Normál"1/a.sz.kimutatás
ezer ft-ban</oddHeader>
    <oddFooter>&amp;L&amp;"Times New Roman,Normál"&amp;D/&amp;T&amp;C&amp;"Times New Roman,Normál"&amp;Z&amp;F/Tóthné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Tulajdonos</cp:lastModifiedBy>
  <cp:lastPrinted>2008-02-04T15:11:18Z</cp:lastPrinted>
  <dcterms:created xsi:type="dcterms:W3CDTF">2000-07-12T09:08:54Z</dcterms:created>
  <dcterms:modified xsi:type="dcterms:W3CDTF">2008-02-13T12:42:07Z</dcterms:modified>
  <cp:category/>
  <cp:version/>
  <cp:contentType/>
  <cp:contentStatus/>
</cp:coreProperties>
</file>