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7 UF 07besz" sheetId="1" r:id="rId1"/>
  </sheets>
  <definedNames>
    <definedName name="_xlnm.Print_Titles" localSheetId="0">'7 UF 07besz'!$A:$A,'7 UF 07besz'!$1:$2</definedName>
    <definedName name="_xlnm.Print_Area" localSheetId="0">'7 UF 07besz'!$A$1:$H$54</definedName>
  </definedNames>
  <calcPr fullCalcOnLoad="1"/>
</workbook>
</file>

<file path=xl/sharedStrings.xml><?xml version="1.0" encoding="utf-8"?>
<sst xmlns="http://schemas.openxmlformats.org/spreadsheetml/2006/main" count="214" uniqueCount="70">
  <si>
    <t>Áthúzódó feladatok</t>
  </si>
  <si>
    <t>Kaposvári útfelújítások műszaki ellenőrzése</t>
  </si>
  <si>
    <t>Mogyoró u. útjavítás</t>
  </si>
  <si>
    <t>Nefelejcs u. útjavítás</t>
  </si>
  <si>
    <t>Szerződött és áthúzódó feladatok összesen</t>
  </si>
  <si>
    <t>Új induló feladatok</t>
  </si>
  <si>
    <t>Hegyi u. Pázmány u. Virág u. között</t>
  </si>
  <si>
    <t>Arany J. u. Arany tér - Kossuth L. u. közt</t>
  </si>
  <si>
    <t>Béke u. 99. - 48-as Ifjúság útja 54. közti belső út</t>
  </si>
  <si>
    <t>Tóth Árpád utca</t>
  </si>
  <si>
    <t>Damjanich u. Pete L. u. - Kossuth L. u. között</t>
  </si>
  <si>
    <t>Városház u. Noszlopy u. - parkoló közt</t>
  </si>
  <si>
    <t>Liszt Ferenc utca</t>
  </si>
  <si>
    <t>Pécsi u. sorompótól Nádasdi u-ig</t>
  </si>
  <si>
    <t>Iskola köz bevezető út</t>
  </si>
  <si>
    <t>Koppány vezér u. Gönczi-Körtönye u.között</t>
  </si>
  <si>
    <t>Maros u. 15-35. sz. között</t>
  </si>
  <si>
    <t>Virág u. Hegyi u. - Vöröstelek u. között</t>
  </si>
  <si>
    <t>Baross Gábor u. Laktanya u-tól 300 m</t>
  </si>
  <si>
    <t>Kemping utca</t>
  </si>
  <si>
    <t>Nádor utca</t>
  </si>
  <si>
    <t>Monostor utca</t>
  </si>
  <si>
    <t>Virág u. Damjanich - Bajcsy-Zs. u. között</t>
  </si>
  <si>
    <t>Fonyód utca</t>
  </si>
  <si>
    <t>Frankel Leo utca</t>
  </si>
  <si>
    <t>Szent Imre u. - Bajcsy-Zs. u. - Fő u. között</t>
  </si>
  <si>
    <t>Lonkahegyi út buszközlekedéssel érintett szakasza</t>
  </si>
  <si>
    <t>belső Füredi út MATCH áruház - Búzavirág u. között</t>
  </si>
  <si>
    <t>Toldi u. Füredi u. -APEH előtti u. között</t>
  </si>
  <si>
    <t>Útfelújítások műszaki ellenőrzése saját erő</t>
  </si>
  <si>
    <t>14/2005(VI.08) VKMB  12./</t>
  </si>
  <si>
    <t>Új induló útfelújítás összesen</t>
  </si>
  <si>
    <t>Járdafelújítások keretösszege:</t>
  </si>
  <si>
    <t>Járdafelújítás összesen:</t>
  </si>
  <si>
    <t>Új induló feladatok  mindösszesen</t>
  </si>
  <si>
    <t>Tartalékkeret</t>
  </si>
  <si>
    <t>Összesen:</t>
  </si>
  <si>
    <t>Kontrássy u.É-i old. Rippl-Rónai és Zárda u. között</t>
  </si>
  <si>
    <t>Cseri park mellett Vak B.u. és Gárdonyi G.u. között</t>
  </si>
  <si>
    <t>Jutai út páros oldal I.ütem, vasúti megállótól   200fm</t>
  </si>
  <si>
    <t xml:space="preserve">Damjanich u. a Berzsenyi park mellett                 </t>
  </si>
  <si>
    <t>Szántó u. déli oldal</t>
  </si>
  <si>
    <t>Buzsáki u.2-6.között</t>
  </si>
  <si>
    <t>Damjanich u.57-71. között</t>
  </si>
  <si>
    <t>Szőlőhegyi u. páros oldal</t>
  </si>
  <si>
    <t>Kaposrét-sor Szigetvári u. felőli szakaszán</t>
  </si>
  <si>
    <t>K.füred Szőlőhegyre vez.út</t>
  </si>
  <si>
    <t>Megnevezés</t>
  </si>
  <si>
    <t>Megjegyzés</t>
  </si>
  <si>
    <t xml:space="preserve">7/2006.(IV.19.)VKMB 4/4 </t>
  </si>
  <si>
    <t>7/2006.(IV.19.)VKMB 4/1</t>
  </si>
  <si>
    <t>2005.08.21-i felhőszakadás okozta károk helyreáll.</t>
  </si>
  <si>
    <t>Szerződéses lekötöttség</t>
  </si>
  <si>
    <t>eredeti</t>
  </si>
  <si>
    <t>összege</t>
  </si>
  <si>
    <t>%-a</t>
  </si>
  <si>
    <t xml:space="preserve"> -</t>
  </si>
  <si>
    <t>garanciális visszatartás</t>
  </si>
  <si>
    <t>12/2007(IV.18) /3.VKMB</t>
  </si>
  <si>
    <t>2006.évi útfelújítások:  Műszaki ellenőrzés</t>
  </si>
  <si>
    <t>Ballakúti út földútjavítás</t>
  </si>
  <si>
    <t>Ivánfa hegy földút javítás</t>
  </si>
  <si>
    <t>Burkolatfelújítási program</t>
  </si>
  <si>
    <t xml:space="preserve">  -</t>
  </si>
  <si>
    <t>2007. évi  előirányzat</t>
  </si>
  <si>
    <t>x</t>
  </si>
  <si>
    <t>mód.</t>
  </si>
  <si>
    <t>garanciális visszatartás 2008.évre</t>
  </si>
  <si>
    <r>
      <t>2007.I-III.n.év teljesítés</t>
    </r>
    <r>
      <rPr>
        <b/>
        <sz val="9"/>
        <color indexed="8"/>
        <rFont val="Times New Roman"/>
        <family val="1"/>
      </rPr>
      <t xml:space="preserve"> </t>
    </r>
  </si>
  <si>
    <t>K.füred ÉK-i ltp-en átvett utak felújítása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</si>
</sst>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8"/>
      <name val="times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168" fontId="8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0" fontId="8" fillId="0" borderId="13" xfId="56" applyFont="1" applyFill="1" applyBorder="1" applyAlignment="1">
      <alignment/>
      <protection/>
    </xf>
    <xf numFmtId="0" fontId="7" fillId="0" borderId="10" xfId="56" applyFont="1" applyFill="1" applyBorder="1" applyAlignment="1">
      <alignment/>
      <protection/>
    </xf>
    <xf numFmtId="0" fontId="8" fillId="0" borderId="10" xfId="56" applyFont="1" applyFill="1" applyBorder="1" applyAlignment="1">
      <alignment/>
      <protection/>
    </xf>
    <xf numFmtId="0" fontId="9" fillId="0" borderId="14" xfId="56" applyFont="1" applyBorder="1" applyAlignment="1">
      <alignment/>
      <protection/>
    </xf>
    <xf numFmtId="0" fontId="8" fillId="0" borderId="0" xfId="56" applyFont="1" applyBorder="1" applyAlignment="1">
      <alignment/>
      <protection/>
    </xf>
    <xf numFmtId="0" fontId="8" fillId="0" borderId="0" xfId="56" applyFont="1" applyAlignment="1">
      <alignment/>
      <protection/>
    </xf>
    <xf numFmtId="0" fontId="9" fillId="0" borderId="13" xfId="56" applyFont="1" applyBorder="1" applyAlignment="1">
      <alignment/>
      <protection/>
    </xf>
    <xf numFmtId="168" fontId="9" fillId="0" borderId="10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0" xfId="56" applyFont="1" applyBorder="1" applyAlignment="1">
      <alignment/>
      <protection/>
    </xf>
    <xf numFmtId="0" fontId="9" fillId="0" borderId="0" xfId="56" applyFont="1" applyAlignment="1">
      <alignment/>
      <protection/>
    </xf>
    <xf numFmtId="0" fontId="9" fillId="0" borderId="13" xfId="56" applyFont="1" applyBorder="1" applyAlignment="1">
      <alignment wrapText="1"/>
      <protection/>
    </xf>
    <xf numFmtId="0" fontId="9" fillId="0" borderId="13" xfId="56" applyFont="1" applyBorder="1">
      <alignment/>
      <protection/>
    </xf>
    <xf numFmtId="0" fontId="10" fillId="0" borderId="14" xfId="56" applyFont="1" applyBorder="1" applyAlignment="1">
      <alignment horizontal="right"/>
      <protection/>
    </xf>
    <xf numFmtId="3" fontId="10" fillId="0" borderId="14" xfId="56" applyNumberFormat="1" applyFont="1" applyBorder="1" applyAlignment="1">
      <alignment horizontal="right"/>
      <protection/>
    </xf>
    <xf numFmtId="164" fontId="6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8" fillId="0" borderId="13" xfId="56" applyFont="1" applyBorder="1" applyAlignment="1">
      <alignment wrapText="1"/>
      <protection/>
    </xf>
    <xf numFmtId="3" fontId="7" fillId="0" borderId="10" xfId="56" applyNumberFormat="1" applyFont="1" applyBorder="1" applyAlignment="1">
      <alignment horizontal="right"/>
      <protection/>
    </xf>
    <xf numFmtId="0" fontId="7" fillId="0" borderId="10" xfId="56" applyFont="1" applyBorder="1" applyAlignment="1">
      <alignment wrapText="1"/>
      <protection/>
    </xf>
    <xf numFmtId="0" fontId="8" fillId="0" borderId="10" xfId="56" applyFont="1" applyBorder="1" applyAlignment="1">
      <alignment wrapText="1"/>
      <protection/>
    </xf>
    <xf numFmtId="3" fontId="8" fillId="0" borderId="14" xfId="56" applyNumberFormat="1" applyFont="1" applyBorder="1" applyAlignment="1">
      <alignment horizontal="left"/>
      <protection/>
    </xf>
    <xf numFmtId="3" fontId="6" fillId="0" borderId="10" xfId="56" applyNumberFormat="1" applyFont="1" applyBorder="1" applyAlignment="1">
      <alignment horizontal="right"/>
      <protection/>
    </xf>
    <xf numFmtId="3" fontId="9" fillId="0" borderId="14" xfId="56" applyNumberFormat="1" applyFont="1" applyBorder="1" applyAlignment="1">
      <alignment/>
      <protection/>
    </xf>
    <xf numFmtId="3" fontId="11" fillId="0" borderId="14" xfId="56" applyNumberFormat="1" applyFont="1" applyBorder="1" applyAlignment="1">
      <alignment horizontal="right"/>
      <protection/>
    </xf>
    <xf numFmtId="0" fontId="8" fillId="0" borderId="15" xfId="56" applyFont="1" applyBorder="1" applyAlignment="1">
      <alignment wrapText="1"/>
      <protection/>
    </xf>
    <xf numFmtId="3" fontId="9" fillId="0" borderId="14" xfId="0" applyNumberFormat="1" applyFont="1" applyBorder="1" applyAlignment="1">
      <alignment horizontal="left"/>
    </xf>
    <xf numFmtId="179" fontId="9" fillId="0" borderId="10" xfId="56" applyNumberFormat="1" applyFont="1" applyBorder="1" applyAlignment="1">
      <alignment/>
      <protection/>
    </xf>
    <xf numFmtId="3" fontId="9" fillId="0" borderId="16" xfId="56" applyNumberFormat="1" applyFont="1" applyBorder="1" applyAlignment="1">
      <alignment/>
      <protection/>
    </xf>
    <xf numFmtId="0" fontId="6" fillId="0" borderId="0" xfId="56" applyFont="1" applyAlignment="1">
      <alignment/>
      <protection/>
    </xf>
    <xf numFmtId="3" fontId="9" fillId="0" borderId="0" xfId="56" applyNumberFormat="1" applyFont="1" applyAlignment="1">
      <alignment/>
      <protection/>
    </xf>
    <xf numFmtId="3" fontId="6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7" fillId="0" borderId="17" xfId="56" applyFont="1" applyBorder="1" applyAlignment="1">
      <alignment horizontal="right"/>
      <protection/>
    </xf>
    <xf numFmtId="3" fontId="7" fillId="0" borderId="11" xfId="56" applyNumberFormat="1" applyFont="1" applyBorder="1" applyAlignment="1">
      <alignment horizontal="right"/>
      <protection/>
    </xf>
    <xf numFmtId="3" fontId="7" fillId="0" borderId="18" xfId="56" applyNumberFormat="1" applyFont="1" applyBorder="1" applyAlignment="1">
      <alignment horizontal="right"/>
      <protection/>
    </xf>
    <xf numFmtId="0" fontId="7" fillId="0" borderId="19" xfId="56" applyFont="1" applyBorder="1" applyAlignment="1">
      <alignment horizontal="center"/>
      <protection/>
    </xf>
    <xf numFmtId="0" fontId="7" fillId="0" borderId="0" xfId="56" applyFont="1" applyAlignment="1">
      <alignment/>
      <protection/>
    </xf>
    <xf numFmtId="0" fontId="9" fillId="0" borderId="20" xfId="56" applyFont="1" applyBorder="1">
      <alignment/>
      <protection/>
    </xf>
    <xf numFmtId="3" fontId="6" fillId="0" borderId="21" xfId="56" applyNumberFormat="1" applyFont="1" applyBorder="1" applyAlignment="1">
      <alignment horizontal="right"/>
      <protection/>
    </xf>
    <xf numFmtId="3" fontId="9" fillId="0" borderId="21" xfId="0" applyNumberFormat="1" applyFont="1" applyBorder="1" applyAlignment="1">
      <alignment horizontal="right"/>
    </xf>
    <xf numFmtId="179" fontId="9" fillId="0" borderId="21" xfId="56" applyNumberFormat="1" applyFont="1" applyBorder="1" applyAlignment="1">
      <alignment/>
      <protection/>
    </xf>
    <xf numFmtId="3" fontId="6" fillId="0" borderId="21" xfId="0" applyNumberFormat="1" applyFont="1" applyBorder="1" applyAlignment="1">
      <alignment horizontal="center"/>
    </xf>
    <xf numFmtId="0" fontId="9" fillId="0" borderId="22" xfId="56" applyFont="1" applyBorder="1" applyAlignment="1">
      <alignment/>
      <protection/>
    </xf>
    <xf numFmtId="0" fontId="9" fillId="0" borderId="15" xfId="56" applyFont="1" applyBorder="1">
      <alignment/>
      <protection/>
    </xf>
    <xf numFmtId="3" fontId="6" fillId="0" borderId="23" xfId="56" applyNumberFormat="1" applyFont="1" applyBorder="1" applyAlignment="1">
      <alignment horizontal="right"/>
      <protection/>
    </xf>
    <xf numFmtId="3" fontId="9" fillId="0" borderId="23" xfId="0" applyNumberFormat="1" applyFont="1" applyBorder="1" applyAlignment="1">
      <alignment horizontal="right"/>
    </xf>
    <xf numFmtId="179" fontId="9" fillId="0" borderId="23" xfId="56" applyNumberFormat="1" applyFont="1" applyBorder="1" applyAlignment="1">
      <alignment/>
      <protection/>
    </xf>
    <xf numFmtId="3" fontId="6" fillId="0" borderId="23" xfId="0" applyNumberFormat="1" applyFont="1" applyBorder="1" applyAlignment="1">
      <alignment horizontal="center"/>
    </xf>
    <xf numFmtId="3" fontId="9" fillId="0" borderId="24" xfId="56" applyNumberFormat="1" applyFont="1" applyBorder="1" applyAlignment="1">
      <alignment/>
      <protection/>
    </xf>
    <xf numFmtId="0" fontId="9" fillId="0" borderId="25" xfId="56" applyFont="1" applyBorder="1" applyAlignment="1">
      <alignment/>
      <protection/>
    </xf>
    <xf numFmtId="0" fontId="8" fillId="0" borderId="17" xfId="56" applyFont="1" applyBorder="1" applyAlignment="1">
      <alignment wrapText="1"/>
      <protection/>
    </xf>
    <xf numFmtId="3" fontId="8" fillId="0" borderId="18" xfId="56" applyNumberFormat="1" applyFont="1" applyBorder="1" applyAlignment="1">
      <alignment horizontal="left"/>
      <protection/>
    </xf>
    <xf numFmtId="0" fontId="8" fillId="0" borderId="0" xfId="56" applyFont="1" applyBorder="1" applyAlignment="1">
      <alignment/>
      <protection/>
    </xf>
    <xf numFmtId="0" fontId="8" fillId="0" borderId="0" xfId="56" applyFont="1" applyAlignment="1">
      <alignment/>
      <protection/>
    </xf>
    <xf numFmtId="168" fontId="8" fillId="0" borderId="11" xfId="0" applyNumberFormat="1" applyFont="1" applyFill="1" applyBorder="1" applyAlignment="1">
      <alignment horizontal="center"/>
    </xf>
    <xf numFmtId="3" fontId="8" fillId="0" borderId="18" xfId="56" applyNumberFormat="1" applyFont="1" applyBorder="1" applyAlignment="1">
      <alignment horizontal="right"/>
      <protection/>
    </xf>
    <xf numFmtId="3" fontId="8" fillId="0" borderId="17" xfId="56" applyNumberFormat="1" applyFont="1" applyBorder="1" applyAlignment="1">
      <alignment horizontal="left"/>
      <protection/>
    </xf>
    <xf numFmtId="0" fontId="8" fillId="0" borderId="13" xfId="56" applyFont="1" applyBorder="1" applyAlignment="1">
      <alignment/>
      <protection/>
    </xf>
    <xf numFmtId="3" fontId="7" fillId="0" borderId="10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065"/>
  <sheetViews>
    <sheetView tabSelected="1" zoomScalePageLayoutView="0" workbookViewId="0" topLeftCell="A28">
      <selection activeCell="H50" sqref="H50"/>
    </sheetView>
  </sheetViews>
  <sheetFormatPr defaultColWidth="8.00390625" defaultRowHeight="12.75"/>
  <cols>
    <col min="1" max="1" width="48.625" style="18" customWidth="1"/>
    <col min="2" max="7" width="10.625" style="18" customWidth="1"/>
    <col min="8" max="8" width="35.875" style="18" customWidth="1"/>
    <col min="9" max="9" width="8.00390625" style="17" customWidth="1"/>
    <col min="10" max="16384" width="8.00390625" style="18" customWidth="1"/>
  </cols>
  <sheetData>
    <row r="1" spans="1:8" s="5" customFormat="1" ht="30" customHeight="1">
      <c r="A1" s="68" t="s">
        <v>47</v>
      </c>
      <c r="B1" s="72" t="s">
        <v>64</v>
      </c>
      <c r="C1" s="72"/>
      <c r="D1" s="72" t="s">
        <v>52</v>
      </c>
      <c r="E1" s="72"/>
      <c r="F1" s="73" t="s">
        <v>68</v>
      </c>
      <c r="G1" s="73"/>
      <c r="H1" s="70" t="s">
        <v>48</v>
      </c>
    </row>
    <row r="2" spans="1:8" s="5" customFormat="1" ht="33.75" customHeight="1">
      <c r="A2" s="69"/>
      <c r="B2" s="6" t="s">
        <v>53</v>
      </c>
      <c r="C2" s="6" t="s">
        <v>66</v>
      </c>
      <c r="D2" s="6" t="s">
        <v>54</v>
      </c>
      <c r="E2" s="7" t="s">
        <v>55</v>
      </c>
      <c r="F2" s="6" t="s">
        <v>54</v>
      </c>
      <c r="G2" s="7" t="s">
        <v>55</v>
      </c>
      <c r="H2" s="71"/>
    </row>
    <row r="3" spans="1:9" s="13" customFormat="1" ht="24.75" customHeight="1">
      <c r="A3" s="8" t="s">
        <v>0</v>
      </c>
      <c r="B3" s="9"/>
      <c r="C3" s="9"/>
      <c r="D3" s="9"/>
      <c r="E3" s="10"/>
      <c r="F3" s="9"/>
      <c r="G3" s="10"/>
      <c r="H3" s="11"/>
      <c r="I3" s="12"/>
    </row>
    <row r="4" spans="1:8" ht="18.75" customHeight="1">
      <c r="A4" s="14" t="s">
        <v>1</v>
      </c>
      <c r="B4" s="3">
        <v>470</v>
      </c>
      <c r="C4" s="3">
        <v>470</v>
      </c>
      <c r="D4" s="3">
        <v>470</v>
      </c>
      <c r="E4" s="15">
        <f aca="true" t="shared" si="0" ref="E4:E9">+D4/C4*100</f>
        <v>100</v>
      </c>
      <c r="F4" s="1">
        <v>470</v>
      </c>
      <c r="G4" s="15">
        <f aca="true" t="shared" si="1" ref="G4:G9">+F4/C4*100</f>
        <v>100</v>
      </c>
      <c r="H4" s="16" t="s">
        <v>57</v>
      </c>
    </row>
    <row r="5" spans="1:8" ht="18.75" customHeight="1">
      <c r="A5" s="19" t="s">
        <v>51</v>
      </c>
      <c r="B5" s="3">
        <v>312</v>
      </c>
      <c r="C5" s="3">
        <v>312</v>
      </c>
      <c r="D5" s="3">
        <v>312</v>
      </c>
      <c r="E5" s="15">
        <f t="shared" si="0"/>
        <v>100</v>
      </c>
      <c r="F5" s="1">
        <v>312</v>
      </c>
      <c r="G5" s="15">
        <f t="shared" si="1"/>
        <v>100</v>
      </c>
      <c r="H5" s="16" t="s">
        <v>57</v>
      </c>
    </row>
    <row r="6" spans="1:8" ht="18.75" customHeight="1">
      <c r="A6" s="14" t="s">
        <v>59</v>
      </c>
      <c r="B6" s="3">
        <v>933</v>
      </c>
      <c r="C6" s="3">
        <v>933</v>
      </c>
      <c r="D6" s="3">
        <v>933</v>
      </c>
      <c r="E6" s="15">
        <f t="shared" si="0"/>
        <v>100</v>
      </c>
      <c r="F6" s="39" t="s">
        <v>63</v>
      </c>
      <c r="G6" s="39" t="s">
        <v>63</v>
      </c>
      <c r="H6" s="16" t="s">
        <v>57</v>
      </c>
    </row>
    <row r="7" spans="1:8" ht="18.75" customHeight="1">
      <c r="A7" s="20" t="s">
        <v>61</v>
      </c>
      <c r="B7" s="3">
        <v>1100</v>
      </c>
      <c r="C7" s="3">
        <v>1100</v>
      </c>
      <c r="D7" s="3">
        <v>1100</v>
      </c>
      <c r="E7" s="15">
        <f t="shared" si="0"/>
        <v>100</v>
      </c>
      <c r="F7" s="1">
        <v>1100</v>
      </c>
      <c r="G7" s="15">
        <f t="shared" si="1"/>
        <v>100</v>
      </c>
      <c r="H7" s="21" t="s">
        <v>49</v>
      </c>
    </row>
    <row r="8" spans="1:8" ht="15.75" customHeight="1">
      <c r="A8" s="20" t="s">
        <v>60</v>
      </c>
      <c r="B8" s="3">
        <v>102</v>
      </c>
      <c r="C8" s="3">
        <v>102</v>
      </c>
      <c r="D8" s="3">
        <v>102</v>
      </c>
      <c r="E8" s="15">
        <f t="shared" si="0"/>
        <v>100</v>
      </c>
      <c r="F8" s="1">
        <v>102</v>
      </c>
      <c r="G8" s="15">
        <f t="shared" si="1"/>
        <v>100</v>
      </c>
      <c r="H8" s="21" t="s">
        <v>50</v>
      </c>
    </row>
    <row r="9" spans="1:8" ht="15.75" customHeight="1">
      <c r="A9" s="14" t="s">
        <v>2</v>
      </c>
      <c r="B9" s="3">
        <v>308</v>
      </c>
      <c r="C9" s="3">
        <v>308</v>
      </c>
      <c r="D9" s="3">
        <v>308</v>
      </c>
      <c r="E9" s="15">
        <f t="shared" si="0"/>
        <v>100</v>
      </c>
      <c r="F9" s="1">
        <v>308</v>
      </c>
      <c r="G9" s="15">
        <f t="shared" si="1"/>
        <v>100</v>
      </c>
      <c r="H9" s="22" t="s">
        <v>30</v>
      </c>
    </row>
    <row r="10" spans="1:8" ht="15.75" customHeight="1">
      <c r="A10" s="14" t="s">
        <v>3</v>
      </c>
      <c r="B10" s="3">
        <v>362</v>
      </c>
      <c r="C10" s="3">
        <v>0</v>
      </c>
      <c r="D10" s="23" t="s">
        <v>56</v>
      </c>
      <c r="E10" s="24" t="s">
        <v>56</v>
      </c>
      <c r="F10" s="23" t="s">
        <v>56</v>
      </c>
      <c r="G10" s="24" t="s">
        <v>56</v>
      </c>
      <c r="H10" s="22"/>
    </row>
    <row r="11" spans="1:9" s="62" customFormat="1" ht="23.25" customHeight="1">
      <c r="A11" s="59" t="s">
        <v>4</v>
      </c>
      <c r="B11" s="42">
        <f>SUM(B4:B10)</f>
        <v>3587</v>
      </c>
      <c r="C11" s="42">
        <f>SUM(C4:C10)</f>
        <v>3225</v>
      </c>
      <c r="D11" s="42">
        <f>SUM(D4:D10)</f>
        <v>3225</v>
      </c>
      <c r="E11" s="4">
        <f>+D11/C11*100</f>
        <v>100</v>
      </c>
      <c r="F11" s="42">
        <f>SUM(F4:F10)</f>
        <v>2292</v>
      </c>
      <c r="G11" s="4">
        <f>+F11/C11*100</f>
        <v>71.06976744186046</v>
      </c>
      <c r="H11" s="60"/>
      <c r="I11" s="61"/>
    </row>
    <row r="12" spans="1:8" ht="23.25" customHeight="1">
      <c r="A12" s="25" t="s">
        <v>5</v>
      </c>
      <c r="B12" s="26"/>
      <c r="C12" s="26"/>
      <c r="D12" s="27"/>
      <c r="E12" s="28"/>
      <c r="F12" s="27"/>
      <c r="G12" s="28"/>
      <c r="H12" s="29"/>
    </row>
    <row r="13" spans="1:8" ht="16.5" customHeight="1">
      <c r="A13" s="25" t="s">
        <v>62</v>
      </c>
      <c r="B13" s="26">
        <f>157521-70100</f>
        <v>87421</v>
      </c>
      <c r="C13" s="26">
        <f>(87421+123979+45310)+10000+42000</f>
        <v>308710</v>
      </c>
      <c r="D13" s="1"/>
      <c r="E13" s="15"/>
      <c r="F13" s="1"/>
      <c r="G13" s="15"/>
      <c r="H13" s="29"/>
    </row>
    <row r="14" spans="1:8" ht="16.5" customHeight="1">
      <c r="A14" s="20" t="s">
        <v>6</v>
      </c>
      <c r="B14" s="30" t="s">
        <v>65</v>
      </c>
      <c r="C14" s="30" t="s">
        <v>65</v>
      </c>
      <c r="D14" s="40">
        <v>14158</v>
      </c>
      <c r="E14" s="35">
        <v>100</v>
      </c>
      <c r="F14" s="39" t="s">
        <v>63</v>
      </c>
      <c r="G14" s="39" t="s">
        <v>63</v>
      </c>
      <c r="H14" s="31"/>
    </row>
    <row r="15" spans="1:8" ht="16.5" customHeight="1">
      <c r="A15" s="20" t="s">
        <v>7</v>
      </c>
      <c r="B15" s="30" t="s">
        <v>65</v>
      </c>
      <c r="C15" s="30" t="s">
        <v>65</v>
      </c>
      <c r="D15" s="40">
        <v>9657</v>
      </c>
      <c r="E15" s="35">
        <v>100</v>
      </c>
      <c r="F15" s="39" t="s">
        <v>63</v>
      </c>
      <c r="G15" s="39" t="s">
        <v>63</v>
      </c>
      <c r="H15" s="31"/>
    </row>
    <row r="16" spans="1:8" ht="16.5" customHeight="1">
      <c r="A16" s="20" t="s">
        <v>8</v>
      </c>
      <c r="B16" s="30" t="s">
        <v>65</v>
      </c>
      <c r="C16" s="30" t="s">
        <v>65</v>
      </c>
      <c r="D16" s="40">
        <v>14582</v>
      </c>
      <c r="E16" s="35">
        <v>100</v>
      </c>
      <c r="F16" s="39" t="s">
        <v>63</v>
      </c>
      <c r="G16" s="39" t="s">
        <v>63</v>
      </c>
      <c r="H16" s="31"/>
    </row>
    <row r="17" spans="1:8" ht="16.5" customHeight="1">
      <c r="A17" s="20" t="s">
        <v>9</v>
      </c>
      <c r="B17" s="30" t="s">
        <v>65</v>
      </c>
      <c r="C17" s="30" t="s">
        <v>65</v>
      </c>
      <c r="D17" s="40">
        <v>10794</v>
      </c>
      <c r="E17" s="35">
        <v>100</v>
      </c>
      <c r="F17" s="39" t="s">
        <v>63</v>
      </c>
      <c r="G17" s="39" t="s">
        <v>63</v>
      </c>
      <c r="H17" s="31"/>
    </row>
    <row r="18" spans="1:8" ht="16.5" customHeight="1">
      <c r="A18" s="20" t="s">
        <v>10</v>
      </c>
      <c r="B18" s="30" t="s">
        <v>65</v>
      </c>
      <c r="C18" s="30" t="s">
        <v>65</v>
      </c>
      <c r="D18" s="40">
        <v>2796</v>
      </c>
      <c r="E18" s="35">
        <v>100</v>
      </c>
      <c r="F18" s="39" t="s">
        <v>63</v>
      </c>
      <c r="G18" s="39" t="s">
        <v>63</v>
      </c>
      <c r="H18" s="31"/>
    </row>
    <row r="19" spans="1:8" ht="16.5" customHeight="1">
      <c r="A19" s="20" t="s">
        <v>13</v>
      </c>
      <c r="B19" s="30" t="s">
        <v>65</v>
      </c>
      <c r="C19" s="30" t="s">
        <v>65</v>
      </c>
      <c r="D19" s="40">
        <v>30321</v>
      </c>
      <c r="E19" s="35">
        <v>100</v>
      </c>
      <c r="F19" s="39" t="s">
        <v>63</v>
      </c>
      <c r="G19" s="39" t="s">
        <v>63</v>
      </c>
      <c r="H19" s="31"/>
    </row>
    <row r="20" spans="1:8" ht="16.5" customHeight="1">
      <c r="A20" s="20" t="s">
        <v>14</v>
      </c>
      <c r="B20" s="30" t="s">
        <v>65</v>
      </c>
      <c r="C20" s="30" t="s">
        <v>65</v>
      </c>
      <c r="D20" s="40">
        <v>6607</v>
      </c>
      <c r="E20" s="35">
        <v>100</v>
      </c>
      <c r="F20" s="39" t="s">
        <v>63</v>
      </c>
      <c r="G20" s="39" t="s">
        <v>63</v>
      </c>
      <c r="H20" s="31"/>
    </row>
    <row r="21" spans="1:8" ht="16.5" customHeight="1">
      <c r="A21" s="20" t="s">
        <v>15</v>
      </c>
      <c r="B21" s="30" t="s">
        <v>65</v>
      </c>
      <c r="C21" s="30" t="s">
        <v>65</v>
      </c>
      <c r="D21" s="40">
        <v>3779</v>
      </c>
      <c r="E21" s="35">
        <v>100</v>
      </c>
      <c r="F21" s="39" t="s">
        <v>63</v>
      </c>
      <c r="G21" s="39" t="s">
        <v>63</v>
      </c>
      <c r="H21" s="31"/>
    </row>
    <row r="22" spans="1:8" ht="16.5" customHeight="1">
      <c r="A22" s="20" t="s">
        <v>16</v>
      </c>
      <c r="B22" s="30" t="s">
        <v>65</v>
      </c>
      <c r="C22" s="30" t="s">
        <v>65</v>
      </c>
      <c r="D22" s="40">
        <v>7727</v>
      </c>
      <c r="E22" s="35">
        <v>100</v>
      </c>
      <c r="F22" s="39" t="s">
        <v>63</v>
      </c>
      <c r="G22" s="39" t="s">
        <v>63</v>
      </c>
      <c r="H22" s="31"/>
    </row>
    <row r="23" spans="1:8" ht="16.5" customHeight="1">
      <c r="A23" s="20" t="s">
        <v>17</v>
      </c>
      <c r="B23" s="30" t="s">
        <v>65</v>
      </c>
      <c r="C23" s="30" t="s">
        <v>65</v>
      </c>
      <c r="D23" s="40">
        <v>17654</v>
      </c>
      <c r="E23" s="35">
        <v>100</v>
      </c>
      <c r="F23" s="39" t="s">
        <v>63</v>
      </c>
      <c r="G23" s="39" t="s">
        <v>63</v>
      </c>
      <c r="H23" s="31"/>
    </row>
    <row r="24" spans="1:8" ht="16.5" customHeight="1">
      <c r="A24" s="20" t="s">
        <v>18</v>
      </c>
      <c r="B24" s="30" t="s">
        <v>65</v>
      </c>
      <c r="C24" s="30" t="s">
        <v>65</v>
      </c>
      <c r="D24" s="40">
        <v>22975</v>
      </c>
      <c r="E24" s="35">
        <v>100</v>
      </c>
      <c r="F24" s="39" t="s">
        <v>63</v>
      </c>
      <c r="G24" s="39" t="s">
        <v>63</v>
      </c>
      <c r="H24" s="31"/>
    </row>
    <row r="25" spans="1:8" ht="16.5" customHeight="1">
      <c r="A25" s="20" t="s">
        <v>11</v>
      </c>
      <c r="B25" s="30" t="s">
        <v>65</v>
      </c>
      <c r="C25" s="30" t="s">
        <v>65</v>
      </c>
      <c r="D25" s="40">
        <v>4951</v>
      </c>
      <c r="E25" s="35">
        <v>100</v>
      </c>
      <c r="F25" s="39" t="s">
        <v>63</v>
      </c>
      <c r="G25" s="39" t="s">
        <v>63</v>
      </c>
      <c r="H25" s="31"/>
    </row>
    <row r="26" spans="1:8" ht="16.5" customHeight="1">
      <c r="A26" s="20" t="s">
        <v>12</v>
      </c>
      <c r="B26" s="30" t="s">
        <v>65</v>
      </c>
      <c r="C26" s="30" t="s">
        <v>65</v>
      </c>
      <c r="D26" s="40">
        <v>18816</v>
      </c>
      <c r="E26" s="35">
        <v>100</v>
      </c>
      <c r="F26" s="39" t="s">
        <v>63</v>
      </c>
      <c r="G26" s="39" t="s">
        <v>63</v>
      </c>
      <c r="H26" s="31"/>
    </row>
    <row r="27" spans="1:8" ht="16.5" customHeight="1">
      <c r="A27" s="20" t="s">
        <v>19</v>
      </c>
      <c r="B27" s="30" t="s">
        <v>65</v>
      </c>
      <c r="C27" s="30" t="s">
        <v>65</v>
      </c>
      <c r="D27" s="40">
        <v>17352</v>
      </c>
      <c r="E27" s="35">
        <v>100</v>
      </c>
      <c r="F27" s="39" t="s">
        <v>63</v>
      </c>
      <c r="G27" s="39" t="s">
        <v>63</v>
      </c>
      <c r="H27" s="31"/>
    </row>
    <row r="28" spans="1:8" s="51" customFormat="1" ht="16.5" customHeight="1">
      <c r="A28" s="46" t="s">
        <v>20</v>
      </c>
      <c r="B28" s="47" t="s">
        <v>65</v>
      </c>
      <c r="C28" s="47" t="s">
        <v>65</v>
      </c>
      <c r="D28" s="48">
        <v>10971</v>
      </c>
      <c r="E28" s="49">
        <v>100</v>
      </c>
      <c r="F28" s="50" t="s">
        <v>63</v>
      </c>
      <c r="G28" s="50" t="s">
        <v>63</v>
      </c>
      <c r="H28" s="36"/>
    </row>
    <row r="29" spans="1:8" s="58" customFormat="1" ht="16.5" customHeight="1">
      <c r="A29" s="52" t="s">
        <v>21</v>
      </c>
      <c r="B29" s="53" t="s">
        <v>65</v>
      </c>
      <c r="C29" s="53" t="s">
        <v>65</v>
      </c>
      <c r="D29" s="54">
        <v>9224</v>
      </c>
      <c r="E29" s="55">
        <v>100</v>
      </c>
      <c r="F29" s="56" t="s">
        <v>63</v>
      </c>
      <c r="G29" s="56" t="s">
        <v>63</v>
      </c>
      <c r="H29" s="57"/>
    </row>
    <row r="30" spans="1:8" ht="16.5" customHeight="1">
      <c r="A30" s="20" t="s">
        <v>22</v>
      </c>
      <c r="B30" s="30" t="s">
        <v>65</v>
      </c>
      <c r="C30" s="30" t="s">
        <v>65</v>
      </c>
      <c r="D30" s="40">
        <v>20511</v>
      </c>
      <c r="E30" s="35">
        <v>100</v>
      </c>
      <c r="F30" s="39" t="s">
        <v>63</v>
      </c>
      <c r="G30" s="39" t="s">
        <v>63</v>
      </c>
      <c r="H30" s="31"/>
    </row>
    <row r="31" spans="1:8" ht="16.5" customHeight="1">
      <c r="A31" s="20" t="s">
        <v>23</v>
      </c>
      <c r="B31" s="30" t="s">
        <v>65</v>
      </c>
      <c r="C31" s="30" t="s">
        <v>65</v>
      </c>
      <c r="D31" s="40">
        <v>7695</v>
      </c>
      <c r="E31" s="35">
        <v>100</v>
      </c>
      <c r="F31" s="39" t="s">
        <v>63</v>
      </c>
      <c r="G31" s="39" t="s">
        <v>63</v>
      </c>
      <c r="H31" s="31"/>
    </row>
    <row r="32" spans="1:8" ht="16.5" customHeight="1">
      <c r="A32" s="20" t="s">
        <v>24</v>
      </c>
      <c r="B32" s="30" t="s">
        <v>65</v>
      </c>
      <c r="C32" s="30" t="s">
        <v>65</v>
      </c>
      <c r="D32" s="40">
        <v>4621</v>
      </c>
      <c r="E32" s="35">
        <v>100</v>
      </c>
      <c r="F32" s="39" t="s">
        <v>63</v>
      </c>
      <c r="G32" s="39" t="s">
        <v>63</v>
      </c>
      <c r="H32" s="31"/>
    </row>
    <row r="33" spans="1:8" ht="16.5" customHeight="1">
      <c r="A33" s="20" t="s">
        <v>25</v>
      </c>
      <c r="B33" s="30" t="s">
        <v>65</v>
      </c>
      <c r="C33" s="30" t="s">
        <v>65</v>
      </c>
      <c r="D33" s="40">
        <v>9254</v>
      </c>
      <c r="E33" s="35">
        <v>100</v>
      </c>
      <c r="F33" s="39" t="s">
        <v>63</v>
      </c>
      <c r="G33" s="39" t="s">
        <v>63</v>
      </c>
      <c r="H33" s="31"/>
    </row>
    <row r="34" spans="1:8" ht="16.5" customHeight="1">
      <c r="A34" s="20" t="s">
        <v>26</v>
      </c>
      <c r="B34" s="30" t="s">
        <v>65</v>
      </c>
      <c r="C34" s="30" t="s">
        <v>65</v>
      </c>
      <c r="D34" s="40">
        <v>15088</v>
      </c>
      <c r="E34" s="35">
        <v>100</v>
      </c>
      <c r="F34" s="39" t="s">
        <v>63</v>
      </c>
      <c r="G34" s="39" t="s">
        <v>63</v>
      </c>
      <c r="H34" s="31"/>
    </row>
    <row r="35" spans="1:8" ht="16.5" customHeight="1">
      <c r="A35" s="20" t="s">
        <v>27</v>
      </c>
      <c r="B35" s="30" t="s">
        <v>65</v>
      </c>
      <c r="C35" s="30" t="s">
        <v>65</v>
      </c>
      <c r="D35" s="40">
        <v>18938</v>
      </c>
      <c r="E35" s="35">
        <v>100</v>
      </c>
      <c r="F35" s="39" t="s">
        <v>63</v>
      </c>
      <c r="G35" s="39" t="s">
        <v>63</v>
      </c>
      <c r="H35" s="31"/>
    </row>
    <row r="36" spans="1:8" ht="16.5" customHeight="1">
      <c r="A36" s="20" t="s">
        <v>28</v>
      </c>
      <c r="B36" s="30" t="s">
        <v>65</v>
      </c>
      <c r="C36" s="30" t="s">
        <v>65</v>
      </c>
      <c r="D36" s="40">
        <v>15815</v>
      </c>
      <c r="E36" s="35">
        <v>100</v>
      </c>
      <c r="F36" s="39" t="s">
        <v>63</v>
      </c>
      <c r="G36" s="39" t="s">
        <v>63</v>
      </c>
      <c r="H36" s="31"/>
    </row>
    <row r="37" spans="1:8" ht="16.5" customHeight="1">
      <c r="A37" s="20" t="s">
        <v>29</v>
      </c>
      <c r="B37" s="30" t="s">
        <v>65</v>
      </c>
      <c r="C37" s="30" t="s">
        <v>65</v>
      </c>
      <c r="D37" s="40">
        <v>4424</v>
      </c>
      <c r="E37" s="35">
        <v>100</v>
      </c>
      <c r="F37" s="39" t="s">
        <v>63</v>
      </c>
      <c r="G37" s="39" t="s">
        <v>63</v>
      </c>
      <c r="H37" s="31"/>
    </row>
    <row r="38" spans="1:8" ht="16.5" customHeight="1">
      <c r="A38" s="20" t="s">
        <v>69</v>
      </c>
      <c r="B38" s="30" t="s">
        <v>65</v>
      </c>
      <c r="C38" s="30" t="s">
        <v>65</v>
      </c>
      <c r="D38" s="40">
        <v>8400</v>
      </c>
      <c r="E38" s="35">
        <v>100</v>
      </c>
      <c r="F38" s="39" t="s">
        <v>63</v>
      </c>
      <c r="G38" s="39" t="s">
        <v>63</v>
      </c>
      <c r="H38" s="31"/>
    </row>
    <row r="39" spans="1:8" ht="16.5" customHeight="1">
      <c r="A39" s="20" t="s">
        <v>46</v>
      </c>
      <c r="B39" s="30">
        <v>0</v>
      </c>
      <c r="C39" s="30">
        <v>625</v>
      </c>
      <c r="D39" s="40">
        <v>625</v>
      </c>
      <c r="E39" s="35">
        <v>100</v>
      </c>
      <c r="F39" s="39" t="s">
        <v>63</v>
      </c>
      <c r="G39" s="39" t="s">
        <v>63</v>
      </c>
      <c r="H39" s="32" t="s">
        <v>58</v>
      </c>
    </row>
    <row r="40" spans="1:9" s="62" customFormat="1" ht="16.5" customHeight="1">
      <c r="A40" s="59" t="s">
        <v>31</v>
      </c>
      <c r="B40" s="42">
        <f>SUM(B13:B39)</f>
        <v>87421</v>
      </c>
      <c r="C40" s="42">
        <f>SUM(C13:C39)</f>
        <v>309335</v>
      </c>
      <c r="D40" s="42">
        <f>SUM(D13:D39)</f>
        <v>307735</v>
      </c>
      <c r="E40" s="4">
        <f>+D40/C40*100</f>
        <v>99.48276140753552</v>
      </c>
      <c r="F40" s="42">
        <f>SUM(F13:F39)</f>
        <v>0</v>
      </c>
      <c r="G40" s="63" t="s">
        <v>56</v>
      </c>
      <c r="H40" s="64"/>
      <c r="I40" s="61"/>
    </row>
    <row r="41" spans="1:8" ht="21" customHeight="1">
      <c r="A41" s="33" t="s">
        <v>32</v>
      </c>
      <c r="B41" s="26">
        <f>19900-4900+15000</f>
        <v>30000</v>
      </c>
      <c r="C41" s="26">
        <f>(19900-4900+15000)-SUM(C42:C50)+1895</f>
        <v>0</v>
      </c>
      <c r="D41" s="1"/>
      <c r="E41" s="15"/>
      <c r="F41" s="1"/>
      <c r="G41" s="15"/>
      <c r="H41" s="29"/>
    </row>
    <row r="42" spans="1:8" ht="16.5" customHeight="1">
      <c r="A42" s="14" t="s">
        <v>37</v>
      </c>
      <c r="B42" s="30" t="s">
        <v>65</v>
      </c>
      <c r="C42" s="2">
        <v>2788</v>
      </c>
      <c r="D42" s="2">
        <v>2788</v>
      </c>
      <c r="E42" s="15">
        <f aca="true" t="shared" si="2" ref="E42:E48">+D42/C42*100</f>
        <v>100</v>
      </c>
      <c r="F42" s="39" t="s">
        <v>63</v>
      </c>
      <c r="G42" s="39" t="s">
        <v>63</v>
      </c>
      <c r="H42" s="31"/>
    </row>
    <row r="43" spans="1:8" ht="16.5" customHeight="1">
      <c r="A43" s="14" t="s">
        <v>38</v>
      </c>
      <c r="B43" s="30" t="s">
        <v>65</v>
      </c>
      <c r="C43" s="2">
        <v>7320</v>
      </c>
      <c r="D43" s="2">
        <v>7320</v>
      </c>
      <c r="E43" s="15">
        <f t="shared" si="2"/>
        <v>100</v>
      </c>
      <c r="F43" s="39" t="s">
        <v>63</v>
      </c>
      <c r="G43" s="39" t="s">
        <v>63</v>
      </c>
      <c r="H43" s="34" t="s">
        <v>67</v>
      </c>
    </row>
    <row r="44" spans="1:8" ht="16.5" customHeight="1">
      <c r="A44" s="14" t="s">
        <v>39</v>
      </c>
      <c r="B44" s="30" t="s">
        <v>65</v>
      </c>
      <c r="C44" s="2">
        <v>1224</v>
      </c>
      <c r="D44" s="2">
        <v>1224</v>
      </c>
      <c r="E44" s="15">
        <f t="shared" si="2"/>
        <v>100</v>
      </c>
      <c r="F44" s="39" t="s">
        <v>63</v>
      </c>
      <c r="G44" s="39" t="s">
        <v>63</v>
      </c>
      <c r="H44" s="31"/>
    </row>
    <row r="45" spans="1:8" ht="16.5" customHeight="1">
      <c r="A45" s="14" t="s">
        <v>40</v>
      </c>
      <c r="B45" s="30" t="s">
        <v>65</v>
      </c>
      <c r="C45" s="2">
        <v>5700</v>
      </c>
      <c r="D45" s="2">
        <v>5700</v>
      </c>
      <c r="E45" s="15">
        <f t="shared" si="2"/>
        <v>100</v>
      </c>
      <c r="F45" s="39" t="s">
        <v>63</v>
      </c>
      <c r="G45" s="39" t="s">
        <v>63</v>
      </c>
      <c r="H45" s="34" t="s">
        <v>67</v>
      </c>
    </row>
    <row r="46" spans="1:8" ht="16.5" customHeight="1">
      <c r="A46" s="14" t="s">
        <v>41</v>
      </c>
      <c r="B46" s="30" t="s">
        <v>65</v>
      </c>
      <c r="C46" s="2">
        <v>8400</v>
      </c>
      <c r="D46" s="2">
        <v>8400</v>
      </c>
      <c r="E46" s="15">
        <f t="shared" si="2"/>
        <v>100</v>
      </c>
      <c r="F46" s="39" t="s">
        <v>63</v>
      </c>
      <c r="G46" s="39" t="s">
        <v>63</v>
      </c>
      <c r="H46" s="34" t="s">
        <v>67</v>
      </c>
    </row>
    <row r="47" spans="1:8" ht="16.5" customHeight="1">
      <c r="A47" s="14" t="s">
        <v>43</v>
      </c>
      <c r="B47" s="30" t="s">
        <v>65</v>
      </c>
      <c r="C47" s="2">
        <v>1001</v>
      </c>
      <c r="D47" s="2">
        <v>1001</v>
      </c>
      <c r="E47" s="15">
        <f t="shared" si="2"/>
        <v>100</v>
      </c>
      <c r="F47" s="39" t="s">
        <v>63</v>
      </c>
      <c r="G47" s="39" t="s">
        <v>63</v>
      </c>
      <c r="H47" s="34" t="s">
        <v>67</v>
      </c>
    </row>
    <row r="48" spans="1:8" ht="16.5" customHeight="1">
      <c r="A48" s="14" t="s">
        <v>44</v>
      </c>
      <c r="B48" s="30" t="s">
        <v>65</v>
      </c>
      <c r="C48" s="2">
        <v>2366</v>
      </c>
      <c r="D48" s="2">
        <v>2366</v>
      </c>
      <c r="E48" s="15">
        <f t="shared" si="2"/>
        <v>100</v>
      </c>
      <c r="F48" s="39" t="s">
        <v>63</v>
      </c>
      <c r="G48" s="39" t="s">
        <v>63</v>
      </c>
      <c r="H48" s="31"/>
    </row>
    <row r="49" spans="1:8" ht="16.5" customHeight="1">
      <c r="A49" s="14" t="s">
        <v>45</v>
      </c>
      <c r="B49" s="30" t="s">
        <v>65</v>
      </c>
      <c r="C49" s="2">
        <v>3096</v>
      </c>
      <c r="D49" s="2">
        <v>3096</v>
      </c>
      <c r="E49" s="15">
        <f>+D49/C49*100</f>
        <v>100</v>
      </c>
      <c r="F49" s="39" t="s">
        <v>63</v>
      </c>
      <c r="G49" s="39" t="s">
        <v>63</v>
      </c>
      <c r="H49" s="31"/>
    </row>
    <row r="50" spans="1:8" s="17" customFormat="1" ht="16.5" customHeight="1">
      <c r="A50" s="14" t="s">
        <v>42</v>
      </c>
      <c r="B50" s="30" t="s">
        <v>65</v>
      </c>
      <c r="C50" s="2">
        <v>0</v>
      </c>
      <c r="D50" s="39" t="s">
        <v>63</v>
      </c>
      <c r="E50" s="39" t="s">
        <v>63</v>
      </c>
      <c r="F50" s="39" t="s">
        <v>63</v>
      </c>
      <c r="G50" s="39" t="s">
        <v>63</v>
      </c>
      <c r="H50" s="36"/>
    </row>
    <row r="51" spans="1:9" s="62" customFormat="1" ht="16.5" customHeight="1">
      <c r="A51" s="59" t="s">
        <v>33</v>
      </c>
      <c r="B51" s="42">
        <f>SUM(B41:B50)</f>
        <v>30000</v>
      </c>
      <c r="C51" s="42">
        <f>SUM(C41:C50)</f>
        <v>31895</v>
      </c>
      <c r="D51" s="42">
        <f>SUM(D41:D50)</f>
        <v>31895</v>
      </c>
      <c r="E51" s="4">
        <f>+D51/C51*100</f>
        <v>100</v>
      </c>
      <c r="F51" s="42">
        <f>SUM(F41:F50)</f>
        <v>0</v>
      </c>
      <c r="G51" s="63" t="s">
        <v>56</v>
      </c>
      <c r="H51" s="60"/>
      <c r="I51" s="61"/>
    </row>
    <row r="52" spans="1:9" s="62" customFormat="1" ht="26.25" customHeight="1">
      <c r="A52" s="65" t="s">
        <v>34</v>
      </c>
      <c r="B52" s="42">
        <f>+B51+B40</f>
        <v>117421</v>
      </c>
      <c r="C52" s="42">
        <f>+C51+C40</f>
        <v>341230</v>
      </c>
      <c r="D52" s="42">
        <f>+D51+D40</f>
        <v>339630</v>
      </c>
      <c r="E52" s="4">
        <f>+D52/C52*100</f>
        <v>99.53110805028867</v>
      </c>
      <c r="F52" s="42">
        <f>+F51+F40</f>
        <v>0</v>
      </c>
      <c r="G52" s="63" t="s">
        <v>56</v>
      </c>
      <c r="H52" s="64"/>
      <c r="I52" s="61"/>
    </row>
    <row r="53" spans="1:9" s="62" customFormat="1" ht="24" customHeight="1">
      <c r="A53" s="66" t="s">
        <v>35</v>
      </c>
      <c r="B53" s="42">
        <v>5000</v>
      </c>
      <c r="C53" s="42">
        <f>5000-1895</f>
        <v>3105</v>
      </c>
      <c r="D53" s="67"/>
      <c r="E53" s="4"/>
      <c r="F53" s="67"/>
      <c r="G53" s="4"/>
      <c r="H53" s="64"/>
      <c r="I53" s="61"/>
    </row>
    <row r="54" spans="1:9" s="45" customFormat="1" ht="24.75" customHeight="1">
      <c r="A54" s="41" t="s">
        <v>36</v>
      </c>
      <c r="B54" s="42">
        <f>+B53+B52+B11</f>
        <v>126008</v>
      </c>
      <c r="C54" s="42">
        <f>+C53+C52+C11</f>
        <v>347560</v>
      </c>
      <c r="D54" s="42">
        <f>+D53+D52+D11</f>
        <v>342855</v>
      </c>
      <c r="E54" s="4">
        <f>+D54/C54*100</f>
        <v>98.64627690182989</v>
      </c>
      <c r="F54" s="42">
        <f>+F53+F52+F11</f>
        <v>2292</v>
      </c>
      <c r="G54" s="4">
        <f>+F54/C54*100</f>
        <v>0.6594544826792497</v>
      </c>
      <c r="H54" s="43"/>
      <c r="I54" s="44"/>
    </row>
    <row r="55" spans="2:8" ht="15">
      <c r="B55" s="37"/>
      <c r="C55" s="37"/>
      <c r="D55" s="37"/>
      <c r="E55" s="37"/>
      <c r="F55" s="37"/>
      <c r="G55" s="37"/>
      <c r="H55" s="38"/>
    </row>
    <row r="56" ht="12.75">
      <c r="H56" s="38"/>
    </row>
    <row r="57" ht="12.75">
      <c r="H57" s="38"/>
    </row>
    <row r="58" ht="12.75">
      <c r="H58" s="38"/>
    </row>
    <row r="59" ht="12.75">
      <c r="H59" s="38"/>
    </row>
    <row r="60" ht="12.75">
      <c r="H60" s="38"/>
    </row>
    <row r="61" ht="12.75">
      <c r="H61" s="38"/>
    </row>
    <row r="62" ht="12.75">
      <c r="H62" s="38"/>
    </row>
    <row r="63" ht="12.75">
      <c r="H63" s="38"/>
    </row>
    <row r="64" ht="12.75">
      <c r="H64" s="38"/>
    </row>
    <row r="65" ht="12.75">
      <c r="H65" s="38"/>
    </row>
    <row r="66" ht="12.75"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  <row r="76" ht="12.75">
      <c r="H76" s="38"/>
    </row>
    <row r="77" ht="12.75">
      <c r="H77" s="38"/>
    </row>
    <row r="78" ht="12.75">
      <c r="H78" s="38"/>
    </row>
    <row r="79" ht="12.75">
      <c r="H79" s="38"/>
    </row>
    <row r="80" ht="12.75">
      <c r="H80" s="38"/>
    </row>
    <row r="81" ht="12.75">
      <c r="H81" s="38"/>
    </row>
    <row r="82" ht="12.75">
      <c r="H82" s="38"/>
    </row>
    <row r="83" ht="12.75">
      <c r="H83" s="38"/>
    </row>
    <row r="84" ht="12.75">
      <c r="H84" s="38"/>
    </row>
    <row r="85" ht="12.75">
      <c r="H85" s="38"/>
    </row>
    <row r="86" ht="12.75">
      <c r="H86" s="38"/>
    </row>
    <row r="87" ht="12.75">
      <c r="H87" s="38"/>
    </row>
    <row r="88" ht="12.75">
      <c r="H88" s="38"/>
    </row>
    <row r="89" ht="12.75">
      <c r="H89" s="38"/>
    </row>
    <row r="90" ht="12.75">
      <c r="H90" s="38"/>
    </row>
    <row r="91" ht="12.75">
      <c r="H91" s="38"/>
    </row>
    <row r="92" ht="12.75">
      <c r="H92" s="38"/>
    </row>
    <row r="93" ht="12.75">
      <c r="H93" s="38"/>
    </row>
    <row r="94" ht="12.75">
      <c r="H94" s="38"/>
    </row>
    <row r="95" ht="12.75">
      <c r="H95" s="38"/>
    </row>
    <row r="96" ht="12.75">
      <c r="H96" s="38"/>
    </row>
    <row r="97" ht="12.75">
      <c r="H97" s="38"/>
    </row>
    <row r="98" ht="12.75">
      <c r="H98" s="38"/>
    </row>
    <row r="99" ht="12.75">
      <c r="H99" s="38"/>
    </row>
    <row r="100" ht="12.75">
      <c r="H100" s="38"/>
    </row>
    <row r="101" ht="12.75">
      <c r="H101" s="38"/>
    </row>
    <row r="102" ht="12.75">
      <c r="H102" s="38"/>
    </row>
    <row r="103" ht="12.75">
      <c r="H103" s="38"/>
    </row>
    <row r="104" ht="12.75">
      <c r="H104" s="38"/>
    </row>
    <row r="105" ht="12.75">
      <c r="H105" s="38"/>
    </row>
    <row r="106" ht="12.75">
      <c r="H106" s="38"/>
    </row>
    <row r="107" ht="12.75">
      <c r="H107" s="38"/>
    </row>
    <row r="108" ht="12.75">
      <c r="H108" s="38"/>
    </row>
    <row r="109" ht="12.75">
      <c r="H109" s="38"/>
    </row>
    <row r="110" ht="12.75">
      <c r="H110" s="38"/>
    </row>
    <row r="111" ht="12.75">
      <c r="H111" s="38"/>
    </row>
    <row r="112" ht="12.75">
      <c r="H112" s="38"/>
    </row>
    <row r="113" ht="12.75">
      <c r="H113" s="38"/>
    </row>
    <row r="114" ht="12.75">
      <c r="H114" s="38"/>
    </row>
    <row r="115" ht="12.75">
      <c r="H115" s="38"/>
    </row>
    <row r="116" ht="12.75">
      <c r="H116" s="38"/>
    </row>
    <row r="117" ht="12.75">
      <c r="H117" s="38"/>
    </row>
    <row r="118" ht="12.75">
      <c r="H118" s="38"/>
    </row>
    <row r="119" ht="12.75">
      <c r="H119" s="38"/>
    </row>
    <row r="120" ht="12.75">
      <c r="H120" s="38"/>
    </row>
    <row r="121" ht="12.75">
      <c r="H121" s="38"/>
    </row>
    <row r="122" ht="12.75">
      <c r="H122" s="38"/>
    </row>
    <row r="123" ht="12.75">
      <c r="H123" s="38"/>
    </row>
    <row r="124" ht="12.75">
      <c r="H124" s="38"/>
    </row>
    <row r="125" ht="12.75">
      <c r="H125" s="38"/>
    </row>
    <row r="126" ht="12.75">
      <c r="H126" s="38"/>
    </row>
    <row r="127" ht="12.75">
      <c r="H127" s="38"/>
    </row>
    <row r="128" ht="12.75">
      <c r="H128" s="38"/>
    </row>
    <row r="129" ht="12.75">
      <c r="H129" s="38"/>
    </row>
    <row r="130" ht="12.75">
      <c r="H130" s="38"/>
    </row>
    <row r="131" ht="12.75">
      <c r="H131" s="38"/>
    </row>
    <row r="132" ht="12.75">
      <c r="H132" s="38"/>
    </row>
    <row r="133" ht="12.75">
      <c r="H133" s="38"/>
    </row>
    <row r="134" ht="12.75">
      <c r="H134" s="38"/>
    </row>
    <row r="135" ht="12.75">
      <c r="H135" s="38"/>
    </row>
    <row r="136" ht="12.75">
      <c r="H136" s="38"/>
    </row>
    <row r="137" ht="12.75">
      <c r="H137" s="38"/>
    </row>
    <row r="138" ht="12.75">
      <c r="H138" s="38"/>
    </row>
    <row r="139" ht="12.75">
      <c r="H139" s="38"/>
    </row>
    <row r="140" ht="12.75">
      <c r="H140" s="38"/>
    </row>
    <row r="141" ht="12.75">
      <c r="H141" s="38"/>
    </row>
    <row r="142" ht="12.75">
      <c r="H142" s="38"/>
    </row>
    <row r="143" ht="12.75">
      <c r="H143" s="38"/>
    </row>
    <row r="144" ht="12.75">
      <c r="H144" s="38"/>
    </row>
    <row r="145" ht="12.75">
      <c r="H145" s="38"/>
    </row>
    <row r="146" ht="12.75">
      <c r="H146" s="38"/>
    </row>
    <row r="147" ht="12.75">
      <c r="H147" s="38"/>
    </row>
    <row r="148" ht="12.75">
      <c r="H148" s="38"/>
    </row>
    <row r="149" ht="12.75">
      <c r="H149" s="38"/>
    </row>
    <row r="150" ht="12.75">
      <c r="H150" s="38"/>
    </row>
    <row r="151" ht="12.75">
      <c r="H151" s="38"/>
    </row>
    <row r="152" ht="12.75">
      <c r="H152" s="38"/>
    </row>
    <row r="153" ht="12.75">
      <c r="H153" s="38"/>
    </row>
    <row r="154" ht="12.75">
      <c r="H154" s="38"/>
    </row>
    <row r="155" ht="12.75">
      <c r="H155" s="38"/>
    </row>
    <row r="156" ht="12.75">
      <c r="H156" s="38"/>
    </row>
    <row r="157" ht="12.75">
      <c r="H157" s="38"/>
    </row>
    <row r="158" ht="12.75">
      <c r="H158" s="38"/>
    </row>
    <row r="159" ht="12.75">
      <c r="H159" s="38"/>
    </row>
    <row r="160" ht="12.75">
      <c r="H160" s="38"/>
    </row>
    <row r="161" ht="12.75">
      <c r="H161" s="38"/>
    </row>
    <row r="162" ht="12.75">
      <c r="H162" s="38"/>
    </row>
    <row r="163" ht="12.75">
      <c r="H163" s="38"/>
    </row>
    <row r="164" ht="12.75">
      <c r="H164" s="38"/>
    </row>
    <row r="165" ht="12.75">
      <c r="H165" s="38"/>
    </row>
    <row r="166" ht="12.75">
      <c r="H166" s="38"/>
    </row>
    <row r="167" ht="12.75">
      <c r="H167" s="38"/>
    </row>
    <row r="168" ht="12.75">
      <c r="H168" s="38"/>
    </row>
    <row r="169" ht="12.75">
      <c r="H169" s="38"/>
    </row>
    <row r="170" ht="12.75">
      <c r="H170" s="38"/>
    </row>
    <row r="171" ht="12.75">
      <c r="H171" s="38"/>
    </row>
    <row r="172" ht="12.75">
      <c r="H172" s="38"/>
    </row>
    <row r="173" ht="12.75">
      <c r="H173" s="38"/>
    </row>
    <row r="174" ht="12.75">
      <c r="H174" s="38"/>
    </row>
    <row r="175" ht="12.75">
      <c r="H175" s="38"/>
    </row>
    <row r="176" ht="12.75">
      <c r="H176" s="38"/>
    </row>
    <row r="177" ht="12.75">
      <c r="H177" s="38"/>
    </row>
    <row r="178" ht="12.75">
      <c r="H178" s="38"/>
    </row>
    <row r="179" ht="12.75">
      <c r="H179" s="38"/>
    </row>
    <row r="180" ht="12.75">
      <c r="H180" s="38"/>
    </row>
    <row r="181" ht="12.75">
      <c r="H181" s="38"/>
    </row>
    <row r="182" ht="12.75">
      <c r="H182" s="38"/>
    </row>
    <row r="183" ht="12.75">
      <c r="H183" s="38"/>
    </row>
    <row r="184" ht="12.75">
      <c r="H184" s="38"/>
    </row>
    <row r="185" ht="12.75">
      <c r="H185" s="38"/>
    </row>
    <row r="186" ht="12.75">
      <c r="H186" s="38"/>
    </row>
    <row r="187" ht="12.75">
      <c r="H187" s="38"/>
    </row>
    <row r="188" ht="12.75">
      <c r="H188" s="38"/>
    </row>
    <row r="189" ht="12.75">
      <c r="H189" s="38"/>
    </row>
    <row r="190" ht="12.75">
      <c r="H190" s="38"/>
    </row>
    <row r="191" ht="12.75">
      <c r="H191" s="38"/>
    </row>
    <row r="192" ht="12.75">
      <c r="H192" s="38"/>
    </row>
    <row r="193" ht="12.75">
      <c r="H193" s="38"/>
    </row>
    <row r="194" ht="12.75">
      <c r="H194" s="38"/>
    </row>
    <row r="195" ht="12.75">
      <c r="H195" s="38"/>
    </row>
    <row r="196" ht="12.75">
      <c r="H196" s="38"/>
    </row>
    <row r="197" ht="12.75">
      <c r="H197" s="38"/>
    </row>
    <row r="198" ht="12.75">
      <c r="H198" s="38"/>
    </row>
    <row r="199" ht="12.75">
      <c r="H199" s="38"/>
    </row>
    <row r="200" ht="12.75">
      <c r="H200" s="38"/>
    </row>
    <row r="201" ht="12.75">
      <c r="H201" s="38"/>
    </row>
    <row r="202" ht="12.75">
      <c r="H202" s="38"/>
    </row>
    <row r="203" ht="12.75">
      <c r="H203" s="38"/>
    </row>
    <row r="204" ht="12.75">
      <c r="H204" s="38"/>
    </row>
    <row r="205" ht="12.75">
      <c r="H205" s="38"/>
    </row>
    <row r="206" ht="12.75">
      <c r="H206" s="38"/>
    </row>
    <row r="207" ht="12.75">
      <c r="H207" s="38"/>
    </row>
    <row r="208" ht="12.75">
      <c r="H208" s="38"/>
    </row>
    <row r="209" ht="12.75">
      <c r="H209" s="38"/>
    </row>
    <row r="210" ht="12.75">
      <c r="H210" s="38"/>
    </row>
    <row r="211" ht="12.75">
      <c r="H211" s="38"/>
    </row>
    <row r="212" ht="12.75">
      <c r="H212" s="38"/>
    </row>
    <row r="213" ht="12.75">
      <c r="H213" s="38"/>
    </row>
    <row r="214" ht="12.75">
      <c r="H214" s="38"/>
    </row>
    <row r="215" ht="12.75">
      <c r="H215" s="38"/>
    </row>
    <row r="216" ht="12.75">
      <c r="H216" s="38"/>
    </row>
    <row r="217" ht="12.75">
      <c r="H217" s="38"/>
    </row>
    <row r="218" ht="12.75">
      <c r="H218" s="38"/>
    </row>
    <row r="219" ht="12.75">
      <c r="H219" s="38"/>
    </row>
    <row r="220" ht="12.75">
      <c r="H220" s="38"/>
    </row>
    <row r="221" ht="12.75">
      <c r="H221" s="38"/>
    </row>
    <row r="222" ht="12.75">
      <c r="H222" s="38"/>
    </row>
    <row r="223" ht="12.75">
      <c r="H223" s="38"/>
    </row>
    <row r="224" ht="12.75">
      <c r="H224" s="38"/>
    </row>
    <row r="225" ht="12.75">
      <c r="H225" s="38"/>
    </row>
    <row r="226" ht="12.75">
      <c r="H226" s="38"/>
    </row>
    <row r="227" ht="12.75">
      <c r="H227" s="38"/>
    </row>
    <row r="228" ht="12.75">
      <c r="H228" s="38"/>
    </row>
    <row r="229" ht="12.75">
      <c r="H229" s="38"/>
    </row>
    <row r="230" ht="12.75">
      <c r="H230" s="38"/>
    </row>
    <row r="231" ht="12.75">
      <c r="H231" s="38"/>
    </row>
    <row r="232" ht="12.75">
      <c r="H232" s="38"/>
    </row>
    <row r="233" ht="12.75">
      <c r="H233" s="38"/>
    </row>
    <row r="234" ht="12.75">
      <c r="H234" s="38"/>
    </row>
    <row r="235" ht="12.75">
      <c r="H235" s="38"/>
    </row>
    <row r="236" ht="12.75">
      <c r="H236" s="38"/>
    </row>
    <row r="237" ht="12.75">
      <c r="H237" s="38"/>
    </row>
    <row r="238" ht="12.75">
      <c r="H238" s="38"/>
    </row>
    <row r="239" ht="12.75">
      <c r="H239" s="38"/>
    </row>
    <row r="240" ht="12.75">
      <c r="H240" s="38"/>
    </row>
    <row r="241" ht="12.75">
      <c r="H241" s="38"/>
    </row>
    <row r="242" ht="12.75">
      <c r="H242" s="38"/>
    </row>
    <row r="243" ht="12.75">
      <c r="H243" s="38"/>
    </row>
    <row r="244" ht="12.75">
      <c r="H244" s="38"/>
    </row>
    <row r="245" ht="12.75">
      <c r="H245" s="38"/>
    </row>
    <row r="246" ht="12.75">
      <c r="H246" s="38"/>
    </row>
    <row r="247" ht="12.75">
      <c r="H247" s="38"/>
    </row>
    <row r="248" ht="12.75">
      <c r="H248" s="38"/>
    </row>
    <row r="249" ht="12.75">
      <c r="H249" s="38"/>
    </row>
    <row r="250" ht="12.75">
      <c r="H250" s="38"/>
    </row>
    <row r="251" ht="12.75">
      <c r="H251" s="38"/>
    </row>
    <row r="252" ht="12.75">
      <c r="H252" s="38"/>
    </row>
    <row r="253" ht="12.75">
      <c r="H253" s="38"/>
    </row>
    <row r="254" ht="12.75">
      <c r="H254" s="38"/>
    </row>
    <row r="255" ht="12.75">
      <c r="H255" s="38"/>
    </row>
    <row r="256" ht="12.75">
      <c r="H256" s="38"/>
    </row>
    <row r="257" ht="12.75">
      <c r="H257" s="38"/>
    </row>
    <row r="258" ht="12.75">
      <c r="H258" s="38"/>
    </row>
    <row r="259" ht="12.75">
      <c r="H259" s="38"/>
    </row>
    <row r="260" ht="12.75">
      <c r="H260" s="38"/>
    </row>
    <row r="261" ht="12.75">
      <c r="H261" s="38"/>
    </row>
    <row r="262" ht="12.75">
      <c r="H262" s="38"/>
    </row>
    <row r="263" ht="12.75">
      <c r="H263" s="38"/>
    </row>
    <row r="264" ht="12.75">
      <c r="H264" s="38"/>
    </row>
    <row r="265" ht="12.75">
      <c r="H265" s="38"/>
    </row>
    <row r="266" ht="12.75">
      <c r="H266" s="38"/>
    </row>
    <row r="267" ht="12.75">
      <c r="H267" s="38"/>
    </row>
    <row r="268" ht="12.75">
      <c r="H268" s="38"/>
    </row>
    <row r="269" ht="12.75">
      <c r="H269" s="38"/>
    </row>
    <row r="270" ht="12.75">
      <c r="H270" s="38"/>
    </row>
    <row r="271" ht="12.75">
      <c r="H271" s="38"/>
    </row>
    <row r="272" ht="12.75">
      <c r="H272" s="38"/>
    </row>
    <row r="273" ht="12.75">
      <c r="H273" s="38"/>
    </row>
    <row r="274" ht="12.75">
      <c r="H274" s="38"/>
    </row>
    <row r="275" ht="12.75">
      <c r="H275" s="38"/>
    </row>
    <row r="276" ht="12.75">
      <c r="H276" s="38"/>
    </row>
    <row r="277" ht="12.75">
      <c r="H277" s="38"/>
    </row>
    <row r="278" ht="12.75">
      <c r="H278" s="38"/>
    </row>
    <row r="279" ht="12.75">
      <c r="H279" s="38"/>
    </row>
    <row r="280" ht="12.75">
      <c r="H280" s="38"/>
    </row>
    <row r="281" ht="12.75">
      <c r="H281" s="38"/>
    </row>
    <row r="282" ht="12.75">
      <c r="H282" s="38"/>
    </row>
    <row r="283" ht="12.75">
      <c r="H283" s="38"/>
    </row>
    <row r="284" ht="12.75">
      <c r="H284" s="38"/>
    </row>
    <row r="285" ht="12.75">
      <c r="H285" s="38"/>
    </row>
    <row r="286" ht="12.75">
      <c r="H286" s="38"/>
    </row>
    <row r="287" ht="12.75">
      <c r="H287" s="38"/>
    </row>
    <row r="288" ht="12.75">
      <c r="H288" s="38"/>
    </row>
    <row r="289" ht="12.75">
      <c r="H289" s="38"/>
    </row>
    <row r="290" ht="12.75">
      <c r="H290" s="38"/>
    </row>
    <row r="291" ht="12.75">
      <c r="H291" s="38"/>
    </row>
    <row r="292" ht="12.75">
      <c r="H292" s="38"/>
    </row>
    <row r="293" ht="12.75">
      <c r="H293" s="38"/>
    </row>
    <row r="294" ht="12.75">
      <c r="H294" s="38"/>
    </row>
    <row r="295" ht="12.75">
      <c r="H295" s="38"/>
    </row>
    <row r="296" ht="12.75">
      <c r="H296" s="38"/>
    </row>
    <row r="297" ht="12.75">
      <c r="H297" s="38"/>
    </row>
    <row r="298" ht="12.75">
      <c r="H298" s="38"/>
    </row>
    <row r="299" ht="12.75">
      <c r="H299" s="38"/>
    </row>
    <row r="300" ht="12.75">
      <c r="H300" s="38"/>
    </row>
    <row r="301" ht="12.75">
      <c r="H301" s="38"/>
    </row>
    <row r="302" ht="12.75">
      <c r="H302" s="38"/>
    </row>
    <row r="303" ht="12.75">
      <c r="H303" s="38"/>
    </row>
    <row r="304" ht="12.75">
      <c r="H304" s="38"/>
    </row>
    <row r="305" ht="12.75">
      <c r="H305" s="38"/>
    </row>
    <row r="306" ht="12.75">
      <c r="H306" s="38"/>
    </row>
    <row r="307" ht="12.75">
      <c r="H307" s="38"/>
    </row>
    <row r="308" ht="12.75">
      <c r="H308" s="38"/>
    </row>
    <row r="309" ht="12.75">
      <c r="H309" s="38"/>
    </row>
    <row r="310" ht="12.75">
      <c r="H310" s="38"/>
    </row>
    <row r="311" ht="12.75">
      <c r="H311" s="38"/>
    </row>
    <row r="312" ht="12.75">
      <c r="H312" s="38"/>
    </row>
    <row r="313" ht="12.75">
      <c r="H313" s="38"/>
    </row>
    <row r="314" ht="12.75">
      <c r="H314" s="38"/>
    </row>
    <row r="315" ht="12.75">
      <c r="H315" s="38"/>
    </row>
    <row r="316" ht="12.75">
      <c r="H316" s="38"/>
    </row>
    <row r="317" ht="12.75">
      <c r="H317" s="38"/>
    </row>
    <row r="318" ht="12.75">
      <c r="H318" s="38"/>
    </row>
    <row r="319" ht="12.75">
      <c r="H319" s="38"/>
    </row>
    <row r="320" ht="12.75">
      <c r="H320" s="38"/>
    </row>
    <row r="321" ht="12.75">
      <c r="H321" s="38"/>
    </row>
    <row r="322" ht="12.75">
      <c r="H322" s="38"/>
    </row>
    <row r="323" ht="12.75">
      <c r="H323" s="38"/>
    </row>
    <row r="324" ht="12.75">
      <c r="H324" s="38"/>
    </row>
    <row r="325" ht="12.75">
      <c r="H325" s="38"/>
    </row>
    <row r="326" ht="12.75">
      <c r="H326" s="38"/>
    </row>
    <row r="327" ht="12.75">
      <c r="H327" s="38"/>
    </row>
    <row r="328" ht="12.75">
      <c r="H328" s="38"/>
    </row>
    <row r="329" ht="12.75">
      <c r="H329" s="38"/>
    </row>
    <row r="330" ht="12.75">
      <c r="H330" s="38"/>
    </row>
    <row r="331" ht="12.75">
      <c r="H331" s="38"/>
    </row>
    <row r="332" ht="12.75">
      <c r="H332" s="38"/>
    </row>
    <row r="333" ht="12.75">
      <c r="H333" s="38"/>
    </row>
    <row r="334" ht="12.75">
      <c r="H334" s="38"/>
    </row>
    <row r="335" ht="12.75">
      <c r="H335" s="38"/>
    </row>
    <row r="336" ht="12.75">
      <c r="H336" s="38"/>
    </row>
    <row r="337" ht="12.75">
      <c r="H337" s="38"/>
    </row>
    <row r="338" ht="12.75">
      <c r="H338" s="38"/>
    </row>
    <row r="339" ht="12.75">
      <c r="H339" s="38"/>
    </row>
    <row r="340" ht="12.75">
      <c r="H340" s="38"/>
    </row>
    <row r="341" ht="12.75">
      <c r="H341" s="38"/>
    </row>
    <row r="342" ht="12.75">
      <c r="H342" s="38"/>
    </row>
    <row r="343" ht="12.75">
      <c r="H343" s="38"/>
    </row>
    <row r="344" ht="12.75">
      <c r="H344" s="38"/>
    </row>
    <row r="345" ht="12.75">
      <c r="H345" s="38"/>
    </row>
    <row r="346" ht="12.75">
      <c r="H346" s="38"/>
    </row>
    <row r="347" ht="12.75">
      <c r="H347" s="38"/>
    </row>
    <row r="348" ht="12.75">
      <c r="H348" s="38"/>
    </row>
    <row r="349" ht="12.75">
      <c r="H349" s="38"/>
    </row>
    <row r="350" ht="12.75">
      <c r="H350" s="38"/>
    </row>
    <row r="351" ht="12.75">
      <c r="H351" s="38"/>
    </row>
    <row r="352" ht="12.75">
      <c r="H352" s="38"/>
    </row>
    <row r="353" ht="12.75">
      <c r="H353" s="38"/>
    </row>
    <row r="354" ht="12.75">
      <c r="H354" s="38"/>
    </row>
    <row r="355" ht="12.75">
      <c r="H355" s="38"/>
    </row>
    <row r="356" ht="12.75">
      <c r="H356" s="38"/>
    </row>
    <row r="357" ht="12.75">
      <c r="H357" s="38"/>
    </row>
    <row r="358" ht="12.75">
      <c r="H358" s="38"/>
    </row>
    <row r="359" ht="12.75">
      <c r="H359" s="38"/>
    </row>
    <row r="360" ht="12.75">
      <c r="H360" s="38"/>
    </row>
    <row r="361" ht="12.75">
      <c r="H361" s="38"/>
    </row>
    <row r="362" ht="12.75">
      <c r="H362" s="38"/>
    </row>
    <row r="363" ht="12.75">
      <c r="H363" s="38"/>
    </row>
    <row r="364" ht="12.75">
      <c r="H364" s="38"/>
    </row>
    <row r="365" ht="12.75">
      <c r="H365" s="38"/>
    </row>
    <row r="366" ht="12.75">
      <c r="H366" s="38"/>
    </row>
    <row r="367" ht="12.75">
      <c r="H367" s="38"/>
    </row>
    <row r="368" ht="12.75">
      <c r="H368" s="38"/>
    </row>
    <row r="369" ht="12.75">
      <c r="H369" s="38"/>
    </row>
    <row r="370" ht="12.75">
      <c r="H370" s="38"/>
    </row>
    <row r="371" ht="12.75">
      <c r="H371" s="38"/>
    </row>
    <row r="372" ht="12.75">
      <c r="H372" s="38"/>
    </row>
    <row r="373" ht="12.75">
      <c r="H373" s="38"/>
    </row>
    <row r="374" ht="12.75">
      <c r="H374" s="38"/>
    </row>
    <row r="375" ht="12.75">
      <c r="H375" s="38"/>
    </row>
    <row r="376" ht="12.75">
      <c r="H376" s="38"/>
    </row>
    <row r="377" ht="12.75">
      <c r="H377" s="38"/>
    </row>
    <row r="378" ht="12.75">
      <c r="H378" s="38"/>
    </row>
    <row r="379" ht="12.75">
      <c r="H379" s="38"/>
    </row>
    <row r="380" ht="12.75">
      <c r="H380" s="38"/>
    </row>
    <row r="381" ht="12.75">
      <c r="H381" s="38"/>
    </row>
    <row r="382" ht="12.75">
      <c r="H382" s="38"/>
    </row>
    <row r="383" ht="12.75">
      <c r="H383" s="38"/>
    </row>
    <row r="384" ht="12.75">
      <c r="H384" s="38"/>
    </row>
    <row r="385" ht="12.75">
      <c r="H385" s="38"/>
    </row>
    <row r="386" ht="12.75">
      <c r="H386" s="38"/>
    </row>
    <row r="387" ht="12.75">
      <c r="H387" s="38"/>
    </row>
    <row r="388" ht="12.75">
      <c r="H388" s="38"/>
    </row>
    <row r="389" ht="12.75">
      <c r="H389" s="38"/>
    </row>
    <row r="390" ht="12.75">
      <c r="H390" s="38"/>
    </row>
    <row r="391" ht="12.75">
      <c r="H391" s="38"/>
    </row>
    <row r="392" ht="12.75">
      <c r="H392" s="38"/>
    </row>
    <row r="393" ht="12.75">
      <c r="H393" s="38"/>
    </row>
    <row r="394" ht="12.75">
      <c r="H394" s="38"/>
    </row>
    <row r="395" ht="12.75">
      <c r="H395" s="38"/>
    </row>
    <row r="396" ht="12.75">
      <c r="H396" s="38"/>
    </row>
    <row r="397" ht="12.75">
      <c r="H397" s="38"/>
    </row>
    <row r="398" ht="12.75">
      <c r="H398" s="38"/>
    </row>
    <row r="399" ht="12.75">
      <c r="H399" s="38"/>
    </row>
    <row r="400" ht="12.75">
      <c r="H400" s="38"/>
    </row>
    <row r="401" ht="12.75">
      <c r="H401" s="38"/>
    </row>
    <row r="402" ht="12.75">
      <c r="H402" s="38"/>
    </row>
    <row r="403" ht="12.75">
      <c r="H403" s="38"/>
    </row>
    <row r="404" ht="12.75">
      <c r="H404" s="38"/>
    </row>
    <row r="405" ht="12.75">
      <c r="H405" s="38"/>
    </row>
    <row r="406" ht="12.75">
      <c r="H406" s="38"/>
    </row>
    <row r="407" ht="12.75">
      <c r="H407" s="38"/>
    </row>
    <row r="408" ht="12.75">
      <c r="H408" s="38"/>
    </row>
    <row r="409" ht="12.75">
      <c r="H409" s="38"/>
    </row>
    <row r="410" ht="12.75">
      <c r="H410" s="38"/>
    </row>
    <row r="411" ht="12.75">
      <c r="H411" s="38"/>
    </row>
    <row r="412" ht="12.75">
      <c r="H412" s="38"/>
    </row>
    <row r="413" ht="12.75">
      <c r="H413" s="38"/>
    </row>
    <row r="414" ht="12.75">
      <c r="H414" s="38"/>
    </row>
    <row r="415" ht="12.75">
      <c r="H415" s="38"/>
    </row>
    <row r="416" ht="12.75">
      <c r="H416" s="38"/>
    </row>
    <row r="417" ht="12.75">
      <c r="H417" s="38"/>
    </row>
    <row r="418" ht="12.75">
      <c r="H418" s="38"/>
    </row>
    <row r="419" ht="12.75">
      <c r="H419" s="38"/>
    </row>
    <row r="420" ht="12.75">
      <c r="H420" s="38"/>
    </row>
    <row r="421" ht="12.75">
      <c r="H421" s="38"/>
    </row>
    <row r="422" ht="12.75">
      <c r="H422" s="38"/>
    </row>
    <row r="423" ht="12.75">
      <c r="H423" s="38"/>
    </row>
    <row r="424" ht="12.75">
      <c r="H424" s="38"/>
    </row>
    <row r="425" ht="12.75">
      <c r="H425" s="38"/>
    </row>
    <row r="426" ht="12.75">
      <c r="H426" s="38"/>
    </row>
    <row r="427" ht="12.75">
      <c r="H427" s="38"/>
    </row>
    <row r="428" ht="12.75">
      <c r="H428" s="38"/>
    </row>
    <row r="429" ht="12.75">
      <c r="H429" s="38"/>
    </row>
    <row r="430" ht="12.75">
      <c r="H430" s="38"/>
    </row>
    <row r="431" ht="12.75">
      <c r="H431" s="38"/>
    </row>
    <row r="432" ht="12.75">
      <c r="H432" s="38"/>
    </row>
    <row r="433" ht="12.75">
      <c r="H433" s="38"/>
    </row>
    <row r="434" ht="12.75">
      <c r="H434" s="38"/>
    </row>
    <row r="435" ht="12.75">
      <c r="H435" s="38"/>
    </row>
    <row r="436" ht="12.75">
      <c r="H436" s="38"/>
    </row>
    <row r="437" ht="12.75">
      <c r="H437" s="38"/>
    </row>
    <row r="438" ht="12.75">
      <c r="H438" s="38"/>
    </row>
    <row r="439" ht="12.75">
      <c r="H439" s="38"/>
    </row>
    <row r="440" ht="12.75">
      <c r="H440" s="38"/>
    </row>
    <row r="441" ht="12.75">
      <c r="H441" s="38"/>
    </row>
    <row r="442" ht="12.75">
      <c r="H442" s="38"/>
    </row>
    <row r="443" ht="12.75">
      <c r="H443" s="38"/>
    </row>
    <row r="444" ht="12.75">
      <c r="H444" s="38"/>
    </row>
    <row r="445" ht="12.75">
      <c r="H445" s="38"/>
    </row>
    <row r="446" ht="12.75">
      <c r="H446" s="38"/>
    </row>
    <row r="447" ht="12.75">
      <c r="H447" s="38"/>
    </row>
    <row r="448" ht="12.75">
      <c r="H448" s="38"/>
    </row>
    <row r="449" ht="12.75">
      <c r="H449" s="38"/>
    </row>
    <row r="450" ht="12.75">
      <c r="H450" s="38"/>
    </row>
    <row r="451" ht="12.75">
      <c r="H451" s="38"/>
    </row>
    <row r="452" ht="12.75">
      <c r="H452" s="38"/>
    </row>
    <row r="453" ht="12.75">
      <c r="H453" s="38"/>
    </row>
    <row r="454" ht="12.75">
      <c r="H454" s="38"/>
    </row>
    <row r="455" ht="12.75">
      <c r="H455" s="38"/>
    </row>
    <row r="456" ht="12.75">
      <c r="H456" s="38"/>
    </row>
    <row r="457" ht="12.75">
      <c r="H457" s="38"/>
    </row>
    <row r="458" ht="12.75">
      <c r="H458" s="38"/>
    </row>
    <row r="459" ht="12.75">
      <c r="H459" s="38"/>
    </row>
    <row r="460" ht="12.75">
      <c r="H460" s="38"/>
    </row>
    <row r="461" ht="12.75">
      <c r="H461" s="38"/>
    </row>
    <row r="462" ht="12.75">
      <c r="H462" s="38"/>
    </row>
    <row r="463" ht="12.75">
      <c r="H463" s="38"/>
    </row>
    <row r="464" ht="12.75">
      <c r="H464" s="38"/>
    </row>
    <row r="465" ht="12.75">
      <c r="H465" s="38"/>
    </row>
    <row r="466" ht="12.75">
      <c r="H466" s="38"/>
    </row>
    <row r="467" ht="12.75">
      <c r="H467" s="38"/>
    </row>
    <row r="468" ht="12.75">
      <c r="H468" s="38"/>
    </row>
    <row r="469" ht="12.75">
      <c r="H469" s="38"/>
    </row>
    <row r="470" ht="12.75">
      <c r="H470" s="38"/>
    </row>
    <row r="471" ht="12.75">
      <c r="H471" s="38"/>
    </row>
    <row r="472" ht="12.75">
      <c r="H472" s="38"/>
    </row>
    <row r="473" ht="12.75">
      <c r="H473" s="38"/>
    </row>
    <row r="474" ht="12.75">
      <c r="H474" s="38"/>
    </row>
    <row r="475" ht="12.75">
      <c r="H475" s="38"/>
    </row>
    <row r="476" ht="12.75">
      <c r="H476" s="38"/>
    </row>
    <row r="477" ht="12.75">
      <c r="H477" s="38"/>
    </row>
    <row r="478" ht="12.75">
      <c r="H478" s="38"/>
    </row>
    <row r="479" ht="12.75">
      <c r="H479" s="38"/>
    </row>
    <row r="480" ht="12.75">
      <c r="H480" s="38"/>
    </row>
    <row r="481" ht="12.75">
      <c r="H481" s="38"/>
    </row>
    <row r="482" ht="12.75">
      <c r="H482" s="38"/>
    </row>
    <row r="483" ht="12.75">
      <c r="H483" s="38"/>
    </row>
    <row r="484" ht="12.75">
      <c r="H484" s="38"/>
    </row>
    <row r="485" ht="12.75">
      <c r="H485" s="38"/>
    </row>
    <row r="486" ht="12.75">
      <c r="H486" s="38"/>
    </row>
    <row r="487" ht="12.75">
      <c r="H487" s="38"/>
    </row>
    <row r="488" ht="12.75">
      <c r="H488" s="38"/>
    </row>
    <row r="489" ht="12.75">
      <c r="H489" s="38"/>
    </row>
    <row r="490" ht="12.75">
      <c r="H490" s="38"/>
    </row>
    <row r="491" ht="12.75">
      <c r="H491" s="38"/>
    </row>
    <row r="492" ht="12.75">
      <c r="H492" s="38"/>
    </row>
    <row r="493" ht="12.75">
      <c r="H493" s="38"/>
    </row>
    <row r="494" ht="12.75">
      <c r="H494" s="38"/>
    </row>
    <row r="495" ht="12.75">
      <c r="H495" s="38"/>
    </row>
    <row r="496" ht="12.75">
      <c r="H496" s="38"/>
    </row>
    <row r="497" ht="12.75">
      <c r="H497" s="38"/>
    </row>
    <row r="498" ht="12.75">
      <c r="H498" s="38"/>
    </row>
    <row r="499" ht="12.75">
      <c r="H499" s="38"/>
    </row>
    <row r="500" ht="12.75">
      <c r="H500" s="38"/>
    </row>
    <row r="501" ht="12.75">
      <c r="H501" s="38"/>
    </row>
    <row r="502" ht="12.75">
      <c r="H502" s="38"/>
    </row>
    <row r="503" ht="12.75">
      <c r="H503" s="38"/>
    </row>
    <row r="504" ht="12.75">
      <c r="H504" s="38"/>
    </row>
    <row r="505" ht="12.75">
      <c r="H505" s="38"/>
    </row>
    <row r="506" ht="12.75">
      <c r="H506" s="38"/>
    </row>
    <row r="507" ht="12.75">
      <c r="H507" s="38"/>
    </row>
    <row r="508" ht="12.75">
      <c r="H508" s="38"/>
    </row>
    <row r="509" ht="12.75">
      <c r="H509" s="38"/>
    </row>
    <row r="510" ht="12.75">
      <c r="H510" s="38"/>
    </row>
    <row r="511" ht="12.75">
      <c r="H511" s="38"/>
    </row>
    <row r="512" ht="12.75">
      <c r="H512" s="38"/>
    </row>
    <row r="513" ht="12.75">
      <c r="H513" s="38"/>
    </row>
    <row r="514" ht="12.75">
      <c r="H514" s="38"/>
    </row>
    <row r="515" ht="12.75">
      <c r="H515" s="38"/>
    </row>
    <row r="516" ht="12.75">
      <c r="H516" s="38"/>
    </row>
    <row r="517" ht="12.75">
      <c r="H517" s="38"/>
    </row>
    <row r="518" ht="12.75">
      <c r="H518" s="38"/>
    </row>
    <row r="519" ht="12.75">
      <c r="H519" s="38"/>
    </row>
    <row r="520" ht="12.75">
      <c r="H520" s="38"/>
    </row>
    <row r="521" ht="12.75">
      <c r="H521" s="38"/>
    </row>
    <row r="522" ht="12.75">
      <c r="H522" s="38"/>
    </row>
    <row r="523" ht="12.75">
      <c r="H523" s="38"/>
    </row>
    <row r="524" ht="12.75">
      <c r="H524" s="38"/>
    </row>
    <row r="525" ht="12.75">
      <c r="H525" s="38"/>
    </row>
    <row r="526" ht="12.75">
      <c r="H526" s="38"/>
    </row>
    <row r="527" ht="12.75">
      <c r="H527" s="38"/>
    </row>
    <row r="528" ht="12.75">
      <c r="H528" s="38"/>
    </row>
    <row r="529" ht="12.75">
      <c r="H529" s="38"/>
    </row>
    <row r="530" ht="12.75">
      <c r="H530" s="38"/>
    </row>
    <row r="531" ht="12.75">
      <c r="H531" s="38"/>
    </row>
    <row r="532" ht="12.75">
      <c r="H532" s="38"/>
    </row>
    <row r="533" ht="12.75">
      <c r="H533" s="38"/>
    </row>
    <row r="534" ht="12.75">
      <c r="H534" s="38"/>
    </row>
    <row r="535" ht="12.75">
      <c r="H535" s="38"/>
    </row>
    <row r="536" ht="12.75">
      <c r="H536" s="38"/>
    </row>
    <row r="537" ht="12.75">
      <c r="H537" s="38"/>
    </row>
    <row r="538" ht="12.75">
      <c r="H538" s="38"/>
    </row>
    <row r="539" ht="12.75">
      <c r="H539" s="38"/>
    </row>
    <row r="540" ht="12.75">
      <c r="H540" s="38"/>
    </row>
    <row r="541" ht="12.75">
      <c r="H541" s="38"/>
    </row>
    <row r="542" ht="12.75">
      <c r="H542" s="38"/>
    </row>
    <row r="543" ht="12.75">
      <c r="H543" s="38"/>
    </row>
    <row r="544" ht="12.75">
      <c r="H544" s="38"/>
    </row>
    <row r="545" ht="12.75">
      <c r="H545" s="38"/>
    </row>
    <row r="546" ht="12.75">
      <c r="H546" s="38"/>
    </row>
    <row r="547" ht="12.75">
      <c r="H547" s="38"/>
    </row>
    <row r="548" ht="12.75">
      <c r="H548" s="38"/>
    </row>
    <row r="549" ht="12.75">
      <c r="H549" s="38"/>
    </row>
    <row r="550" ht="12.75">
      <c r="H550" s="38"/>
    </row>
    <row r="551" ht="12.75">
      <c r="H551" s="38"/>
    </row>
    <row r="552" ht="12.75">
      <c r="H552" s="38"/>
    </row>
    <row r="553" ht="12.75">
      <c r="H553" s="38"/>
    </row>
    <row r="554" ht="12.75">
      <c r="H554" s="38"/>
    </row>
    <row r="555" ht="12.75">
      <c r="H555" s="38"/>
    </row>
    <row r="556" ht="12.75">
      <c r="H556" s="38"/>
    </row>
    <row r="557" ht="12.75">
      <c r="H557" s="38"/>
    </row>
    <row r="558" ht="12.75">
      <c r="H558" s="38"/>
    </row>
    <row r="559" ht="12.75">
      <c r="H559" s="38"/>
    </row>
    <row r="560" ht="12.75">
      <c r="H560" s="38"/>
    </row>
    <row r="561" ht="12.75">
      <c r="H561" s="38"/>
    </row>
    <row r="562" ht="12.75">
      <c r="H562" s="38"/>
    </row>
    <row r="563" ht="12.75">
      <c r="H563" s="38"/>
    </row>
    <row r="564" ht="12.75">
      <c r="H564" s="38"/>
    </row>
    <row r="565" ht="12.75">
      <c r="H565" s="38"/>
    </row>
    <row r="566" ht="12.75">
      <c r="H566" s="38"/>
    </row>
    <row r="567" ht="12.75">
      <c r="H567" s="38"/>
    </row>
    <row r="568" ht="12.75">
      <c r="H568" s="38"/>
    </row>
    <row r="569" ht="12.75">
      <c r="H569" s="38"/>
    </row>
    <row r="570" ht="12.75">
      <c r="H570" s="38"/>
    </row>
    <row r="571" ht="12.75">
      <c r="H571" s="38"/>
    </row>
    <row r="572" ht="12.75">
      <c r="H572" s="38"/>
    </row>
    <row r="573" ht="12.75">
      <c r="H573" s="38"/>
    </row>
    <row r="574" ht="12.75">
      <c r="H574" s="38"/>
    </row>
    <row r="575" ht="12.75">
      <c r="H575" s="38"/>
    </row>
    <row r="576" ht="12.75">
      <c r="H576" s="38"/>
    </row>
    <row r="577" ht="12.75">
      <c r="H577" s="38"/>
    </row>
    <row r="578" ht="12.75">
      <c r="H578" s="38"/>
    </row>
    <row r="579" ht="12.75">
      <c r="H579" s="38"/>
    </row>
    <row r="580" ht="12.75">
      <c r="H580" s="38"/>
    </row>
    <row r="581" ht="12.75">
      <c r="H581" s="38"/>
    </row>
    <row r="582" ht="12.75">
      <c r="H582" s="38"/>
    </row>
    <row r="583" ht="12.75">
      <c r="H583" s="38"/>
    </row>
    <row r="584" ht="12.75">
      <c r="H584" s="38"/>
    </row>
    <row r="585" ht="12.75">
      <c r="H585" s="38"/>
    </row>
    <row r="586" ht="12.75">
      <c r="H586" s="38"/>
    </row>
    <row r="587" ht="12.75">
      <c r="H587" s="38"/>
    </row>
    <row r="588" ht="12.75">
      <c r="H588" s="38"/>
    </row>
    <row r="589" ht="12.75">
      <c r="H589" s="38"/>
    </row>
    <row r="590" ht="12.75">
      <c r="H590" s="38"/>
    </row>
    <row r="591" ht="12.75">
      <c r="H591" s="38"/>
    </row>
    <row r="592" ht="12.75">
      <c r="H592" s="38"/>
    </row>
    <row r="593" ht="12.75">
      <c r="H593" s="38"/>
    </row>
    <row r="594" ht="12.75">
      <c r="H594" s="38"/>
    </row>
    <row r="595" ht="12.75">
      <c r="H595" s="38"/>
    </row>
    <row r="596" ht="12.75">
      <c r="H596" s="38"/>
    </row>
    <row r="597" ht="12.75">
      <c r="H597" s="38"/>
    </row>
    <row r="598" ht="12.75">
      <c r="H598" s="38"/>
    </row>
    <row r="599" ht="12.75">
      <c r="H599" s="38"/>
    </row>
    <row r="600" ht="12.75">
      <c r="H600" s="38"/>
    </row>
    <row r="601" ht="12.75">
      <c r="H601" s="38"/>
    </row>
    <row r="602" ht="12.75">
      <c r="H602" s="38"/>
    </row>
    <row r="603" ht="12.75">
      <c r="H603" s="38"/>
    </row>
    <row r="604" ht="12.75">
      <c r="H604" s="38"/>
    </row>
    <row r="605" ht="12.75">
      <c r="H605" s="38"/>
    </row>
    <row r="606" ht="12.75">
      <c r="H606" s="38"/>
    </row>
    <row r="607" ht="12.75">
      <c r="H607" s="38"/>
    </row>
    <row r="608" ht="12.75">
      <c r="H608" s="38"/>
    </row>
    <row r="609" ht="12.75">
      <c r="H609" s="38"/>
    </row>
    <row r="610" ht="12.75">
      <c r="H610" s="38"/>
    </row>
    <row r="611" ht="12.75">
      <c r="H611" s="38"/>
    </row>
    <row r="612" ht="12.75">
      <c r="H612" s="38"/>
    </row>
    <row r="613" ht="12.75">
      <c r="H613" s="38"/>
    </row>
    <row r="614" ht="12.75">
      <c r="H614" s="38"/>
    </row>
    <row r="615" ht="12.75">
      <c r="H615" s="38"/>
    </row>
    <row r="616" ht="12.75">
      <c r="H616" s="38"/>
    </row>
    <row r="617" ht="12.75">
      <c r="H617" s="38"/>
    </row>
    <row r="618" ht="12.75">
      <c r="H618" s="38"/>
    </row>
    <row r="619" ht="12.75">
      <c r="H619" s="38"/>
    </row>
    <row r="620" ht="12.75">
      <c r="H620" s="38"/>
    </row>
    <row r="621" ht="12.75">
      <c r="H621" s="38"/>
    </row>
    <row r="622" ht="12.75">
      <c r="H622" s="38"/>
    </row>
    <row r="623" ht="12.75">
      <c r="H623" s="38"/>
    </row>
    <row r="624" ht="12.75">
      <c r="H624" s="38"/>
    </row>
    <row r="625" ht="12.75">
      <c r="H625" s="38"/>
    </row>
    <row r="626" ht="12.75">
      <c r="H626" s="38"/>
    </row>
    <row r="627" ht="12.75">
      <c r="H627" s="38"/>
    </row>
    <row r="628" ht="12.75">
      <c r="H628" s="38"/>
    </row>
    <row r="629" ht="12.75">
      <c r="H629" s="38"/>
    </row>
    <row r="630" ht="12.75">
      <c r="H630" s="38"/>
    </row>
    <row r="631" ht="12.75">
      <c r="H631" s="38"/>
    </row>
    <row r="632" ht="12.75">
      <c r="H632" s="38"/>
    </row>
    <row r="633" ht="12.75">
      <c r="H633" s="38"/>
    </row>
    <row r="634" ht="12.75">
      <c r="H634" s="38"/>
    </row>
    <row r="635" ht="12.75">
      <c r="H635" s="38"/>
    </row>
    <row r="636" ht="12.75">
      <c r="H636" s="38"/>
    </row>
    <row r="637" ht="12.75">
      <c r="H637" s="38"/>
    </row>
    <row r="638" ht="12.75">
      <c r="H638" s="38"/>
    </row>
    <row r="639" ht="12.75">
      <c r="I639" s="18"/>
    </row>
    <row r="640" ht="12.75">
      <c r="I640" s="18"/>
    </row>
    <row r="641" ht="12.75">
      <c r="I641" s="18"/>
    </row>
    <row r="642" ht="12.75">
      <c r="I642" s="18"/>
    </row>
    <row r="643" ht="12.75">
      <c r="I643" s="18"/>
    </row>
    <row r="644" ht="12.75">
      <c r="I644" s="18"/>
    </row>
    <row r="645" ht="12.75">
      <c r="I645" s="18"/>
    </row>
    <row r="646" ht="12.75">
      <c r="I646" s="18"/>
    </row>
    <row r="647" ht="12.75">
      <c r="I647" s="18"/>
    </row>
    <row r="648" ht="12.75">
      <c r="I648" s="18"/>
    </row>
    <row r="649" ht="12.75">
      <c r="I649" s="18"/>
    </row>
    <row r="650" ht="12.75">
      <c r="I650" s="18"/>
    </row>
    <row r="651" ht="12.75">
      <c r="I651" s="18"/>
    </row>
    <row r="652" ht="12.75">
      <c r="I652" s="18"/>
    </row>
    <row r="653" ht="12.75">
      <c r="I653" s="18"/>
    </row>
    <row r="654" ht="12.75">
      <c r="I654" s="18"/>
    </row>
    <row r="655" ht="12.75">
      <c r="I655" s="18"/>
    </row>
    <row r="656" ht="12.75">
      <c r="I656" s="18"/>
    </row>
    <row r="657" ht="12.75">
      <c r="I657" s="18"/>
    </row>
    <row r="658" ht="12.75">
      <c r="I658" s="18"/>
    </row>
    <row r="659" ht="12.75">
      <c r="I659" s="18"/>
    </row>
    <row r="660" ht="12.75">
      <c r="I660" s="18"/>
    </row>
    <row r="661" ht="12.75">
      <c r="I661" s="18"/>
    </row>
    <row r="662" ht="12.75">
      <c r="I662" s="18"/>
    </row>
    <row r="663" ht="12.75">
      <c r="I663" s="18"/>
    </row>
    <row r="664" ht="12.75">
      <c r="I664" s="18"/>
    </row>
    <row r="665" ht="12.75">
      <c r="I665" s="18"/>
    </row>
    <row r="666" ht="12.75">
      <c r="I666" s="18"/>
    </row>
    <row r="667" ht="12.75">
      <c r="I667" s="18"/>
    </row>
    <row r="668" ht="12.75">
      <c r="I668" s="18"/>
    </row>
    <row r="669" ht="12.75">
      <c r="I669" s="18"/>
    </row>
    <row r="670" ht="12.75">
      <c r="I670" s="18"/>
    </row>
    <row r="671" ht="12.75">
      <c r="I671" s="18"/>
    </row>
    <row r="672" ht="12.75">
      <c r="I672" s="18"/>
    </row>
    <row r="673" ht="12.75">
      <c r="I673" s="18"/>
    </row>
    <row r="674" ht="12.75">
      <c r="I674" s="18"/>
    </row>
    <row r="675" ht="12.75">
      <c r="I675" s="18"/>
    </row>
    <row r="676" ht="12.75">
      <c r="I676" s="18"/>
    </row>
    <row r="677" ht="12.75">
      <c r="I677" s="18"/>
    </row>
    <row r="678" ht="12.75">
      <c r="I678" s="18"/>
    </row>
    <row r="679" ht="12.75">
      <c r="I679" s="18"/>
    </row>
    <row r="680" ht="12.75">
      <c r="I680" s="18"/>
    </row>
    <row r="681" ht="12.75">
      <c r="I681" s="18"/>
    </row>
    <row r="682" ht="12.75">
      <c r="I682" s="18"/>
    </row>
    <row r="683" ht="12.75">
      <c r="I683" s="18"/>
    </row>
    <row r="684" ht="12.75">
      <c r="I684" s="18"/>
    </row>
    <row r="685" ht="12.75">
      <c r="I685" s="18"/>
    </row>
    <row r="686" ht="12.75">
      <c r="I686" s="18"/>
    </row>
    <row r="687" ht="12.75">
      <c r="I687" s="18"/>
    </row>
    <row r="688" ht="12.75">
      <c r="I688" s="18"/>
    </row>
    <row r="689" ht="12.75">
      <c r="I689" s="18"/>
    </row>
    <row r="690" ht="12.75">
      <c r="I690" s="18"/>
    </row>
    <row r="691" ht="12.75">
      <c r="I691" s="18"/>
    </row>
    <row r="692" ht="12.75">
      <c r="I692" s="18"/>
    </row>
    <row r="693" ht="12.75">
      <c r="I693" s="18"/>
    </row>
    <row r="694" ht="12.75">
      <c r="I694" s="18"/>
    </row>
    <row r="695" ht="12.75">
      <c r="I695" s="18"/>
    </row>
    <row r="696" ht="12.75">
      <c r="I696" s="18"/>
    </row>
    <row r="697" ht="12.75">
      <c r="I697" s="18"/>
    </row>
    <row r="698" ht="12.75">
      <c r="I698" s="18"/>
    </row>
    <row r="699" ht="12.75">
      <c r="I699" s="18"/>
    </row>
    <row r="700" ht="12.75">
      <c r="I700" s="18"/>
    </row>
    <row r="701" ht="12.75">
      <c r="I701" s="18"/>
    </row>
    <row r="702" ht="12.75">
      <c r="I702" s="18"/>
    </row>
    <row r="703" ht="12.75">
      <c r="I703" s="18"/>
    </row>
    <row r="704" ht="12.75">
      <c r="I704" s="18"/>
    </row>
    <row r="705" ht="12.75">
      <c r="I705" s="18"/>
    </row>
    <row r="706" ht="12.75">
      <c r="I706" s="18"/>
    </row>
    <row r="707" ht="12.75">
      <c r="I707" s="18"/>
    </row>
    <row r="708" ht="12.75">
      <c r="I708" s="18"/>
    </row>
    <row r="709" ht="12.75">
      <c r="I709" s="18"/>
    </row>
    <row r="710" ht="12.75">
      <c r="I710" s="18"/>
    </row>
    <row r="711" ht="12.75">
      <c r="I711" s="18"/>
    </row>
    <row r="712" ht="12.75">
      <c r="I712" s="18"/>
    </row>
    <row r="713" ht="12.75">
      <c r="I713" s="18"/>
    </row>
    <row r="714" ht="12.75">
      <c r="I714" s="18"/>
    </row>
    <row r="715" ht="12.75">
      <c r="I715" s="18"/>
    </row>
    <row r="716" ht="12.75">
      <c r="I716" s="18"/>
    </row>
    <row r="717" ht="12.75">
      <c r="I717" s="18"/>
    </row>
    <row r="718" ht="12.75">
      <c r="I718" s="18"/>
    </row>
    <row r="719" ht="12.75">
      <c r="I719" s="18"/>
    </row>
    <row r="720" ht="12.75">
      <c r="I720" s="18"/>
    </row>
    <row r="721" ht="12.75">
      <c r="I721" s="18"/>
    </row>
    <row r="722" ht="12.75">
      <c r="I722" s="18"/>
    </row>
    <row r="723" ht="12.75">
      <c r="I723" s="18"/>
    </row>
    <row r="724" ht="12.75">
      <c r="I724" s="18"/>
    </row>
    <row r="725" ht="12.75">
      <c r="I725" s="18"/>
    </row>
    <row r="726" ht="12.75">
      <c r="I726" s="18"/>
    </row>
    <row r="727" ht="12.75">
      <c r="I727" s="18"/>
    </row>
    <row r="728" ht="12.75">
      <c r="I728" s="18"/>
    </row>
    <row r="729" ht="12.75">
      <c r="I729" s="18"/>
    </row>
    <row r="730" ht="12.75">
      <c r="I730" s="18"/>
    </row>
    <row r="731" ht="12.75">
      <c r="I731" s="18"/>
    </row>
    <row r="732" ht="12.75">
      <c r="I732" s="18"/>
    </row>
    <row r="733" ht="12.75">
      <c r="I733" s="18"/>
    </row>
    <row r="734" ht="12.75">
      <c r="I734" s="18"/>
    </row>
    <row r="735" ht="12.75">
      <c r="I735" s="18"/>
    </row>
    <row r="736" ht="12.75">
      <c r="I736" s="18"/>
    </row>
    <row r="737" ht="12.75">
      <c r="I737" s="18"/>
    </row>
    <row r="738" ht="12.75">
      <c r="I738" s="18"/>
    </row>
    <row r="739" ht="12.75">
      <c r="I739" s="18"/>
    </row>
    <row r="740" ht="12.75">
      <c r="I740" s="18"/>
    </row>
    <row r="741" ht="12.75">
      <c r="I741" s="18"/>
    </row>
    <row r="742" ht="12.75">
      <c r="I742" s="18"/>
    </row>
    <row r="743" ht="12.75">
      <c r="I743" s="18"/>
    </row>
    <row r="744" ht="12.75">
      <c r="I744" s="18"/>
    </row>
    <row r="745" ht="12.75">
      <c r="I745" s="18"/>
    </row>
    <row r="746" ht="12.75">
      <c r="I746" s="18"/>
    </row>
    <row r="747" ht="12.75">
      <c r="I747" s="18"/>
    </row>
    <row r="748" ht="12.75">
      <c r="I748" s="18"/>
    </row>
    <row r="749" ht="12.75">
      <c r="I749" s="18"/>
    </row>
    <row r="750" ht="12.75">
      <c r="I750" s="18"/>
    </row>
    <row r="751" ht="12.75">
      <c r="I751" s="18"/>
    </row>
    <row r="752" ht="12.75">
      <c r="I752" s="18"/>
    </row>
    <row r="753" ht="12.75">
      <c r="I753" s="18"/>
    </row>
    <row r="754" ht="12.75">
      <c r="I754" s="18"/>
    </row>
    <row r="755" ht="12.75">
      <c r="I755" s="18"/>
    </row>
    <row r="756" ht="12.75">
      <c r="I756" s="18"/>
    </row>
    <row r="757" ht="12.75">
      <c r="I757" s="18"/>
    </row>
    <row r="758" ht="12.75">
      <c r="I758" s="18"/>
    </row>
    <row r="759" ht="12.75">
      <c r="I759" s="18"/>
    </row>
    <row r="760" ht="12.75">
      <c r="I760" s="18"/>
    </row>
    <row r="761" ht="12.75">
      <c r="I761" s="18"/>
    </row>
    <row r="762" ht="12.75">
      <c r="I762" s="18"/>
    </row>
    <row r="763" ht="12.75">
      <c r="I763" s="18"/>
    </row>
    <row r="764" ht="12.75">
      <c r="I764" s="18"/>
    </row>
    <row r="765" ht="12.75">
      <c r="I765" s="18"/>
    </row>
    <row r="766" ht="12.75">
      <c r="I766" s="18"/>
    </row>
    <row r="767" ht="12.75">
      <c r="I767" s="18"/>
    </row>
    <row r="768" ht="12.75">
      <c r="I768" s="18"/>
    </row>
    <row r="769" ht="12.75">
      <c r="I769" s="18"/>
    </row>
    <row r="770" ht="12.75">
      <c r="I770" s="18"/>
    </row>
    <row r="771" ht="12.75">
      <c r="I771" s="18"/>
    </row>
    <row r="772" ht="12.75">
      <c r="I772" s="18"/>
    </row>
    <row r="773" ht="12.75">
      <c r="I773" s="18"/>
    </row>
    <row r="774" ht="12.75">
      <c r="I774" s="18"/>
    </row>
    <row r="775" ht="12.75">
      <c r="I775" s="18"/>
    </row>
    <row r="776" ht="12.75">
      <c r="I776" s="18"/>
    </row>
    <row r="777" ht="12.75">
      <c r="I777" s="18"/>
    </row>
    <row r="778" ht="12.75">
      <c r="I778" s="18"/>
    </row>
    <row r="779" ht="12.75">
      <c r="I779" s="18"/>
    </row>
    <row r="780" ht="12.75">
      <c r="I780" s="18"/>
    </row>
    <row r="781" ht="12.75">
      <c r="I781" s="18"/>
    </row>
    <row r="782" ht="12.75">
      <c r="I782" s="18"/>
    </row>
    <row r="783" ht="12.75">
      <c r="I783" s="18"/>
    </row>
    <row r="784" ht="12.75">
      <c r="I784" s="18"/>
    </row>
    <row r="785" ht="12.75">
      <c r="I785" s="18"/>
    </row>
    <row r="786" ht="12.75">
      <c r="I786" s="18"/>
    </row>
    <row r="787" ht="12.75">
      <c r="I787" s="18"/>
    </row>
    <row r="788" ht="12.75">
      <c r="I788" s="18"/>
    </row>
    <row r="789" ht="12.75">
      <c r="I789" s="18"/>
    </row>
    <row r="790" ht="12.75">
      <c r="I790" s="18"/>
    </row>
    <row r="791" ht="12.75">
      <c r="I791" s="18"/>
    </row>
    <row r="792" ht="12.75">
      <c r="I792" s="18"/>
    </row>
    <row r="793" ht="12.75">
      <c r="I793" s="18"/>
    </row>
    <row r="794" ht="12.75">
      <c r="I794" s="18"/>
    </row>
    <row r="795" ht="12.75">
      <c r="I795" s="18"/>
    </row>
    <row r="796" ht="12.75">
      <c r="I796" s="18"/>
    </row>
    <row r="797" ht="12.75">
      <c r="I797" s="18"/>
    </row>
    <row r="798" ht="12.75">
      <c r="I798" s="18"/>
    </row>
    <row r="799" ht="12.75">
      <c r="I799" s="18"/>
    </row>
    <row r="800" ht="12.75">
      <c r="I800" s="18"/>
    </row>
    <row r="801" ht="12.75">
      <c r="I801" s="18"/>
    </row>
    <row r="802" ht="12.75">
      <c r="I802" s="18"/>
    </row>
    <row r="803" ht="12.75">
      <c r="I803" s="18"/>
    </row>
    <row r="804" ht="12.75">
      <c r="I804" s="18"/>
    </row>
    <row r="805" ht="12.75">
      <c r="I805" s="18"/>
    </row>
    <row r="806" ht="12.75">
      <c r="I806" s="18"/>
    </row>
    <row r="807" ht="12.75">
      <c r="I807" s="18"/>
    </row>
    <row r="808" ht="12.75">
      <c r="I808" s="18"/>
    </row>
    <row r="809" ht="12.75">
      <c r="I809" s="18"/>
    </row>
    <row r="810" ht="12.75">
      <c r="I810" s="18"/>
    </row>
    <row r="811" ht="12.75">
      <c r="I811" s="18"/>
    </row>
    <row r="812" ht="12.75">
      <c r="I812" s="18"/>
    </row>
    <row r="813" ht="12.75">
      <c r="I813" s="18"/>
    </row>
    <row r="814" ht="12.75">
      <c r="I814" s="18"/>
    </row>
    <row r="815" ht="12.75">
      <c r="I815" s="18"/>
    </row>
    <row r="816" ht="12.75">
      <c r="I816" s="18"/>
    </row>
    <row r="817" ht="12.75">
      <c r="I817" s="18"/>
    </row>
    <row r="818" ht="12.75">
      <c r="I818" s="18"/>
    </row>
    <row r="819" ht="12.75">
      <c r="I819" s="18"/>
    </row>
    <row r="820" ht="12.75">
      <c r="I820" s="18"/>
    </row>
    <row r="821" ht="12.75">
      <c r="I821" s="18"/>
    </row>
    <row r="822" ht="12.75">
      <c r="I822" s="18"/>
    </row>
    <row r="823" ht="12.75">
      <c r="I823" s="18"/>
    </row>
    <row r="824" ht="12.75">
      <c r="I824" s="18"/>
    </row>
    <row r="825" ht="12.75">
      <c r="I825" s="18"/>
    </row>
    <row r="826" ht="12.75">
      <c r="I826" s="18"/>
    </row>
    <row r="827" ht="12.75">
      <c r="I827" s="18"/>
    </row>
    <row r="828" ht="12.75">
      <c r="I828" s="18"/>
    </row>
    <row r="829" ht="12.75">
      <c r="I829" s="18"/>
    </row>
    <row r="830" ht="12.75">
      <c r="I830" s="18"/>
    </row>
    <row r="831" ht="12.75">
      <c r="I831" s="18"/>
    </row>
    <row r="832" ht="12.75">
      <c r="I832" s="18"/>
    </row>
    <row r="833" ht="12.75">
      <c r="I833" s="18"/>
    </row>
    <row r="834" ht="12.75">
      <c r="I834" s="18"/>
    </row>
    <row r="835" ht="12.75">
      <c r="I835" s="18"/>
    </row>
    <row r="836" ht="12.75">
      <c r="I836" s="18"/>
    </row>
    <row r="837" ht="12.75">
      <c r="I837" s="18"/>
    </row>
    <row r="838" ht="12.75">
      <c r="I838" s="18"/>
    </row>
    <row r="839" ht="12.75">
      <c r="I839" s="18"/>
    </row>
    <row r="840" ht="12.75">
      <c r="I840" s="18"/>
    </row>
    <row r="841" ht="12.75">
      <c r="I841" s="18"/>
    </row>
    <row r="842" ht="12.75">
      <c r="I842" s="18"/>
    </row>
    <row r="843" ht="12.75">
      <c r="I843" s="18"/>
    </row>
    <row r="844" ht="12.75">
      <c r="I844" s="18"/>
    </row>
    <row r="845" ht="12.75">
      <c r="I845" s="18"/>
    </row>
    <row r="846" ht="12.75">
      <c r="I846" s="18"/>
    </row>
    <row r="847" ht="12.75">
      <c r="I847" s="18"/>
    </row>
    <row r="848" ht="12.75">
      <c r="I848" s="18"/>
    </row>
    <row r="849" ht="12.75">
      <c r="I849" s="18"/>
    </row>
    <row r="850" ht="12.75">
      <c r="I850" s="18"/>
    </row>
    <row r="851" ht="12.75">
      <c r="I851" s="18"/>
    </row>
    <row r="852" ht="12.75">
      <c r="I852" s="18"/>
    </row>
    <row r="853" ht="12.75">
      <c r="I853" s="18"/>
    </row>
    <row r="854" ht="12.75">
      <c r="I854" s="18"/>
    </row>
    <row r="855" ht="12.75">
      <c r="I855" s="18"/>
    </row>
    <row r="856" ht="12.75">
      <c r="I856" s="18"/>
    </row>
    <row r="857" ht="12.75">
      <c r="I857" s="18"/>
    </row>
    <row r="858" ht="12.75">
      <c r="I858" s="18"/>
    </row>
    <row r="859" ht="12.75">
      <c r="I859" s="18"/>
    </row>
    <row r="860" ht="12.75">
      <c r="I860" s="18"/>
    </row>
    <row r="861" ht="12.75">
      <c r="I861" s="18"/>
    </row>
    <row r="862" ht="12.75">
      <c r="I862" s="18"/>
    </row>
    <row r="863" ht="12.75">
      <c r="I863" s="18"/>
    </row>
    <row r="864" ht="12.75">
      <c r="I864" s="18"/>
    </row>
    <row r="865" ht="12.75">
      <c r="I865" s="18"/>
    </row>
    <row r="866" ht="12.75">
      <c r="I866" s="18"/>
    </row>
    <row r="867" ht="12.75">
      <c r="I867" s="18"/>
    </row>
    <row r="868" ht="12.75">
      <c r="I868" s="18"/>
    </row>
    <row r="869" ht="12.75">
      <c r="I869" s="18"/>
    </row>
    <row r="870" ht="12.75">
      <c r="I870" s="18"/>
    </row>
    <row r="871" ht="12.75">
      <c r="I871" s="18"/>
    </row>
    <row r="872" ht="12.75">
      <c r="I872" s="18"/>
    </row>
    <row r="873" ht="12.75">
      <c r="I873" s="18"/>
    </row>
    <row r="874" ht="12.75">
      <c r="I874" s="18"/>
    </row>
    <row r="875" ht="12.75">
      <c r="I875" s="18"/>
    </row>
    <row r="876" ht="12.75">
      <c r="I876" s="18"/>
    </row>
    <row r="877" ht="12.75">
      <c r="I877" s="18"/>
    </row>
    <row r="878" ht="12.75">
      <c r="I878" s="18"/>
    </row>
    <row r="879" ht="12.75">
      <c r="I879" s="18"/>
    </row>
    <row r="880" ht="12.75">
      <c r="I880" s="18"/>
    </row>
    <row r="881" ht="12.75">
      <c r="I881" s="18"/>
    </row>
    <row r="882" ht="12.75">
      <c r="I882" s="18"/>
    </row>
    <row r="883" ht="12.75">
      <c r="I883" s="18"/>
    </row>
    <row r="884" ht="12.75">
      <c r="I884" s="18"/>
    </row>
    <row r="885" ht="12.75">
      <c r="I885" s="18"/>
    </row>
    <row r="886" ht="12.75">
      <c r="I886" s="18"/>
    </row>
    <row r="887" ht="12.75">
      <c r="I887" s="18"/>
    </row>
    <row r="888" ht="12.75">
      <c r="I888" s="18"/>
    </row>
    <row r="889" ht="12.75">
      <c r="I889" s="18"/>
    </row>
    <row r="890" ht="12.75">
      <c r="I890" s="18"/>
    </row>
    <row r="891" ht="12.75">
      <c r="I891" s="18"/>
    </row>
    <row r="892" ht="12.75">
      <c r="I892" s="18"/>
    </row>
    <row r="893" ht="12.75">
      <c r="I893" s="18"/>
    </row>
    <row r="894" ht="12.75">
      <c r="I894" s="18"/>
    </row>
    <row r="895" ht="12.75">
      <c r="I895" s="18"/>
    </row>
    <row r="896" ht="12.75">
      <c r="I896" s="18"/>
    </row>
    <row r="897" ht="12.75">
      <c r="I897" s="18"/>
    </row>
    <row r="898" ht="12.75">
      <c r="I898" s="18"/>
    </row>
    <row r="899" ht="12.75">
      <c r="I899" s="18"/>
    </row>
    <row r="900" ht="12.75">
      <c r="I900" s="18"/>
    </row>
    <row r="901" ht="12.75">
      <c r="I901" s="18"/>
    </row>
    <row r="902" ht="12.75">
      <c r="I902" s="18"/>
    </row>
    <row r="903" ht="12.75">
      <c r="I903" s="18"/>
    </row>
    <row r="904" ht="12.75">
      <c r="I904" s="18"/>
    </row>
    <row r="905" ht="12.75">
      <c r="I905" s="18"/>
    </row>
    <row r="906" ht="12.75">
      <c r="I906" s="18"/>
    </row>
    <row r="907" ht="12.75">
      <c r="I907" s="18"/>
    </row>
    <row r="908" ht="12.75">
      <c r="I908" s="18"/>
    </row>
    <row r="909" ht="12.75">
      <c r="I909" s="18"/>
    </row>
    <row r="910" ht="12.75">
      <c r="I910" s="18"/>
    </row>
    <row r="911" ht="12.75">
      <c r="I911" s="18"/>
    </row>
    <row r="912" ht="12.75">
      <c r="I912" s="18"/>
    </row>
    <row r="913" ht="12.75">
      <c r="I913" s="18"/>
    </row>
    <row r="914" ht="12.75">
      <c r="I914" s="18"/>
    </row>
    <row r="915" ht="12.75">
      <c r="I915" s="18"/>
    </row>
    <row r="916" ht="12.75">
      <c r="I916" s="18"/>
    </row>
    <row r="917" ht="12.75">
      <c r="I917" s="18"/>
    </row>
    <row r="918" ht="12.75">
      <c r="I918" s="18"/>
    </row>
    <row r="919" ht="12.75">
      <c r="I919" s="18"/>
    </row>
    <row r="920" ht="12.75">
      <c r="I920" s="18"/>
    </row>
    <row r="921" ht="12.75">
      <c r="I921" s="18"/>
    </row>
    <row r="922" ht="12.75">
      <c r="I922" s="18"/>
    </row>
    <row r="923" ht="12.75">
      <c r="I923" s="18"/>
    </row>
    <row r="924" ht="12.75">
      <c r="I924" s="18"/>
    </row>
    <row r="925" ht="12.75">
      <c r="I925" s="18"/>
    </row>
    <row r="926" ht="12.75">
      <c r="I926" s="18"/>
    </row>
    <row r="927" ht="12.75">
      <c r="I927" s="18"/>
    </row>
    <row r="928" ht="12.75">
      <c r="I928" s="18"/>
    </row>
    <row r="929" ht="12.75">
      <c r="I929" s="18"/>
    </row>
    <row r="930" ht="12.75">
      <c r="I930" s="18"/>
    </row>
    <row r="931" ht="12.75">
      <c r="I931" s="18"/>
    </row>
    <row r="932" ht="12.75">
      <c r="I932" s="18"/>
    </row>
    <row r="933" ht="12.75">
      <c r="I933" s="18"/>
    </row>
    <row r="934" ht="12.75">
      <c r="I934" s="18"/>
    </row>
    <row r="935" ht="12.75">
      <c r="I935" s="18"/>
    </row>
    <row r="936" ht="12.75">
      <c r="I936" s="18"/>
    </row>
    <row r="937" ht="12.75">
      <c r="I937" s="18"/>
    </row>
    <row r="938" ht="12.75">
      <c r="I938" s="18"/>
    </row>
    <row r="939" ht="12.75">
      <c r="I939" s="18"/>
    </row>
    <row r="940" ht="12.75">
      <c r="I940" s="18"/>
    </row>
    <row r="941" ht="12.75">
      <c r="I941" s="18"/>
    </row>
    <row r="942" ht="12.75">
      <c r="I942" s="18"/>
    </row>
    <row r="943" ht="12.75">
      <c r="I943" s="18"/>
    </row>
    <row r="944" ht="12.75">
      <c r="I944" s="18"/>
    </row>
    <row r="945" ht="12.75">
      <c r="I945" s="18"/>
    </row>
    <row r="946" ht="12.75">
      <c r="I946" s="18"/>
    </row>
    <row r="947" ht="12.75">
      <c r="I947" s="18"/>
    </row>
    <row r="948" ht="12.75">
      <c r="I948" s="18"/>
    </row>
    <row r="949" ht="12.75">
      <c r="I949" s="18"/>
    </row>
    <row r="950" ht="12.75">
      <c r="I950" s="18"/>
    </row>
    <row r="951" ht="12.75">
      <c r="I951" s="18"/>
    </row>
    <row r="952" ht="12.75">
      <c r="I952" s="18"/>
    </row>
    <row r="953" ht="12.75">
      <c r="I953" s="18"/>
    </row>
    <row r="954" ht="12.75">
      <c r="I954" s="18"/>
    </row>
    <row r="955" ht="12.75">
      <c r="I955" s="18"/>
    </row>
    <row r="956" ht="12.75">
      <c r="I956" s="18"/>
    </row>
    <row r="957" ht="12.75">
      <c r="I957" s="18"/>
    </row>
    <row r="958" ht="12.75">
      <c r="I958" s="18"/>
    </row>
    <row r="959" ht="12.75">
      <c r="I959" s="18"/>
    </row>
    <row r="960" ht="12.75">
      <c r="I960" s="18"/>
    </row>
    <row r="961" ht="12.75">
      <c r="I961" s="18"/>
    </row>
    <row r="962" ht="12.75">
      <c r="I962" s="18"/>
    </row>
    <row r="963" ht="12.75">
      <c r="I963" s="18"/>
    </row>
    <row r="964" ht="12.75">
      <c r="I964" s="18"/>
    </row>
    <row r="965" ht="12.75">
      <c r="I965" s="18"/>
    </row>
    <row r="966" ht="12.75">
      <c r="I966" s="18"/>
    </row>
    <row r="967" ht="12.75">
      <c r="I967" s="18"/>
    </row>
    <row r="968" ht="12.75">
      <c r="I968" s="18"/>
    </row>
    <row r="969" ht="12.75">
      <c r="I969" s="18"/>
    </row>
    <row r="970" ht="12.75">
      <c r="I970" s="18"/>
    </row>
    <row r="971" ht="12.75">
      <c r="I971" s="18"/>
    </row>
    <row r="972" ht="12.75">
      <c r="I972" s="18"/>
    </row>
    <row r="973" ht="12.75">
      <c r="I973" s="18"/>
    </row>
    <row r="974" ht="12.75">
      <c r="I974" s="18"/>
    </row>
    <row r="975" ht="12.75">
      <c r="I975" s="18"/>
    </row>
    <row r="976" ht="12.75">
      <c r="I976" s="18"/>
    </row>
    <row r="977" ht="12.75">
      <c r="I977" s="18"/>
    </row>
    <row r="978" ht="12.75">
      <c r="I978" s="18"/>
    </row>
    <row r="979" ht="12.75">
      <c r="I979" s="18"/>
    </row>
    <row r="980" ht="12.75">
      <c r="I980" s="18"/>
    </row>
    <row r="981" ht="12.75">
      <c r="I981" s="18"/>
    </row>
    <row r="982" ht="12.75">
      <c r="I982" s="18"/>
    </row>
    <row r="983" ht="12.75">
      <c r="I983" s="18"/>
    </row>
    <row r="984" ht="12.75">
      <c r="I984" s="18"/>
    </row>
    <row r="985" ht="12.75">
      <c r="I985" s="18"/>
    </row>
    <row r="986" ht="12.75">
      <c r="I986" s="18"/>
    </row>
    <row r="987" ht="12.75">
      <c r="I987" s="18"/>
    </row>
    <row r="988" ht="12.75">
      <c r="I988" s="18"/>
    </row>
    <row r="989" ht="12.75">
      <c r="I989" s="18"/>
    </row>
    <row r="990" ht="12.75">
      <c r="I990" s="18"/>
    </row>
    <row r="991" ht="12.75">
      <c r="I991" s="18"/>
    </row>
    <row r="992" ht="12.75">
      <c r="I992" s="18"/>
    </row>
    <row r="993" ht="12.75">
      <c r="I993" s="18"/>
    </row>
    <row r="994" ht="12.75">
      <c r="I994" s="18"/>
    </row>
    <row r="995" ht="12.75">
      <c r="I995" s="18"/>
    </row>
    <row r="996" ht="12.75">
      <c r="I996" s="18"/>
    </row>
    <row r="997" ht="12.75">
      <c r="I997" s="18"/>
    </row>
    <row r="998" ht="12.75">
      <c r="I998" s="18"/>
    </row>
    <row r="999" ht="12.75">
      <c r="I999" s="18"/>
    </row>
    <row r="1000" ht="12.75">
      <c r="I1000" s="18"/>
    </row>
    <row r="1001" ht="12.75">
      <c r="I1001" s="18"/>
    </row>
    <row r="1002" ht="12.75">
      <c r="I1002" s="18"/>
    </row>
    <row r="1003" ht="12.75">
      <c r="I1003" s="18"/>
    </row>
    <row r="1004" ht="12.75">
      <c r="I1004" s="18"/>
    </row>
    <row r="1005" ht="12.75">
      <c r="I1005" s="18"/>
    </row>
    <row r="1006" ht="12.75">
      <c r="I1006" s="18"/>
    </row>
    <row r="1007" ht="12.75">
      <c r="I1007" s="18"/>
    </row>
    <row r="1008" ht="12.75">
      <c r="I1008" s="18"/>
    </row>
    <row r="1009" ht="12.75">
      <c r="I1009" s="18"/>
    </row>
    <row r="1010" ht="12.75">
      <c r="I1010" s="18"/>
    </row>
    <row r="1011" ht="12.75">
      <c r="I1011" s="18"/>
    </row>
    <row r="1012" ht="12.75">
      <c r="I1012" s="18"/>
    </row>
    <row r="1013" ht="12.75">
      <c r="I1013" s="18"/>
    </row>
    <row r="1014" ht="12.75">
      <c r="I1014" s="18"/>
    </row>
    <row r="1015" ht="12.75">
      <c r="I1015" s="18"/>
    </row>
    <row r="1016" ht="12.75">
      <c r="I1016" s="18"/>
    </row>
    <row r="1017" ht="12.75">
      <c r="I1017" s="18"/>
    </row>
    <row r="1018" ht="12.75">
      <c r="I1018" s="18"/>
    </row>
    <row r="1019" ht="12.75">
      <c r="I1019" s="18"/>
    </row>
    <row r="1020" ht="12.75">
      <c r="I1020" s="18"/>
    </row>
    <row r="1021" ht="12.75">
      <c r="I1021" s="18"/>
    </row>
    <row r="1022" ht="12.75">
      <c r="I1022" s="18"/>
    </row>
    <row r="1023" ht="12.75">
      <c r="I1023" s="18"/>
    </row>
    <row r="1024" ht="12.75">
      <c r="I1024" s="18"/>
    </row>
    <row r="1025" ht="12.75">
      <c r="I1025" s="18"/>
    </row>
    <row r="1026" ht="12.75">
      <c r="I1026" s="18"/>
    </row>
    <row r="1027" ht="12.75">
      <c r="I1027" s="18"/>
    </row>
    <row r="1028" ht="12.75">
      <c r="I1028" s="18"/>
    </row>
    <row r="1029" ht="12.75">
      <c r="I1029" s="18"/>
    </row>
    <row r="1030" ht="12.75">
      <c r="I1030" s="18"/>
    </row>
    <row r="1031" ht="12.75">
      <c r="I1031" s="18"/>
    </row>
    <row r="1032" ht="12.75">
      <c r="I1032" s="18"/>
    </row>
    <row r="1033" ht="12.75">
      <c r="I1033" s="18"/>
    </row>
    <row r="1034" ht="12.75">
      <c r="I1034" s="18"/>
    </row>
    <row r="1035" ht="12.75">
      <c r="I1035" s="18"/>
    </row>
    <row r="1036" ht="12.75">
      <c r="I1036" s="18"/>
    </row>
    <row r="1037" ht="12.75">
      <c r="I1037" s="18"/>
    </row>
    <row r="1038" ht="12.75">
      <c r="I1038" s="18"/>
    </row>
    <row r="1039" ht="12.75">
      <c r="I1039" s="18"/>
    </row>
    <row r="1040" ht="12.75">
      <c r="I1040" s="18"/>
    </row>
    <row r="1041" ht="12.75">
      <c r="I1041" s="18"/>
    </row>
    <row r="1042" ht="12.75">
      <c r="I1042" s="18"/>
    </row>
    <row r="1043" ht="12.75">
      <c r="I1043" s="18"/>
    </row>
    <row r="1044" ht="12.75">
      <c r="I1044" s="18"/>
    </row>
    <row r="1045" ht="12.75">
      <c r="I1045" s="18"/>
    </row>
    <row r="1046" ht="12.75">
      <c r="I1046" s="18"/>
    </row>
    <row r="1047" ht="12.75">
      <c r="I1047" s="18"/>
    </row>
    <row r="1048" ht="12.75">
      <c r="I1048" s="18"/>
    </row>
    <row r="1049" ht="12.75">
      <c r="I1049" s="18"/>
    </row>
    <row r="1050" ht="12.75">
      <c r="I1050" s="18"/>
    </row>
    <row r="1051" ht="12.75">
      <c r="I1051" s="18"/>
    </row>
    <row r="1052" ht="12.75">
      <c r="I1052" s="18"/>
    </row>
    <row r="1053" ht="12.75">
      <c r="I1053" s="18"/>
    </row>
    <row r="1054" ht="12.75">
      <c r="I1054" s="18"/>
    </row>
    <row r="1055" ht="12.75">
      <c r="I1055" s="18"/>
    </row>
    <row r="1056" ht="12.75">
      <c r="I1056" s="18"/>
    </row>
    <row r="1057" ht="12.75">
      <c r="I1057" s="18"/>
    </row>
    <row r="1058" ht="12.75">
      <c r="I1058" s="18"/>
    </row>
    <row r="1059" ht="12.75">
      <c r="I1059" s="18"/>
    </row>
    <row r="1060" ht="12.75">
      <c r="I1060" s="18"/>
    </row>
    <row r="1061" ht="12.75">
      <c r="I1061" s="18"/>
    </row>
    <row r="1062" ht="12.75">
      <c r="I1062" s="18"/>
    </row>
    <row r="1063" ht="12.75">
      <c r="I1063" s="18"/>
    </row>
    <row r="1064" ht="12.75">
      <c r="I1064" s="18"/>
    </row>
    <row r="1065" ht="12.75">
      <c r="I1065" s="18"/>
    </row>
  </sheetData>
  <sheetProtection/>
  <mergeCells count="5">
    <mergeCell ref="A1:A2"/>
    <mergeCell ref="H1:H2"/>
    <mergeCell ref="D1:E1"/>
    <mergeCell ref="B1:C1"/>
    <mergeCell ref="F1:G1"/>
  </mergeCells>
  <printOptions horizontalCentered="1"/>
  <pageMargins left="0" right="0" top="1.05" bottom="0.74" header="0.73" footer="0.59"/>
  <pageSetup blackAndWhite="1" horizontalDpi="300" verticalDpi="300" orientation="landscape" paperSize="9" scale="90" r:id="rId1"/>
  <headerFooter alignWithMargins="0">
    <oddHeader>&amp;C&amp;"Times New Roman,Félkövér"&amp;14Út-, híd-, járda felújítások&amp;"times,Normál"&amp;10
&amp;R&amp;"Times New Roman,Normál"&amp;8 7.sz.táblázat
ezer Ft&amp;"Arial CE,Normál"&amp;10
</oddHeader>
    <oddFooter>&amp;L&amp;"Times New Roman,Normál"&amp;8Kaposvár, &amp;D&amp;C&amp;"Times New Roman,Normál"&amp;8&amp;Z&amp;F/&amp;A          Szabó Tiborné&amp;R&amp;"Times New Roman,Normál"&amp;8&amp;P/&amp;N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szaboneili</cp:lastModifiedBy>
  <cp:lastPrinted>2007-11-08T15:10:07Z</cp:lastPrinted>
  <dcterms:created xsi:type="dcterms:W3CDTF">2006-10-17T07:01:27Z</dcterms:created>
  <dcterms:modified xsi:type="dcterms:W3CDTF">2007-11-21T07:15:46Z</dcterms:modified>
  <cp:category/>
  <cp:version/>
  <cp:contentType/>
  <cp:contentStatus/>
</cp:coreProperties>
</file>