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8 VF 07besz" sheetId="1" r:id="rId1"/>
  </sheets>
  <definedNames>
    <definedName name="_xlnm.Print_Titles" localSheetId="0">'8 VF 07besz'!$A:$A,'8 VF 07besz'!$1:$2</definedName>
    <definedName name="_xlnm.Print_Area" localSheetId="0">'8 VF 07besz'!$A$1:$H$27</definedName>
  </definedNames>
  <calcPr fullCalcOnLoad="1"/>
</workbook>
</file>

<file path=xl/sharedStrings.xml><?xml version="1.0" encoding="utf-8"?>
<sst xmlns="http://schemas.openxmlformats.org/spreadsheetml/2006/main" count="95" uniqueCount="44">
  <si>
    <t>Szennyvíz szivattyú felújítás  II.     (hálózati átemelőkhöz)</t>
  </si>
  <si>
    <t>9 db</t>
  </si>
  <si>
    <t>Kvár I. szennyvíztelep átemelő szivattyú cseréje</t>
  </si>
  <si>
    <t>Víziközmű aknafredlapok szintre emelése</t>
  </si>
  <si>
    <t xml:space="preserve"> I/1. Új induló feladatok az üzemeltető kivitelezésében összesen:</t>
  </si>
  <si>
    <t>Füredi u.  10-0-0 szennyvízcsatorna szakasz felújítása</t>
  </si>
  <si>
    <t>VI.vízmű 11, 12, K-8, K-8/A kutak légkábel pótlás</t>
  </si>
  <si>
    <t>Szennyvíz szivattyú felújítás  I.</t>
  </si>
  <si>
    <t>II.sz.Szennyvíztelep tetőszigetelése</t>
  </si>
  <si>
    <r>
      <t>2007.I.félév teljesítés</t>
    </r>
    <r>
      <rPr>
        <b/>
        <sz val="9"/>
        <color indexed="8"/>
        <rFont val="Times New Roman"/>
        <family val="1"/>
      </rPr>
      <t xml:space="preserve"> </t>
    </r>
  </si>
  <si>
    <t>2007. évi  előirányzat</t>
  </si>
  <si>
    <t>mód.</t>
  </si>
  <si>
    <t>Ívóvízkutakhoz  búvár-szivattyú felújítása  I.ütem</t>
  </si>
  <si>
    <t>Dózsa Gy.u.  400 m NA 80 öv.kiváltása</t>
  </si>
  <si>
    <t xml:space="preserve"> </t>
  </si>
  <si>
    <t>Áthúzódó kiadások</t>
  </si>
  <si>
    <t>Áthúzódó kiadások összesen</t>
  </si>
  <si>
    <t>x</t>
  </si>
  <si>
    <t>Fő u.NA 300-as szerelvénycsere Dózsa Gy.u.vízvez.rek.kapcs.</t>
  </si>
  <si>
    <t>Berzsenyi u - József A u tolózárakna és szerelvényei kivált.</t>
  </si>
  <si>
    <t>Tartalékkeret</t>
  </si>
  <si>
    <t>Összesen:</t>
  </si>
  <si>
    <t>Következő évi kútrekonstrukciók tervezési munkái</t>
  </si>
  <si>
    <t xml:space="preserve"> I/1. Új induló feladatok az üzemeltető kivitelezésében tételes elszámolás alapján keretösszeg :</t>
  </si>
  <si>
    <t>2 db</t>
  </si>
  <si>
    <t>10 db</t>
  </si>
  <si>
    <t xml:space="preserve"> I/2. Új induló versenyeztetett feladatok idegen kivitelezésben keretösszeg</t>
  </si>
  <si>
    <t>Csordahegyi víztároló tetőszigetelése</t>
  </si>
  <si>
    <t>Ady E. u-i sz.vízcsat. rekonstrukció tervezési munkái</t>
  </si>
  <si>
    <t>131 m NA 250</t>
  </si>
  <si>
    <t xml:space="preserve"> I/2. Új induló versenyeztetett feladatok idegen kivitelezésben összesen</t>
  </si>
  <si>
    <t>Pécsi u. 12fm NA 100 öv.vezeték csere (50% saját erő)</t>
  </si>
  <si>
    <t>Megnevezés</t>
  </si>
  <si>
    <t>Megjegyzés</t>
  </si>
  <si>
    <t>Szerződéses lekötöttség</t>
  </si>
  <si>
    <t>eredeti</t>
  </si>
  <si>
    <t>összege</t>
  </si>
  <si>
    <t>%-a</t>
  </si>
  <si>
    <t xml:space="preserve"> -</t>
  </si>
  <si>
    <t>garanciális visszatartás</t>
  </si>
  <si>
    <t>Víztermelő IV/17, VI/5, jelü kutak melléfúrásos felújítása</t>
  </si>
  <si>
    <t>Bereczk S.u.Vásártéri út és Malomárok közötti szakasz vízvezeték kiépítése</t>
  </si>
  <si>
    <r>
      <t>garanciális visszatartás    800 m</t>
    </r>
    <r>
      <rPr>
        <vertAlign val="superscript"/>
        <sz val="10"/>
        <color indexed="8"/>
        <rFont val="Times New Roman"/>
        <family val="1"/>
      </rPr>
      <t>2</t>
    </r>
  </si>
  <si>
    <t>Fedezet átcsoportosításból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</si>
</sst>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12">
    <font>
      <sz val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/>
    </xf>
    <xf numFmtId="164" fontId="10" fillId="0" borderId="1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49" fontId="4" fillId="0" borderId="6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3" fillId="0" borderId="6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3" fontId="6" fillId="0" borderId="7" xfId="0" applyNumberFormat="1" applyFont="1" applyBorder="1" applyAlignment="1">
      <alignment/>
    </xf>
    <xf numFmtId="49" fontId="6" fillId="0" borderId="3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49" fontId="4" fillId="0" borderId="6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168" fontId="4" fillId="0" borderId="9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49" fontId="6" fillId="0" borderId="4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168" fontId="6" fillId="0" borderId="7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29"/>
  <sheetViews>
    <sheetView tabSelected="1" workbookViewId="0" topLeftCell="A13">
      <selection activeCell="F28" sqref="F28"/>
    </sheetView>
  </sheetViews>
  <sheetFormatPr defaultColWidth="9.00390625" defaultRowHeight="12.75"/>
  <cols>
    <col min="1" max="1" width="51.375" style="14" customWidth="1"/>
    <col min="2" max="4" width="11.00390625" style="14" customWidth="1"/>
    <col min="5" max="5" width="8.75390625" style="14" customWidth="1"/>
    <col min="6" max="6" width="11.00390625" style="14" customWidth="1"/>
    <col min="7" max="7" width="8.25390625" style="14" customWidth="1"/>
    <col min="8" max="8" width="29.625" style="14" customWidth="1"/>
    <col min="9" max="16384" width="9.125" style="14" customWidth="1"/>
  </cols>
  <sheetData>
    <row r="1" spans="1:8" s="10" customFormat="1" ht="32.25" customHeight="1">
      <c r="A1" s="41" t="s">
        <v>32</v>
      </c>
      <c r="B1" s="45" t="s">
        <v>10</v>
      </c>
      <c r="C1" s="45"/>
      <c r="D1" s="45" t="s">
        <v>34</v>
      </c>
      <c r="E1" s="45"/>
      <c r="F1" s="46" t="s">
        <v>9</v>
      </c>
      <c r="G1" s="46"/>
      <c r="H1" s="43" t="s">
        <v>33</v>
      </c>
    </row>
    <row r="2" spans="1:8" s="10" customFormat="1" ht="18" customHeight="1">
      <c r="A2" s="42"/>
      <c r="B2" s="3" t="s">
        <v>35</v>
      </c>
      <c r="C2" s="3" t="s">
        <v>11</v>
      </c>
      <c r="D2" s="3" t="s">
        <v>36</v>
      </c>
      <c r="E2" s="4" t="s">
        <v>37</v>
      </c>
      <c r="F2" s="3" t="s">
        <v>36</v>
      </c>
      <c r="G2" s="4" t="s">
        <v>37</v>
      </c>
      <c r="H2" s="44"/>
    </row>
    <row r="3" spans="1:8" ht="17.25" customHeight="1">
      <c r="A3" s="11" t="s">
        <v>15</v>
      </c>
      <c r="B3" s="12"/>
      <c r="C3" s="12"/>
      <c r="D3" s="12"/>
      <c r="E3" s="12"/>
      <c r="F3" s="12"/>
      <c r="G3" s="12"/>
      <c r="H3" s="13"/>
    </row>
    <row r="4" spans="1:8" s="17" customFormat="1" ht="20.25" customHeight="1">
      <c r="A4" s="5" t="s">
        <v>27</v>
      </c>
      <c r="B4" s="15">
        <v>438</v>
      </c>
      <c r="C4" s="15">
        <v>438</v>
      </c>
      <c r="D4" s="2">
        <v>438</v>
      </c>
      <c r="E4" s="1">
        <f aca="true" t="shared" si="0" ref="E4:E27">+D4/C4*100</f>
        <v>100</v>
      </c>
      <c r="F4" s="6" t="s">
        <v>38</v>
      </c>
      <c r="G4" s="6" t="s">
        <v>38</v>
      </c>
      <c r="H4" s="16" t="s">
        <v>42</v>
      </c>
    </row>
    <row r="5" spans="1:8" s="17" customFormat="1" ht="20.25" customHeight="1">
      <c r="A5" s="5" t="s">
        <v>28</v>
      </c>
      <c r="B5" s="15">
        <v>696</v>
      </c>
      <c r="C5" s="15">
        <v>696</v>
      </c>
      <c r="D5" s="2">
        <v>696</v>
      </c>
      <c r="E5" s="1">
        <f t="shared" si="0"/>
        <v>100</v>
      </c>
      <c r="F5" s="2">
        <v>696</v>
      </c>
      <c r="G5" s="1">
        <f>+F5/C5*100</f>
        <v>100</v>
      </c>
      <c r="H5" s="18" t="s">
        <v>29</v>
      </c>
    </row>
    <row r="6" spans="1:8" s="17" customFormat="1" ht="20.25" customHeight="1">
      <c r="A6" s="5" t="s">
        <v>22</v>
      </c>
      <c r="B6" s="15">
        <v>792</v>
      </c>
      <c r="C6" s="15">
        <v>792</v>
      </c>
      <c r="D6" s="2">
        <v>792</v>
      </c>
      <c r="E6" s="1">
        <f t="shared" si="0"/>
        <v>100</v>
      </c>
      <c r="F6" s="2">
        <v>792</v>
      </c>
      <c r="G6" s="1">
        <f>+F6/C6*100</f>
        <v>100</v>
      </c>
      <c r="H6" s="19"/>
    </row>
    <row r="7" spans="1:8" s="17" customFormat="1" ht="20.25" customHeight="1">
      <c r="A7" s="5" t="s">
        <v>2</v>
      </c>
      <c r="B7" s="15">
        <v>4162</v>
      </c>
      <c r="C7" s="15">
        <v>4162</v>
      </c>
      <c r="D7" s="2">
        <v>4162</v>
      </c>
      <c r="E7" s="1">
        <f t="shared" si="0"/>
        <v>100</v>
      </c>
      <c r="F7" s="2">
        <v>4162</v>
      </c>
      <c r="G7" s="1">
        <f>+F7/C7*100</f>
        <v>100</v>
      </c>
      <c r="H7" s="16"/>
    </row>
    <row r="8" spans="1:8" s="17" customFormat="1" ht="20.25" customHeight="1">
      <c r="A8" s="5" t="s">
        <v>3</v>
      </c>
      <c r="B8" s="15">
        <v>180</v>
      </c>
      <c r="C8" s="15">
        <v>180</v>
      </c>
      <c r="D8" s="2">
        <v>180</v>
      </c>
      <c r="E8" s="1">
        <f t="shared" si="0"/>
        <v>100</v>
      </c>
      <c r="F8" s="6" t="s">
        <v>38</v>
      </c>
      <c r="G8" s="6" t="s">
        <v>38</v>
      </c>
      <c r="H8" s="16" t="s">
        <v>39</v>
      </c>
    </row>
    <row r="9" spans="1:8" s="17" customFormat="1" ht="19.5" customHeight="1">
      <c r="A9" s="20" t="s">
        <v>16</v>
      </c>
      <c r="B9" s="21">
        <f>SUM(B4:B8)</f>
        <v>6268</v>
      </c>
      <c r="C9" s="21">
        <f>SUM(C4:C8)</f>
        <v>6268</v>
      </c>
      <c r="D9" s="21">
        <f>SUM(D4:D8)</f>
        <v>6268</v>
      </c>
      <c r="E9" s="37">
        <f t="shared" si="0"/>
        <v>100</v>
      </c>
      <c r="F9" s="21">
        <f>SUM(F4:F8)</f>
        <v>5650</v>
      </c>
      <c r="G9" s="37">
        <f>+F9/C9*100</f>
        <v>90.14039566049776</v>
      </c>
      <c r="H9" s="40"/>
    </row>
    <row r="10" spans="1:8" s="17" customFormat="1" ht="42" customHeight="1">
      <c r="A10" s="22" t="s">
        <v>23</v>
      </c>
      <c r="B10" s="23">
        <v>7000</v>
      </c>
      <c r="C10" s="23">
        <v>0</v>
      </c>
      <c r="D10" s="6" t="s">
        <v>38</v>
      </c>
      <c r="E10" s="6" t="s">
        <v>38</v>
      </c>
      <c r="F10" s="6" t="s">
        <v>38</v>
      </c>
      <c r="G10" s="6" t="s">
        <v>38</v>
      </c>
      <c r="H10" s="24" t="s">
        <v>14</v>
      </c>
    </row>
    <row r="11" spans="1:8" s="17" customFormat="1" ht="19.5" customHeight="1">
      <c r="A11" s="5" t="s">
        <v>5</v>
      </c>
      <c r="B11" s="25">
        <v>1067</v>
      </c>
      <c r="C11" s="25">
        <v>1067</v>
      </c>
      <c r="D11" s="25">
        <v>1067</v>
      </c>
      <c r="E11" s="1">
        <f t="shared" si="0"/>
        <v>100</v>
      </c>
      <c r="F11" s="2">
        <v>1067</v>
      </c>
      <c r="G11" s="1">
        <f>+F11/C11*100</f>
        <v>100</v>
      </c>
      <c r="H11" s="16"/>
    </row>
    <row r="12" spans="1:8" s="17" customFormat="1" ht="19.5" customHeight="1">
      <c r="A12" s="5" t="s">
        <v>6</v>
      </c>
      <c r="B12" s="25">
        <v>1899</v>
      </c>
      <c r="C12" s="25">
        <v>1899</v>
      </c>
      <c r="D12" s="25">
        <v>1899</v>
      </c>
      <c r="E12" s="1">
        <f t="shared" si="0"/>
        <v>100</v>
      </c>
      <c r="F12" s="2">
        <v>1899</v>
      </c>
      <c r="G12" s="1">
        <f>+F12/C12*100</f>
        <v>100</v>
      </c>
      <c r="H12" s="16"/>
    </row>
    <row r="13" spans="1:8" s="17" customFormat="1" ht="19.5" customHeight="1">
      <c r="A13" s="5" t="s">
        <v>7</v>
      </c>
      <c r="B13" s="25">
        <v>3661</v>
      </c>
      <c r="C13" s="25">
        <v>3661</v>
      </c>
      <c r="D13" s="25">
        <v>3661</v>
      </c>
      <c r="E13" s="1">
        <f t="shared" si="0"/>
        <v>100</v>
      </c>
      <c r="F13" s="2">
        <v>3661</v>
      </c>
      <c r="G13" s="1">
        <f>+F13/C13*100</f>
        <v>100</v>
      </c>
      <c r="H13" s="16" t="s">
        <v>1</v>
      </c>
    </row>
    <row r="14" spans="1:8" s="17" customFormat="1" ht="19.5" customHeight="1">
      <c r="A14" s="5" t="s">
        <v>12</v>
      </c>
      <c r="B14" s="25" t="s">
        <v>17</v>
      </c>
      <c r="C14" s="25">
        <v>2000</v>
      </c>
      <c r="D14" s="2">
        <v>2000</v>
      </c>
      <c r="E14" s="1">
        <f t="shared" si="0"/>
        <v>100</v>
      </c>
      <c r="F14" s="6" t="s">
        <v>38</v>
      </c>
      <c r="G14" s="6" t="s">
        <v>38</v>
      </c>
      <c r="H14" s="16" t="s">
        <v>24</v>
      </c>
    </row>
    <row r="15" spans="1:8" s="17" customFormat="1" ht="29.25" customHeight="1">
      <c r="A15" s="5" t="s">
        <v>0</v>
      </c>
      <c r="B15" s="25" t="s">
        <v>17</v>
      </c>
      <c r="C15" s="25">
        <f>3775+1225</f>
        <v>5000</v>
      </c>
      <c r="D15" s="2">
        <v>5000</v>
      </c>
      <c r="E15" s="1">
        <f>+D15/C15*100</f>
        <v>100</v>
      </c>
      <c r="F15" s="2">
        <v>3775</v>
      </c>
      <c r="G15" s="1">
        <f>+F15/C15*100</f>
        <v>75.5</v>
      </c>
      <c r="H15" s="16" t="s">
        <v>25</v>
      </c>
    </row>
    <row r="16" spans="1:8" s="17" customFormat="1" ht="19.5" customHeight="1">
      <c r="A16" s="5" t="s">
        <v>31</v>
      </c>
      <c r="B16" s="25">
        <v>0</v>
      </c>
      <c r="C16" s="25">
        <v>454</v>
      </c>
      <c r="D16" s="2">
        <v>454</v>
      </c>
      <c r="E16" s="1">
        <f>+D16/C16*100</f>
        <v>100</v>
      </c>
      <c r="F16" s="2">
        <v>454</v>
      </c>
      <c r="G16" s="1">
        <f>+F16/C16*100</f>
        <v>100</v>
      </c>
      <c r="H16" s="16"/>
    </row>
    <row r="17" spans="1:8" s="17" customFormat="1" ht="19.5" customHeight="1">
      <c r="A17" s="5" t="s">
        <v>19</v>
      </c>
      <c r="B17" s="25">
        <v>0</v>
      </c>
      <c r="C17" s="25" t="s">
        <v>17</v>
      </c>
      <c r="D17" s="2">
        <v>848</v>
      </c>
      <c r="E17" s="6" t="s">
        <v>38</v>
      </c>
      <c r="F17" s="6" t="s">
        <v>38</v>
      </c>
      <c r="G17" s="6" t="s">
        <v>38</v>
      </c>
      <c r="H17" s="16"/>
    </row>
    <row r="18" spans="1:8" s="17" customFormat="1" ht="19.5" customHeight="1">
      <c r="A18" s="5" t="s">
        <v>18</v>
      </c>
      <c r="B18" s="25">
        <v>0</v>
      </c>
      <c r="C18" s="25" t="s">
        <v>17</v>
      </c>
      <c r="D18" s="2">
        <v>1500</v>
      </c>
      <c r="E18" s="6" t="s">
        <v>38</v>
      </c>
      <c r="F18" s="6" t="s">
        <v>38</v>
      </c>
      <c r="G18" s="6" t="s">
        <v>38</v>
      </c>
      <c r="H18" s="16"/>
    </row>
    <row r="19" spans="1:8" s="17" customFormat="1" ht="15.75" customHeight="1">
      <c r="A19" s="7" t="s">
        <v>4</v>
      </c>
      <c r="B19" s="21">
        <f>SUM(B10:B18)</f>
        <v>13627</v>
      </c>
      <c r="C19" s="21">
        <f>SUM(C10:C18)</f>
        <v>14081</v>
      </c>
      <c r="D19" s="21">
        <f>SUM(D10:D18)</f>
        <v>16429</v>
      </c>
      <c r="E19" s="37">
        <f t="shared" si="0"/>
        <v>116.67495206306371</v>
      </c>
      <c r="F19" s="21">
        <f>SUM(F10:F18)</f>
        <v>10856</v>
      </c>
      <c r="G19" s="37">
        <f>+F19/C19*100</f>
        <v>77.09679710247852</v>
      </c>
      <c r="H19" s="36" t="s">
        <v>43</v>
      </c>
    </row>
    <row r="20" spans="1:8" s="17" customFormat="1" ht="30.75" customHeight="1">
      <c r="A20" s="8" t="s">
        <v>26</v>
      </c>
      <c r="B20" s="26">
        <f>79128-B19-SUM(B21:B24)+7499</f>
        <v>73000</v>
      </c>
      <c r="C20" s="26">
        <f>73000</f>
        <v>73000</v>
      </c>
      <c r="D20" s="6" t="s">
        <v>38</v>
      </c>
      <c r="E20" s="6" t="s">
        <v>38</v>
      </c>
      <c r="F20" s="6" t="s">
        <v>38</v>
      </c>
      <c r="G20" s="6" t="s">
        <v>38</v>
      </c>
      <c r="H20" s="27" t="s">
        <v>14</v>
      </c>
    </row>
    <row r="21" spans="1:8" s="17" customFormat="1" ht="19.5" customHeight="1">
      <c r="A21" s="5" t="s">
        <v>8</v>
      </c>
      <c r="B21" s="25" t="s">
        <v>17</v>
      </c>
      <c r="C21" s="25" t="s">
        <v>17</v>
      </c>
      <c r="D21" s="28">
        <v>2480</v>
      </c>
      <c r="E21" s="6" t="s">
        <v>38</v>
      </c>
      <c r="F21" s="6" t="s">
        <v>38</v>
      </c>
      <c r="G21" s="6" t="s">
        <v>38</v>
      </c>
      <c r="H21" s="19"/>
    </row>
    <row r="22" spans="1:8" s="17" customFormat="1" ht="19.5" customHeight="1">
      <c r="A22" s="5" t="s">
        <v>40</v>
      </c>
      <c r="B22" s="25" t="s">
        <v>17</v>
      </c>
      <c r="C22" s="25" t="s">
        <v>17</v>
      </c>
      <c r="D22" s="6" t="s">
        <v>38</v>
      </c>
      <c r="E22" s="6" t="s">
        <v>38</v>
      </c>
      <c r="F22" s="6" t="s">
        <v>38</v>
      </c>
      <c r="G22" s="6" t="s">
        <v>38</v>
      </c>
      <c r="H22" s="19"/>
    </row>
    <row r="23" spans="1:8" s="17" customFormat="1" ht="19.5" customHeight="1">
      <c r="A23" s="5" t="s">
        <v>13</v>
      </c>
      <c r="B23" s="25" t="s">
        <v>17</v>
      </c>
      <c r="C23" s="25" t="s">
        <v>17</v>
      </c>
      <c r="D23" s="28">
        <v>10968</v>
      </c>
      <c r="E23" s="6" t="s">
        <v>38</v>
      </c>
      <c r="F23" s="6" t="s">
        <v>38</v>
      </c>
      <c r="G23" s="6" t="s">
        <v>38</v>
      </c>
      <c r="H23" s="19"/>
    </row>
    <row r="24" spans="1:8" s="17" customFormat="1" ht="19.5" customHeight="1">
      <c r="A24" s="5" t="s">
        <v>41</v>
      </c>
      <c r="B24" s="25">
        <v>0</v>
      </c>
      <c r="C24" s="25" t="s">
        <v>17</v>
      </c>
      <c r="D24" s="9">
        <v>1800</v>
      </c>
      <c r="E24" s="6" t="s">
        <v>38</v>
      </c>
      <c r="F24" s="6" t="s">
        <v>38</v>
      </c>
      <c r="G24" s="6" t="s">
        <v>38</v>
      </c>
      <c r="H24" s="19"/>
    </row>
    <row r="25" spans="1:8" s="17" customFormat="1" ht="24.75" customHeight="1">
      <c r="A25" s="29" t="s">
        <v>30</v>
      </c>
      <c r="B25" s="30">
        <f>SUM(B20:B24)</f>
        <v>73000</v>
      </c>
      <c r="C25" s="30">
        <f>SUM(C20:C24)</f>
        <v>73000</v>
      </c>
      <c r="D25" s="30">
        <f>SUM(D20:D24)</f>
        <v>15248</v>
      </c>
      <c r="E25" s="37">
        <f t="shared" si="0"/>
        <v>20.887671232876713</v>
      </c>
      <c r="F25" s="30">
        <f>SUM(F20:F24)</f>
        <v>0</v>
      </c>
      <c r="G25" s="37">
        <f>+F25/C25*100</f>
        <v>0</v>
      </c>
      <c r="H25" s="31"/>
    </row>
    <row r="26" spans="1:8" s="17" customFormat="1" ht="16.5" customHeight="1">
      <c r="A26" s="32" t="s">
        <v>20</v>
      </c>
      <c r="B26" s="33">
        <v>4414</v>
      </c>
      <c r="C26" s="33">
        <f>4414-454</f>
        <v>3960</v>
      </c>
      <c r="D26" s="6" t="s">
        <v>38</v>
      </c>
      <c r="E26" s="6" t="s">
        <v>38</v>
      </c>
      <c r="F26" s="6" t="s">
        <v>38</v>
      </c>
      <c r="G26" s="6" t="s">
        <v>38</v>
      </c>
      <c r="H26" s="34" t="s">
        <v>14</v>
      </c>
    </row>
    <row r="27" spans="1:8" s="17" customFormat="1" ht="16.5" customHeight="1">
      <c r="A27" s="38" t="s">
        <v>21</v>
      </c>
      <c r="B27" s="21">
        <f>+B9+B19+B25+B26</f>
        <v>97309</v>
      </c>
      <c r="C27" s="21">
        <f>+C9+C19+C25+C26</f>
        <v>97309</v>
      </c>
      <c r="D27" s="21">
        <f>+D9+D19+D25</f>
        <v>37945</v>
      </c>
      <c r="E27" s="37">
        <f t="shared" si="0"/>
        <v>38.99433762550227</v>
      </c>
      <c r="F27" s="21">
        <f>+F9+F19+F25</f>
        <v>16506</v>
      </c>
      <c r="G27" s="37">
        <f>+F27/C27*100</f>
        <v>16.962459793030447</v>
      </c>
      <c r="H27" s="39" t="s">
        <v>14</v>
      </c>
    </row>
    <row r="29" ht="19.5" customHeight="1" hidden="1">
      <c r="C29" s="35">
        <v>97309</v>
      </c>
    </row>
  </sheetData>
  <mergeCells count="5">
    <mergeCell ref="A1:A2"/>
    <mergeCell ref="H1:H2"/>
    <mergeCell ref="D1:E1"/>
    <mergeCell ref="B1:C1"/>
    <mergeCell ref="F1:G1"/>
  </mergeCells>
  <printOptions horizontalCentered="1"/>
  <pageMargins left="0.3937007874015748" right="0.3937007874015748" top="0.76" bottom="0.44" header="0.44" footer="0.29"/>
  <pageSetup horizontalDpi="300" verticalDpi="300" orientation="landscape" paperSize="9" scale="90" r:id="rId1"/>
  <headerFooter alignWithMargins="0">
    <oddHeader>&amp;C&amp;"ti,Félkövér"&amp;12Víziközmű koncessziós felújítások&amp;"Arial CE,Normál"&amp;10
&amp;R&amp;"ti,Normál"&amp;8 8. sz. táblázat
ezer Ft
</oddHeader>
    <oddFooter>&amp;L&amp;"Times New Roman,Normál"&amp;8&amp;D&amp;C&amp;"Times New Roman,Normál"&amp;8&amp;Z&amp;F/&amp;A   Szabó Tiborné&amp;R&amp;"Times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2007-07-19T11:20:02Z</cp:lastPrinted>
  <dcterms:created xsi:type="dcterms:W3CDTF">2006-10-17T07:01:27Z</dcterms:created>
  <dcterms:modified xsi:type="dcterms:W3CDTF">2007-08-23T09:59:39Z</dcterms:modified>
  <cp:category/>
  <cp:version/>
  <cp:contentType/>
  <cp:contentStatus/>
</cp:coreProperties>
</file>