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rrások 07" sheetId="1" r:id="rId1"/>
  </sheets>
  <definedNames>
    <definedName name="_xlnm.Print_Titles" localSheetId="0">'Források 07'!$1:$1</definedName>
    <definedName name="_xlnm.Print_Area" localSheetId="0">'Források 07'!$A$1:$L$27</definedName>
  </definedNames>
  <calcPr fullCalcOnLoad="1"/>
</workbook>
</file>

<file path=xl/sharedStrings.xml><?xml version="1.0" encoding="utf-8"?>
<sst xmlns="http://schemas.openxmlformats.org/spreadsheetml/2006/main" count="38" uniqueCount="38">
  <si>
    <t>MEGNEVEZÉS</t>
  </si>
  <si>
    <t>2007.évi ráfordítás</t>
  </si>
  <si>
    <t>Saját forrás</t>
  </si>
  <si>
    <t>Címzett támogatás</t>
  </si>
  <si>
    <t>Cél-támogatás</t>
  </si>
  <si>
    <t>Uniós</t>
  </si>
  <si>
    <t>ÁFA</t>
  </si>
  <si>
    <t>Egyéb</t>
  </si>
  <si>
    <t>Támogatás összesen</t>
  </si>
  <si>
    <t>BERUHÁZÁSI TÁMOGATÁS ÖSSZESEN</t>
  </si>
  <si>
    <t>FELÚJÍTÁSI TÁMOGATÁS ÖSSZESEN</t>
  </si>
  <si>
    <t>TÁMOGATÁSOK ÖSSZESEN</t>
  </si>
  <si>
    <t>ÖTM - BM, Lakáshiv.  NSH</t>
  </si>
  <si>
    <t>Körny.véd  Alap Célelőir.kp</t>
  </si>
  <si>
    <t>TEUT   Céljellegű decent.</t>
  </si>
  <si>
    <t>Taszári rep.tér   - bankgarancia / önkorm.kiadás</t>
  </si>
  <si>
    <r>
      <t xml:space="preserve">Vízminőség jav.program:ammóniamentesítés törésponti klórozással  </t>
    </r>
    <r>
      <rPr>
        <b/>
        <sz val="12"/>
        <color indexed="8"/>
        <rFont val="Times New Roman"/>
        <family val="1"/>
      </rPr>
      <t xml:space="preserve"> címzett tám.</t>
    </r>
  </si>
  <si>
    <r>
      <t xml:space="preserve">Kinizsi Élelmiszeripari SZKI áthely.volt Baross Koll. épületébe </t>
    </r>
    <r>
      <rPr>
        <b/>
        <sz val="12"/>
        <color indexed="8"/>
        <rFont val="Times New Roman"/>
        <family val="1"/>
      </rPr>
      <t xml:space="preserve"> címzett tám.2005 évi</t>
    </r>
  </si>
  <si>
    <r>
      <t xml:space="preserve">Széchenyi SZKI tanétterem és tanszálló   (2002-2006) </t>
    </r>
    <r>
      <rPr>
        <b/>
        <sz val="12"/>
        <color indexed="8"/>
        <rFont val="Times New Roman"/>
        <family val="1"/>
      </rPr>
      <t>címzett tám.</t>
    </r>
  </si>
  <si>
    <r>
      <t xml:space="preserve">K.szentjakabi városrész és egyéb utcák szennyvízcsatornázása  </t>
    </r>
    <r>
      <rPr>
        <b/>
        <sz val="12"/>
        <color indexed="8"/>
        <rFont val="Times New Roman"/>
        <family val="1"/>
      </rPr>
      <t xml:space="preserve"> céltámogatás  </t>
    </r>
  </si>
  <si>
    <r>
      <t xml:space="preserve">Minta-lakótelep I.ütem  Béke-Füredi ltp              </t>
    </r>
    <r>
      <rPr>
        <b/>
        <sz val="12"/>
        <color indexed="8"/>
        <rFont val="Times New Roman"/>
        <family val="1"/>
      </rPr>
      <t>CÉDE tám.</t>
    </r>
  </si>
  <si>
    <r>
      <t>Komplex építési hulladékgazdálkodási rendszer</t>
    </r>
    <r>
      <rPr>
        <b/>
        <sz val="12"/>
        <color indexed="8"/>
        <rFont val="Times New Roman"/>
        <family val="1"/>
      </rPr>
      <t xml:space="preserve"> EU - KIOP tám.</t>
    </r>
  </si>
  <si>
    <r>
      <t xml:space="preserve">Állati hulladék kezelő telep  </t>
    </r>
    <r>
      <rPr>
        <b/>
        <sz val="12"/>
        <color indexed="8"/>
        <rFont val="Times New Roman"/>
        <family val="1"/>
      </rPr>
      <t xml:space="preserve"> EU  -  KIOP</t>
    </r>
  </si>
  <si>
    <r>
      <t xml:space="preserve">Füredi II laktanya körny.véd.kármentesítése  2004+2005  </t>
    </r>
    <r>
      <rPr>
        <b/>
        <sz val="12"/>
        <color indexed="8"/>
        <rFont val="Times New Roman"/>
        <family val="1"/>
      </rPr>
      <t xml:space="preserve">  KAC tám.</t>
    </r>
  </si>
  <si>
    <r>
      <t xml:space="preserve">Műfű borítású sportpálya és kig.létesítményei </t>
    </r>
    <r>
      <rPr>
        <b/>
        <sz val="12"/>
        <color indexed="8"/>
        <rFont val="Times New Roman"/>
        <family val="1"/>
      </rPr>
      <t>NSH tám.</t>
    </r>
  </si>
  <si>
    <r>
      <t xml:space="preserve">Atlétikai pálya mobil lelátó </t>
    </r>
    <r>
      <rPr>
        <b/>
        <sz val="12"/>
        <color indexed="8"/>
        <rFont val="Times New Roman"/>
        <family val="1"/>
      </rPr>
      <t>NSH tám.</t>
    </r>
  </si>
  <si>
    <r>
      <t xml:space="preserve">Kaposvár-K.füred kerékpárút tervezése </t>
    </r>
    <r>
      <rPr>
        <b/>
        <sz val="12"/>
        <color indexed="8"/>
        <rFont val="Times New Roman"/>
        <family val="1"/>
      </rPr>
      <t xml:space="preserve"> UKIG</t>
    </r>
  </si>
  <si>
    <r>
      <t xml:space="preserve">Közműfejleszési hozzájárulás   </t>
    </r>
    <r>
      <rPr>
        <b/>
        <sz val="12"/>
        <color indexed="8"/>
        <rFont val="Times New Roman"/>
        <family val="1"/>
      </rPr>
      <t xml:space="preserve"> Kp.tám.</t>
    </r>
  </si>
  <si>
    <r>
      <t>Info.társ.igényorientált eszk.és rendszerei</t>
    </r>
    <r>
      <rPr>
        <b/>
        <sz val="12"/>
        <color indexed="8"/>
        <rFont val="Times New Roman"/>
        <family val="1"/>
      </rPr>
      <t xml:space="preserve"> OM</t>
    </r>
  </si>
  <si>
    <r>
      <t xml:space="preserve">Műanyag borítású atlétikai pálya  </t>
    </r>
    <r>
      <rPr>
        <b/>
        <sz val="12"/>
        <color indexed="8"/>
        <rFont val="Times New Roman"/>
        <family val="1"/>
      </rPr>
      <t xml:space="preserve">  ÖTM (BM-GYISM)</t>
    </r>
  </si>
  <si>
    <r>
      <t xml:space="preserve">Sávház copoli üvegfal csere             </t>
    </r>
    <r>
      <rPr>
        <b/>
        <sz val="12"/>
        <color indexed="8"/>
        <rFont val="Times New Roman"/>
        <family val="1"/>
      </rPr>
      <t xml:space="preserve">  CÉDE tám</t>
    </r>
  </si>
  <si>
    <r>
      <t xml:space="preserve">Zrinyi Isk. tornatermi vizesblokk     </t>
    </r>
    <r>
      <rPr>
        <b/>
        <sz val="12"/>
        <color indexed="8"/>
        <rFont val="Times New Roman"/>
        <family val="1"/>
      </rPr>
      <t xml:space="preserve">  CÉDE tám.</t>
    </r>
  </si>
  <si>
    <r>
      <t xml:space="preserve">Keszhely u   Útfelújítás    </t>
    </r>
    <r>
      <rPr>
        <b/>
        <sz val="12"/>
        <color indexed="8"/>
        <rFont val="Times New Roman"/>
        <family val="1"/>
      </rPr>
      <t xml:space="preserve"> TEUT 2006-2007.</t>
    </r>
  </si>
  <si>
    <r>
      <t xml:space="preserve">Sopron u.     Útfelújítás     </t>
    </r>
    <r>
      <rPr>
        <b/>
        <sz val="12"/>
        <color indexed="8"/>
        <rFont val="Times New Roman"/>
        <family val="1"/>
      </rPr>
      <t>TEUT 2006-2007.</t>
    </r>
  </si>
  <si>
    <r>
      <t xml:space="preserve">Szent.Imre u. Útfelújítás  </t>
    </r>
    <r>
      <rPr>
        <b/>
        <sz val="12"/>
        <color indexed="8"/>
        <rFont val="Times New Roman"/>
        <family val="1"/>
      </rPr>
      <t xml:space="preserve">   TEUT 2006-2007.</t>
    </r>
  </si>
  <si>
    <r>
      <t xml:space="preserve">Panelfelújítás 2006. évi  </t>
    </r>
    <r>
      <rPr>
        <b/>
        <sz val="12"/>
        <color indexed="8"/>
        <rFont val="Times New Roman"/>
        <family val="1"/>
      </rPr>
      <t xml:space="preserve"> Lakáshivatal/Lakosság</t>
    </r>
  </si>
  <si>
    <r>
      <t xml:space="preserve">Panelfelújítás 2007. évi  </t>
    </r>
    <r>
      <rPr>
        <b/>
        <sz val="12"/>
        <color indexed="8"/>
        <rFont val="Times New Roman"/>
        <family val="1"/>
      </rPr>
      <t xml:space="preserve"> Lakáshivatal/Lakosság</t>
    </r>
  </si>
  <si>
    <r>
      <t xml:space="preserve">Kvár-Töröcske, Simonfa, Zselicszentpál,  Zselickislak szennyvízcsatornázása </t>
    </r>
    <r>
      <rPr>
        <b/>
        <sz val="12"/>
        <color indexed="8"/>
        <rFont val="Times New Roman"/>
        <family val="1"/>
      </rPr>
      <t>céltám.</t>
    </r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</si>
</sst>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8">
    <font>
      <sz val="10"/>
      <name val="Arial CE"/>
      <family val="0"/>
    </font>
    <font>
      <b/>
      <sz val="12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12"/>
      <color indexed="8"/>
      <name val="Times New Roman"/>
      <family val="1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6" fillId="0" borderId="0" xfId="20" applyNumberFormat="1" applyFont="1" applyFill="1" applyBorder="1" applyAlignment="1">
      <alignment wrapText="1"/>
      <protection/>
    </xf>
    <xf numFmtId="3" fontId="1" fillId="0" borderId="1" xfId="20" applyNumberFormat="1" applyFont="1" applyFill="1" applyBorder="1" applyAlignment="1">
      <alignment horizontal="center" wrapText="1"/>
      <protection/>
    </xf>
    <xf numFmtId="3" fontId="1" fillId="0" borderId="2" xfId="20" applyNumberFormat="1" applyFont="1" applyFill="1" applyBorder="1" applyAlignment="1">
      <alignment horizontal="center" vertical="center" wrapText="1"/>
      <protection/>
    </xf>
    <xf numFmtId="3" fontId="1" fillId="0" borderId="3" xfId="20" applyNumberFormat="1" applyFont="1" applyFill="1" applyBorder="1" applyAlignment="1">
      <alignment horizontal="center" vertical="center" wrapText="1"/>
      <protection/>
    </xf>
    <xf numFmtId="3" fontId="1" fillId="0" borderId="4" xfId="20" applyNumberFormat="1" applyFont="1" applyFill="1" applyBorder="1" applyAlignment="1">
      <alignment horizontal="center" vertical="center" wrapText="1"/>
      <protection/>
    </xf>
    <xf numFmtId="3" fontId="1" fillId="0" borderId="1" xfId="20" applyNumberFormat="1" applyFont="1" applyFill="1" applyBorder="1" applyAlignment="1">
      <alignment horizontal="center" vertical="center" wrapText="1"/>
      <protection/>
    </xf>
    <xf numFmtId="3" fontId="6" fillId="0" borderId="5" xfId="20" applyNumberFormat="1" applyFont="1" applyFill="1" applyBorder="1" applyAlignment="1">
      <alignment wrapText="1"/>
      <protection/>
    </xf>
    <xf numFmtId="3" fontId="6" fillId="0" borderId="6" xfId="20" applyNumberFormat="1" applyFont="1" applyFill="1" applyBorder="1" applyAlignment="1">
      <alignment horizontal="right" wrapText="1"/>
      <protection/>
    </xf>
    <xf numFmtId="3" fontId="6" fillId="0" borderId="7" xfId="20" applyNumberFormat="1" applyFont="1" applyFill="1" applyBorder="1" applyAlignment="1">
      <alignment horizontal="right" wrapText="1"/>
      <protection/>
    </xf>
    <xf numFmtId="3" fontId="6" fillId="0" borderId="8" xfId="20" applyNumberFormat="1" applyFont="1" applyFill="1" applyBorder="1" applyAlignment="1">
      <alignment horizontal="right" wrapText="1"/>
      <protection/>
    </xf>
    <xf numFmtId="3" fontId="1" fillId="0" borderId="9" xfId="20" applyNumberFormat="1" applyFont="1" applyFill="1" applyBorder="1" applyAlignment="1">
      <alignment horizontal="right" wrapText="1"/>
      <protection/>
    </xf>
    <xf numFmtId="3" fontId="6" fillId="0" borderId="9" xfId="20" applyNumberFormat="1" applyFont="1" applyFill="1" applyBorder="1" applyAlignment="1">
      <alignment wrapText="1"/>
      <protection/>
    </xf>
    <xf numFmtId="3" fontId="1" fillId="0" borderId="7" xfId="20" applyNumberFormat="1" applyFont="1" applyFill="1" applyBorder="1" applyAlignment="1">
      <alignment horizontal="right" wrapText="1"/>
      <protection/>
    </xf>
    <xf numFmtId="3" fontId="6" fillId="0" borderId="10" xfId="20" applyNumberFormat="1" applyFont="1" applyFill="1" applyBorder="1" applyAlignment="1">
      <alignment horizontal="right" wrapText="1"/>
      <protection/>
    </xf>
    <xf numFmtId="3" fontId="6" fillId="0" borderId="11" xfId="20" applyNumberFormat="1" applyFont="1" applyFill="1" applyBorder="1" applyAlignment="1">
      <alignment wrapText="1"/>
      <protection/>
    </xf>
    <xf numFmtId="3" fontId="6" fillId="0" borderId="12" xfId="20" applyNumberFormat="1" applyFont="1" applyFill="1" applyBorder="1" applyAlignment="1">
      <alignment horizontal="right" wrapText="1"/>
      <protection/>
    </xf>
    <xf numFmtId="3" fontId="6" fillId="0" borderId="13" xfId="20" applyNumberFormat="1" applyFont="1" applyFill="1" applyBorder="1" applyAlignment="1">
      <alignment horizontal="right" wrapText="1"/>
      <protection/>
    </xf>
    <xf numFmtId="3" fontId="1" fillId="0" borderId="1" xfId="20" applyNumberFormat="1" applyFont="1" applyFill="1" applyBorder="1" applyAlignment="1">
      <alignment horizontal="right" wrapText="1"/>
      <protection/>
    </xf>
    <xf numFmtId="3" fontId="1" fillId="0" borderId="2" xfId="20" applyNumberFormat="1" applyFont="1" applyFill="1" applyBorder="1" applyAlignment="1">
      <alignment horizontal="right" wrapText="1"/>
      <protection/>
    </xf>
    <xf numFmtId="3" fontId="1" fillId="0" borderId="3" xfId="20" applyNumberFormat="1" applyFont="1" applyFill="1" applyBorder="1" applyAlignment="1">
      <alignment horizontal="right" wrapText="1"/>
      <protection/>
    </xf>
    <xf numFmtId="3" fontId="1" fillId="0" borderId="4" xfId="20" applyNumberFormat="1" applyFont="1" applyFill="1" applyBorder="1" applyAlignment="1">
      <alignment horizontal="right" wrapText="1"/>
      <protection/>
    </xf>
    <xf numFmtId="3" fontId="1" fillId="0" borderId="0" xfId="20" applyNumberFormat="1" applyFont="1" applyFill="1" applyBorder="1" applyAlignment="1">
      <alignment wrapText="1"/>
      <protection/>
    </xf>
    <xf numFmtId="3" fontId="6" fillId="0" borderId="14" xfId="20" applyNumberFormat="1" applyFont="1" applyFill="1" applyBorder="1" applyAlignment="1">
      <alignment horizontal="right" wrapText="1"/>
      <protection/>
    </xf>
    <xf numFmtId="3" fontId="6" fillId="0" borderId="15" xfId="20" applyNumberFormat="1" applyFont="1" applyFill="1" applyBorder="1" applyAlignment="1">
      <alignment horizontal="right" wrapText="1"/>
      <protection/>
    </xf>
    <xf numFmtId="3" fontId="1" fillId="0" borderId="15" xfId="20" applyNumberFormat="1" applyFont="1" applyFill="1" applyBorder="1" applyAlignment="1">
      <alignment horizontal="right" wrapText="1"/>
      <protection/>
    </xf>
    <xf numFmtId="3" fontId="6" fillId="0" borderId="16" xfId="20" applyNumberFormat="1" applyFont="1" applyFill="1" applyBorder="1" applyAlignment="1">
      <alignment horizontal="right" wrapText="1"/>
      <protection/>
    </xf>
    <xf numFmtId="3" fontId="1" fillId="0" borderId="17" xfId="20" applyNumberFormat="1" applyFont="1" applyFill="1" applyBorder="1" applyAlignment="1">
      <alignment horizontal="right" wrapText="1"/>
      <protection/>
    </xf>
    <xf numFmtId="3" fontId="6" fillId="0" borderId="18" xfId="20" applyNumberFormat="1" applyFont="1" applyFill="1" applyBorder="1" applyAlignment="1">
      <alignment horizontal="right" wrapText="1"/>
      <protection/>
    </xf>
    <xf numFmtId="3" fontId="1" fillId="0" borderId="18" xfId="20" applyNumberFormat="1" applyFont="1" applyFill="1" applyBorder="1" applyAlignment="1">
      <alignment horizontal="right" wrapText="1"/>
      <protection/>
    </xf>
    <xf numFmtId="3" fontId="1" fillId="0" borderId="11" xfId="20" applyNumberFormat="1" applyFont="1" applyFill="1" applyBorder="1" applyAlignment="1">
      <alignment horizontal="right" wrapText="1"/>
      <protection/>
    </xf>
    <xf numFmtId="3" fontId="1" fillId="0" borderId="1" xfId="20" applyNumberFormat="1" applyFont="1" applyFill="1" applyBorder="1" applyAlignment="1">
      <alignment wrapText="1"/>
      <protection/>
    </xf>
    <xf numFmtId="3" fontId="6" fillId="0" borderId="0" xfId="20" applyNumberFormat="1" applyFont="1" applyFill="1" applyBorder="1" applyAlignment="1">
      <alignment horizontal="right" wrapText="1"/>
      <protection/>
    </xf>
    <xf numFmtId="0" fontId="6" fillId="0" borderId="9" xfId="19" applyFont="1" applyBorder="1" applyAlignment="1">
      <alignment wrapText="1"/>
      <protection/>
    </xf>
    <xf numFmtId="3" fontId="6" fillId="0" borderId="19" xfId="20" applyNumberFormat="1" applyFont="1" applyFill="1" applyBorder="1" applyAlignment="1">
      <alignment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5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2.75"/>
  <cols>
    <col min="1" max="1" width="75.25390625" style="1" customWidth="1"/>
    <col min="2" max="16384" width="14.75390625" style="1" customWidth="1"/>
  </cols>
  <sheetData>
    <row r="1" spans="1:12" ht="66" customHeigh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14</v>
      </c>
      <c r="G1" s="4" t="s">
        <v>5</v>
      </c>
      <c r="H1" s="4" t="s">
        <v>12</v>
      </c>
      <c r="I1" s="4" t="s">
        <v>13</v>
      </c>
      <c r="J1" s="5" t="s">
        <v>6</v>
      </c>
      <c r="K1" s="5" t="s">
        <v>7</v>
      </c>
      <c r="L1" s="6" t="s">
        <v>8</v>
      </c>
    </row>
    <row r="2" spans="1:12" ht="28.5" customHeight="1">
      <c r="A2" s="7" t="s">
        <v>16</v>
      </c>
      <c r="B2" s="8">
        <v>220320</v>
      </c>
      <c r="C2" s="9">
        <f>+B2-D2-E2-F2-G2-H2-I2-J2-K2</f>
        <v>44064</v>
      </c>
      <c r="D2" s="9">
        <v>176256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10">
        <v>0</v>
      </c>
      <c r="K2" s="10">
        <v>0</v>
      </c>
      <c r="L2" s="11">
        <f>SUM(D2:K2)</f>
        <v>176256</v>
      </c>
    </row>
    <row r="3" spans="1:12" ht="28.5" customHeight="1">
      <c r="A3" s="12" t="s">
        <v>17</v>
      </c>
      <c r="B3" s="8">
        <v>5000</v>
      </c>
      <c r="C3" s="9">
        <v>0</v>
      </c>
      <c r="D3" s="13">
        <v>5968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14">
        <v>0</v>
      </c>
      <c r="L3" s="11">
        <f>SUM(D3:K3)</f>
        <v>5968</v>
      </c>
    </row>
    <row r="4" spans="1:12" ht="28.5" customHeight="1">
      <c r="A4" s="12" t="s">
        <v>18</v>
      </c>
      <c r="B4" s="8">
        <v>18281</v>
      </c>
      <c r="C4" s="9">
        <f>+B4-D4-E4-F4-G4-H4-I4-J4-K4</f>
        <v>281</v>
      </c>
      <c r="D4" s="9">
        <v>18000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14">
        <v>0</v>
      </c>
      <c r="L4" s="11">
        <f>SUM(D4:K4)</f>
        <v>18000</v>
      </c>
    </row>
    <row r="5" spans="1:12" ht="28.5" customHeight="1">
      <c r="A5" s="12" t="s">
        <v>37</v>
      </c>
      <c r="B5" s="8">
        <v>347197</v>
      </c>
      <c r="C5" s="9">
        <f>+B5-D5-E5-F5-G5-H5-I5-J5-K5</f>
        <v>12690</v>
      </c>
      <c r="D5" s="9">
        <v>0</v>
      </c>
      <c r="E5" s="9">
        <v>295361</v>
      </c>
      <c r="F5" s="9">
        <v>0</v>
      </c>
      <c r="G5" s="9">
        <v>0</v>
      </c>
      <c r="H5" s="9">
        <v>0</v>
      </c>
      <c r="I5" s="9">
        <v>0</v>
      </c>
      <c r="J5" s="10">
        <v>0</v>
      </c>
      <c r="K5" s="10">
        <f>19573*2</f>
        <v>39146</v>
      </c>
      <c r="L5" s="11">
        <f>SUM(D5:K5)</f>
        <v>334507</v>
      </c>
    </row>
    <row r="6" spans="1:12" ht="28.5" customHeight="1">
      <c r="A6" s="12" t="s">
        <v>19</v>
      </c>
      <c r="B6" s="8">
        <v>44208</v>
      </c>
      <c r="C6" s="9">
        <f>+B6-D6-E6-F6-G6-H6-I6-J6-K6</f>
        <v>26525</v>
      </c>
      <c r="D6" s="9">
        <v>0</v>
      </c>
      <c r="E6" s="9">
        <f>44208-26525</f>
        <v>17683</v>
      </c>
      <c r="F6" s="9">
        <v>0</v>
      </c>
      <c r="G6" s="9">
        <v>0</v>
      </c>
      <c r="H6" s="9">
        <v>0</v>
      </c>
      <c r="I6" s="9">
        <v>0</v>
      </c>
      <c r="J6" s="10">
        <v>0</v>
      </c>
      <c r="K6" s="10">
        <v>0</v>
      </c>
      <c r="L6" s="11">
        <f>SUM(D6:K6)</f>
        <v>17683</v>
      </c>
    </row>
    <row r="7" spans="1:12" ht="28.5" customHeight="1">
      <c r="A7" s="12" t="s">
        <v>20</v>
      </c>
      <c r="B7" s="8">
        <v>0</v>
      </c>
      <c r="C7" s="9">
        <v>0</v>
      </c>
      <c r="D7" s="9">
        <v>0</v>
      </c>
      <c r="E7" s="9">
        <v>0</v>
      </c>
      <c r="F7" s="13">
        <v>7244</v>
      </c>
      <c r="G7" s="9">
        <v>0</v>
      </c>
      <c r="H7" s="9">
        <v>0</v>
      </c>
      <c r="I7" s="9">
        <v>0</v>
      </c>
      <c r="J7" s="10">
        <v>0</v>
      </c>
      <c r="K7" s="10">
        <v>0</v>
      </c>
      <c r="L7" s="11">
        <f aca="true" t="shared" si="0" ref="L7:L27">SUM(D7:K7)</f>
        <v>7244</v>
      </c>
    </row>
    <row r="8" spans="1:12" ht="28.5" customHeight="1">
      <c r="A8" s="12" t="s">
        <v>21</v>
      </c>
      <c r="B8" s="8">
        <v>334358</v>
      </c>
      <c r="C8" s="9">
        <v>0</v>
      </c>
      <c r="D8" s="9">
        <v>0</v>
      </c>
      <c r="E8" s="9">
        <v>0</v>
      </c>
      <c r="F8" s="9">
        <v>0</v>
      </c>
      <c r="G8" s="9">
        <v>321820</v>
      </c>
      <c r="H8" s="9">
        <v>11342</v>
      </c>
      <c r="I8" s="9">
        <v>0</v>
      </c>
      <c r="J8" s="9">
        <v>10031</v>
      </c>
      <c r="K8" s="14">
        <v>0</v>
      </c>
      <c r="L8" s="11">
        <f t="shared" si="0"/>
        <v>343193</v>
      </c>
    </row>
    <row r="9" spans="1:12" ht="28.5" customHeight="1">
      <c r="A9" s="15" t="s">
        <v>22</v>
      </c>
      <c r="B9" s="16">
        <v>107211</v>
      </c>
      <c r="C9" s="9">
        <f>+B9-D9-E9-F9-G9-H9-I9-J9-K9</f>
        <v>2011</v>
      </c>
      <c r="D9" s="9">
        <v>0</v>
      </c>
      <c r="E9" s="9">
        <v>0</v>
      </c>
      <c r="F9" s="9">
        <v>0</v>
      </c>
      <c r="G9" s="9">
        <v>101850</v>
      </c>
      <c r="H9" s="9">
        <v>3217</v>
      </c>
      <c r="I9" s="9">
        <v>0</v>
      </c>
      <c r="J9" s="10">
        <v>0</v>
      </c>
      <c r="K9" s="10">
        <v>133</v>
      </c>
      <c r="L9" s="11">
        <f t="shared" si="0"/>
        <v>105200</v>
      </c>
    </row>
    <row r="10" spans="1:12" ht="28.5" customHeight="1">
      <c r="A10" s="12" t="s">
        <v>23</v>
      </c>
      <c r="B10" s="8">
        <v>6305</v>
      </c>
      <c r="C10" s="9">
        <f>+B10-D10-E10-F10-G10-H10-I10-J10-K10</f>
        <v>3501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3">
        <v>2804</v>
      </c>
      <c r="J10" s="9">
        <v>0</v>
      </c>
      <c r="K10" s="14">
        <v>0</v>
      </c>
      <c r="L10" s="11">
        <f t="shared" si="0"/>
        <v>2804</v>
      </c>
    </row>
    <row r="11" spans="1:12" ht="28.5" customHeight="1">
      <c r="A11" s="15" t="s">
        <v>24</v>
      </c>
      <c r="B11" s="16">
        <v>139335</v>
      </c>
      <c r="C11" s="9">
        <f>+B11-D11-E11-F11-G11-H11-I11-J11-K11</f>
        <v>58335</v>
      </c>
      <c r="D11" s="9">
        <v>0</v>
      </c>
      <c r="E11" s="9">
        <v>0</v>
      </c>
      <c r="F11" s="9">
        <v>0</v>
      </c>
      <c r="G11" s="9">
        <v>0</v>
      </c>
      <c r="H11" s="9">
        <v>81000</v>
      </c>
      <c r="I11" s="9">
        <v>0</v>
      </c>
      <c r="J11" s="10">
        <v>0</v>
      </c>
      <c r="K11" s="10">
        <v>0</v>
      </c>
      <c r="L11" s="11">
        <f>SUM(D11:K11)</f>
        <v>81000</v>
      </c>
    </row>
    <row r="12" spans="1:12" ht="28.5" customHeight="1">
      <c r="A12" s="15" t="s">
        <v>25</v>
      </c>
      <c r="B12" s="16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3">
        <v>1000</v>
      </c>
      <c r="I12" s="9">
        <v>0</v>
      </c>
      <c r="J12" s="10">
        <v>0</v>
      </c>
      <c r="K12" s="10">
        <v>0</v>
      </c>
      <c r="L12" s="11">
        <f>SUM(D12:K12)</f>
        <v>1000</v>
      </c>
    </row>
    <row r="13" spans="1:12" ht="28.5" customHeight="1">
      <c r="A13" s="12" t="s">
        <v>26</v>
      </c>
      <c r="B13" s="8">
        <v>6000</v>
      </c>
      <c r="C13" s="9">
        <f>+B13-D13-E13-F13-G13-H13-I13-J13-K13</f>
        <v>3000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/>
      <c r="J13" s="17">
        <v>0</v>
      </c>
      <c r="K13" s="10">
        <v>3000</v>
      </c>
      <c r="L13" s="11">
        <f t="shared" si="0"/>
        <v>3000</v>
      </c>
    </row>
    <row r="14" spans="1:12" ht="28.5" customHeight="1">
      <c r="A14" s="15" t="s">
        <v>15</v>
      </c>
      <c r="B14" s="16">
        <v>2464</v>
      </c>
      <c r="C14" s="9">
        <f>+B14-D14-E14-F14-G14-H14-I14-J14-K14</f>
        <v>1109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0</v>
      </c>
      <c r="K14" s="10">
        <v>1355</v>
      </c>
      <c r="L14" s="11">
        <f>SUM(D14:K14)</f>
        <v>1355</v>
      </c>
    </row>
    <row r="15" spans="1:12" ht="28.5" customHeight="1">
      <c r="A15" s="12" t="s">
        <v>27</v>
      </c>
      <c r="B15" s="8">
        <v>500</v>
      </c>
      <c r="C15" s="9">
        <f>+B15-D15-E15-F15-G15-H15-I15-J15-K15</f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7">
        <v>0</v>
      </c>
      <c r="K15" s="10">
        <v>500</v>
      </c>
      <c r="L15" s="11">
        <f>SUM(D15:K15)</f>
        <v>500</v>
      </c>
    </row>
    <row r="16" spans="1:12" ht="28.5" customHeight="1">
      <c r="A16" s="12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7">
        <v>0</v>
      </c>
      <c r="K16" s="10">
        <v>26336</v>
      </c>
      <c r="L16" s="11">
        <f t="shared" si="0"/>
        <v>26336</v>
      </c>
    </row>
    <row r="17" spans="1:12" ht="28.5" customHeight="1">
      <c r="A17" s="12" t="s">
        <v>29</v>
      </c>
      <c r="B17" s="8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7">
        <v>0</v>
      </c>
      <c r="K17" s="10">
        <v>60000</v>
      </c>
      <c r="L17" s="11">
        <f t="shared" si="0"/>
        <v>60000</v>
      </c>
    </row>
    <row r="18" spans="1:12" s="22" customFormat="1" ht="28.5" customHeight="1">
      <c r="A18" s="18" t="s">
        <v>9</v>
      </c>
      <c r="B18" s="19">
        <f aca="true" t="shared" si="1" ref="B18:K18">SUM(B2:B17)</f>
        <v>1231179</v>
      </c>
      <c r="C18" s="20">
        <f t="shared" si="1"/>
        <v>151516</v>
      </c>
      <c r="D18" s="20">
        <f t="shared" si="1"/>
        <v>200224</v>
      </c>
      <c r="E18" s="20">
        <f t="shared" si="1"/>
        <v>313044</v>
      </c>
      <c r="F18" s="20">
        <f t="shared" si="1"/>
        <v>7244</v>
      </c>
      <c r="G18" s="20">
        <f t="shared" si="1"/>
        <v>423670</v>
      </c>
      <c r="H18" s="20">
        <f t="shared" si="1"/>
        <v>96559</v>
      </c>
      <c r="I18" s="20">
        <f t="shared" si="1"/>
        <v>2804</v>
      </c>
      <c r="J18" s="20">
        <f t="shared" si="1"/>
        <v>10031</v>
      </c>
      <c r="K18" s="21">
        <f t="shared" si="1"/>
        <v>130470</v>
      </c>
      <c r="L18" s="18">
        <f t="shared" si="0"/>
        <v>1184046</v>
      </c>
    </row>
    <row r="19" spans="1:12" ht="28.5" customHeight="1">
      <c r="A19" s="7" t="s">
        <v>30</v>
      </c>
      <c r="B19" s="23">
        <v>0</v>
      </c>
      <c r="C19" s="9">
        <v>0</v>
      </c>
      <c r="D19" s="24">
        <v>0</v>
      </c>
      <c r="E19" s="24">
        <v>0</v>
      </c>
      <c r="F19" s="25">
        <v>1900</v>
      </c>
      <c r="G19" s="24">
        <v>0</v>
      </c>
      <c r="H19" s="24">
        <v>0</v>
      </c>
      <c r="I19" s="24">
        <v>0</v>
      </c>
      <c r="J19" s="26"/>
      <c r="K19" s="26">
        <v>0</v>
      </c>
      <c r="L19" s="27">
        <f t="shared" si="0"/>
        <v>1900</v>
      </c>
    </row>
    <row r="20" spans="1:12" ht="28.5" customHeight="1">
      <c r="A20" s="12" t="s">
        <v>31</v>
      </c>
      <c r="B20" s="16">
        <v>0</v>
      </c>
      <c r="C20" s="28">
        <v>0</v>
      </c>
      <c r="D20" s="28">
        <v>0</v>
      </c>
      <c r="E20" s="28">
        <v>0</v>
      </c>
      <c r="F20" s="29">
        <v>1156</v>
      </c>
      <c r="G20" s="28">
        <v>0</v>
      </c>
      <c r="H20" s="28">
        <v>0</v>
      </c>
      <c r="I20" s="28">
        <v>0</v>
      </c>
      <c r="J20" s="17"/>
      <c r="K20" s="17">
        <v>0</v>
      </c>
      <c r="L20" s="30">
        <f t="shared" si="0"/>
        <v>1156</v>
      </c>
    </row>
    <row r="21" spans="1:12" ht="28.5" customHeight="1">
      <c r="A21" s="33" t="s">
        <v>32</v>
      </c>
      <c r="B21" s="8">
        <v>8188</v>
      </c>
      <c r="C21" s="9">
        <v>0</v>
      </c>
      <c r="D21" s="9">
        <v>0</v>
      </c>
      <c r="E21" s="9">
        <v>0</v>
      </c>
      <c r="F21" s="13">
        <f>870+4</f>
        <v>874</v>
      </c>
      <c r="G21" s="9">
        <v>0</v>
      </c>
      <c r="H21" s="9">
        <v>0</v>
      </c>
      <c r="I21" s="9">
        <v>0</v>
      </c>
      <c r="J21" s="10">
        <v>0</v>
      </c>
      <c r="K21" s="10">
        <v>0</v>
      </c>
      <c r="L21" s="11">
        <f>SUM(D21:K21)</f>
        <v>874</v>
      </c>
    </row>
    <row r="22" spans="1:12" ht="28.5" customHeight="1">
      <c r="A22" s="33" t="s">
        <v>33</v>
      </c>
      <c r="B22" s="8">
        <v>12744</v>
      </c>
      <c r="C22" s="9">
        <v>0</v>
      </c>
      <c r="D22" s="9">
        <v>0</v>
      </c>
      <c r="E22" s="9">
        <v>0</v>
      </c>
      <c r="F22" s="13">
        <f>1780+6</f>
        <v>1786</v>
      </c>
      <c r="G22" s="9">
        <v>0</v>
      </c>
      <c r="H22" s="9">
        <v>0</v>
      </c>
      <c r="I22" s="9">
        <v>0</v>
      </c>
      <c r="J22" s="10">
        <v>0</v>
      </c>
      <c r="K22" s="10">
        <v>0</v>
      </c>
      <c r="L22" s="11">
        <f>SUM(D22:K22)</f>
        <v>1786</v>
      </c>
    </row>
    <row r="23" spans="1:12" ht="28.5" customHeight="1">
      <c r="A23" s="33" t="s">
        <v>34</v>
      </c>
      <c r="B23" s="8">
        <v>12288</v>
      </c>
      <c r="C23" s="9">
        <v>0</v>
      </c>
      <c r="D23" s="9">
        <v>0</v>
      </c>
      <c r="E23" s="9">
        <v>0</v>
      </c>
      <c r="F23" s="13">
        <f>1364+6</f>
        <v>1370</v>
      </c>
      <c r="G23" s="9">
        <v>0</v>
      </c>
      <c r="H23" s="9">
        <v>0</v>
      </c>
      <c r="I23" s="9">
        <v>0</v>
      </c>
      <c r="J23" s="10">
        <v>0</v>
      </c>
      <c r="K23" s="10">
        <v>0</v>
      </c>
      <c r="L23" s="11">
        <f>SUM(D23:K23)</f>
        <v>1370</v>
      </c>
    </row>
    <row r="24" spans="1:12" ht="28.5" customHeight="1">
      <c r="A24" s="12" t="s">
        <v>35</v>
      </c>
      <c r="B24" s="16">
        <v>608307</v>
      </c>
      <c r="C24" s="28">
        <v>157127</v>
      </c>
      <c r="D24" s="28">
        <v>0</v>
      </c>
      <c r="E24" s="28">
        <v>0</v>
      </c>
      <c r="F24" s="28">
        <v>0</v>
      </c>
      <c r="G24" s="28">
        <v>0</v>
      </c>
      <c r="H24" s="28">
        <v>248870</v>
      </c>
      <c r="I24" s="28">
        <v>0</v>
      </c>
      <c r="J24" s="17"/>
      <c r="K24" s="17">
        <v>3436</v>
      </c>
      <c r="L24" s="30">
        <f>SUM(D24:K24)</f>
        <v>252306</v>
      </c>
    </row>
    <row r="25" spans="1:12" ht="28.5" customHeight="1">
      <c r="A25" s="34" t="s">
        <v>36</v>
      </c>
      <c r="B25" s="16">
        <v>1519233</v>
      </c>
      <c r="C25" s="28">
        <f>+B25-D25-E25-F25-G25-H25-I25-J25-K25</f>
        <v>496443</v>
      </c>
      <c r="D25" s="28">
        <v>0</v>
      </c>
      <c r="E25" s="28">
        <v>0</v>
      </c>
      <c r="F25" s="28">
        <v>0</v>
      </c>
      <c r="G25" s="28">
        <v>0</v>
      </c>
      <c r="H25" s="28">
        <v>494916</v>
      </c>
      <c r="I25" s="28">
        <v>0</v>
      </c>
      <c r="J25" s="17"/>
      <c r="K25" s="17">
        <v>527874</v>
      </c>
      <c r="L25" s="30">
        <f t="shared" si="0"/>
        <v>1022790</v>
      </c>
    </row>
    <row r="26" spans="1:12" s="22" customFormat="1" ht="28.5" customHeight="1">
      <c r="A26" s="18" t="s">
        <v>10</v>
      </c>
      <c r="B26" s="19">
        <f>SUM(B19:B25)</f>
        <v>2160760</v>
      </c>
      <c r="C26" s="20">
        <f aca="true" t="shared" si="2" ref="C26:I26">SUM(C19:C25)</f>
        <v>653570</v>
      </c>
      <c r="D26" s="20">
        <f t="shared" si="2"/>
        <v>0</v>
      </c>
      <c r="E26" s="20">
        <f t="shared" si="2"/>
        <v>0</v>
      </c>
      <c r="F26" s="20">
        <f t="shared" si="2"/>
        <v>7086</v>
      </c>
      <c r="G26" s="20">
        <f t="shared" si="2"/>
        <v>0</v>
      </c>
      <c r="H26" s="20">
        <f t="shared" si="2"/>
        <v>743786</v>
      </c>
      <c r="I26" s="20">
        <f t="shared" si="2"/>
        <v>0</v>
      </c>
      <c r="J26" s="21"/>
      <c r="K26" s="21">
        <f>SUM(K19:K25)</f>
        <v>531310</v>
      </c>
      <c r="L26" s="18">
        <f t="shared" si="0"/>
        <v>1282182</v>
      </c>
    </row>
    <row r="27" spans="1:12" s="22" customFormat="1" ht="28.5" customHeight="1">
      <c r="A27" s="31" t="s">
        <v>11</v>
      </c>
      <c r="B27" s="19">
        <f aca="true" t="shared" si="3" ref="B27:I27">+B18+B26</f>
        <v>3391939</v>
      </c>
      <c r="C27" s="20">
        <f t="shared" si="3"/>
        <v>805086</v>
      </c>
      <c r="D27" s="20">
        <f t="shared" si="3"/>
        <v>200224</v>
      </c>
      <c r="E27" s="20">
        <f t="shared" si="3"/>
        <v>313044</v>
      </c>
      <c r="F27" s="20">
        <f t="shared" si="3"/>
        <v>14330</v>
      </c>
      <c r="G27" s="20">
        <f t="shared" si="3"/>
        <v>423670</v>
      </c>
      <c r="H27" s="20">
        <f t="shared" si="3"/>
        <v>840345</v>
      </c>
      <c r="I27" s="20">
        <f t="shared" si="3"/>
        <v>2804</v>
      </c>
      <c r="J27" s="21"/>
      <c r="K27" s="21">
        <f>+K18+K26</f>
        <v>661780</v>
      </c>
      <c r="L27" s="18">
        <f t="shared" si="0"/>
        <v>2456197</v>
      </c>
    </row>
    <row r="28" spans="2:11" ht="15.75"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2:11" ht="15.75"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2:11" ht="18.75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2:11" ht="15.75"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2:11" ht="15.75"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2:11" ht="15.75"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2:11" ht="15.75"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2:11" ht="15.75"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2:11" ht="15.75"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2:11" ht="15.75"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2:11" ht="15.75"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2:11" ht="15.75"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2:11" ht="15.75"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2:11" ht="15.75"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2:11" ht="15.75"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2:11" ht="15.75"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2:11" ht="15.75"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2:11" ht="15.75"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2:11" ht="15.75"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2:11" ht="15.75"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2:11" ht="15.75"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2:11" ht="15.75"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2:11" ht="15.75"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2:11" ht="15.75"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2:11" ht="15.75"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2:11" ht="15.75"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2:11" ht="15.75">
      <c r="B54" s="32"/>
      <c r="C54" s="32"/>
      <c r="D54" s="32"/>
      <c r="E54" s="32"/>
      <c r="F54" s="32"/>
      <c r="G54" s="32"/>
      <c r="H54" s="32"/>
      <c r="I54" s="32"/>
      <c r="J54" s="32"/>
      <c r="K54" s="32"/>
    </row>
  </sheetData>
  <printOptions horizontalCentered="1"/>
  <pageMargins left="0.5905511811023623" right="0.2362204724409449" top="1.28" bottom="0.67" header="0.71" footer="0.56"/>
  <pageSetup blackAndWhite="1" horizontalDpi="300" verticalDpi="300" orientation="landscape" paperSize="9" scale="55" r:id="rId1"/>
  <headerFooter alignWithMargins="0">
    <oddHeader>&amp;C&amp;"Times New Roman,Félkövér"&amp;16KÜLSŐ FORRÁS IGÉNYBEVÉTELÉVEL MEGVALÓSULÓ BERUHÁZÁSOK ÉS FELÚJÍTÁSOK FORRÁSAI
 2007. év&amp;"Arial CE,Félkövér"&amp;12
&amp;R&amp;"Times New Roman,Normál"&amp;14 3.sz.kimutatás
ezer Ft&amp;"Arial CE,Normál"
</oddHeader>
    <oddFooter>&amp;L&amp;"Times New Roman,Normál"Kaposvár,  Nyomt.:&amp;D &amp;C&amp;"Times New Roman,Normál"&amp;Z&amp;F_&amp;A   &amp;"Times New Roman,Félkövér"Szabó Tiborné&amp;R&amp;"Times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2007-02-07T10:36:50Z</cp:lastPrinted>
  <dcterms:created xsi:type="dcterms:W3CDTF">2006-10-17T07:01:27Z</dcterms:created>
  <dcterms:modified xsi:type="dcterms:W3CDTF">2007-02-07T10:40:22Z</dcterms:modified>
  <cp:category/>
  <cp:version/>
  <cp:contentType/>
  <cp:contentStatus/>
</cp:coreProperties>
</file>