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I-III. n.évi besz" sheetId="1" r:id="rId1"/>
  </sheets>
  <definedNames>
    <definedName name="_xlnm.Print_Titles" localSheetId="0">'I-III. n.évi besz'!$1:$3</definedName>
    <definedName name="_xlnm.Print_Area" localSheetId="0">'I-III. n.évi besz'!$A$1:$H$99</definedName>
  </definedNames>
  <calcPr fullCalcOnLoad="1"/>
</workbook>
</file>

<file path=xl/sharedStrings.xml><?xml version="1.0" encoding="utf-8"?>
<sst xmlns="http://schemas.openxmlformats.org/spreadsheetml/2006/main" count="187" uniqueCount="116">
  <si>
    <t>Megnevezés</t>
  </si>
  <si>
    <t>Megjegyzés</t>
  </si>
  <si>
    <t>Tartalékkeret</t>
  </si>
  <si>
    <t>Összesen:</t>
  </si>
  <si>
    <t xml:space="preserve"> </t>
  </si>
  <si>
    <t>Iszák u. járdafelújítás a déli oldalon Csatorna köztől Bartók B. u.-ig</t>
  </si>
  <si>
    <t>Benedek Elek u. járdafelújítás egy szakaszon 46 számtól 52/B-ig</t>
  </si>
  <si>
    <t>Fenyves u. járdafelújítás III. ütem</t>
  </si>
  <si>
    <t>Dr Kovács S. Gy. u. keleti oldal járda felújítása</t>
  </si>
  <si>
    <t>Szabó Pál u. szakaszos járda felújítás</t>
  </si>
  <si>
    <t>Biczó F. köz bevezető szakasz mindkét oldal járda felújítás</t>
  </si>
  <si>
    <t>Biczó F. u. páros oldal járdafelújítás</t>
  </si>
  <si>
    <t xml:space="preserve">Pécsi u. (Hősök temploma - Zöldfa u. között) </t>
  </si>
  <si>
    <t xml:space="preserve">Vak Bottyán u. </t>
  </si>
  <si>
    <t>Gárdonyi G. u. vége</t>
  </si>
  <si>
    <t>Munkácsy M. u. (Gerle u. - Béla kir. u. között)</t>
  </si>
  <si>
    <t>Tompa Mihály u.</t>
  </si>
  <si>
    <t>Rózsa u.</t>
  </si>
  <si>
    <t>Kulacs u.</t>
  </si>
  <si>
    <t>Szent László u.</t>
  </si>
  <si>
    <t>Veress Péter (Szabó P. - Tamási Áron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</si>
  <si>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</si>
  <si>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</si>
  <si>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</si>
  <si>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</si>
  <si>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</si>
  <si>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</si>
  <si>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</si>
  <si>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Győr u. járdafelújítás mindkét oldalon</t>
  </si>
  <si>
    <t>x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</si>
  <si>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</si>
  <si>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</si>
  <si>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</si>
  <si>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</si>
  <si>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</si>
  <si>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</si>
  <si>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</si>
  <si>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-</t>
  </si>
  <si>
    <t>Bethlen  u. útfelújítása</t>
  </si>
  <si>
    <t>Nagyváthy u. útfelújítása</t>
  </si>
  <si>
    <t>Madár u. (Koppány V. - Eger u. között)és Koppány V.u. (Gönczi-Erdősor)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</si>
  <si>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</si>
  <si>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</si>
  <si>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</si>
  <si>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</si>
  <si>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2005 aug. 21-i felhőszakadás okozta károk miatti út és közterület helyreállítási munkák</t>
  </si>
  <si>
    <t>garanciális</t>
  </si>
  <si>
    <t>0520,0520/1,20176/2,20176,0516,0518 utak javítása (Kaposfüredi szőlőhegy)</t>
  </si>
  <si>
    <t>Barack u. földút javítás</t>
  </si>
  <si>
    <t>Szerződött és áthúzódó feladatok összesen</t>
  </si>
  <si>
    <t>Új induló feladatok</t>
  </si>
  <si>
    <t>Szent Imre u. felújítása a Németh I. fasor - Bajcsy Zs. u. között</t>
  </si>
  <si>
    <t>Csík Ferenc sétány</t>
  </si>
  <si>
    <t>Szántó köz parkolók felé vezető utak</t>
  </si>
  <si>
    <t>Ezredév u.</t>
  </si>
  <si>
    <t>Körtönye u.</t>
  </si>
  <si>
    <t>Fodor J. u.</t>
  </si>
  <si>
    <t>Sopron u.</t>
  </si>
  <si>
    <t>Jókai u. Mikszáth u. felőli 200 m</t>
  </si>
  <si>
    <t>Mikszáth u.</t>
  </si>
  <si>
    <t>Xantus u. középső szakasz (József u-val párhuzamos szakasz)</t>
  </si>
  <si>
    <t>Béke u. 9-11. közötti belső út DRV felé</t>
  </si>
  <si>
    <t>Gyár u.</t>
  </si>
  <si>
    <t>Eötvös u.</t>
  </si>
  <si>
    <t>Arany J. és Hegyi u., Kossuth L. u-tól Pázmány P. u-ig</t>
  </si>
  <si>
    <t>Benedek Elek u.</t>
  </si>
  <si>
    <t>Keszthely u.</t>
  </si>
  <si>
    <t>Kapoly Antal u.</t>
  </si>
  <si>
    <t>Lonkahegyi u. Szigetvári u. felőli ív 340 m2</t>
  </si>
  <si>
    <t>Pécsi u. Hársfa u. - Mező u. között</t>
  </si>
  <si>
    <t>Kőrösi Cs. S. u. Cseri úttól a Bárczi G. útig és Bárczi G. u. buszfordulóval</t>
  </si>
  <si>
    <t>Posta u.</t>
  </si>
  <si>
    <t>József A. u.</t>
  </si>
  <si>
    <t>Nemzetőr sor</t>
  </si>
  <si>
    <t>Fonyód u.</t>
  </si>
  <si>
    <t>Vak Bottyán u. Kecelhegyi u. - Bocskai u. között</t>
  </si>
  <si>
    <t>Jedlik Ányos u.</t>
  </si>
  <si>
    <t>Műszaki ellenőrzés</t>
  </si>
  <si>
    <t>Posta u-i járda felújítás</t>
  </si>
  <si>
    <t>Szántó köz járda felújítás</t>
  </si>
  <si>
    <t>Fenyves u. északi folytatás</t>
  </si>
  <si>
    <t>Járdafelújítás összesen:</t>
  </si>
  <si>
    <t>Járdafelújítások keretösszege:</t>
  </si>
  <si>
    <t>Új induló útfelújítás összesen</t>
  </si>
  <si>
    <t>Madár u. busszal érintett szakasz felúj. (Erdősor u. - Koppány v. u. közt)</t>
  </si>
  <si>
    <t>Útfelújítások kiegészítő munkái</t>
  </si>
  <si>
    <t>Áthúzódó feladatok</t>
  </si>
  <si>
    <t>Kontrássy u. északi oldal járdafelújítás (Berzsenyi és Rippl R. u. között )</t>
  </si>
  <si>
    <t>Új induló feladatok  mindösszesen</t>
  </si>
  <si>
    <t>2006 évi eredeti előirányzat</t>
  </si>
  <si>
    <t>Módosított előirányzat</t>
  </si>
  <si>
    <t>2006. évi eredeti előirányzat</t>
  </si>
  <si>
    <t>Szerződéses lekötöttség</t>
  </si>
  <si>
    <t>Teljesítés          %-a</t>
  </si>
  <si>
    <t>összege</t>
  </si>
  <si>
    <t>%-a</t>
  </si>
  <si>
    <t>Puskin utca (Kisfaludy - Buzsáki u. között) és Buzsáki u. , Nagyszeben u.</t>
  </si>
  <si>
    <t>Ballakúti út földútjavítás</t>
  </si>
  <si>
    <t>Ivánfa hegy földút javítás</t>
  </si>
  <si>
    <t>Benedek E. utca útjavítás</t>
  </si>
  <si>
    <t>Jácint u. földútjavítás</t>
  </si>
  <si>
    <t>Földutak felújítása összesen:</t>
  </si>
  <si>
    <t>7/2006.(IV.19.)VKMB hat. 4/1</t>
  </si>
  <si>
    <t xml:space="preserve">7/2006.(IV.19.)VKMB hat. 4/4 </t>
  </si>
  <si>
    <t xml:space="preserve">7/2006.(IV.19.)VKMB hat. 4/6 </t>
  </si>
  <si>
    <t xml:space="preserve">7/2006.(IV.19.)VKMB hat. 4/7 </t>
  </si>
  <si>
    <t xml:space="preserve">7/2006.(IV.19.)VKMB hat. 4/10 </t>
  </si>
  <si>
    <t>Szent István u.</t>
  </si>
  <si>
    <t>Pacsirta u.</t>
  </si>
  <si>
    <t>Móricz Zs. u. 40.-től a hídig</t>
  </si>
  <si>
    <t>Keskeny utca földútjavítás</t>
  </si>
  <si>
    <t>2005 aug. 21-i felhőszakadás okozta károk miatti út és közterület helyreállítási munkák  : Vásártéri út</t>
  </si>
  <si>
    <t>törölve</t>
  </si>
  <si>
    <t xml:space="preserve">2006. I-III. negyedévi  teljesítés        </t>
  </si>
  <si>
    <t>14/2006(VI.08) VKMB  15./</t>
  </si>
  <si>
    <t>Település önkorm.szilárd burkolatú belter.közutak burkolatfelújítás támogatására elkülönített kp.előirányzatra benyújtandó pályázatok révén megvalósítandó feladatok önereje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</si>
</sst>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9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6"/>
  <sheetViews>
    <sheetView tabSelected="1" workbookViewId="0" topLeftCell="A94">
      <selection activeCell="A101" sqref="A101:IV102"/>
    </sheetView>
  </sheetViews>
  <sheetFormatPr defaultColWidth="9.00390625" defaultRowHeight="12.75"/>
  <cols>
    <col min="1" max="1" width="63.125" style="1" customWidth="1"/>
    <col min="2" max="2" width="12.875" style="1" customWidth="1"/>
    <col min="3" max="3" width="12.125" style="1" customWidth="1"/>
    <col min="4" max="4" width="11.00390625" style="1" customWidth="1"/>
    <col min="5" max="5" width="10.375" style="1" customWidth="1"/>
    <col min="6" max="6" width="11.00390625" style="1" customWidth="1"/>
    <col min="7" max="7" width="11.50390625" style="1" customWidth="1"/>
    <col min="8" max="8" width="27.625" style="1" customWidth="1"/>
    <col min="9" max="16384" width="9.375" style="1" customWidth="1"/>
  </cols>
  <sheetData>
    <row r="1" spans="1:8" ht="12.75" customHeight="1">
      <c r="A1" s="67" t="s">
        <v>0</v>
      </c>
      <c r="B1" s="60" t="s">
        <v>89</v>
      </c>
      <c r="C1" s="60" t="s">
        <v>90</v>
      </c>
      <c r="D1" s="63" t="s">
        <v>92</v>
      </c>
      <c r="E1" s="64"/>
      <c r="F1" s="60" t="s">
        <v>113</v>
      </c>
      <c r="G1" s="60" t="s">
        <v>93</v>
      </c>
      <c r="H1" s="60" t="s">
        <v>1</v>
      </c>
    </row>
    <row r="2" spans="1:8" ht="15.75" customHeight="1">
      <c r="A2" s="67"/>
      <c r="B2" s="61" t="s">
        <v>91</v>
      </c>
      <c r="C2" s="61"/>
      <c r="D2" s="65"/>
      <c r="E2" s="66"/>
      <c r="F2" s="61"/>
      <c r="G2" s="61"/>
      <c r="H2" s="61"/>
    </row>
    <row r="3" spans="1:8" ht="17.25" customHeight="1">
      <c r="A3" s="67"/>
      <c r="B3" s="62"/>
      <c r="C3" s="62"/>
      <c r="D3" s="30" t="s">
        <v>94</v>
      </c>
      <c r="E3" s="43" t="s">
        <v>95</v>
      </c>
      <c r="F3" s="62"/>
      <c r="G3" s="62"/>
      <c r="H3" s="62"/>
    </row>
    <row r="4" spans="1:8" s="8" customFormat="1" ht="18.75" customHeight="1">
      <c r="A4" s="28" t="s">
        <v>86</v>
      </c>
      <c r="B4" s="18"/>
      <c r="C4" s="18"/>
      <c r="D4" s="18"/>
      <c r="E4" s="18"/>
      <c r="F4" s="18"/>
      <c r="G4" s="28"/>
      <c r="H4" s="28"/>
    </row>
    <row r="5" spans="1:8" s="8" customFormat="1" ht="13.5" customHeight="1">
      <c r="A5" s="20" t="s">
        <v>38</v>
      </c>
      <c r="B5" s="7" t="s">
        <v>29</v>
      </c>
      <c r="C5" s="20">
        <v>2163</v>
      </c>
      <c r="D5" s="17">
        <v>2163</v>
      </c>
      <c r="E5" s="44">
        <f>+D5/C5*100</f>
        <v>100</v>
      </c>
      <c r="F5" s="17">
        <v>2163</v>
      </c>
      <c r="G5" s="44">
        <f>+F5/C5*100</f>
        <v>100</v>
      </c>
      <c r="H5" s="22" t="s">
        <v>4</v>
      </c>
    </row>
    <row r="6" spans="1:8" s="8" customFormat="1" ht="13.5" customHeight="1">
      <c r="A6" s="4" t="s">
        <v>39</v>
      </c>
      <c r="B6" s="7" t="s">
        <v>29</v>
      </c>
      <c r="C6" s="4">
        <v>3245</v>
      </c>
      <c r="D6" s="17">
        <v>3245</v>
      </c>
      <c r="E6" s="44">
        <f aca="true" t="shared" si="0" ref="E6:E47">+D6/C6*100</f>
        <v>100</v>
      </c>
      <c r="F6" s="17">
        <v>3245</v>
      </c>
      <c r="G6" s="44">
        <f aca="true" t="shared" si="1" ref="G6:G45">+F6/C6*100</f>
        <v>100</v>
      </c>
      <c r="H6" s="22" t="s">
        <v>4</v>
      </c>
    </row>
    <row r="7" spans="1:8" s="8" customFormat="1" ht="13.5" customHeight="1">
      <c r="A7" s="4" t="s">
        <v>12</v>
      </c>
      <c r="B7" s="3">
        <v>5853</v>
      </c>
      <c r="C7" s="3">
        <v>5853</v>
      </c>
      <c r="D7" s="38">
        <v>5853</v>
      </c>
      <c r="E7" s="44">
        <f t="shared" si="0"/>
        <v>100</v>
      </c>
      <c r="F7" s="17">
        <v>5853</v>
      </c>
      <c r="G7" s="44">
        <f t="shared" si="1"/>
        <v>100</v>
      </c>
      <c r="H7" s="22" t="s">
        <v>4</v>
      </c>
    </row>
    <row r="8" spans="1:8" s="8" customFormat="1" ht="13.5" customHeight="1">
      <c r="A8" s="4" t="s">
        <v>13</v>
      </c>
      <c r="B8" s="3">
        <v>3304</v>
      </c>
      <c r="C8" s="3">
        <v>3304</v>
      </c>
      <c r="D8" s="38">
        <v>3304</v>
      </c>
      <c r="E8" s="44">
        <f t="shared" si="0"/>
        <v>100</v>
      </c>
      <c r="F8" s="17">
        <v>3304</v>
      </c>
      <c r="G8" s="44">
        <f t="shared" si="1"/>
        <v>100</v>
      </c>
      <c r="H8" s="22" t="s">
        <v>4</v>
      </c>
    </row>
    <row r="9" spans="1:8" s="8" customFormat="1" ht="13.5" customHeight="1">
      <c r="A9" s="4" t="s">
        <v>40</v>
      </c>
      <c r="B9" s="3">
        <v>8821</v>
      </c>
      <c r="C9" s="3">
        <v>8821</v>
      </c>
      <c r="D9" s="38">
        <v>8821</v>
      </c>
      <c r="E9" s="44">
        <f t="shared" si="0"/>
        <v>100</v>
      </c>
      <c r="F9" s="17">
        <v>8821</v>
      </c>
      <c r="G9" s="44">
        <f t="shared" si="1"/>
        <v>100</v>
      </c>
      <c r="H9" s="22" t="s">
        <v>4</v>
      </c>
    </row>
    <row r="10" spans="1:8" s="8" customFormat="1" ht="13.5" customHeight="1">
      <c r="A10" s="4" t="s">
        <v>14</v>
      </c>
      <c r="B10" s="3">
        <v>626</v>
      </c>
      <c r="C10" s="3">
        <v>626</v>
      </c>
      <c r="D10" s="38">
        <v>626</v>
      </c>
      <c r="E10" s="44">
        <f t="shared" si="0"/>
        <v>100</v>
      </c>
      <c r="F10" s="17">
        <v>626</v>
      </c>
      <c r="G10" s="44">
        <f t="shared" si="1"/>
        <v>100</v>
      </c>
      <c r="H10" s="22" t="s">
        <v>4</v>
      </c>
    </row>
    <row r="11" spans="1:8" s="8" customFormat="1" ht="13.5" customHeight="1">
      <c r="A11" s="4" t="s">
        <v>15</v>
      </c>
      <c r="B11" s="3">
        <v>2807</v>
      </c>
      <c r="C11" s="3">
        <v>2807</v>
      </c>
      <c r="D11" s="38">
        <v>2807</v>
      </c>
      <c r="E11" s="44">
        <f t="shared" si="0"/>
        <v>100</v>
      </c>
      <c r="F11" s="17">
        <v>2807</v>
      </c>
      <c r="G11" s="44">
        <f t="shared" si="1"/>
        <v>100</v>
      </c>
      <c r="H11" s="22" t="s">
        <v>4</v>
      </c>
    </row>
    <row r="12" spans="1:8" s="8" customFormat="1" ht="13.5" customHeight="1">
      <c r="A12" s="4" t="s">
        <v>96</v>
      </c>
      <c r="B12" s="3">
        <v>9063</v>
      </c>
      <c r="C12" s="3">
        <v>9063</v>
      </c>
      <c r="D12" s="38">
        <v>9063</v>
      </c>
      <c r="E12" s="44">
        <f t="shared" si="0"/>
        <v>100</v>
      </c>
      <c r="F12" s="17">
        <v>9063</v>
      </c>
      <c r="G12" s="44">
        <f t="shared" si="1"/>
        <v>100</v>
      </c>
      <c r="H12" s="22" t="s">
        <v>4</v>
      </c>
    </row>
    <row r="13" spans="1:8" s="8" customFormat="1" ht="13.5" customHeight="1">
      <c r="A13" s="4" t="s">
        <v>16</v>
      </c>
      <c r="B13" s="3">
        <v>3745</v>
      </c>
      <c r="C13" s="3">
        <v>3745</v>
      </c>
      <c r="D13" s="38">
        <v>3745</v>
      </c>
      <c r="E13" s="44">
        <f t="shared" si="0"/>
        <v>100</v>
      </c>
      <c r="F13" s="17">
        <v>3745</v>
      </c>
      <c r="G13" s="44">
        <f t="shared" si="1"/>
        <v>100</v>
      </c>
      <c r="H13" s="22" t="s">
        <v>4</v>
      </c>
    </row>
    <row r="14" spans="1:8" ht="13.5" customHeight="1">
      <c r="A14" s="4" t="s">
        <v>17</v>
      </c>
      <c r="B14" s="3">
        <v>1883</v>
      </c>
      <c r="C14" s="3">
        <v>1883</v>
      </c>
      <c r="D14" s="38">
        <v>1883</v>
      </c>
      <c r="E14" s="44">
        <f t="shared" si="0"/>
        <v>100</v>
      </c>
      <c r="F14" s="17">
        <v>1883</v>
      </c>
      <c r="G14" s="44">
        <f t="shared" si="1"/>
        <v>100</v>
      </c>
      <c r="H14" s="22" t="s">
        <v>4</v>
      </c>
    </row>
    <row r="15" spans="1:8" s="8" customFormat="1" ht="13.5" customHeight="1">
      <c r="A15" s="4" t="s">
        <v>18</v>
      </c>
      <c r="B15" s="3">
        <v>1019</v>
      </c>
      <c r="C15" s="3">
        <v>1019</v>
      </c>
      <c r="D15" s="38">
        <v>1019</v>
      </c>
      <c r="E15" s="44">
        <f t="shared" si="0"/>
        <v>100</v>
      </c>
      <c r="F15" s="17">
        <v>1019</v>
      </c>
      <c r="G15" s="44">
        <f t="shared" si="1"/>
        <v>100</v>
      </c>
      <c r="H15" s="22" t="s">
        <v>4</v>
      </c>
    </row>
    <row r="16" spans="1:8" s="8" customFormat="1" ht="13.5" customHeight="1">
      <c r="A16" s="4" t="s">
        <v>19</v>
      </c>
      <c r="B16" s="3">
        <v>2710</v>
      </c>
      <c r="C16" s="3">
        <v>2710</v>
      </c>
      <c r="D16" s="38">
        <v>2710</v>
      </c>
      <c r="E16" s="44">
        <f t="shared" si="0"/>
        <v>100</v>
      </c>
      <c r="F16" s="17">
        <v>2710</v>
      </c>
      <c r="G16" s="44">
        <f t="shared" si="1"/>
        <v>100</v>
      </c>
      <c r="H16" s="22" t="s">
        <v>4</v>
      </c>
    </row>
    <row r="17" spans="1:8" ht="13.5" customHeight="1">
      <c r="A17" s="4" t="s">
        <v>20</v>
      </c>
      <c r="B17" s="3">
        <v>1305</v>
      </c>
      <c r="C17" s="3">
        <v>1305</v>
      </c>
      <c r="D17" s="38">
        <v>1305</v>
      </c>
      <c r="E17" s="44">
        <f t="shared" si="0"/>
        <v>100</v>
      </c>
      <c r="F17" s="17">
        <v>1305</v>
      </c>
      <c r="G17" s="44">
        <f t="shared" si="1"/>
        <v>100</v>
      </c>
      <c r="H17" s="22" t="s">
        <v>4</v>
      </c>
    </row>
    <row r="18" spans="1:8" ht="13.5" customHeight="1">
      <c r="A18" s="4" t="s">
        <v>41</v>
      </c>
      <c r="B18" s="3">
        <v>9120</v>
      </c>
      <c r="C18" s="3">
        <v>9120</v>
      </c>
      <c r="D18" s="38">
        <v>9120</v>
      </c>
      <c r="E18" s="44">
        <f t="shared" si="0"/>
        <v>100</v>
      </c>
      <c r="F18" s="17">
        <v>9120</v>
      </c>
      <c r="G18" s="44">
        <f t="shared" si="1"/>
        <v>100</v>
      </c>
      <c r="H18" s="22" t="s">
        <v>4</v>
      </c>
    </row>
    <row r="19" spans="1:8" ht="13.5" customHeight="1">
      <c r="A19" s="4" t="s">
        <v>21</v>
      </c>
      <c r="B19" s="3">
        <v>729</v>
      </c>
      <c r="C19" s="3">
        <v>729</v>
      </c>
      <c r="D19" s="38">
        <v>729</v>
      </c>
      <c r="E19" s="44">
        <f t="shared" si="0"/>
        <v>100</v>
      </c>
      <c r="F19" s="17">
        <v>729</v>
      </c>
      <c r="G19" s="44">
        <f t="shared" si="1"/>
        <v>100</v>
      </c>
      <c r="H19" s="22" t="s">
        <v>4</v>
      </c>
    </row>
    <row r="20" spans="1:8" ht="13.5" customHeight="1">
      <c r="A20" s="4" t="s">
        <v>22</v>
      </c>
      <c r="B20" s="3">
        <v>4615</v>
      </c>
      <c r="C20" s="3">
        <v>4615</v>
      </c>
      <c r="D20" s="38">
        <v>4615</v>
      </c>
      <c r="E20" s="44">
        <f t="shared" si="0"/>
        <v>100</v>
      </c>
      <c r="F20" s="17">
        <v>4615</v>
      </c>
      <c r="G20" s="44">
        <f t="shared" si="1"/>
        <v>100</v>
      </c>
      <c r="H20" s="22" t="s">
        <v>4</v>
      </c>
    </row>
    <row r="21" spans="1:8" ht="13.5" customHeight="1">
      <c r="A21" s="4" t="s">
        <v>23</v>
      </c>
      <c r="B21" s="3">
        <v>1281</v>
      </c>
      <c r="C21" s="3">
        <v>1281</v>
      </c>
      <c r="D21" s="38">
        <v>1281</v>
      </c>
      <c r="E21" s="44">
        <f t="shared" si="0"/>
        <v>100</v>
      </c>
      <c r="F21" s="17">
        <v>1281</v>
      </c>
      <c r="G21" s="44">
        <f t="shared" si="1"/>
        <v>100</v>
      </c>
      <c r="H21" s="22" t="s">
        <v>4</v>
      </c>
    </row>
    <row r="22" spans="1:8" ht="13.5" customHeight="1">
      <c r="A22" s="4" t="s">
        <v>24</v>
      </c>
      <c r="B22" s="3">
        <v>327</v>
      </c>
      <c r="C22" s="3">
        <v>327</v>
      </c>
      <c r="D22" s="38">
        <v>327</v>
      </c>
      <c r="E22" s="44">
        <f t="shared" si="0"/>
        <v>100</v>
      </c>
      <c r="F22" s="17">
        <v>327</v>
      </c>
      <c r="G22" s="44">
        <f t="shared" si="1"/>
        <v>100</v>
      </c>
      <c r="H22" s="22" t="s">
        <v>4</v>
      </c>
    </row>
    <row r="23" spans="1:8" ht="13.5" customHeight="1">
      <c r="A23" s="4" t="s">
        <v>25</v>
      </c>
      <c r="B23" s="3">
        <v>813</v>
      </c>
      <c r="C23" s="3">
        <v>813</v>
      </c>
      <c r="D23" s="38">
        <v>813</v>
      </c>
      <c r="E23" s="44">
        <f t="shared" si="0"/>
        <v>100</v>
      </c>
      <c r="F23" s="17">
        <v>813</v>
      </c>
      <c r="G23" s="44">
        <f t="shared" si="1"/>
        <v>100</v>
      </c>
      <c r="H23" s="22" t="s">
        <v>4</v>
      </c>
    </row>
    <row r="24" spans="1:8" ht="13.5" customHeight="1">
      <c r="A24" s="4" t="s">
        <v>26</v>
      </c>
      <c r="B24" s="3">
        <v>6398</v>
      </c>
      <c r="C24" s="3">
        <v>6398</v>
      </c>
      <c r="D24" s="38">
        <v>6398</v>
      </c>
      <c r="E24" s="44">
        <f t="shared" si="0"/>
        <v>100</v>
      </c>
      <c r="F24" s="17">
        <v>6398</v>
      </c>
      <c r="G24" s="44">
        <f t="shared" si="1"/>
        <v>100</v>
      </c>
      <c r="H24" s="22" t="s">
        <v>4</v>
      </c>
    </row>
    <row r="25" spans="1:8" ht="13.5" customHeight="1">
      <c r="A25" s="4" t="s">
        <v>27</v>
      </c>
      <c r="B25" s="3">
        <v>5704</v>
      </c>
      <c r="C25" s="3">
        <v>5704</v>
      </c>
      <c r="D25" s="38">
        <v>5704</v>
      </c>
      <c r="E25" s="44">
        <f t="shared" si="0"/>
        <v>100</v>
      </c>
      <c r="F25" s="17">
        <v>5704</v>
      </c>
      <c r="G25" s="44">
        <f t="shared" si="1"/>
        <v>100</v>
      </c>
      <c r="H25" s="22" t="s">
        <v>4</v>
      </c>
    </row>
    <row r="26" spans="1:8" ht="13.5" customHeight="1">
      <c r="A26" s="4" t="s">
        <v>42</v>
      </c>
      <c r="B26" s="3">
        <v>4742</v>
      </c>
      <c r="C26" s="3">
        <v>4742</v>
      </c>
      <c r="D26" s="38">
        <v>4742</v>
      </c>
      <c r="E26" s="44">
        <f t="shared" si="0"/>
        <v>100</v>
      </c>
      <c r="F26" s="17">
        <v>4719</v>
      </c>
      <c r="G26" s="44">
        <f t="shared" si="1"/>
        <v>99.51497258540701</v>
      </c>
      <c r="H26" s="22"/>
    </row>
    <row r="27" spans="1:8" ht="13.5" customHeight="1">
      <c r="A27" s="4" t="s">
        <v>43</v>
      </c>
      <c r="B27" s="3">
        <v>1411</v>
      </c>
      <c r="C27" s="3">
        <v>1411</v>
      </c>
      <c r="D27" s="38">
        <v>1411</v>
      </c>
      <c r="E27" s="44">
        <f t="shared" si="0"/>
        <v>100</v>
      </c>
      <c r="F27" s="17">
        <v>941</v>
      </c>
      <c r="G27" s="44">
        <f t="shared" si="1"/>
        <v>66.69029057406095</v>
      </c>
      <c r="H27" s="22"/>
    </row>
    <row r="28" spans="1:8" ht="13.5" customHeight="1">
      <c r="A28" s="4" t="s">
        <v>44</v>
      </c>
      <c r="B28" s="3">
        <v>10777</v>
      </c>
      <c r="C28" s="3">
        <v>10777</v>
      </c>
      <c r="D28" s="38">
        <v>10777</v>
      </c>
      <c r="E28" s="44">
        <f t="shared" si="0"/>
        <v>100</v>
      </c>
      <c r="F28" s="17">
        <v>10346</v>
      </c>
      <c r="G28" s="44">
        <f t="shared" si="1"/>
        <v>96.00074232161083</v>
      </c>
      <c r="H28" s="22"/>
    </row>
    <row r="29" spans="1:8" ht="13.5" customHeight="1">
      <c r="A29" s="4" t="s">
        <v>5</v>
      </c>
      <c r="B29" s="17">
        <v>289</v>
      </c>
      <c r="C29" s="17">
        <v>289</v>
      </c>
      <c r="D29" s="38">
        <v>289</v>
      </c>
      <c r="E29" s="44">
        <f t="shared" si="0"/>
        <v>100</v>
      </c>
      <c r="F29" s="17">
        <v>0</v>
      </c>
      <c r="G29" s="44">
        <f t="shared" si="1"/>
        <v>0</v>
      </c>
      <c r="H29" s="22" t="s">
        <v>46</v>
      </c>
    </row>
    <row r="30" spans="1:8" ht="13.5" customHeight="1">
      <c r="A30" s="4" t="s">
        <v>6</v>
      </c>
      <c r="B30" s="17">
        <v>88</v>
      </c>
      <c r="C30" s="17">
        <v>88</v>
      </c>
      <c r="D30" s="38">
        <v>88</v>
      </c>
      <c r="E30" s="44">
        <f t="shared" si="0"/>
        <v>100</v>
      </c>
      <c r="F30" s="17">
        <v>88</v>
      </c>
      <c r="G30" s="44">
        <f t="shared" si="1"/>
        <v>100</v>
      </c>
      <c r="H30" s="22" t="s">
        <v>46</v>
      </c>
    </row>
    <row r="31" spans="1:8" ht="13.5" customHeight="1">
      <c r="A31" s="4" t="s">
        <v>28</v>
      </c>
      <c r="B31" s="17">
        <v>650</v>
      </c>
      <c r="C31" s="17">
        <v>650</v>
      </c>
      <c r="D31" s="38">
        <v>650</v>
      </c>
      <c r="E31" s="44">
        <f t="shared" si="0"/>
        <v>100</v>
      </c>
      <c r="F31" s="17">
        <v>0</v>
      </c>
      <c r="G31" s="44">
        <f t="shared" si="1"/>
        <v>0</v>
      </c>
      <c r="H31" s="22" t="s">
        <v>46</v>
      </c>
    </row>
    <row r="32" spans="1:8" ht="13.5" customHeight="1">
      <c r="A32" s="4" t="s">
        <v>7</v>
      </c>
      <c r="B32" s="17">
        <v>190</v>
      </c>
      <c r="C32" s="17">
        <v>190</v>
      </c>
      <c r="D32" s="38">
        <v>190</v>
      </c>
      <c r="E32" s="44">
        <f t="shared" si="0"/>
        <v>100</v>
      </c>
      <c r="F32" s="17">
        <v>0</v>
      </c>
      <c r="G32" s="44">
        <f t="shared" si="1"/>
        <v>0</v>
      </c>
      <c r="H32" s="22" t="s">
        <v>46</v>
      </c>
    </row>
    <row r="33" spans="1:8" ht="13.5" customHeight="1">
      <c r="A33" s="4" t="s">
        <v>10</v>
      </c>
      <c r="B33" s="17">
        <v>80</v>
      </c>
      <c r="C33" s="17">
        <v>80</v>
      </c>
      <c r="D33" s="38">
        <v>80</v>
      </c>
      <c r="E33" s="44">
        <f t="shared" si="0"/>
        <v>100</v>
      </c>
      <c r="F33" s="17">
        <v>0</v>
      </c>
      <c r="G33" s="44">
        <f t="shared" si="1"/>
        <v>0</v>
      </c>
      <c r="H33" s="22" t="s">
        <v>46</v>
      </c>
    </row>
    <row r="34" spans="1:8" ht="13.5" customHeight="1">
      <c r="A34" s="4" t="s">
        <v>11</v>
      </c>
      <c r="B34" s="3">
        <v>336</v>
      </c>
      <c r="C34" s="3">
        <v>336</v>
      </c>
      <c r="D34" s="38">
        <v>336</v>
      </c>
      <c r="E34" s="44">
        <f t="shared" si="0"/>
        <v>100</v>
      </c>
      <c r="F34" s="17">
        <v>0</v>
      </c>
      <c r="G34" s="44">
        <f t="shared" si="1"/>
        <v>0</v>
      </c>
      <c r="H34" s="22" t="s">
        <v>46</v>
      </c>
    </row>
    <row r="35" spans="1:8" ht="13.5" customHeight="1">
      <c r="A35" s="4" t="s">
        <v>8</v>
      </c>
      <c r="B35" s="17">
        <v>65</v>
      </c>
      <c r="C35" s="17">
        <v>65</v>
      </c>
      <c r="D35" s="38">
        <v>65</v>
      </c>
      <c r="E35" s="44">
        <f t="shared" si="0"/>
        <v>100</v>
      </c>
      <c r="F35" s="17">
        <v>0</v>
      </c>
      <c r="G35" s="44">
        <f t="shared" si="1"/>
        <v>0</v>
      </c>
      <c r="H35" s="22" t="s">
        <v>46</v>
      </c>
    </row>
    <row r="36" spans="1:8" ht="13.5" customHeight="1">
      <c r="A36" s="4" t="s">
        <v>9</v>
      </c>
      <c r="B36" s="17">
        <v>154</v>
      </c>
      <c r="C36" s="17">
        <v>154</v>
      </c>
      <c r="D36" s="38">
        <v>154</v>
      </c>
      <c r="E36" s="44">
        <f t="shared" si="0"/>
        <v>100</v>
      </c>
      <c r="F36" s="17">
        <v>0</v>
      </c>
      <c r="G36" s="44">
        <f t="shared" si="1"/>
        <v>0</v>
      </c>
      <c r="H36" s="22" t="s">
        <v>46</v>
      </c>
    </row>
    <row r="37" spans="1:8" ht="13.5" customHeight="1">
      <c r="A37" s="15" t="s">
        <v>30</v>
      </c>
      <c r="B37" s="19">
        <v>53</v>
      </c>
      <c r="C37" s="19">
        <v>53</v>
      </c>
      <c r="D37" s="40">
        <v>53</v>
      </c>
      <c r="E37" s="45">
        <f t="shared" si="0"/>
        <v>100</v>
      </c>
      <c r="F37" s="19">
        <v>53</v>
      </c>
      <c r="G37" s="45">
        <f t="shared" si="1"/>
        <v>100</v>
      </c>
      <c r="H37" s="27"/>
    </row>
    <row r="38" spans="1:8" ht="13.5" customHeight="1">
      <c r="A38" s="4" t="s">
        <v>31</v>
      </c>
      <c r="B38" s="17">
        <v>250</v>
      </c>
      <c r="C38" s="38">
        <v>250</v>
      </c>
      <c r="D38" s="38">
        <v>250</v>
      </c>
      <c r="E38" s="44">
        <f t="shared" si="0"/>
        <v>100</v>
      </c>
      <c r="F38" s="17">
        <v>250</v>
      </c>
      <c r="G38" s="51">
        <f t="shared" si="1"/>
        <v>100</v>
      </c>
      <c r="H38" s="22"/>
    </row>
    <row r="39" spans="1:8" ht="13.5" customHeight="1">
      <c r="A39" s="4" t="s">
        <v>32</v>
      </c>
      <c r="B39" s="17">
        <v>100</v>
      </c>
      <c r="C39" s="38">
        <v>100</v>
      </c>
      <c r="D39" s="38">
        <v>100</v>
      </c>
      <c r="E39" s="44">
        <f t="shared" si="0"/>
        <v>100</v>
      </c>
      <c r="F39" s="17">
        <v>100</v>
      </c>
      <c r="G39" s="44">
        <f t="shared" si="1"/>
        <v>100</v>
      </c>
      <c r="H39" s="22"/>
    </row>
    <row r="40" spans="1:8" ht="13.5" customHeight="1">
      <c r="A40" s="4" t="s">
        <v>33</v>
      </c>
      <c r="B40" s="17">
        <v>206</v>
      </c>
      <c r="C40" s="38">
        <v>206</v>
      </c>
      <c r="D40" s="38">
        <v>206</v>
      </c>
      <c r="E40" s="44">
        <f t="shared" si="0"/>
        <v>100</v>
      </c>
      <c r="F40" s="17">
        <v>206</v>
      </c>
      <c r="G40" s="44">
        <f t="shared" si="1"/>
        <v>100</v>
      </c>
      <c r="H40" s="22"/>
    </row>
    <row r="41" spans="1:8" ht="13.5" customHeight="1">
      <c r="A41" s="4" t="s">
        <v>34</v>
      </c>
      <c r="B41" s="17">
        <v>768</v>
      </c>
      <c r="C41" s="38">
        <v>768</v>
      </c>
      <c r="D41" s="38">
        <v>768</v>
      </c>
      <c r="E41" s="44">
        <f t="shared" si="0"/>
        <v>100</v>
      </c>
      <c r="F41" s="17">
        <v>768</v>
      </c>
      <c r="G41" s="44">
        <f t="shared" si="1"/>
        <v>100</v>
      </c>
      <c r="H41" s="22"/>
    </row>
    <row r="42" spans="1:8" ht="13.5" customHeight="1">
      <c r="A42" s="4" t="s">
        <v>35</v>
      </c>
      <c r="B42" s="17">
        <v>308</v>
      </c>
      <c r="C42" s="38">
        <v>308</v>
      </c>
      <c r="D42" s="38">
        <v>308</v>
      </c>
      <c r="E42" s="44">
        <f t="shared" si="0"/>
        <v>100</v>
      </c>
      <c r="F42" s="17">
        <v>0</v>
      </c>
      <c r="G42" s="44">
        <f t="shared" si="1"/>
        <v>0</v>
      </c>
      <c r="H42" s="22"/>
    </row>
    <row r="43" spans="1:8" ht="13.5" customHeight="1">
      <c r="A43" s="4" t="s">
        <v>47</v>
      </c>
      <c r="B43" s="17">
        <v>625</v>
      </c>
      <c r="C43" s="38">
        <v>625</v>
      </c>
      <c r="D43" s="38">
        <v>625</v>
      </c>
      <c r="E43" s="44">
        <f t="shared" si="0"/>
        <v>100</v>
      </c>
      <c r="F43" s="17">
        <v>625</v>
      </c>
      <c r="G43" s="44">
        <f t="shared" si="1"/>
        <v>100</v>
      </c>
      <c r="H43" s="22"/>
    </row>
    <row r="44" spans="1:8" ht="13.5" customHeight="1">
      <c r="A44" s="4" t="s">
        <v>36</v>
      </c>
      <c r="B44" s="17">
        <v>362</v>
      </c>
      <c r="C44" s="38">
        <v>362</v>
      </c>
      <c r="D44" s="38">
        <v>362</v>
      </c>
      <c r="E44" s="44">
        <f t="shared" si="0"/>
        <v>100</v>
      </c>
      <c r="F44" s="17">
        <v>0</v>
      </c>
      <c r="G44" s="44">
        <f t="shared" si="1"/>
        <v>0</v>
      </c>
      <c r="H44" s="22" t="s">
        <v>114</v>
      </c>
    </row>
    <row r="45" spans="1:8" ht="13.5" customHeight="1">
      <c r="A45" s="4" t="s">
        <v>48</v>
      </c>
      <c r="B45" s="17">
        <v>260</v>
      </c>
      <c r="C45" s="38">
        <v>260</v>
      </c>
      <c r="D45" s="38">
        <v>260</v>
      </c>
      <c r="E45" s="44">
        <f t="shared" si="0"/>
        <v>100</v>
      </c>
      <c r="F45" s="17">
        <v>260</v>
      </c>
      <c r="G45" s="44">
        <f t="shared" si="1"/>
        <v>100</v>
      </c>
      <c r="H45" s="22"/>
    </row>
    <row r="46" spans="1:8" ht="28.5" customHeight="1">
      <c r="A46" s="53" t="s">
        <v>45</v>
      </c>
      <c r="B46" s="55">
        <v>99284</v>
      </c>
      <c r="C46" s="55">
        <v>99144</v>
      </c>
      <c r="D46" s="55">
        <v>99144</v>
      </c>
      <c r="E46" s="56">
        <f t="shared" si="0"/>
        <v>100</v>
      </c>
      <c r="F46" s="55">
        <f>70990+18983+2638+4922+1248-6-1</f>
        <v>98774</v>
      </c>
      <c r="G46" s="56">
        <f>+F46/C46*100</f>
        <v>99.62680545469217</v>
      </c>
      <c r="H46" s="39" t="s">
        <v>4</v>
      </c>
    </row>
    <row r="47" spans="1:8" ht="28.5" customHeight="1">
      <c r="A47" s="53" t="s">
        <v>111</v>
      </c>
      <c r="B47" s="59" t="s">
        <v>37</v>
      </c>
      <c r="C47" s="55">
        <v>46054</v>
      </c>
      <c r="D47" s="55">
        <v>46054</v>
      </c>
      <c r="E47" s="56">
        <f t="shared" si="0"/>
        <v>100</v>
      </c>
      <c r="F47" s="55">
        <v>46054</v>
      </c>
      <c r="G47" s="56">
        <v>0</v>
      </c>
      <c r="H47" s="39"/>
    </row>
    <row r="48" spans="1:8" ht="18" customHeight="1">
      <c r="A48" s="26" t="s">
        <v>49</v>
      </c>
      <c r="B48" s="41">
        <f>SUM(B5:B46)+7000</f>
        <v>198121</v>
      </c>
      <c r="C48" s="41">
        <f>SUM(C5:C47)</f>
        <v>242443</v>
      </c>
      <c r="D48" s="41">
        <f>SUM(D5:D47)</f>
        <v>242443</v>
      </c>
      <c r="E48" s="46">
        <f>+D48/C48*100</f>
        <v>100</v>
      </c>
      <c r="F48" s="41">
        <f>SUM(F5:F47)</f>
        <v>238715</v>
      </c>
      <c r="G48" s="46">
        <f>+F48/C48*100</f>
        <v>98.46231897806908</v>
      </c>
      <c r="H48" s="35"/>
    </row>
    <row r="49" spans="1:8" ht="14.25" customHeight="1">
      <c r="A49" s="14" t="s">
        <v>50</v>
      </c>
      <c r="B49" s="11"/>
      <c r="C49" s="11"/>
      <c r="D49" s="11"/>
      <c r="E49" s="11"/>
      <c r="F49" s="11"/>
      <c r="G49" s="34"/>
      <c r="H49" s="34"/>
    </row>
    <row r="50" spans="1:8" ht="38.25">
      <c r="A50" s="25" t="s">
        <v>115</v>
      </c>
      <c r="B50" s="11">
        <v>157521</v>
      </c>
      <c r="C50" s="42">
        <v>0</v>
      </c>
      <c r="D50" s="12">
        <v>0</v>
      </c>
      <c r="E50" s="44">
        <v>0</v>
      </c>
      <c r="F50" s="12">
        <v>0</v>
      </c>
      <c r="G50" s="47">
        <v>0</v>
      </c>
      <c r="H50" s="36"/>
    </row>
    <row r="51" spans="1:8" ht="13.5" customHeight="1">
      <c r="A51" s="4" t="s">
        <v>52</v>
      </c>
      <c r="B51" s="11" t="s">
        <v>29</v>
      </c>
      <c r="C51" s="54">
        <v>21411</v>
      </c>
      <c r="D51" s="12">
        <f>+C51</f>
        <v>21411</v>
      </c>
      <c r="E51" s="44">
        <f>+D51/C51*100</f>
        <v>100</v>
      </c>
      <c r="F51" s="12">
        <f>18610+2801</f>
        <v>21411</v>
      </c>
      <c r="G51" s="44">
        <f>+F51/C51*100</f>
        <v>100</v>
      </c>
      <c r="H51" s="32"/>
    </row>
    <row r="52" spans="1:8" ht="13.5" customHeight="1">
      <c r="A52" s="4" t="s">
        <v>54</v>
      </c>
      <c r="B52" s="11" t="s">
        <v>29</v>
      </c>
      <c r="C52" s="54">
        <v>16767</v>
      </c>
      <c r="D52" s="12">
        <v>16767</v>
      </c>
      <c r="E52" s="44">
        <f aca="true" t="shared" si="2" ref="E52:E81">+D52/C52*100</f>
        <v>100</v>
      </c>
      <c r="F52" s="12">
        <v>0</v>
      </c>
      <c r="G52" s="32">
        <v>0</v>
      </c>
      <c r="H52" s="32"/>
    </row>
    <row r="53" spans="1:8" ht="13.5" customHeight="1">
      <c r="A53" s="4" t="s">
        <v>51</v>
      </c>
      <c r="B53" s="11" t="s">
        <v>29</v>
      </c>
      <c r="C53" s="54">
        <v>5680</v>
      </c>
      <c r="D53" s="12">
        <v>5680</v>
      </c>
      <c r="E53" s="44">
        <f t="shared" si="2"/>
        <v>100</v>
      </c>
      <c r="F53" s="12">
        <v>0</v>
      </c>
      <c r="G53" s="32">
        <v>0</v>
      </c>
      <c r="H53" s="32"/>
    </row>
    <row r="54" spans="1:8" ht="13.5" customHeight="1">
      <c r="A54" s="4" t="s">
        <v>57</v>
      </c>
      <c r="B54" s="11" t="s">
        <v>29</v>
      </c>
      <c r="C54" s="54">
        <v>5900</v>
      </c>
      <c r="D54" s="12">
        <v>5900</v>
      </c>
      <c r="E54" s="44">
        <f t="shared" si="2"/>
        <v>100</v>
      </c>
      <c r="F54" s="12">
        <v>0</v>
      </c>
      <c r="G54" s="32">
        <v>0</v>
      </c>
      <c r="H54" s="32"/>
    </row>
    <row r="55" spans="1:8" ht="13.5" customHeight="1">
      <c r="A55" s="4" t="s">
        <v>66</v>
      </c>
      <c r="B55" s="11" t="s">
        <v>29</v>
      </c>
      <c r="C55" s="57">
        <v>3705</v>
      </c>
      <c r="D55" s="12">
        <v>3705</v>
      </c>
      <c r="E55" s="44">
        <f t="shared" si="2"/>
        <v>100</v>
      </c>
      <c r="F55" s="12">
        <v>0</v>
      </c>
      <c r="G55" s="32">
        <v>0</v>
      </c>
      <c r="H55" s="4"/>
    </row>
    <row r="56" spans="1:8" ht="13.5" customHeight="1">
      <c r="A56" s="4" t="s">
        <v>53</v>
      </c>
      <c r="B56" s="11" t="s">
        <v>29</v>
      </c>
      <c r="C56" s="54">
        <v>4253</v>
      </c>
      <c r="D56" s="12">
        <v>4253</v>
      </c>
      <c r="E56" s="44">
        <f t="shared" si="2"/>
        <v>100</v>
      </c>
      <c r="F56" s="12">
        <v>0</v>
      </c>
      <c r="G56" s="32">
        <v>0</v>
      </c>
      <c r="H56" s="32"/>
    </row>
    <row r="57" spans="1:8" ht="13.5" customHeight="1">
      <c r="A57" s="4" t="s">
        <v>55</v>
      </c>
      <c r="B57" s="11" t="s">
        <v>29</v>
      </c>
      <c r="C57" s="54">
        <v>11899</v>
      </c>
      <c r="D57" s="12">
        <v>11899</v>
      </c>
      <c r="E57" s="44">
        <f t="shared" si="2"/>
        <v>100</v>
      </c>
      <c r="F57" s="12">
        <v>0</v>
      </c>
      <c r="G57" s="32">
        <v>0</v>
      </c>
      <c r="H57" s="32"/>
    </row>
    <row r="58" spans="1:8" ht="13.5" customHeight="1">
      <c r="A58" s="4" t="s">
        <v>56</v>
      </c>
      <c r="B58" s="11" t="s">
        <v>29</v>
      </c>
      <c r="C58" s="54">
        <v>15352</v>
      </c>
      <c r="D58" s="12">
        <v>15352</v>
      </c>
      <c r="E58" s="44">
        <f t="shared" si="2"/>
        <v>100</v>
      </c>
      <c r="F58" s="12">
        <v>0</v>
      </c>
      <c r="G58" s="32">
        <v>0</v>
      </c>
      <c r="H58" s="32"/>
    </row>
    <row r="59" spans="1:8" ht="13.5" customHeight="1">
      <c r="A59" s="4" t="s">
        <v>59</v>
      </c>
      <c r="B59" s="11" t="s">
        <v>29</v>
      </c>
      <c r="C59" s="54">
        <v>7557</v>
      </c>
      <c r="D59" s="12">
        <v>7557</v>
      </c>
      <c r="E59" s="44">
        <f>+D59/C59*100</f>
        <v>100</v>
      </c>
      <c r="F59" s="12">
        <v>0</v>
      </c>
      <c r="G59" s="32">
        <v>0</v>
      </c>
      <c r="H59" s="32"/>
    </row>
    <row r="60" spans="1:8" ht="13.5" customHeight="1">
      <c r="A60" s="4" t="s">
        <v>58</v>
      </c>
      <c r="B60" s="11" t="s">
        <v>29</v>
      </c>
      <c r="C60" s="54">
        <v>4694</v>
      </c>
      <c r="D60" s="12">
        <v>4694</v>
      </c>
      <c r="E60" s="44">
        <f t="shared" si="2"/>
        <v>100</v>
      </c>
      <c r="F60" s="12">
        <v>0</v>
      </c>
      <c r="G60" s="32">
        <v>0</v>
      </c>
      <c r="H60" s="32"/>
    </row>
    <row r="61" spans="1:8" ht="13.5" customHeight="1">
      <c r="A61" s="4" t="s">
        <v>63</v>
      </c>
      <c r="B61" s="11" t="s">
        <v>29</v>
      </c>
      <c r="C61" s="54">
        <v>2844</v>
      </c>
      <c r="D61" s="12">
        <v>2844</v>
      </c>
      <c r="E61" s="44">
        <f t="shared" si="2"/>
        <v>100</v>
      </c>
      <c r="F61" s="12">
        <v>0</v>
      </c>
      <c r="G61" s="32">
        <v>0</v>
      </c>
      <c r="H61" s="32"/>
    </row>
    <row r="62" spans="1:8" ht="13.5" customHeight="1">
      <c r="A62" s="4" t="s">
        <v>60</v>
      </c>
      <c r="B62" s="11" t="s">
        <v>29</v>
      </c>
      <c r="C62" s="54">
        <v>5223</v>
      </c>
      <c r="D62" s="12">
        <v>5223</v>
      </c>
      <c r="E62" s="44">
        <f t="shared" si="2"/>
        <v>100</v>
      </c>
      <c r="F62" s="12">
        <v>0</v>
      </c>
      <c r="G62" s="32">
        <v>0</v>
      </c>
      <c r="H62" s="32"/>
    </row>
    <row r="63" spans="1:8" ht="13.5" customHeight="1">
      <c r="A63" s="4" t="s">
        <v>69</v>
      </c>
      <c r="B63" s="11" t="s">
        <v>29</v>
      </c>
      <c r="C63" s="54">
        <v>18076</v>
      </c>
      <c r="D63" s="12">
        <v>18076</v>
      </c>
      <c r="E63" s="44">
        <f t="shared" si="2"/>
        <v>100</v>
      </c>
      <c r="F63" s="12">
        <v>0</v>
      </c>
      <c r="G63" s="32">
        <v>0</v>
      </c>
      <c r="H63" s="32"/>
    </row>
    <row r="64" spans="1:8" ht="13.5" customHeight="1">
      <c r="A64" s="4" t="s">
        <v>71</v>
      </c>
      <c r="B64" s="11" t="s">
        <v>29</v>
      </c>
      <c r="C64" s="54">
        <v>13040</v>
      </c>
      <c r="D64" s="12">
        <v>13040</v>
      </c>
      <c r="E64" s="44">
        <f t="shared" si="2"/>
        <v>100</v>
      </c>
      <c r="F64" s="12">
        <v>0</v>
      </c>
      <c r="G64" s="32">
        <v>0</v>
      </c>
      <c r="H64" s="32"/>
    </row>
    <row r="65" spans="1:8" ht="13.5" customHeight="1">
      <c r="A65" s="4" t="s">
        <v>73</v>
      </c>
      <c r="B65" s="11" t="s">
        <v>29</v>
      </c>
      <c r="C65" s="54">
        <v>13548</v>
      </c>
      <c r="D65" s="12">
        <v>13548</v>
      </c>
      <c r="E65" s="44">
        <f t="shared" si="2"/>
        <v>100</v>
      </c>
      <c r="F65" s="12">
        <v>0</v>
      </c>
      <c r="G65" s="32">
        <v>0</v>
      </c>
      <c r="H65" s="32"/>
    </row>
    <row r="66" spans="1:8" ht="13.5" customHeight="1">
      <c r="A66" s="4" t="s">
        <v>61</v>
      </c>
      <c r="B66" s="11" t="s">
        <v>29</v>
      </c>
      <c r="C66" s="54">
        <v>10954</v>
      </c>
      <c r="D66" s="12">
        <v>10954</v>
      </c>
      <c r="E66" s="44">
        <f t="shared" si="2"/>
        <v>100</v>
      </c>
      <c r="F66" s="12">
        <v>0</v>
      </c>
      <c r="G66" s="32">
        <v>0</v>
      </c>
      <c r="H66" s="32"/>
    </row>
    <row r="67" spans="1:8" ht="13.5" customHeight="1">
      <c r="A67" s="4" t="s">
        <v>62</v>
      </c>
      <c r="B67" s="11" t="s">
        <v>29</v>
      </c>
      <c r="C67" s="54">
        <v>17154</v>
      </c>
      <c r="D67" s="12">
        <v>17154</v>
      </c>
      <c r="E67" s="44">
        <f t="shared" si="2"/>
        <v>100</v>
      </c>
      <c r="F67" s="12">
        <v>0</v>
      </c>
      <c r="G67" s="32">
        <v>0</v>
      </c>
      <c r="H67" s="32"/>
    </row>
    <row r="68" spans="1:8" ht="13.5" customHeight="1">
      <c r="A68" s="15" t="s">
        <v>64</v>
      </c>
      <c r="B68" s="13" t="s">
        <v>29</v>
      </c>
      <c r="C68" s="58">
        <v>25986</v>
      </c>
      <c r="D68" s="21">
        <v>25986</v>
      </c>
      <c r="E68" s="45">
        <f t="shared" si="2"/>
        <v>100</v>
      </c>
      <c r="F68" s="21">
        <v>0</v>
      </c>
      <c r="G68" s="33">
        <v>0</v>
      </c>
      <c r="H68" s="33"/>
    </row>
    <row r="69" spans="1:8" ht="13.5" customHeight="1">
      <c r="A69" s="4" t="s">
        <v>65</v>
      </c>
      <c r="B69" s="11" t="s">
        <v>29</v>
      </c>
      <c r="C69" s="54">
        <v>13332</v>
      </c>
      <c r="D69" s="12">
        <v>13332</v>
      </c>
      <c r="E69" s="44">
        <f t="shared" si="2"/>
        <v>100</v>
      </c>
      <c r="F69" s="12">
        <v>0</v>
      </c>
      <c r="G69" s="32">
        <v>0</v>
      </c>
      <c r="H69" s="4"/>
    </row>
    <row r="70" spans="1:8" ht="13.5" customHeight="1">
      <c r="A70" s="4" t="s">
        <v>67</v>
      </c>
      <c r="B70" s="11" t="s">
        <v>29</v>
      </c>
      <c r="C70" s="54">
        <v>8432</v>
      </c>
      <c r="D70" s="12">
        <v>8432</v>
      </c>
      <c r="E70" s="44">
        <f t="shared" si="2"/>
        <v>100</v>
      </c>
      <c r="F70" s="12">
        <v>0</v>
      </c>
      <c r="G70" s="32">
        <v>0</v>
      </c>
      <c r="H70" s="32"/>
    </row>
    <row r="71" spans="1:8" ht="13.5" customHeight="1">
      <c r="A71" s="4" t="s">
        <v>68</v>
      </c>
      <c r="B71" s="11" t="s">
        <v>29</v>
      </c>
      <c r="C71" s="54">
        <v>2261</v>
      </c>
      <c r="D71" s="12">
        <v>2261</v>
      </c>
      <c r="E71" s="44">
        <f t="shared" si="2"/>
        <v>100</v>
      </c>
      <c r="F71" s="12">
        <v>0</v>
      </c>
      <c r="G71" s="32">
        <v>0</v>
      </c>
      <c r="H71" s="32"/>
    </row>
    <row r="72" spans="1:8" ht="13.5" customHeight="1">
      <c r="A72" s="4" t="s">
        <v>70</v>
      </c>
      <c r="B72" s="11" t="s">
        <v>29</v>
      </c>
      <c r="C72" s="54">
        <v>22860</v>
      </c>
      <c r="D72" s="12">
        <v>22860</v>
      </c>
      <c r="E72" s="44">
        <f t="shared" si="2"/>
        <v>100</v>
      </c>
      <c r="F72" s="12">
        <v>0</v>
      </c>
      <c r="G72" s="32">
        <v>0</v>
      </c>
      <c r="H72" s="32"/>
    </row>
    <row r="73" spans="1:8" ht="13.5" customHeight="1">
      <c r="A73" s="4" t="s">
        <v>72</v>
      </c>
      <c r="B73" s="11" t="s">
        <v>29</v>
      </c>
      <c r="C73" s="54">
        <v>8579</v>
      </c>
      <c r="D73" s="12">
        <v>8579</v>
      </c>
      <c r="E73" s="44">
        <f t="shared" si="2"/>
        <v>100</v>
      </c>
      <c r="F73" s="12">
        <v>0</v>
      </c>
      <c r="G73" s="32">
        <v>0</v>
      </c>
      <c r="H73" s="32"/>
    </row>
    <row r="74" spans="1:8" ht="13.5" customHeight="1">
      <c r="A74" s="4" t="s">
        <v>75</v>
      </c>
      <c r="B74" s="11" t="s">
        <v>29</v>
      </c>
      <c r="C74" s="54">
        <v>9470</v>
      </c>
      <c r="D74" s="12">
        <v>9470</v>
      </c>
      <c r="E74" s="44">
        <f t="shared" si="2"/>
        <v>100</v>
      </c>
      <c r="F74" s="12">
        <v>0</v>
      </c>
      <c r="G74" s="32">
        <v>0</v>
      </c>
      <c r="H74" s="32"/>
    </row>
    <row r="75" spans="1:8" ht="13.5" customHeight="1">
      <c r="A75" s="4" t="s">
        <v>76</v>
      </c>
      <c r="B75" s="11" t="s">
        <v>29</v>
      </c>
      <c r="C75" s="54">
        <v>4813</v>
      </c>
      <c r="D75" s="12">
        <v>4813</v>
      </c>
      <c r="E75" s="44">
        <f t="shared" si="2"/>
        <v>100</v>
      </c>
      <c r="F75" s="12">
        <v>0</v>
      </c>
      <c r="G75" s="32">
        <v>0</v>
      </c>
      <c r="H75" s="32"/>
    </row>
    <row r="76" spans="1:8" ht="13.5" customHeight="1">
      <c r="A76" s="4" t="s">
        <v>108</v>
      </c>
      <c r="B76" s="11" t="s">
        <v>29</v>
      </c>
      <c r="C76" s="54">
        <v>5986</v>
      </c>
      <c r="D76" s="12">
        <v>5986</v>
      </c>
      <c r="E76" s="44">
        <f t="shared" si="2"/>
        <v>100</v>
      </c>
      <c r="F76" s="12">
        <v>0</v>
      </c>
      <c r="G76" s="32">
        <v>0</v>
      </c>
      <c r="H76" s="32"/>
    </row>
    <row r="77" spans="1:8" ht="13.5" customHeight="1">
      <c r="A77" s="4" t="s">
        <v>109</v>
      </c>
      <c r="B77" s="11" t="s">
        <v>29</v>
      </c>
      <c r="C77" s="54">
        <v>3158</v>
      </c>
      <c r="D77" s="12">
        <v>3158</v>
      </c>
      <c r="E77" s="44">
        <f t="shared" si="2"/>
        <v>100</v>
      </c>
      <c r="F77" s="12">
        <v>0</v>
      </c>
      <c r="G77" s="32">
        <v>0</v>
      </c>
      <c r="H77" s="32"/>
    </row>
    <row r="78" spans="1:8" ht="13.5" customHeight="1">
      <c r="A78" s="4" t="s">
        <v>84</v>
      </c>
      <c r="B78" s="11" t="s">
        <v>29</v>
      </c>
      <c r="C78" s="54">
        <v>11894</v>
      </c>
      <c r="D78" s="12">
        <v>11894</v>
      </c>
      <c r="E78" s="44">
        <f t="shared" si="2"/>
        <v>100</v>
      </c>
      <c r="F78" s="12">
        <v>0</v>
      </c>
      <c r="G78" s="32">
        <v>0</v>
      </c>
      <c r="H78" s="32"/>
    </row>
    <row r="79" spans="1:8" ht="13.5" customHeight="1">
      <c r="A79" s="4" t="s">
        <v>107</v>
      </c>
      <c r="B79" s="11" t="s">
        <v>29</v>
      </c>
      <c r="C79" s="54">
        <v>13563</v>
      </c>
      <c r="D79" s="12">
        <v>13563</v>
      </c>
      <c r="E79" s="44">
        <f t="shared" si="2"/>
        <v>100</v>
      </c>
      <c r="F79" s="12">
        <v>0</v>
      </c>
      <c r="G79" s="32">
        <v>0</v>
      </c>
      <c r="H79" s="32"/>
    </row>
    <row r="80" spans="1:8" ht="13.5" customHeight="1">
      <c r="A80" s="4" t="s">
        <v>77</v>
      </c>
      <c r="B80" s="11" t="s">
        <v>29</v>
      </c>
      <c r="C80" s="54">
        <v>4669</v>
      </c>
      <c r="D80" s="12">
        <v>4669</v>
      </c>
      <c r="E80" s="44">
        <f t="shared" si="2"/>
        <v>100</v>
      </c>
      <c r="F80" s="12">
        <v>0</v>
      </c>
      <c r="G80" s="32">
        <v>0</v>
      </c>
      <c r="H80" s="32"/>
    </row>
    <row r="81" spans="1:8" ht="13.5" customHeight="1">
      <c r="A81" s="4" t="s">
        <v>85</v>
      </c>
      <c r="B81" s="11" t="s">
        <v>29</v>
      </c>
      <c r="C81" s="54">
        <v>1787</v>
      </c>
      <c r="D81" s="12">
        <v>1787</v>
      </c>
      <c r="E81" s="44">
        <f t="shared" si="2"/>
        <v>100</v>
      </c>
      <c r="F81" s="12">
        <v>0</v>
      </c>
      <c r="G81" s="32">
        <v>0</v>
      </c>
      <c r="H81" s="32"/>
    </row>
    <row r="82" spans="1:8" ht="13.5" customHeight="1">
      <c r="A82" s="4" t="s">
        <v>74</v>
      </c>
      <c r="B82" s="11">
        <v>0</v>
      </c>
      <c r="C82" s="54">
        <v>0</v>
      </c>
      <c r="D82" s="12">
        <v>0</v>
      </c>
      <c r="E82" s="50">
        <v>0</v>
      </c>
      <c r="F82" s="12">
        <v>0</v>
      </c>
      <c r="G82" s="32">
        <v>0</v>
      </c>
      <c r="H82" s="32" t="s">
        <v>112</v>
      </c>
    </row>
    <row r="83" spans="1:8" ht="18" customHeight="1">
      <c r="A83" s="23" t="s">
        <v>83</v>
      </c>
      <c r="B83" s="10">
        <f>SUM(B50:B82)</f>
        <v>157521</v>
      </c>
      <c r="C83" s="10">
        <f>SUM(C50:C82)</f>
        <v>314847</v>
      </c>
      <c r="D83" s="10">
        <f>SUM(D50:D82)</f>
        <v>314847</v>
      </c>
      <c r="E83" s="49">
        <f>+D83/C83*100</f>
        <v>100</v>
      </c>
      <c r="F83" s="10">
        <f>SUM(F50:F82)</f>
        <v>21411</v>
      </c>
      <c r="G83" s="49">
        <f>+F83/C83*100</f>
        <v>6.800445930880714</v>
      </c>
      <c r="H83" s="37"/>
    </row>
    <row r="84" spans="1:8" ht="12.75">
      <c r="A84" s="24" t="s">
        <v>82</v>
      </c>
      <c r="B84" s="11">
        <v>19900</v>
      </c>
      <c r="C84" s="42">
        <v>0</v>
      </c>
      <c r="D84" s="12">
        <v>0</v>
      </c>
      <c r="E84" s="50">
        <v>0</v>
      </c>
      <c r="F84" s="12">
        <v>0</v>
      </c>
      <c r="G84" s="36">
        <v>0</v>
      </c>
      <c r="H84" s="36"/>
    </row>
    <row r="85" spans="1:8" ht="12.75">
      <c r="A85" s="4" t="s">
        <v>52</v>
      </c>
      <c r="B85" s="11" t="s">
        <v>29</v>
      </c>
      <c r="C85" s="54">
        <v>7082</v>
      </c>
      <c r="D85" s="12">
        <v>7082</v>
      </c>
      <c r="E85" s="44">
        <f aca="true" t="shared" si="3" ref="E85:E90">+D85/C85*100</f>
        <v>100</v>
      </c>
      <c r="F85" s="12">
        <v>7082</v>
      </c>
      <c r="G85" s="44">
        <f>+F85/C85*100</f>
        <v>100</v>
      </c>
      <c r="H85" s="32"/>
    </row>
    <row r="86" spans="1:8" ht="12.75">
      <c r="A86" s="4" t="s">
        <v>87</v>
      </c>
      <c r="B86" s="11" t="s">
        <v>29</v>
      </c>
      <c r="C86" s="54">
        <v>3402</v>
      </c>
      <c r="D86" s="29">
        <v>3402</v>
      </c>
      <c r="E86" s="44">
        <f t="shared" si="3"/>
        <v>100</v>
      </c>
      <c r="F86" s="12">
        <v>0</v>
      </c>
      <c r="G86" s="32">
        <v>0</v>
      </c>
      <c r="H86" s="32"/>
    </row>
    <row r="87" spans="1:8" ht="12.75">
      <c r="A87" s="4" t="s">
        <v>78</v>
      </c>
      <c r="B87" s="11" t="s">
        <v>29</v>
      </c>
      <c r="C87" s="54">
        <v>7385</v>
      </c>
      <c r="D87" s="29">
        <v>7385</v>
      </c>
      <c r="E87" s="44">
        <f t="shared" si="3"/>
        <v>100</v>
      </c>
      <c r="F87" s="12">
        <v>0</v>
      </c>
      <c r="G87" s="32">
        <v>0</v>
      </c>
      <c r="H87" s="32"/>
    </row>
    <row r="88" spans="1:8" ht="12.75">
      <c r="A88" s="4" t="s">
        <v>79</v>
      </c>
      <c r="B88" s="11" t="s">
        <v>29</v>
      </c>
      <c r="C88" s="54">
        <v>1860</v>
      </c>
      <c r="D88" s="12">
        <v>1860</v>
      </c>
      <c r="E88" s="44">
        <f t="shared" si="3"/>
        <v>100</v>
      </c>
      <c r="F88" s="12">
        <v>0</v>
      </c>
      <c r="G88" s="32">
        <v>0</v>
      </c>
      <c r="H88" s="32"/>
    </row>
    <row r="89" spans="1:8" ht="12.75" customHeight="1">
      <c r="A89" s="4" t="s">
        <v>80</v>
      </c>
      <c r="B89" s="11" t="s">
        <v>29</v>
      </c>
      <c r="C89" s="54">
        <v>9480</v>
      </c>
      <c r="D89" s="12">
        <v>9480</v>
      </c>
      <c r="E89" s="44">
        <f t="shared" si="3"/>
        <v>100</v>
      </c>
      <c r="F89" s="12">
        <v>0</v>
      </c>
      <c r="G89" s="32">
        <v>0</v>
      </c>
      <c r="H89" s="32"/>
    </row>
    <row r="90" spans="1:8" ht="12.75">
      <c r="A90" s="23" t="s">
        <v>81</v>
      </c>
      <c r="B90" s="10">
        <f>SUM(B84:B89)</f>
        <v>19900</v>
      </c>
      <c r="C90" s="10">
        <f>SUM(C84:C89)</f>
        <v>29209</v>
      </c>
      <c r="D90" s="10">
        <f>SUM(D84:D89)</f>
        <v>29209</v>
      </c>
      <c r="E90" s="48">
        <f t="shared" si="3"/>
        <v>100</v>
      </c>
      <c r="F90" s="10">
        <f>SUM(F85:F89)</f>
        <v>7082</v>
      </c>
      <c r="G90" s="49">
        <f aca="true" t="shared" si="4" ref="G90:G97">+F90/C90*100</f>
        <v>24.245951590263275</v>
      </c>
      <c r="H90" s="37"/>
    </row>
    <row r="91" spans="1:8" ht="12.75">
      <c r="A91" s="4" t="s">
        <v>97</v>
      </c>
      <c r="B91" s="12" t="s">
        <v>37</v>
      </c>
      <c r="C91" s="54">
        <v>102</v>
      </c>
      <c r="D91" s="12">
        <v>102</v>
      </c>
      <c r="E91" s="50">
        <v>100</v>
      </c>
      <c r="F91" s="12">
        <v>0</v>
      </c>
      <c r="G91" s="44">
        <f t="shared" si="4"/>
        <v>0</v>
      </c>
      <c r="H91" s="52" t="s">
        <v>102</v>
      </c>
    </row>
    <row r="92" spans="1:8" ht="12.75">
      <c r="A92" s="4" t="s">
        <v>98</v>
      </c>
      <c r="B92" s="12" t="s">
        <v>37</v>
      </c>
      <c r="C92" s="54">
        <v>1100</v>
      </c>
      <c r="D92" s="12">
        <v>1100</v>
      </c>
      <c r="E92" s="50">
        <v>100</v>
      </c>
      <c r="F92" s="12">
        <v>0</v>
      </c>
      <c r="G92" s="44">
        <f t="shared" si="4"/>
        <v>0</v>
      </c>
      <c r="H92" s="52" t="s">
        <v>103</v>
      </c>
    </row>
    <row r="93" spans="1:8" ht="12.75">
      <c r="A93" s="4" t="s">
        <v>110</v>
      </c>
      <c r="B93" s="12" t="s">
        <v>37</v>
      </c>
      <c r="C93" s="54">
        <v>227</v>
      </c>
      <c r="D93" s="12">
        <v>227</v>
      </c>
      <c r="E93" s="50">
        <v>100</v>
      </c>
      <c r="F93" s="12">
        <v>0</v>
      </c>
      <c r="G93" s="44">
        <f t="shared" si="4"/>
        <v>0</v>
      </c>
      <c r="H93" s="52" t="s">
        <v>104</v>
      </c>
    </row>
    <row r="94" spans="1:8" ht="12.75">
      <c r="A94" s="4" t="s">
        <v>99</v>
      </c>
      <c r="B94" s="12" t="s">
        <v>37</v>
      </c>
      <c r="C94" s="54">
        <v>356</v>
      </c>
      <c r="D94" s="12">
        <v>356</v>
      </c>
      <c r="E94" s="50">
        <v>100</v>
      </c>
      <c r="F94" s="12">
        <v>0</v>
      </c>
      <c r="G94" s="44">
        <f t="shared" si="4"/>
        <v>0</v>
      </c>
      <c r="H94" s="52" t="s">
        <v>105</v>
      </c>
    </row>
    <row r="95" spans="1:8" ht="14.25" customHeight="1">
      <c r="A95" s="4" t="s">
        <v>100</v>
      </c>
      <c r="B95" s="12" t="s">
        <v>37</v>
      </c>
      <c r="C95" s="54">
        <v>263</v>
      </c>
      <c r="D95" s="12">
        <v>263</v>
      </c>
      <c r="E95" s="50">
        <v>100</v>
      </c>
      <c r="F95" s="12">
        <v>0</v>
      </c>
      <c r="G95" s="44">
        <f t="shared" si="4"/>
        <v>0</v>
      </c>
      <c r="H95" s="52" t="s">
        <v>106</v>
      </c>
    </row>
    <row r="96" spans="1:8" ht="18" customHeight="1">
      <c r="A96" s="23" t="s">
        <v>101</v>
      </c>
      <c r="B96" s="10">
        <f>SUM(B92:B95)</f>
        <v>0</v>
      </c>
      <c r="C96" s="10">
        <f>SUM(C91:C95)</f>
        <v>2048</v>
      </c>
      <c r="D96" s="10">
        <f>SUM(D91:D95)</f>
        <v>2048</v>
      </c>
      <c r="E96" s="48">
        <f>+D96/C96*100</f>
        <v>100</v>
      </c>
      <c r="F96" s="10">
        <f>SUM(F91:F95)</f>
        <v>0</v>
      </c>
      <c r="G96" s="49">
        <f t="shared" si="4"/>
        <v>0</v>
      </c>
      <c r="H96" s="37"/>
    </row>
    <row r="97" spans="1:8" ht="16.5" customHeight="1">
      <c r="A97" s="16" t="s">
        <v>88</v>
      </c>
      <c r="B97" s="6">
        <f>+B90+B83+B96</f>
        <v>177421</v>
      </c>
      <c r="C97" s="6">
        <f>+C83+C90+C96</f>
        <v>346104</v>
      </c>
      <c r="D97" s="6">
        <f>+D83+D90+D96</f>
        <v>346104</v>
      </c>
      <c r="E97" s="48">
        <f>+D97/C97*100</f>
        <v>100</v>
      </c>
      <c r="F97" s="6">
        <f>+F83+F90+F96</f>
        <v>28493</v>
      </c>
      <c r="G97" s="49">
        <f t="shared" si="4"/>
        <v>8.23249659062016</v>
      </c>
      <c r="H97" s="16"/>
    </row>
    <row r="98" spans="1:8" ht="16.5" customHeight="1">
      <c r="A98" s="2" t="s">
        <v>2</v>
      </c>
      <c r="B98" s="6">
        <v>5000</v>
      </c>
      <c r="C98" s="42">
        <v>0</v>
      </c>
      <c r="D98" s="7">
        <v>0</v>
      </c>
      <c r="E98" s="48">
        <v>0</v>
      </c>
      <c r="F98" s="7">
        <v>0</v>
      </c>
      <c r="G98" s="49">
        <v>0</v>
      </c>
      <c r="H98" s="2"/>
    </row>
    <row r="99" spans="1:8" ht="21" customHeight="1">
      <c r="A99" s="5" t="s">
        <v>3</v>
      </c>
      <c r="B99" s="6">
        <f>+B98+B97+B48</f>
        <v>380542</v>
      </c>
      <c r="C99" s="31">
        <f>+C98+C97+C48</f>
        <v>588547</v>
      </c>
      <c r="D99" s="6">
        <f>+D98+D97+D48</f>
        <v>588547</v>
      </c>
      <c r="E99" s="48">
        <f>+D99/C99*100</f>
        <v>100</v>
      </c>
      <c r="F99" s="31">
        <f>+F98+F97+F48</f>
        <v>267208</v>
      </c>
      <c r="G99" s="49">
        <f>+F99/C99*100</f>
        <v>45.40130185014961</v>
      </c>
      <c r="H99" s="5"/>
    </row>
    <row r="100" spans="2:6" ht="12.75">
      <c r="B100" s="9"/>
      <c r="C100" s="9"/>
      <c r="D100" s="9"/>
      <c r="E100" s="9"/>
      <c r="F100" s="9"/>
    </row>
    <row r="101" spans="2:6" ht="12.75">
      <c r="B101" s="9"/>
      <c r="C101" s="9"/>
      <c r="D101" s="9"/>
      <c r="E101" s="9"/>
      <c r="F101" s="9"/>
    </row>
    <row r="102" spans="2:6" ht="12.75">
      <c r="B102" s="9"/>
      <c r="C102" s="9"/>
      <c r="D102" s="9"/>
      <c r="E102" s="9"/>
      <c r="F102" s="9"/>
    </row>
    <row r="103" spans="2:6" ht="12.75">
      <c r="B103" s="9"/>
      <c r="C103" s="9"/>
      <c r="D103" s="9"/>
      <c r="E103" s="9"/>
      <c r="F103" s="9"/>
    </row>
    <row r="104" spans="2:6" ht="12.75">
      <c r="B104" s="9"/>
      <c r="C104" s="9"/>
      <c r="D104" s="9"/>
      <c r="E104" s="9"/>
      <c r="F104" s="9"/>
    </row>
    <row r="105" spans="2:6" ht="12.75">
      <c r="B105" s="9"/>
      <c r="C105" s="9"/>
      <c r="D105" s="9"/>
      <c r="E105" s="9"/>
      <c r="F105" s="9"/>
    </row>
    <row r="106" spans="2:6" ht="12.75">
      <c r="B106" s="9"/>
      <c r="C106" s="9"/>
      <c r="D106" s="9"/>
      <c r="E106" s="9"/>
      <c r="F106" s="9"/>
    </row>
  </sheetData>
  <mergeCells count="7">
    <mergeCell ref="H1:H3"/>
    <mergeCell ref="D1:E2"/>
    <mergeCell ref="F1:F3"/>
    <mergeCell ref="A1:A3"/>
    <mergeCell ref="B1:B3"/>
    <mergeCell ref="C1:C3"/>
    <mergeCell ref="G1:G3"/>
  </mergeCells>
  <printOptions horizontalCentered="1"/>
  <pageMargins left="0" right="0" top="0.76" bottom="0.4330708661417323" header="0.4330708661417323" footer="0.2362204724409449"/>
  <pageSetup blackAndWhite="1" orientation="landscape" paperSize="9" scale="96" r:id="rId1"/>
  <headerFooter alignWithMargins="0">
    <oddHeader>&amp;C&amp;"times,Félkövér"&amp;12Út-, híd-, járda felújítások&amp;R7. sz.  táblázat
ezer Ft
</oddHeader>
    <oddFooter>&amp;L&amp;8&amp;D&amp;C&amp;8&amp;Z&amp;F &amp;A   Szabó Tiborné&amp;R&amp;8&amp;P/&amp;N</oddFooter>
  </headerFooter>
  <rowBreaks count="2" manualBreakCount="2">
    <brk id="37" max="7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Balogh Réka</cp:lastModifiedBy>
  <cp:lastPrinted>2006-11-28T13:09:38Z</cp:lastPrinted>
  <dcterms:created xsi:type="dcterms:W3CDTF">2003-04-30T07:15:07Z</dcterms:created>
  <dcterms:modified xsi:type="dcterms:W3CDTF">2006-11-28T13:52:33Z</dcterms:modified>
  <cp:category/>
  <cp:version/>
  <cp:contentType/>
  <cp:contentStatus/>
</cp:coreProperties>
</file>