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RM 2006 II." sheetId="1" r:id="rId1"/>
  </sheets>
  <definedNames>
    <definedName name="_xlnm.Print_Titles" localSheetId="0">'RM 2006 II.'!$1:$3</definedName>
    <definedName name="_xlnm.Print_Area" localSheetId="0">'RM 2006 II.'!$A$1:$H$99</definedName>
  </definedNames>
  <calcPr fullCalcOnLoad="1"/>
</workbook>
</file>

<file path=xl/sharedStrings.xml><?xml version="1.0" encoding="utf-8"?>
<sst xmlns="http://schemas.openxmlformats.org/spreadsheetml/2006/main" count="214" uniqueCount="115">
  <si>
    <t>Megnevezés</t>
  </si>
  <si>
    <t>Megjegyzés</t>
  </si>
  <si>
    <t>Tartalékkeret</t>
  </si>
  <si>
    <t>Összesen:</t>
  </si>
  <si>
    <t xml:space="preserve"> </t>
  </si>
  <si>
    <t>Iszák u. járdafelújítás a déli oldalon Csatorna köztől Bartók B. u.-ig</t>
  </si>
  <si>
    <t>Benedek Elek u. járdafelújítás egy szakaszon 46 számtól 52/B-ig</t>
  </si>
  <si>
    <t>Fenyves u. járdafelújítás III. ütem</t>
  </si>
  <si>
    <t>Dr Kovács S. Gy. u. keleti oldal járda felújítása</t>
  </si>
  <si>
    <t>Szabó Pál u. szakaszos járda felújítás</t>
  </si>
  <si>
    <t>Biczó F. köz bevezető szakasz mindkét oldal járda felújítás</t>
  </si>
  <si>
    <t>Biczó F. u. páros oldal járdafelújítás</t>
  </si>
  <si>
    <t xml:space="preserve">Pécsi u. (Hősök temploma - Zöldfa u. között) </t>
  </si>
  <si>
    <t xml:space="preserve">Vak Bottyán u. </t>
  </si>
  <si>
    <t>Gárdonyi G. u. vége</t>
  </si>
  <si>
    <t>Munkácsy M. u. (Gerle u. - Béla kir. u. között)</t>
  </si>
  <si>
    <t>Tompa Mihály u.</t>
  </si>
  <si>
    <t>Rózsa u.</t>
  </si>
  <si>
    <t>Kulacs u.</t>
  </si>
  <si>
    <t>Szent László u.</t>
  </si>
  <si>
    <t>Veress Péter (Szabó P. - Tamási Áron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</si>
  <si>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</si>
  <si>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</si>
  <si>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</si>
  <si>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</si>
  <si>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</si>
  <si>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</si>
  <si>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</si>
  <si>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Győr u. járdafelújítás mindkét oldalon</t>
  </si>
  <si>
    <t>x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</si>
  <si>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</si>
  <si>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</si>
  <si>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</si>
  <si>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</si>
  <si>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</si>
  <si>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</si>
  <si>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</si>
  <si>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-</t>
  </si>
  <si>
    <t>Bethlen  u. útfelújítása</t>
  </si>
  <si>
    <t>Nagyváthy u. útfelújítása</t>
  </si>
  <si>
    <t>Madár u. (Koppány V. - Eger u. között)és Koppány V.u. (Gönczi-Erdősor)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</si>
  <si>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</si>
  <si>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</si>
  <si>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</si>
  <si>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</si>
  <si>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2005 aug. 21-i felhőszakadás okozta károk miatti út és közterület helyreállítási munkák</t>
  </si>
  <si>
    <t>0520,0520/1,20176/2,20176,0516,0518 utak javítása (Kaposfüredi szőlőhegy)</t>
  </si>
  <si>
    <t>Barack u. földút javítás</t>
  </si>
  <si>
    <t>Szerződött és áthúzódó feladatok összesen</t>
  </si>
  <si>
    <t>Új induló feladatok</t>
  </si>
  <si>
    <t>Szent Imre u. felújítása a Németh I. fasor - Bajcsy Zs. u. között</t>
  </si>
  <si>
    <t>Csík Ferenc sétány</t>
  </si>
  <si>
    <t>Szántó köz parkolók felé vezető utak</t>
  </si>
  <si>
    <t>Ezredév u.</t>
  </si>
  <si>
    <t>Körtönye u.</t>
  </si>
  <si>
    <t>Fodor J. u.</t>
  </si>
  <si>
    <t>Sopron u.</t>
  </si>
  <si>
    <t>Jókai u. Mikszáth u. felőli 200 m</t>
  </si>
  <si>
    <t>Mikszáth u.</t>
  </si>
  <si>
    <t>Xantus u. középső szakasz (József u-val párhuzamos szakasz)</t>
  </si>
  <si>
    <t>Béke u. 9-11. közötti belső út DRV felé</t>
  </si>
  <si>
    <t>Gyár u.</t>
  </si>
  <si>
    <t>Eötvös u.</t>
  </si>
  <si>
    <t>Arany J. és Hegyi u., Kossuth L. u-tól Pázmány P. u-ig</t>
  </si>
  <si>
    <t>Benedek Elek u.</t>
  </si>
  <si>
    <t>Keszthely u.</t>
  </si>
  <si>
    <t>Kapoly Antal u.</t>
  </si>
  <si>
    <t>Lonkahegyi u. Szigetvári u. felőli ív 340 m2</t>
  </si>
  <si>
    <t>Pécsi u. Hársfa u. - Mező u. között</t>
  </si>
  <si>
    <t>Kőrösi Cs. S. u. Cseri úttól a Bárczi G. útig és Bárczi G. u. buszfordulóval</t>
  </si>
  <si>
    <t>Posta u.</t>
  </si>
  <si>
    <t>József A. u.</t>
  </si>
  <si>
    <t>Nemzetőr sor</t>
  </si>
  <si>
    <t>Fonyód u.</t>
  </si>
  <si>
    <t>Vak Bottyán u. Kecelhegyi u. - Bocskai u. között</t>
  </si>
  <si>
    <t>Jedlik Ányos u.</t>
  </si>
  <si>
    <t>Műszaki ellenőrzés</t>
  </si>
  <si>
    <t>Posta u-i járda felújítás</t>
  </si>
  <si>
    <t>Szántó köz járda felújítás</t>
  </si>
  <si>
    <t>Fenyves u. északi folytatás</t>
  </si>
  <si>
    <t>Járdafelújítás összesen:</t>
  </si>
  <si>
    <t>Járdafelújítások keretösszege:</t>
  </si>
  <si>
    <t>Új induló útfelújítás összesen</t>
  </si>
  <si>
    <t>Madár u. busszal érintett szakasz felúj. (Erdősor u. - Koppány v. u. közt)</t>
  </si>
  <si>
    <t>Útfelújítások kiegészítő munkái</t>
  </si>
  <si>
    <t>Áthúzódó feladatok</t>
  </si>
  <si>
    <t>Kontrássy u. északi oldal járdafelújítás (Berzsenyi és Rippl R. u. között )</t>
  </si>
  <si>
    <t>Új induló feladatok  mindösszesen</t>
  </si>
  <si>
    <t>2006 évi eredeti előirányzat</t>
  </si>
  <si>
    <t>Pótigény illetve átcsoportosítás</t>
  </si>
  <si>
    <t>Módosított előirányzat</t>
  </si>
  <si>
    <t>Eltérés</t>
  </si>
  <si>
    <t>2006. évi eredeti előirányzat</t>
  </si>
  <si>
    <t>Puskin utca (Kisfaludy - Buzsáki u. között) és Buzsáki u. , Nagyszeben u.</t>
  </si>
  <si>
    <t>Ballakúti út földútjavítás</t>
  </si>
  <si>
    <t>Ivánfa hegy földút javítás</t>
  </si>
  <si>
    <t>Benedek E. utca útjavítás</t>
  </si>
  <si>
    <t>Jácint u. földútjavítás</t>
  </si>
  <si>
    <t>Földutak felújítása összesen:</t>
  </si>
  <si>
    <t>7/2006.(IV.19.)VKMB hat. 4/1 pont</t>
  </si>
  <si>
    <t>7/2006.(IV.19.)VKMB hat. 4/4 pont</t>
  </si>
  <si>
    <t>7/2006.(IV.19.)VKMB hat. 4/6 pont</t>
  </si>
  <si>
    <t>7/2006.(IV.19.)VKMB hat. 4/7 pont</t>
  </si>
  <si>
    <t>7/2006.(IV.19.)VKMB hat. 4/10 pont</t>
  </si>
  <si>
    <t>Szent István u.</t>
  </si>
  <si>
    <t>Pacsirta u.</t>
  </si>
  <si>
    <t>Keskeny utca földútjavítás</t>
  </si>
  <si>
    <t xml:space="preserve">törölte: 8/2006(II.8) önkorm.hat. </t>
  </si>
  <si>
    <t>Móricz Zs. u. 40-től hídig</t>
  </si>
  <si>
    <t>Település önkormányzati szilárd burkolatú belterületi közutak burkolatfelújítás támogatására elkülönített központosított előirányzatra benyújtandó pályázatok révén megvalósítandó feladatok</t>
  </si>
  <si>
    <t>2005 aug. 21-i felhőszakadás okozta károk miatti út és közterület helyreállítási munkák  : Vásártéri út</t>
  </si>
  <si>
    <t>Módosított        új       előirányzat</t>
  </si>
  <si>
    <t>Pótigény       illetve        átcsoportosítás</t>
  </si>
  <si>
    <t>Keretemelés : átvezetés felhalmozási kiad.ból 9.500 eFT Ezredév u. felúj.: 9512 eFt hiány terhére</t>
  </si>
  <si>
    <t>Keretemelés: 6592 eFt tartalék terhére, 2717 eFT hiány terhére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</si>
</sst>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0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/>
    </xf>
    <xf numFmtId="3" fontId="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6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7" fillId="0" borderId="3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155"/>
  <sheetViews>
    <sheetView tabSelected="1" workbookViewId="0" topLeftCell="A88">
      <selection activeCell="D4" sqref="D4"/>
    </sheetView>
  </sheetViews>
  <sheetFormatPr defaultColWidth="9.00390625" defaultRowHeight="12.75"/>
  <cols>
    <col min="1" max="1" width="66.50390625" style="1" customWidth="1"/>
    <col min="2" max="2" width="14.125" style="1" hidden="1" customWidth="1"/>
    <col min="3" max="3" width="14.50390625" style="1" hidden="1" customWidth="1"/>
    <col min="4" max="4" width="13.625" style="1" customWidth="1"/>
    <col min="5" max="5" width="15.00390625" style="1" customWidth="1"/>
    <col min="6" max="6" width="13.625" style="1" customWidth="1"/>
    <col min="7" max="7" width="13.375" style="1" customWidth="1"/>
    <col min="8" max="8" width="34.125" style="1" customWidth="1"/>
    <col min="9" max="10" width="9.375" style="13" customWidth="1"/>
    <col min="11" max="16384" width="9.375" style="1" customWidth="1"/>
  </cols>
  <sheetData>
    <row r="1" spans="1:8" ht="12.75" customHeight="1">
      <c r="A1" s="57" t="s">
        <v>0</v>
      </c>
      <c r="B1" s="54" t="s">
        <v>88</v>
      </c>
      <c r="C1" s="54" t="s">
        <v>89</v>
      </c>
      <c r="D1" s="54" t="s">
        <v>90</v>
      </c>
      <c r="E1" s="54" t="s">
        <v>112</v>
      </c>
      <c r="F1" s="54" t="s">
        <v>111</v>
      </c>
      <c r="G1" s="54" t="s">
        <v>91</v>
      </c>
      <c r="H1" s="54" t="s">
        <v>1</v>
      </c>
    </row>
    <row r="2" spans="1:8" ht="15.75" customHeight="1">
      <c r="A2" s="57"/>
      <c r="B2" s="55" t="s">
        <v>92</v>
      </c>
      <c r="C2" s="55"/>
      <c r="D2" s="55"/>
      <c r="E2" s="55"/>
      <c r="F2" s="55"/>
      <c r="G2" s="55"/>
      <c r="H2" s="55"/>
    </row>
    <row r="3" spans="1:8" ht="21" customHeight="1">
      <c r="A3" s="57"/>
      <c r="B3" s="56"/>
      <c r="C3" s="56"/>
      <c r="D3" s="56"/>
      <c r="E3" s="56"/>
      <c r="F3" s="56"/>
      <c r="G3" s="56"/>
      <c r="H3" s="56"/>
    </row>
    <row r="4" spans="1:10" s="8" customFormat="1" ht="18" customHeight="1">
      <c r="A4" s="27" t="s">
        <v>85</v>
      </c>
      <c r="B4" s="20"/>
      <c r="C4" s="27"/>
      <c r="D4" s="27"/>
      <c r="E4" s="27"/>
      <c r="F4" s="27"/>
      <c r="G4" s="27"/>
      <c r="H4" s="27"/>
      <c r="I4" s="14"/>
      <c r="J4" s="14"/>
    </row>
    <row r="5" spans="1:10" s="8" customFormat="1" ht="12.75">
      <c r="A5" s="22" t="s">
        <v>38</v>
      </c>
      <c r="B5" s="7" t="s">
        <v>29</v>
      </c>
      <c r="C5" s="22">
        <v>2163</v>
      </c>
      <c r="D5" s="22">
        <v>2163</v>
      </c>
      <c r="E5" s="22">
        <v>0</v>
      </c>
      <c r="F5" s="35">
        <v>2163</v>
      </c>
      <c r="G5" s="22">
        <f>+F5-D5</f>
        <v>0</v>
      </c>
      <c r="H5" s="22"/>
      <c r="I5" s="14"/>
      <c r="J5" s="14"/>
    </row>
    <row r="6" spans="1:10" s="8" customFormat="1" ht="12.75">
      <c r="A6" s="4" t="s">
        <v>39</v>
      </c>
      <c r="B6" s="7" t="s">
        <v>29</v>
      </c>
      <c r="C6" s="22">
        <v>3245</v>
      </c>
      <c r="D6" s="4">
        <v>3245</v>
      </c>
      <c r="E6" s="22">
        <v>0</v>
      </c>
      <c r="F6" s="35">
        <f aca="true" t="shared" si="0" ref="F6:F47">+D6+E6</f>
        <v>3245</v>
      </c>
      <c r="G6" s="22">
        <f aca="true" t="shared" si="1" ref="G6:G47">+F6-D6</f>
        <v>0</v>
      </c>
      <c r="H6" s="4"/>
      <c r="I6" s="14"/>
      <c r="J6" s="14"/>
    </row>
    <row r="7" spans="1:10" s="8" customFormat="1" ht="12.75">
      <c r="A7" s="4" t="s">
        <v>12</v>
      </c>
      <c r="B7" s="3">
        <v>5853.12</v>
      </c>
      <c r="C7" s="22">
        <v>0</v>
      </c>
      <c r="D7" s="35">
        <v>5853.12</v>
      </c>
      <c r="E7" s="22">
        <v>0</v>
      </c>
      <c r="F7" s="35">
        <f t="shared" si="0"/>
        <v>5853.12</v>
      </c>
      <c r="G7" s="22">
        <f t="shared" si="1"/>
        <v>0</v>
      </c>
      <c r="H7" s="29"/>
      <c r="I7" s="14"/>
      <c r="J7" s="14"/>
    </row>
    <row r="8" spans="1:10" s="8" customFormat="1" ht="12.75">
      <c r="A8" s="4" t="s">
        <v>13</v>
      </c>
      <c r="B8" s="3">
        <v>3304.32</v>
      </c>
      <c r="C8" s="22">
        <v>0</v>
      </c>
      <c r="D8" s="35">
        <v>3304.32</v>
      </c>
      <c r="E8" s="22">
        <v>0</v>
      </c>
      <c r="F8" s="35">
        <f t="shared" si="0"/>
        <v>3304.32</v>
      </c>
      <c r="G8" s="22">
        <f t="shared" si="1"/>
        <v>0</v>
      </c>
      <c r="H8" s="29"/>
      <c r="I8" s="14"/>
      <c r="J8" s="14"/>
    </row>
    <row r="9" spans="1:10" s="8" customFormat="1" ht="12.75">
      <c r="A9" s="4" t="s">
        <v>40</v>
      </c>
      <c r="B9" s="3">
        <v>8821</v>
      </c>
      <c r="C9" s="22">
        <v>0</v>
      </c>
      <c r="D9" s="35">
        <v>8821</v>
      </c>
      <c r="E9" s="22">
        <v>0</v>
      </c>
      <c r="F9" s="35">
        <f t="shared" si="0"/>
        <v>8821</v>
      </c>
      <c r="G9" s="22">
        <f t="shared" si="1"/>
        <v>0</v>
      </c>
      <c r="H9" s="29"/>
      <c r="I9" s="14"/>
      <c r="J9" s="14"/>
    </row>
    <row r="10" spans="1:10" s="8" customFormat="1" ht="12.75">
      <c r="A10" s="4" t="s">
        <v>14</v>
      </c>
      <c r="B10" s="3">
        <v>625.92</v>
      </c>
      <c r="C10" s="22">
        <v>0</v>
      </c>
      <c r="D10" s="35">
        <v>625.92</v>
      </c>
      <c r="E10" s="22">
        <v>0</v>
      </c>
      <c r="F10" s="35">
        <f t="shared" si="0"/>
        <v>625.92</v>
      </c>
      <c r="G10" s="22">
        <f t="shared" si="1"/>
        <v>0</v>
      </c>
      <c r="H10" s="29"/>
      <c r="I10" s="14"/>
      <c r="J10" s="14"/>
    </row>
    <row r="11" spans="1:10" s="8" customFormat="1" ht="12.75">
      <c r="A11" s="4" t="s">
        <v>15</v>
      </c>
      <c r="B11" s="3">
        <v>2807</v>
      </c>
      <c r="C11" s="22">
        <v>0</v>
      </c>
      <c r="D11" s="35">
        <v>2807</v>
      </c>
      <c r="E11" s="22">
        <v>0</v>
      </c>
      <c r="F11" s="35">
        <f t="shared" si="0"/>
        <v>2807</v>
      </c>
      <c r="G11" s="22">
        <f t="shared" si="1"/>
        <v>0</v>
      </c>
      <c r="H11" s="29"/>
      <c r="I11" s="14"/>
      <c r="J11" s="14"/>
    </row>
    <row r="12" spans="1:10" s="8" customFormat="1" ht="12.75">
      <c r="A12" s="4" t="s">
        <v>93</v>
      </c>
      <c r="B12" s="3">
        <v>9063</v>
      </c>
      <c r="C12" s="22">
        <v>0</v>
      </c>
      <c r="D12" s="35">
        <v>9063</v>
      </c>
      <c r="E12" s="22">
        <v>0</v>
      </c>
      <c r="F12" s="35">
        <f t="shared" si="0"/>
        <v>9063</v>
      </c>
      <c r="G12" s="22">
        <f t="shared" si="1"/>
        <v>0</v>
      </c>
      <c r="H12" s="29"/>
      <c r="I12" s="14"/>
      <c r="J12" s="14"/>
    </row>
    <row r="13" spans="1:10" s="8" customFormat="1" ht="15" customHeight="1">
      <c r="A13" s="4" t="s">
        <v>16</v>
      </c>
      <c r="B13" s="3">
        <v>3744.96</v>
      </c>
      <c r="C13" s="22">
        <v>0</v>
      </c>
      <c r="D13" s="35">
        <v>3744.96</v>
      </c>
      <c r="E13" s="22">
        <v>0</v>
      </c>
      <c r="F13" s="35">
        <f t="shared" si="0"/>
        <v>3744.96</v>
      </c>
      <c r="G13" s="22">
        <f t="shared" si="1"/>
        <v>0</v>
      </c>
      <c r="H13" s="29"/>
      <c r="I13" s="14"/>
      <c r="J13" s="14"/>
    </row>
    <row r="14" spans="1:8" ht="15" customHeight="1">
      <c r="A14" s="4" t="s">
        <v>17</v>
      </c>
      <c r="B14" s="3">
        <v>1883</v>
      </c>
      <c r="C14" s="22">
        <v>0</v>
      </c>
      <c r="D14" s="35">
        <v>1883</v>
      </c>
      <c r="E14" s="22">
        <v>0</v>
      </c>
      <c r="F14" s="35">
        <f t="shared" si="0"/>
        <v>1883</v>
      </c>
      <c r="G14" s="22">
        <f t="shared" si="1"/>
        <v>0</v>
      </c>
      <c r="H14" s="29"/>
    </row>
    <row r="15" spans="1:10" s="8" customFormat="1" ht="12.75">
      <c r="A15" s="4" t="s">
        <v>18</v>
      </c>
      <c r="B15" s="3">
        <v>1018.56</v>
      </c>
      <c r="C15" s="22">
        <v>0</v>
      </c>
      <c r="D15" s="35">
        <v>1018.56</v>
      </c>
      <c r="E15" s="22">
        <v>0</v>
      </c>
      <c r="F15" s="35">
        <f t="shared" si="0"/>
        <v>1018.56</v>
      </c>
      <c r="G15" s="22">
        <f t="shared" si="1"/>
        <v>0</v>
      </c>
      <c r="H15" s="29"/>
      <c r="I15" s="14"/>
      <c r="J15" s="14"/>
    </row>
    <row r="16" spans="1:10" s="8" customFormat="1" ht="12.75">
      <c r="A16" s="4" t="s">
        <v>19</v>
      </c>
      <c r="B16" s="3">
        <v>2710</v>
      </c>
      <c r="C16" s="22">
        <v>0</v>
      </c>
      <c r="D16" s="35">
        <v>2710</v>
      </c>
      <c r="E16" s="22">
        <v>0</v>
      </c>
      <c r="F16" s="35">
        <f t="shared" si="0"/>
        <v>2710</v>
      </c>
      <c r="G16" s="22">
        <f t="shared" si="1"/>
        <v>0</v>
      </c>
      <c r="H16" s="29"/>
      <c r="I16" s="14"/>
      <c r="J16" s="14"/>
    </row>
    <row r="17" spans="1:8" ht="12.75">
      <c r="A17" s="4" t="s">
        <v>20</v>
      </c>
      <c r="B17" s="3">
        <v>1304.64</v>
      </c>
      <c r="C17" s="22">
        <v>0</v>
      </c>
      <c r="D17" s="35">
        <v>1304.64</v>
      </c>
      <c r="E17" s="22">
        <v>0</v>
      </c>
      <c r="F17" s="35">
        <f t="shared" si="0"/>
        <v>1304.64</v>
      </c>
      <c r="G17" s="22">
        <f t="shared" si="1"/>
        <v>0</v>
      </c>
      <c r="H17" s="29"/>
    </row>
    <row r="18" spans="1:8" ht="12.75">
      <c r="A18" s="4" t="s">
        <v>41</v>
      </c>
      <c r="B18" s="3">
        <v>9120</v>
      </c>
      <c r="C18" s="22">
        <v>0</v>
      </c>
      <c r="D18" s="35">
        <v>9120</v>
      </c>
      <c r="E18" s="22">
        <v>0</v>
      </c>
      <c r="F18" s="35">
        <f t="shared" si="0"/>
        <v>9120</v>
      </c>
      <c r="G18" s="22">
        <f t="shared" si="1"/>
        <v>0</v>
      </c>
      <c r="H18" s="29"/>
    </row>
    <row r="19" spans="1:8" ht="12.75">
      <c r="A19" s="4" t="s">
        <v>21</v>
      </c>
      <c r="B19" s="3">
        <v>728.64</v>
      </c>
      <c r="C19" s="22">
        <v>0</v>
      </c>
      <c r="D19" s="35">
        <v>728.64</v>
      </c>
      <c r="E19" s="22">
        <v>0</v>
      </c>
      <c r="F19" s="35">
        <f t="shared" si="0"/>
        <v>728.64</v>
      </c>
      <c r="G19" s="22">
        <f t="shared" si="1"/>
        <v>0</v>
      </c>
      <c r="H19" s="29"/>
    </row>
    <row r="20" spans="1:8" ht="12.75">
      <c r="A20" s="4" t="s">
        <v>22</v>
      </c>
      <c r="B20" s="3">
        <v>4615</v>
      </c>
      <c r="C20" s="22">
        <v>0</v>
      </c>
      <c r="D20" s="35">
        <v>4615</v>
      </c>
      <c r="E20" s="22">
        <v>0</v>
      </c>
      <c r="F20" s="35">
        <f t="shared" si="0"/>
        <v>4615</v>
      </c>
      <c r="G20" s="22">
        <f t="shared" si="1"/>
        <v>0</v>
      </c>
      <c r="H20" s="29"/>
    </row>
    <row r="21" spans="1:8" ht="12.75">
      <c r="A21" s="4" t="s">
        <v>23</v>
      </c>
      <c r="B21" s="3">
        <v>1280.64</v>
      </c>
      <c r="C21" s="22">
        <v>0</v>
      </c>
      <c r="D21" s="35">
        <v>1280.64</v>
      </c>
      <c r="E21" s="22">
        <v>0</v>
      </c>
      <c r="F21" s="35">
        <f t="shared" si="0"/>
        <v>1280.64</v>
      </c>
      <c r="G21" s="22">
        <f t="shared" si="1"/>
        <v>0</v>
      </c>
      <c r="H21" s="29"/>
    </row>
    <row r="22" spans="1:8" ht="12.75">
      <c r="A22" s="4" t="s">
        <v>24</v>
      </c>
      <c r="B22" s="3">
        <v>327.36</v>
      </c>
      <c r="C22" s="22">
        <v>0</v>
      </c>
      <c r="D22" s="35">
        <v>327.36</v>
      </c>
      <c r="E22" s="22">
        <v>0</v>
      </c>
      <c r="F22" s="35">
        <f t="shared" si="0"/>
        <v>327.36</v>
      </c>
      <c r="G22" s="22">
        <f t="shared" si="1"/>
        <v>0</v>
      </c>
      <c r="H22" s="29"/>
    </row>
    <row r="23" spans="1:8" ht="12.75">
      <c r="A23" s="4" t="s">
        <v>25</v>
      </c>
      <c r="B23" s="3">
        <v>813.12</v>
      </c>
      <c r="C23" s="22">
        <v>0</v>
      </c>
      <c r="D23" s="35">
        <v>813.12</v>
      </c>
      <c r="E23" s="22">
        <v>0</v>
      </c>
      <c r="F23" s="35">
        <f t="shared" si="0"/>
        <v>813.12</v>
      </c>
      <c r="G23" s="22">
        <f t="shared" si="1"/>
        <v>0</v>
      </c>
      <c r="H23" s="29"/>
    </row>
    <row r="24" spans="1:8" ht="12.75">
      <c r="A24" s="4" t="s">
        <v>26</v>
      </c>
      <c r="B24" s="3">
        <v>6398.4</v>
      </c>
      <c r="C24" s="22">
        <v>0</v>
      </c>
      <c r="D24" s="35">
        <v>6398.4</v>
      </c>
      <c r="E24" s="22">
        <v>0</v>
      </c>
      <c r="F24" s="35">
        <f t="shared" si="0"/>
        <v>6398.4</v>
      </c>
      <c r="G24" s="22">
        <f t="shared" si="1"/>
        <v>0</v>
      </c>
      <c r="H24" s="29"/>
    </row>
    <row r="25" spans="1:8" ht="12.75">
      <c r="A25" s="4" t="s">
        <v>27</v>
      </c>
      <c r="B25" s="3">
        <v>5704.32</v>
      </c>
      <c r="C25" s="22">
        <v>0</v>
      </c>
      <c r="D25" s="35">
        <v>5704.32</v>
      </c>
      <c r="E25" s="22">
        <v>0</v>
      </c>
      <c r="F25" s="35">
        <f t="shared" si="0"/>
        <v>5704.32</v>
      </c>
      <c r="G25" s="22">
        <f t="shared" si="1"/>
        <v>0</v>
      </c>
      <c r="H25" s="29"/>
    </row>
    <row r="26" spans="1:8" ht="12.75">
      <c r="A26" s="4" t="s">
        <v>42</v>
      </c>
      <c r="B26" s="3">
        <v>4742</v>
      </c>
      <c r="C26" s="22">
        <v>0</v>
      </c>
      <c r="D26" s="35">
        <v>4742</v>
      </c>
      <c r="E26" s="22">
        <v>0</v>
      </c>
      <c r="F26" s="35">
        <f t="shared" si="0"/>
        <v>4742</v>
      </c>
      <c r="G26" s="22">
        <f t="shared" si="1"/>
        <v>0</v>
      </c>
      <c r="H26" s="29"/>
    </row>
    <row r="27" spans="1:8" ht="12.75">
      <c r="A27" s="4" t="s">
        <v>43</v>
      </c>
      <c r="B27" s="3">
        <v>1411</v>
      </c>
      <c r="C27" s="22">
        <v>0</v>
      </c>
      <c r="D27" s="35">
        <v>1411</v>
      </c>
      <c r="E27" s="22">
        <v>0</v>
      </c>
      <c r="F27" s="35">
        <f t="shared" si="0"/>
        <v>1411</v>
      </c>
      <c r="G27" s="22">
        <f t="shared" si="1"/>
        <v>0</v>
      </c>
      <c r="H27" s="29"/>
    </row>
    <row r="28" spans="1:8" ht="12.75">
      <c r="A28" s="4" t="s">
        <v>44</v>
      </c>
      <c r="B28" s="3">
        <v>10777</v>
      </c>
      <c r="C28" s="22">
        <v>0</v>
      </c>
      <c r="D28" s="35">
        <v>10777</v>
      </c>
      <c r="E28" s="22">
        <v>0</v>
      </c>
      <c r="F28" s="35">
        <f t="shared" si="0"/>
        <v>10777</v>
      </c>
      <c r="G28" s="22">
        <f t="shared" si="1"/>
        <v>0</v>
      </c>
      <c r="H28" s="29"/>
    </row>
    <row r="29" spans="1:8" ht="12.75">
      <c r="A29" s="4" t="s">
        <v>5</v>
      </c>
      <c r="B29" s="19">
        <v>289</v>
      </c>
      <c r="C29" s="22">
        <v>0</v>
      </c>
      <c r="D29" s="35">
        <v>289</v>
      </c>
      <c r="E29" s="22">
        <v>0</v>
      </c>
      <c r="F29" s="35">
        <f t="shared" si="0"/>
        <v>289</v>
      </c>
      <c r="G29" s="22">
        <f t="shared" si="1"/>
        <v>0</v>
      </c>
      <c r="H29" s="29"/>
    </row>
    <row r="30" spans="1:8" ht="12.75">
      <c r="A30" s="4" t="s">
        <v>6</v>
      </c>
      <c r="B30" s="19">
        <v>88</v>
      </c>
      <c r="C30" s="22">
        <v>0</v>
      </c>
      <c r="D30" s="35">
        <v>88</v>
      </c>
      <c r="E30" s="22">
        <v>0</v>
      </c>
      <c r="F30" s="35">
        <f t="shared" si="0"/>
        <v>88</v>
      </c>
      <c r="G30" s="22">
        <f t="shared" si="1"/>
        <v>0</v>
      </c>
      <c r="H30" s="29"/>
    </row>
    <row r="31" spans="1:8" ht="12.75">
      <c r="A31" s="4" t="s">
        <v>28</v>
      </c>
      <c r="B31" s="19">
        <v>650</v>
      </c>
      <c r="C31" s="22">
        <v>0</v>
      </c>
      <c r="D31" s="35">
        <v>650</v>
      </c>
      <c r="E31" s="22">
        <v>0</v>
      </c>
      <c r="F31" s="22">
        <f t="shared" si="0"/>
        <v>650</v>
      </c>
      <c r="G31" s="22">
        <f t="shared" si="1"/>
        <v>0</v>
      </c>
      <c r="H31" s="29"/>
    </row>
    <row r="32" spans="1:8" ht="12.75">
      <c r="A32" s="4" t="s">
        <v>7</v>
      </c>
      <c r="B32" s="19">
        <v>190</v>
      </c>
      <c r="C32" s="22">
        <v>0</v>
      </c>
      <c r="D32" s="35">
        <v>190</v>
      </c>
      <c r="E32" s="22">
        <v>0</v>
      </c>
      <c r="F32" s="22">
        <f t="shared" si="0"/>
        <v>190</v>
      </c>
      <c r="G32" s="22">
        <f t="shared" si="1"/>
        <v>0</v>
      </c>
      <c r="H32" s="29"/>
    </row>
    <row r="33" spans="1:8" ht="12.75">
      <c r="A33" s="4" t="s">
        <v>10</v>
      </c>
      <c r="B33" s="19">
        <v>80</v>
      </c>
      <c r="C33" s="22">
        <v>0</v>
      </c>
      <c r="D33" s="35">
        <v>80</v>
      </c>
      <c r="E33" s="22">
        <v>0</v>
      </c>
      <c r="F33" s="22">
        <f t="shared" si="0"/>
        <v>80</v>
      </c>
      <c r="G33" s="22">
        <f t="shared" si="1"/>
        <v>0</v>
      </c>
      <c r="H33" s="29"/>
    </row>
    <row r="34" spans="1:8" ht="12.75">
      <c r="A34" s="4" t="s">
        <v>11</v>
      </c>
      <c r="B34" s="3">
        <v>336</v>
      </c>
      <c r="C34" s="22">
        <v>0</v>
      </c>
      <c r="D34" s="35">
        <v>336</v>
      </c>
      <c r="E34" s="22">
        <v>0</v>
      </c>
      <c r="F34" s="22">
        <f t="shared" si="0"/>
        <v>336</v>
      </c>
      <c r="G34" s="22">
        <f t="shared" si="1"/>
        <v>0</v>
      </c>
      <c r="H34" s="29"/>
    </row>
    <row r="35" spans="1:8" ht="12.75">
      <c r="A35" s="4" t="s">
        <v>8</v>
      </c>
      <c r="B35" s="19">
        <v>65</v>
      </c>
      <c r="C35" s="22">
        <v>0</v>
      </c>
      <c r="D35" s="35">
        <v>65</v>
      </c>
      <c r="E35" s="22">
        <v>0</v>
      </c>
      <c r="F35" s="22">
        <f t="shared" si="0"/>
        <v>65</v>
      </c>
      <c r="G35" s="22">
        <f t="shared" si="1"/>
        <v>0</v>
      </c>
      <c r="H35" s="29"/>
    </row>
    <row r="36" spans="1:8" ht="12.75">
      <c r="A36" s="4" t="s">
        <v>9</v>
      </c>
      <c r="B36" s="19">
        <v>154</v>
      </c>
      <c r="C36" s="22">
        <v>0</v>
      </c>
      <c r="D36" s="35">
        <v>154</v>
      </c>
      <c r="E36" s="22">
        <v>0</v>
      </c>
      <c r="F36" s="22">
        <f t="shared" si="0"/>
        <v>154</v>
      </c>
      <c r="G36" s="22">
        <f t="shared" si="1"/>
        <v>0</v>
      </c>
      <c r="H36" s="29"/>
    </row>
    <row r="37" spans="1:8" ht="12.75">
      <c r="A37" s="17" t="s">
        <v>30</v>
      </c>
      <c r="B37" s="21">
        <v>53</v>
      </c>
      <c r="C37" s="34">
        <v>0</v>
      </c>
      <c r="D37" s="37">
        <v>53</v>
      </c>
      <c r="E37" s="34">
        <v>0</v>
      </c>
      <c r="F37" s="34">
        <f t="shared" si="0"/>
        <v>53</v>
      </c>
      <c r="G37" s="34">
        <f t="shared" si="1"/>
        <v>0</v>
      </c>
      <c r="H37" s="30"/>
    </row>
    <row r="38" spans="1:8" ht="12.75">
      <c r="A38" s="4" t="s">
        <v>31</v>
      </c>
      <c r="B38" s="19">
        <v>250</v>
      </c>
      <c r="C38" s="22">
        <v>0</v>
      </c>
      <c r="D38" s="35">
        <v>250</v>
      </c>
      <c r="E38" s="22">
        <v>0</v>
      </c>
      <c r="F38" s="22">
        <f t="shared" si="0"/>
        <v>250</v>
      </c>
      <c r="G38" s="22">
        <f t="shared" si="1"/>
        <v>0</v>
      </c>
      <c r="H38" s="29"/>
    </row>
    <row r="39" spans="1:8" ht="12.75">
      <c r="A39" s="4" t="s">
        <v>32</v>
      </c>
      <c r="B39" s="19">
        <v>100</v>
      </c>
      <c r="C39" s="22">
        <v>0</v>
      </c>
      <c r="D39" s="35">
        <v>100</v>
      </c>
      <c r="E39" s="22">
        <v>0</v>
      </c>
      <c r="F39" s="22">
        <f t="shared" si="0"/>
        <v>100</v>
      </c>
      <c r="G39" s="22">
        <f t="shared" si="1"/>
        <v>0</v>
      </c>
      <c r="H39" s="29"/>
    </row>
    <row r="40" spans="1:8" ht="12.75">
      <c r="A40" s="4" t="s">
        <v>33</v>
      </c>
      <c r="B40" s="19">
        <v>206</v>
      </c>
      <c r="C40" s="22">
        <v>0</v>
      </c>
      <c r="D40" s="35">
        <v>206</v>
      </c>
      <c r="E40" s="22">
        <v>0</v>
      </c>
      <c r="F40" s="22">
        <f t="shared" si="0"/>
        <v>206</v>
      </c>
      <c r="G40" s="22">
        <f t="shared" si="1"/>
        <v>0</v>
      </c>
      <c r="H40" s="29"/>
    </row>
    <row r="41" spans="1:8" ht="12.75">
      <c r="A41" s="4" t="s">
        <v>34</v>
      </c>
      <c r="B41" s="19">
        <v>768</v>
      </c>
      <c r="C41" s="22">
        <v>0</v>
      </c>
      <c r="D41" s="35">
        <v>768</v>
      </c>
      <c r="E41" s="22">
        <v>0</v>
      </c>
      <c r="F41" s="22">
        <f t="shared" si="0"/>
        <v>768</v>
      </c>
      <c r="G41" s="22">
        <f t="shared" si="1"/>
        <v>0</v>
      </c>
      <c r="H41" s="29"/>
    </row>
    <row r="42" spans="1:8" ht="12.75">
      <c r="A42" s="4" t="s">
        <v>35</v>
      </c>
      <c r="B42" s="19">
        <v>308</v>
      </c>
      <c r="C42" s="22">
        <v>0</v>
      </c>
      <c r="D42" s="35">
        <v>308</v>
      </c>
      <c r="E42" s="22">
        <v>0</v>
      </c>
      <c r="F42" s="22">
        <f t="shared" si="0"/>
        <v>308</v>
      </c>
      <c r="G42" s="22">
        <f t="shared" si="1"/>
        <v>0</v>
      </c>
      <c r="H42" s="29"/>
    </row>
    <row r="43" spans="1:8" ht="12.75">
      <c r="A43" s="4" t="s">
        <v>46</v>
      </c>
      <c r="B43" s="19">
        <v>625</v>
      </c>
      <c r="C43" s="22">
        <v>0</v>
      </c>
      <c r="D43" s="35">
        <v>625</v>
      </c>
      <c r="E43" s="22">
        <v>0</v>
      </c>
      <c r="F43" s="22">
        <f t="shared" si="0"/>
        <v>625</v>
      </c>
      <c r="G43" s="22">
        <f t="shared" si="1"/>
        <v>0</v>
      </c>
      <c r="H43" s="29"/>
    </row>
    <row r="44" spans="1:8" ht="12.75">
      <c r="A44" s="4" t="s">
        <v>36</v>
      </c>
      <c r="B44" s="19">
        <v>362</v>
      </c>
      <c r="C44" s="22">
        <v>0</v>
      </c>
      <c r="D44" s="35">
        <v>362</v>
      </c>
      <c r="E44" s="22">
        <v>0</v>
      </c>
      <c r="F44" s="22">
        <f t="shared" si="0"/>
        <v>362</v>
      </c>
      <c r="G44" s="22">
        <f t="shared" si="1"/>
        <v>0</v>
      </c>
      <c r="H44" s="29"/>
    </row>
    <row r="45" spans="1:8" ht="12.75">
      <c r="A45" s="4" t="s">
        <v>47</v>
      </c>
      <c r="B45" s="19">
        <v>260</v>
      </c>
      <c r="C45" s="22">
        <v>0</v>
      </c>
      <c r="D45" s="35">
        <v>260</v>
      </c>
      <c r="E45" s="22">
        <v>0</v>
      </c>
      <c r="F45" s="22">
        <f t="shared" si="0"/>
        <v>260</v>
      </c>
      <c r="G45" s="22">
        <f t="shared" si="1"/>
        <v>0</v>
      </c>
      <c r="H45" s="29"/>
    </row>
    <row r="46" spans="1:8" ht="25.5">
      <c r="A46" s="16" t="s">
        <v>45</v>
      </c>
      <c r="B46" s="36">
        <v>99284</v>
      </c>
      <c r="C46" s="36">
        <v>-140</v>
      </c>
      <c r="D46" s="36">
        <v>99144</v>
      </c>
      <c r="E46" s="36">
        <v>0</v>
      </c>
      <c r="F46" s="36">
        <f t="shared" si="0"/>
        <v>99144</v>
      </c>
      <c r="G46" s="22">
        <f t="shared" si="1"/>
        <v>0</v>
      </c>
      <c r="H46" s="42" t="s">
        <v>4</v>
      </c>
    </row>
    <row r="47" spans="1:8" ht="25.5">
      <c r="A47" s="46" t="s">
        <v>110</v>
      </c>
      <c r="B47" s="47" t="s">
        <v>37</v>
      </c>
      <c r="C47" s="36">
        <v>46054</v>
      </c>
      <c r="D47" s="36">
        <v>46054</v>
      </c>
      <c r="E47" s="36">
        <v>0</v>
      </c>
      <c r="F47" s="36">
        <f t="shared" si="0"/>
        <v>46054</v>
      </c>
      <c r="G47" s="22">
        <f t="shared" si="1"/>
        <v>0</v>
      </c>
      <c r="H47" s="42" t="s">
        <v>4</v>
      </c>
    </row>
    <row r="48" spans="1:8" ht="19.5" customHeight="1">
      <c r="A48" s="26" t="s">
        <v>48</v>
      </c>
      <c r="B48" s="39">
        <f>SUM(B5:B46)+7000</f>
        <v>198121</v>
      </c>
      <c r="C48" s="39">
        <f>SUM(C7:C47)-1592</f>
        <v>44322</v>
      </c>
      <c r="D48" s="39">
        <f>SUM(D5:D47)</f>
        <v>242443</v>
      </c>
      <c r="E48" s="39">
        <f>SUM(E5:E47)</f>
        <v>0</v>
      </c>
      <c r="F48" s="39">
        <f>SUM(F5:F47)</f>
        <v>242443</v>
      </c>
      <c r="G48" s="39">
        <f>SUM(G5:G47)</f>
        <v>0</v>
      </c>
      <c r="H48" s="44" t="s">
        <v>4</v>
      </c>
    </row>
    <row r="49" spans="1:8" ht="12.75">
      <c r="A49" s="16" t="s">
        <v>49</v>
      </c>
      <c r="B49" s="11"/>
      <c r="C49" s="31"/>
      <c r="D49" s="31"/>
      <c r="E49" s="31"/>
      <c r="F49" s="31"/>
      <c r="G49" s="31"/>
      <c r="H49" s="31"/>
    </row>
    <row r="50" spans="1:8" ht="39.75" customHeight="1">
      <c r="A50" s="25" t="s">
        <v>109</v>
      </c>
      <c r="B50" s="11">
        <v>157521</v>
      </c>
      <c r="C50" s="11">
        <f>-SUM(C51:C82)-4208+138827+3695</f>
        <v>119704</v>
      </c>
      <c r="D50" s="41">
        <v>277225</v>
      </c>
      <c r="E50" s="41">
        <f>-SUM(E51:E82)+9500+9512</f>
        <v>-277225</v>
      </c>
      <c r="F50" s="52">
        <f>+E50+D50</f>
        <v>0</v>
      </c>
      <c r="G50" s="41">
        <f>+F50-D50</f>
        <v>-277225</v>
      </c>
      <c r="H50" s="45" t="s">
        <v>113</v>
      </c>
    </row>
    <row r="51" spans="1:8" ht="12.75">
      <c r="A51" s="4" t="s">
        <v>50</v>
      </c>
      <c r="B51" s="11" t="s">
        <v>29</v>
      </c>
      <c r="C51" s="29">
        <v>0</v>
      </c>
      <c r="D51" s="28" t="s">
        <v>29</v>
      </c>
      <c r="E51" s="3">
        <v>5680</v>
      </c>
      <c r="F51" s="3">
        <f>+E51</f>
        <v>5680</v>
      </c>
      <c r="G51" s="3">
        <f>+F51-0</f>
        <v>5680</v>
      </c>
      <c r="H51" s="29"/>
    </row>
    <row r="52" spans="1:8" ht="12.75">
      <c r="A52" s="4" t="s">
        <v>51</v>
      </c>
      <c r="B52" s="11" t="s">
        <v>29</v>
      </c>
      <c r="C52" s="3">
        <v>18610</v>
      </c>
      <c r="D52" s="3">
        <v>18610</v>
      </c>
      <c r="E52" s="3">
        <v>2801</v>
      </c>
      <c r="F52" s="3">
        <f>+E52+D52</f>
        <v>21411</v>
      </c>
      <c r="G52" s="3">
        <f>+F52-D52</f>
        <v>2801</v>
      </c>
      <c r="H52" s="29"/>
    </row>
    <row r="53" spans="1:8" ht="12.75">
      <c r="A53" s="4" t="s">
        <v>53</v>
      </c>
      <c r="B53" s="11" t="s">
        <v>29</v>
      </c>
      <c r="C53" s="29">
        <v>0</v>
      </c>
      <c r="D53" s="49" t="s">
        <v>29</v>
      </c>
      <c r="E53" s="3">
        <v>16767</v>
      </c>
      <c r="F53" s="3">
        <v>16767</v>
      </c>
      <c r="G53" s="3">
        <v>16767</v>
      </c>
      <c r="H53" s="43" t="s">
        <v>4</v>
      </c>
    </row>
    <row r="54" spans="1:8" ht="12.75">
      <c r="A54" s="4" t="s">
        <v>52</v>
      </c>
      <c r="B54" s="11" t="s">
        <v>29</v>
      </c>
      <c r="C54" s="29">
        <v>0</v>
      </c>
      <c r="D54" s="49" t="s">
        <v>29</v>
      </c>
      <c r="E54" s="3">
        <v>4253</v>
      </c>
      <c r="F54" s="12">
        <f aca="true" t="shared" si="2" ref="F54:G82">+E54</f>
        <v>4253</v>
      </c>
      <c r="G54" s="35">
        <f t="shared" si="2"/>
        <v>4253</v>
      </c>
      <c r="H54" s="48" t="s">
        <v>4</v>
      </c>
    </row>
    <row r="55" spans="1:8" ht="12.75">
      <c r="A55" s="4" t="s">
        <v>54</v>
      </c>
      <c r="B55" s="11" t="s">
        <v>29</v>
      </c>
      <c r="C55" s="29">
        <v>0</v>
      </c>
      <c r="D55" s="49" t="s">
        <v>29</v>
      </c>
      <c r="E55" s="3">
        <v>11899</v>
      </c>
      <c r="F55" s="12">
        <f t="shared" si="2"/>
        <v>11899</v>
      </c>
      <c r="G55" s="35">
        <f t="shared" si="2"/>
        <v>11899</v>
      </c>
      <c r="H55" s="29" t="s">
        <v>4</v>
      </c>
    </row>
    <row r="56" spans="1:8" ht="12.75">
      <c r="A56" s="4" t="s">
        <v>55</v>
      </c>
      <c r="B56" s="11" t="s">
        <v>29</v>
      </c>
      <c r="C56" s="29">
        <v>0</v>
      </c>
      <c r="D56" s="49" t="s">
        <v>29</v>
      </c>
      <c r="E56" s="3">
        <v>15352</v>
      </c>
      <c r="F56" s="12">
        <f t="shared" si="2"/>
        <v>15352</v>
      </c>
      <c r="G56" s="35">
        <f t="shared" si="2"/>
        <v>15352</v>
      </c>
      <c r="H56" s="29" t="s">
        <v>4</v>
      </c>
    </row>
    <row r="57" spans="1:8" ht="12.75">
      <c r="A57" s="4" t="s">
        <v>56</v>
      </c>
      <c r="B57" s="11" t="s">
        <v>29</v>
      </c>
      <c r="C57" s="29">
        <v>0</v>
      </c>
      <c r="D57" s="49" t="s">
        <v>29</v>
      </c>
      <c r="E57" s="3">
        <v>5900</v>
      </c>
      <c r="F57" s="12">
        <f t="shared" si="2"/>
        <v>5900</v>
      </c>
      <c r="G57" s="35">
        <f t="shared" si="2"/>
        <v>5900</v>
      </c>
      <c r="H57" s="29" t="s">
        <v>4</v>
      </c>
    </row>
    <row r="58" spans="1:8" ht="12.75">
      <c r="A58" s="4" t="s">
        <v>57</v>
      </c>
      <c r="B58" s="11" t="s">
        <v>29</v>
      </c>
      <c r="C58" s="29">
        <v>0</v>
      </c>
      <c r="D58" s="49" t="s">
        <v>29</v>
      </c>
      <c r="E58" s="3">
        <v>4694</v>
      </c>
      <c r="F58" s="12">
        <f t="shared" si="2"/>
        <v>4694</v>
      </c>
      <c r="G58" s="35">
        <f t="shared" si="2"/>
        <v>4694</v>
      </c>
      <c r="H58" s="29" t="s">
        <v>4</v>
      </c>
    </row>
    <row r="59" spans="1:8" ht="12.75">
      <c r="A59" s="4" t="s">
        <v>62</v>
      </c>
      <c r="B59" s="11" t="s">
        <v>29</v>
      </c>
      <c r="C59" s="29">
        <v>0</v>
      </c>
      <c r="D59" s="49" t="s">
        <v>29</v>
      </c>
      <c r="E59" s="3">
        <v>2844</v>
      </c>
      <c r="F59" s="12">
        <f t="shared" si="2"/>
        <v>2844</v>
      </c>
      <c r="G59" s="35">
        <f t="shared" si="2"/>
        <v>2844</v>
      </c>
      <c r="H59" s="29" t="s">
        <v>4</v>
      </c>
    </row>
    <row r="60" spans="1:8" ht="12.75">
      <c r="A60" s="4" t="s">
        <v>58</v>
      </c>
      <c r="B60" s="11" t="s">
        <v>29</v>
      </c>
      <c r="C60" s="29">
        <v>0</v>
      </c>
      <c r="D60" s="49" t="s">
        <v>29</v>
      </c>
      <c r="E60" s="3">
        <v>7557</v>
      </c>
      <c r="F60" s="12">
        <f t="shared" si="2"/>
        <v>7557</v>
      </c>
      <c r="G60" s="35">
        <f t="shared" si="2"/>
        <v>7557</v>
      </c>
      <c r="H60" s="29" t="s">
        <v>4</v>
      </c>
    </row>
    <row r="61" spans="1:8" ht="12.75">
      <c r="A61" s="4" t="s">
        <v>59</v>
      </c>
      <c r="B61" s="11" t="s">
        <v>29</v>
      </c>
      <c r="C61" s="29">
        <v>0</v>
      </c>
      <c r="D61" s="49" t="s">
        <v>29</v>
      </c>
      <c r="E61" s="3">
        <v>5223</v>
      </c>
      <c r="F61" s="12">
        <f t="shared" si="2"/>
        <v>5223</v>
      </c>
      <c r="G61" s="35">
        <f t="shared" si="2"/>
        <v>5223</v>
      </c>
      <c r="H61" s="29" t="s">
        <v>4</v>
      </c>
    </row>
    <row r="62" spans="1:8" ht="12.75">
      <c r="A62" s="4" t="s">
        <v>68</v>
      </c>
      <c r="B62" s="11" t="s">
        <v>29</v>
      </c>
      <c r="C62" s="29">
        <v>0</v>
      </c>
      <c r="D62" s="49" t="s">
        <v>29</v>
      </c>
      <c r="E62" s="3">
        <v>18076</v>
      </c>
      <c r="F62" s="12">
        <f t="shared" si="2"/>
        <v>18076</v>
      </c>
      <c r="G62" s="35">
        <f t="shared" si="2"/>
        <v>18076</v>
      </c>
      <c r="H62" s="29" t="s">
        <v>4</v>
      </c>
    </row>
    <row r="63" spans="1:8" ht="12.75">
      <c r="A63" s="4" t="s">
        <v>70</v>
      </c>
      <c r="B63" s="11" t="s">
        <v>29</v>
      </c>
      <c r="C63" s="29">
        <v>0</v>
      </c>
      <c r="D63" s="49" t="s">
        <v>29</v>
      </c>
      <c r="E63" s="3">
        <v>13040</v>
      </c>
      <c r="F63" s="12">
        <f t="shared" si="2"/>
        <v>13040</v>
      </c>
      <c r="G63" s="35">
        <f t="shared" si="2"/>
        <v>13040</v>
      </c>
      <c r="H63" s="29" t="s">
        <v>4</v>
      </c>
    </row>
    <row r="64" spans="1:8" ht="12.75">
      <c r="A64" s="4" t="s">
        <v>72</v>
      </c>
      <c r="B64" s="11" t="s">
        <v>29</v>
      </c>
      <c r="C64" s="29">
        <v>0</v>
      </c>
      <c r="D64" s="49" t="s">
        <v>29</v>
      </c>
      <c r="E64" s="3">
        <v>13548</v>
      </c>
      <c r="F64" s="12">
        <f t="shared" si="2"/>
        <v>13548</v>
      </c>
      <c r="G64" s="35">
        <f t="shared" si="2"/>
        <v>13548</v>
      </c>
      <c r="H64" s="29" t="s">
        <v>4</v>
      </c>
    </row>
    <row r="65" spans="1:8" ht="12.75">
      <c r="A65" s="4" t="s">
        <v>60</v>
      </c>
      <c r="B65" s="11" t="s">
        <v>29</v>
      </c>
      <c r="C65" s="29">
        <v>0</v>
      </c>
      <c r="D65" s="49" t="s">
        <v>29</v>
      </c>
      <c r="E65" s="3">
        <v>10954</v>
      </c>
      <c r="F65" s="12">
        <f t="shared" si="2"/>
        <v>10954</v>
      </c>
      <c r="G65" s="35">
        <f t="shared" si="2"/>
        <v>10954</v>
      </c>
      <c r="H65" s="29"/>
    </row>
    <row r="66" spans="1:8" ht="11.25" customHeight="1">
      <c r="A66" s="4" t="s">
        <v>61</v>
      </c>
      <c r="B66" s="11" t="s">
        <v>29</v>
      </c>
      <c r="C66" s="29">
        <v>0</v>
      </c>
      <c r="D66" s="49" t="s">
        <v>29</v>
      </c>
      <c r="E66" s="3">
        <v>17154</v>
      </c>
      <c r="F66" s="12">
        <f t="shared" si="2"/>
        <v>17154</v>
      </c>
      <c r="G66" s="35">
        <f t="shared" si="2"/>
        <v>17154</v>
      </c>
      <c r="H66" s="29"/>
    </row>
    <row r="67" spans="1:8" ht="12.75">
      <c r="A67" s="17" t="s">
        <v>63</v>
      </c>
      <c r="B67" s="15" t="s">
        <v>29</v>
      </c>
      <c r="C67" s="30">
        <v>0</v>
      </c>
      <c r="D67" s="50" t="s">
        <v>29</v>
      </c>
      <c r="E67" s="37">
        <v>25986</v>
      </c>
      <c r="F67" s="21">
        <f t="shared" si="2"/>
        <v>25986</v>
      </c>
      <c r="G67" s="38">
        <f t="shared" si="2"/>
        <v>25986</v>
      </c>
      <c r="H67" s="17"/>
    </row>
    <row r="68" spans="1:8" ht="12.75">
      <c r="A68" s="4" t="s">
        <v>64</v>
      </c>
      <c r="B68" s="11" t="s">
        <v>29</v>
      </c>
      <c r="C68" s="29">
        <v>0</v>
      </c>
      <c r="D68" s="49" t="s">
        <v>29</v>
      </c>
      <c r="E68" s="3">
        <v>13332</v>
      </c>
      <c r="F68" s="12">
        <f t="shared" si="2"/>
        <v>13332</v>
      </c>
      <c r="G68" s="35">
        <f t="shared" si="2"/>
        <v>13332</v>
      </c>
      <c r="H68" s="29"/>
    </row>
    <row r="69" spans="1:8" ht="12.75">
      <c r="A69" s="4" t="s">
        <v>65</v>
      </c>
      <c r="B69" s="11" t="s">
        <v>29</v>
      </c>
      <c r="C69" s="29">
        <v>0</v>
      </c>
      <c r="D69" s="49" t="s">
        <v>29</v>
      </c>
      <c r="E69" s="3">
        <v>3705</v>
      </c>
      <c r="F69" s="12">
        <f t="shared" si="2"/>
        <v>3705</v>
      </c>
      <c r="G69" s="35">
        <f t="shared" si="2"/>
        <v>3705</v>
      </c>
      <c r="H69" s="29"/>
    </row>
    <row r="70" spans="1:8" ht="12.75">
      <c r="A70" s="4" t="s">
        <v>66</v>
      </c>
      <c r="B70" s="11" t="s">
        <v>29</v>
      </c>
      <c r="C70" s="29">
        <v>0</v>
      </c>
      <c r="D70" s="49" t="s">
        <v>29</v>
      </c>
      <c r="E70" s="3">
        <v>8432</v>
      </c>
      <c r="F70" s="12">
        <f t="shared" si="2"/>
        <v>8432</v>
      </c>
      <c r="G70" s="35">
        <f t="shared" si="2"/>
        <v>8432</v>
      </c>
      <c r="H70" s="29"/>
    </row>
    <row r="71" spans="1:8" ht="12.75">
      <c r="A71" s="4" t="s">
        <v>67</v>
      </c>
      <c r="B71" s="11" t="s">
        <v>29</v>
      </c>
      <c r="C71" s="29">
        <v>0</v>
      </c>
      <c r="D71" s="49" t="s">
        <v>29</v>
      </c>
      <c r="E71" s="3">
        <v>2261</v>
      </c>
      <c r="F71" s="12">
        <f t="shared" si="2"/>
        <v>2261</v>
      </c>
      <c r="G71" s="35">
        <f t="shared" si="2"/>
        <v>2261</v>
      </c>
      <c r="H71" s="29"/>
    </row>
    <row r="72" spans="1:8" ht="12.75">
      <c r="A72" s="4" t="s">
        <v>69</v>
      </c>
      <c r="B72" s="11" t="s">
        <v>29</v>
      </c>
      <c r="C72" s="29">
        <v>0</v>
      </c>
      <c r="D72" s="49" t="s">
        <v>29</v>
      </c>
      <c r="E72" s="3">
        <v>22860</v>
      </c>
      <c r="F72" s="12">
        <f t="shared" si="2"/>
        <v>22860</v>
      </c>
      <c r="G72" s="35">
        <f t="shared" si="2"/>
        <v>22860</v>
      </c>
      <c r="H72" s="29"/>
    </row>
    <row r="73" spans="1:8" ht="12.75">
      <c r="A73" s="4" t="s">
        <v>71</v>
      </c>
      <c r="B73" s="11" t="s">
        <v>29</v>
      </c>
      <c r="C73" s="29">
        <v>0</v>
      </c>
      <c r="D73" s="49" t="s">
        <v>29</v>
      </c>
      <c r="E73" s="3">
        <v>8579</v>
      </c>
      <c r="F73" s="12">
        <f t="shared" si="2"/>
        <v>8579</v>
      </c>
      <c r="G73" s="35">
        <f t="shared" si="2"/>
        <v>8579</v>
      </c>
      <c r="H73" s="29"/>
    </row>
    <row r="74" spans="1:8" ht="12.75">
      <c r="A74" s="4" t="s">
        <v>73</v>
      </c>
      <c r="B74" s="11" t="s">
        <v>29</v>
      </c>
      <c r="C74" s="28">
        <v>0</v>
      </c>
      <c r="D74" s="28">
        <v>0</v>
      </c>
      <c r="E74" s="3">
        <v>0</v>
      </c>
      <c r="F74" s="12">
        <f t="shared" si="2"/>
        <v>0</v>
      </c>
      <c r="G74" s="35">
        <f t="shared" si="2"/>
        <v>0</v>
      </c>
      <c r="H74" s="29" t="s">
        <v>107</v>
      </c>
    </row>
    <row r="75" spans="1:8" ht="12.75">
      <c r="A75" s="4" t="s">
        <v>74</v>
      </c>
      <c r="B75" s="11" t="s">
        <v>29</v>
      </c>
      <c r="C75" s="29">
        <v>0</v>
      </c>
      <c r="D75" s="49" t="s">
        <v>29</v>
      </c>
      <c r="E75" s="3">
        <v>9470</v>
      </c>
      <c r="F75" s="12">
        <f t="shared" si="2"/>
        <v>9470</v>
      </c>
      <c r="G75" s="35">
        <f t="shared" si="2"/>
        <v>9470</v>
      </c>
      <c r="H75" s="29" t="s">
        <v>4</v>
      </c>
    </row>
    <row r="76" spans="1:8" ht="12.75">
      <c r="A76" s="4" t="s">
        <v>75</v>
      </c>
      <c r="B76" s="11" t="s">
        <v>29</v>
      </c>
      <c r="C76" s="29">
        <v>0</v>
      </c>
      <c r="D76" s="49" t="s">
        <v>29</v>
      </c>
      <c r="E76" s="3">
        <v>4813</v>
      </c>
      <c r="F76" s="12">
        <f t="shared" si="2"/>
        <v>4813</v>
      </c>
      <c r="G76" s="35">
        <f t="shared" si="2"/>
        <v>4813</v>
      </c>
      <c r="H76" s="29"/>
    </row>
    <row r="77" spans="1:8" ht="12.75">
      <c r="A77" s="4" t="s">
        <v>105</v>
      </c>
      <c r="B77" s="11" t="s">
        <v>29</v>
      </c>
      <c r="C77" s="29">
        <v>0</v>
      </c>
      <c r="D77" s="49" t="s">
        <v>29</v>
      </c>
      <c r="E77" s="3">
        <v>5986</v>
      </c>
      <c r="F77" s="12">
        <f t="shared" si="2"/>
        <v>5986</v>
      </c>
      <c r="G77" s="35">
        <f t="shared" si="2"/>
        <v>5986</v>
      </c>
      <c r="H77" s="48" t="s">
        <v>4</v>
      </c>
    </row>
    <row r="78" spans="1:8" ht="12.75">
      <c r="A78" s="4" t="s">
        <v>108</v>
      </c>
      <c r="B78" s="11" t="s">
        <v>29</v>
      </c>
      <c r="C78" s="29">
        <v>0</v>
      </c>
      <c r="D78" s="49" t="s">
        <v>29</v>
      </c>
      <c r="E78" s="3">
        <v>3158</v>
      </c>
      <c r="F78" s="12">
        <f t="shared" si="2"/>
        <v>3158</v>
      </c>
      <c r="G78" s="35">
        <f t="shared" si="2"/>
        <v>3158</v>
      </c>
      <c r="H78" s="48" t="s">
        <v>4</v>
      </c>
    </row>
    <row r="79" spans="1:8" ht="12.75">
      <c r="A79" s="4" t="s">
        <v>83</v>
      </c>
      <c r="B79" s="11" t="s">
        <v>29</v>
      </c>
      <c r="C79" s="29">
        <v>0</v>
      </c>
      <c r="D79" s="49" t="s">
        <v>29</v>
      </c>
      <c r="E79" s="3">
        <v>11894</v>
      </c>
      <c r="F79" s="12">
        <f t="shared" si="2"/>
        <v>11894</v>
      </c>
      <c r="G79" s="35">
        <f t="shared" si="2"/>
        <v>11894</v>
      </c>
      <c r="H79" s="48" t="s">
        <v>4</v>
      </c>
    </row>
    <row r="80" spans="1:8" ht="12.75">
      <c r="A80" s="4" t="s">
        <v>104</v>
      </c>
      <c r="B80" s="11" t="s">
        <v>29</v>
      </c>
      <c r="C80" s="29">
        <v>0</v>
      </c>
      <c r="D80" s="49" t="s">
        <v>29</v>
      </c>
      <c r="E80" s="3">
        <v>13563</v>
      </c>
      <c r="F80" s="12">
        <f t="shared" si="2"/>
        <v>13563</v>
      </c>
      <c r="G80" s="35">
        <f t="shared" si="2"/>
        <v>13563</v>
      </c>
      <c r="H80" s="48" t="s">
        <v>4</v>
      </c>
    </row>
    <row r="81" spans="1:8" ht="12.75">
      <c r="A81" s="4" t="s">
        <v>76</v>
      </c>
      <c r="B81" s="11" t="s">
        <v>29</v>
      </c>
      <c r="C81" s="29">
        <v>0</v>
      </c>
      <c r="D81" s="49" t="s">
        <v>29</v>
      </c>
      <c r="E81" s="3">
        <v>4669</v>
      </c>
      <c r="F81" s="12">
        <f t="shared" si="2"/>
        <v>4669</v>
      </c>
      <c r="G81" s="35">
        <f t="shared" si="2"/>
        <v>4669</v>
      </c>
      <c r="H81" s="29"/>
    </row>
    <row r="82" spans="1:8" ht="12.75">
      <c r="A82" s="4" t="s">
        <v>84</v>
      </c>
      <c r="B82" s="11" t="s">
        <v>29</v>
      </c>
      <c r="C82" s="29">
        <v>0</v>
      </c>
      <c r="D82" s="49" t="s">
        <v>29</v>
      </c>
      <c r="E82" s="3">
        <v>1787</v>
      </c>
      <c r="F82" s="12">
        <f t="shared" si="2"/>
        <v>1787</v>
      </c>
      <c r="G82" s="35">
        <f t="shared" si="2"/>
        <v>1787</v>
      </c>
      <c r="H82" s="29"/>
    </row>
    <row r="83" spans="1:8" ht="17.25" customHeight="1">
      <c r="A83" s="23" t="s">
        <v>82</v>
      </c>
      <c r="B83" s="10">
        <f aca="true" t="shared" si="3" ref="B83:G83">SUM(B50:B82)</f>
        <v>157521</v>
      </c>
      <c r="C83" s="10">
        <f t="shared" si="3"/>
        <v>138314</v>
      </c>
      <c r="D83" s="10">
        <f t="shared" si="3"/>
        <v>295835</v>
      </c>
      <c r="E83" s="10">
        <f>SUM(E50:E82)</f>
        <v>19012</v>
      </c>
      <c r="F83" s="10">
        <f>SUM(F51:F82)</f>
        <v>314847</v>
      </c>
      <c r="G83" s="10">
        <f t="shared" si="3"/>
        <v>19012</v>
      </c>
      <c r="H83" s="53" t="s">
        <v>4</v>
      </c>
    </row>
    <row r="84" spans="1:8" ht="24.75" customHeight="1">
      <c r="A84" s="24" t="s">
        <v>81</v>
      </c>
      <c r="B84" s="11">
        <v>19900</v>
      </c>
      <c r="C84" s="32">
        <f>-SUM(C85:C89)</f>
        <v>-7082</v>
      </c>
      <c r="D84" s="41">
        <v>12818</v>
      </c>
      <c r="E84" s="41">
        <f>-SUM(E85:E89)+6592+2717</f>
        <v>-12818</v>
      </c>
      <c r="F84" s="41">
        <f>+E84+D84</f>
        <v>0</v>
      </c>
      <c r="G84" s="41">
        <f>+F84-D84</f>
        <v>-12818</v>
      </c>
      <c r="H84" s="45" t="s">
        <v>114</v>
      </c>
    </row>
    <row r="85" spans="1:8" ht="12.75">
      <c r="A85" s="4" t="s">
        <v>51</v>
      </c>
      <c r="B85" s="11" t="s">
        <v>29</v>
      </c>
      <c r="C85" s="3">
        <v>7082</v>
      </c>
      <c r="D85" s="3">
        <v>7082</v>
      </c>
      <c r="E85" s="3">
        <v>0</v>
      </c>
      <c r="F85" s="3">
        <v>7082</v>
      </c>
      <c r="G85" s="3">
        <f>+F85-D85</f>
        <v>0</v>
      </c>
      <c r="H85" s="29"/>
    </row>
    <row r="86" spans="1:8" ht="12.75">
      <c r="A86" s="4" t="s">
        <v>86</v>
      </c>
      <c r="B86" s="11" t="s">
        <v>29</v>
      </c>
      <c r="C86" s="29">
        <v>0</v>
      </c>
      <c r="D86" s="49" t="s">
        <v>29</v>
      </c>
      <c r="E86" s="28">
        <v>3402</v>
      </c>
      <c r="F86" s="28">
        <f aca="true" t="shared" si="4" ref="F86:G89">+E86</f>
        <v>3402</v>
      </c>
      <c r="G86" s="29">
        <f t="shared" si="4"/>
        <v>3402</v>
      </c>
      <c r="H86" s="29"/>
    </row>
    <row r="87" spans="1:8" ht="12.75">
      <c r="A87" s="4" t="s">
        <v>77</v>
      </c>
      <c r="B87" s="11" t="s">
        <v>29</v>
      </c>
      <c r="C87" s="29">
        <v>0</v>
      </c>
      <c r="D87" s="49" t="s">
        <v>29</v>
      </c>
      <c r="E87" s="28">
        <v>7385</v>
      </c>
      <c r="F87" s="28">
        <f t="shared" si="4"/>
        <v>7385</v>
      </c>
      <c r="G87" s="29">
        <f t="shared" si="4"/>
        <v>7385</v>
      </c>
      <c r="H87" s="29"/>
    </row>
    <row r="88" spans="1:8" ht="12.75">
      <c r="A88" s="4" t="s">
        <v>78</v>
      </c>
      <c r="B88" s="11" t="s">
        <v>29</v>
      </c>
      <c r="C88" s="29">
        <v>0</v>
      </c>
      <c r="D88" s="49" t="s">
        <v>29</v>
      </c>
      <c r="E88" s="28">
        <v>1860</v>
      </c>
      <c r="F88" s="28">
        <f t="shared" si="4"/>
        <v>1860</v>
      </c>
      <c r="G88" s="29">
        <f t="shared" si="4"/>
        <v>1860</v>
      </c>
      <c r="H88" s="29"/>
    </row>
    <row r="89" spans="1:8" ht="12.75">
      <c r="A89" s="4" t="s">
        <v>79</v>
      </c>
      <c r="B89" s="11" t="s">
        <v>29</v>
      </c>
      <c r="C89" s="29">
        <v>0</v>
      </c>
      <c r="D89" s="49" t="s">
        <v>29</v>
      </c>
      <c r="E89" s="28">
        <v>9480</v>
      </c>
      <c r="F89" s="28">
        <f t="shared" si="4"/>
        <v>9480</v>
      </c>
      <c r="G89" s="29">
        <f t="shared" si="4"/>
        <v>9480</v>
      </c>
      <c r="H89" s="29"/>
    </row>
    <row r="90" spans="1:8" ht="16.5" customHeight="1">
      <c r="A90" s="23" t="s">
        <v>80</v>
      </c>
      <c r="B90" s="10">
        <f aca="true" t="shared" si="5" ref="B90:G90">SUM(B84:B89)</f>
        <v>19900</v>
      </c>
      <c r="C90" s="10">
        <f t="shared" si="5"/>
        <v>0</v>
      </c>
      <c r="D90" s="10">
        <f t="shared" si="5"/>
        <v>19900</v>
      </c>
      <c r="E90" s="10">
        <f t="shared" si="5"/>
        <v>9309</v>
      </c>
      <c r="F90" s="10">
        <f t="shared" si="5"/>
        <v>29209</v>
      </c>
      <c r="G90" s="10">
        <f t="shared" si="5"/>
        <v>9309</v>
      </c>
      <c r="H90" s="33"/>
    </row>
    <row r="91" spans="1:8" ht="12.75">
      <c r="A91" s="4" t="s">
        <v>94</v>
      </c>
      <c r="B91" s="11" t="s">
        <v>37</v>
      </c>
      <c r="C91" s="12">
        <v>102</v>
      </c>
      <c r="D91" s="35">
        <v>102</v>
      </c>
      <c r="E91" s="51">
        <v>0</v>
      </c>
      <c r="F91" s="51">
        <f>+D91+E91</f>
        <v>102</v>
      </c>
      <c r="G91" s="35">
        <f>+D91-F91</f>
        <v>0</v>
      </c>
      <c r="H91" s="43" t="s">
        <v>99</v>
      </c>
    </row>
    <row r="92" spans="1:8" ht="12.75">
      <c r="A92" s="4" t="s">
        <v>95</v>
      </c>
      <c r="B92" s="11" t="s">
        <v>37</v>
      </c>
      <c r="C92" s="12">
        <v>1100</v>
      </c>
      <c r="D92" s="35">
        <v>1100</v>
      </c>
      <c r="E92" s="3">
        <v>0</v>
      </c>
      <c r="F92" s="51">
        <f>+D92+E92</f>
        <v>1100</v>
      </c>
      <c r="G92" s="35">
        <f>+D92-F92</f>
        <v>0</v>
      </c>
      <c r="H92" s="43" t="s">
        <v>100</v>
      </c>
    </row>
    <row r="93" spans="1:8" ht="12.75">
      <c r="A93" s="4" t="s">
        <v>106</v>
      </c>
      <c r="B93" s="11" t="s">
        <v>37</v>
      </c>
      <c r="C93" s="12">
        <v>227</v>
      </c>
      <c r="D93" s="35">
        <v>227</v>
      </c>
      <c r="E93" s="28">
        <v>0</v>
      </c>
      <c r="F93" s="51">
        <f>+D93+E93</f>
        <v>227</v>
      </c>
      <c r="G93" s="35">
        <f>+D93-F93</f>
        <v>0</v>
      </c>
      <c r="H93" s="43" t="s">
        <v>101</v>
      </c>
    </row>
    <row r="94" spans="1:8" ht="12.75">
      <c r="A94" s="4" t="s">
        <v>96</v>
      </c>
      <c r="B94" s="11" t="s">
        <v>37</v>
      </c>
      <c r="C94" s="12">
        <v>356</v>
      </c>
      <c r="D94" s="35">
        <v>356</v>
      </c>
      <c r="E94" s="28">
        <v>0</v>
      </c>
      <c r="F94" s="51">
        <f>+D94+E94</f>
        <v>356</v>
      </c>
      <c r="G94" s="35">
        <f>+D94-F94</f>
        <v>0</v>
      </c>
      <c r="H94" s="43" t="s">
        <v>102</v>
      </c>
    </row>
    <row r="95" spans="1:8" ht="12.75">
      <c r="A95" s="4" t="s">
        <v>97</v>
      </c>
      <c r="B95" s="11" t="s">
        <v>37</v>
      </c>
      <c r="C95" s="12">
        <v>263</v>
      </c>
      <c r="D95" s="35">
        <v>263</v>
      </c>
      <c r="E95" s="28">
        <v>0</v>
      </c>
      <c r="F95" s="51">
        <f>+D95+E95</f>
        <v>263</v>
      </c>
      <c r="G95" s="35">
        <f>+D95-F95</f>
        <v>0</v>
      </c>
      <c r="H95" s="43" t="s">
        <v>103</v>
      </c>
    </row>
    <row r="96" spans="1:8" ht="15.75" customHeight="1">
      <c r="A96" s="23" t="s">
        <v>98</v>
      </c>
      <c r="B96" s="10">
        <f aca="true" t="shared" si="6" ref="B96:G96">SUM(B91:B95)</f>
        <v>0</v>
      </c>
      <c r="C96" s="10">
        <f t="shared" si="6"/>
        <v>2048</v>
      </c>
      <c r="D96" s="10">
        <f t="shared" si="6"/>
        <v>2048</v>
      </c>
      <c r="E96" s="10">
        <f t="shared" si="6"/>
        <v>0</v>
      </c>
      <c r="F96" s="10">
        <f t="shared" si="6"/>
        <v>2048</v>
      </c>
      <c r="G96" s="10">
        <f t="shared" si="6"/>
        <v>0</v>
      </c>
      <c r="H96" s="33"/>
    </row>
    <row r="97" spans="1:8" ht="16.5" customHeight="1">
      <c r="A97" s="18" t="s">
        <v>87</v>
      </c>
      <c r="B97" s="6">
        <f aca="true" t="shared" si="7" ref="B97:G97">+B90+B83+B96</f>
        <v>177421</v>
      </c>
      <c r="C97" s="6">
        <f t="shared" si="7"/>
        <v>140362</v>
      </c>
      <c r="D97" s="6">
        <f t="shared" si="7"/>
        <v>317783</v>
      </c>
      <c r="E97" s="6">
        <f t="shared" si="7"/>
        <v>28321</v>
      </c>
      <c r="F97" s="6">
        <f t="shared" si="7"/>
        <v>346104</v>
      </c>
      <c r="G97" s="6">
        <f t="shared" si="7"/>
        <v>28321</v>
      </c>
      <c r="H97" s="18"/>
    </row>
    <row r="98" spans="1:8" ht="17.25" customHeight="1">
      <c r="A98" s="2" t="s">
        <v>2</v>
      </c>
      <c r="B98" s="6">
        <v>5000</v>
      </c>
      <c r="C98" s="2">
        <f>1592</f>
        <v>1592</v>
      </c>
      <c r="D98" s="40">
        <v>6592</v>
      </c>
      <c r="E98" s="40">
        <v>-6592</v>
      </c>
      <c r="F98" s="40">
        <f>+E98+D98</f>
        <v>0</v>
      </c>
      <c r="G98" s="40">
        <f>+F98-D98</f>
        <v>-6592</v>
      </c>
      <c r="H98" s="45" t="s">
        <v>4</v>
      </c>
    </row>
    <row r="99" spans="1:8" ht="18" customHeight="1">
      <c r="A99" s="5" t="s">
        <v>3</v>
      </c>
      <c r="B99" s="6">
        <f aca="true" t="shared" si="8" ref="B99:G99">+B98+B97+B48</f>
        <v>380542</v>
      </c>
      <c r="C99" s="6">
        <f t="shared" si="8"/>
        <v>186276</v>
      </c>
      <c r="D99" s="6">
        <f t="shared" si="8"/>
        <v>566818</v>
      </c>
      <c r="E99" s="6">
        <f>+E98+E97+E48</f>
        <v>21729</v>
      </c>
      <c r="F99" s="6">
        <f t="shared" si="8"/>
        <v>588547</v>
      </c>
      <c r="G99" s="6">
        <f t="shared" si="8"/>
        <v>21729</v>
      </c>
      <c r="H99" s="5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729" spans="9:10" ht="12.75">
      <c r="I729" s="1"/>
      <c r="J729" s="1"/>
    </row>
    <row r="730" spans="9:10" ht="12.75">
      <c r="I730" s="1"/>
      <c r="J730" s="1"/>
    </row>
    <row r="731" spans="9:10" ht="12.75">
      <c r="I731" s="1"/>
      <c r="J731" s="1"/>
    </row>
    <row r="732" spans="9:10" ht="12.75">
      <c r="I732" s="1"/>
      <c r="J732" s="1"/>
    </row>
    <row r="733" spans="9:10" ht="12.75">
      <c r="I733" s="1"/>
      <c r="J733" s="1"/>
    </row>
    <row r="734" spans="9:10" ht="12.75">
      <c r="I734" s="1"/>
      <c r="J734" s="1"/>
    </row>
    <row r="735" spans="9:10" ht="12.75">
      <c r="I735" s="1"/>
      <c r="J735" s="1"/>
    </row>
    <row r="736" spans="9:10" ht="12.75">
      <c r="I736" s="1"/>
      <c r="J736" s="1"/>
    </row>
    <row r="737" spans="9:10" ht="12.75">
      <c r="I737" s="1"/>
      <c r="J737" s="1"/>
    </row>
    <row r="738" spans="9:10" ht="12.75">
      <c r="I738" s="1"/>
      <c r="J738" s="1"/>
    </row>
    <row r="739" spans="9:10" ht="12.75">
      <c r="I739" s="1"/>
      <c r="J739" s="1"/>
    </row>
    <row r="740" spans="9:10" ht="12.75">
      <c r="I740" s="1"/>
      <c r="J740" s="1"/>
    </row>
    <row r="741" spans="9:10" ht="12.75">
      <c r="I741" s="1"/>
      <c r="J741" s="1"/>
    </row>
    <row r="742" spans="9:10" ht="12.75">
      <c r="I742" s="1"/>
      <c r="J742" s="1"/>
    </row>
    <row r="743" spans="9:10" ht="12.75">
      <c r="I743" s="1"/>
      <c r="J743" s="1"/>
    </row>
    <row r="744" spans="9:10" ht="12.75">
      <c r="I744" s="1"/>
      <c r="J744" s="1"/>
    </row>
    <row r="745" spans="9:10" ht="12.75">
      <c r="I745" s="1"/>
      <c r="J745" s="1"/>
    </row>
    <row r="746" spans="9:10" ht="12.75">
      <c r="I746" s="1"/>
      <c r="J746" s="1"/>
    </row>
    <row r="747" spans="9:10" ht="12.75">
      <c r="I747" s="1"/>
      <c r="J747" s="1"/>
    </row>
    <row r="748" spans="9:10" ht="12.75">
      <c r="I748" s="1"/>
      <c r="J748" s="1"/>
    </row>
    <row r="749" spans="9:10" ht="12.75">
      <c r="I749" s="1"/>
      <c r="J749" s="1"/>
    </row>
    <row r="750" spans="9:10" ht="12.75">
      <c r="I750" s="1"/>
      <c r="J750" s="1"/>
    </row>
    <row r="751" spans="9:10" ht="12.75">
      <c r="I751" s="1"/>
      <c r="J751" s="1"/>
    </row>
    <row r="752" spans="9:10" ht="12.75">
      <c r="I752" s="1"/>
      <c r="J752" s="1"/>
    </row>
    <row r="753" spans="9:10" ht="12.75">
      <c r="I753" s="1"/>
      <c r="J753" s="1"/>
    </row>
    <row r="754" spans="9:10" ht="12.75">
      <c r="I754" s="1"/>
      <c r="J754" s="1"/>
    </row>
    <row r="755" spans="9:10" ht="12.75">
      <c r="I755" s="1"/>
      <c r="J755" s="1"/>
    </row>
    <row r="756" spans="9:10" ht="12.75">
      <c r="I756" s="1"/>
      <c r="J756" s="1"/>
    </row>
    <row r="757" spans="9:10" ht="12.75">
      <c r="I757" s="1"/>
      <c r="J757" s="1"/>
    </row>
    <row r="758" spans="9:10" ht="12.75">
      <c r="I758" s="1"/>
      <c r="J758" s="1"/>
    </row>
    <row r="759" spans="9:10" ht="12.75">
      <c r="I759" s="1"/>
      <c r="J759" s="1"/>
    </row>
    <row r="760" spans="9:10" ht="12.75">
      <c r="I760" s="1"/>
      <c r="J760" s="1"/>
    </row>
    <row r="761" spans="9:10" ht="12.75">
      <c r="I761" s="1"/>
      <c r="J761" s="1"/>
    </row>
    <row r="762" spans="9:10" ht="12.75">
      <c r="I762" s="1"/>
      <c r="J762" s="1"/>
    </row>
    <row r="763" spans="9:10" ht="12.75">
      <c r="I763" s="1"/>
      <c r="J763" s="1"/>
    </row>
    <row r="764" spans="9:10" ht="12.75">
      <c r="I764" s="1"/>
      <c r="J764" s="1"/>
    </row>
    <row r="765" spans="9:10" ht="12.75">
      <c r="I765" s="1"/>
      <c r="J765" s="1"/>
    </row>
    <row r="766" spans="9:10" ht="12.75">
      <c r="I766" s="1"/>
      <c r="J766" s="1"/>
    </row>
    <row r="767" spans="9:10" ht="12.75">
      <c r="I767" s="1"/>
      <c r="J767" s="1"/>
    </row>
    <row r="768" spans="9:10" ht="12.75">
      <c r="I768" s="1"/>
      <c r="J768" s="1"/>
    </row>
    <row r="769" spans="9:10" ht="12.75">
      <c r="I769" s="1"/>
      <c r="J769" s="1"/>
    </row>
    <row r="770" spans="9:10" ht="12.75">
      <c r="I770" s="1"/>
      <c r="J770" s="1"/>
    </row>
    <row r="771" spans="9:10" ht="12.75">
      <c r="I771" s="1"/>
      <c r="J771" s="1"/>
    </row>
    <row r="772" spans="9:10" ht="12.75">
      <c r="I772" s="1"/>
      <c r="J772" s="1"/>
    </row>
    <row r="773" spans="9:10" ht="12.75">
      <c r="I773" s="1"/>
      <c r="J773" s="1"/>
    </row>
    <row r="774" spans="9:10" ht="12.75">
      <c r="I774" s="1"/>
      <c r="J774" s="1"/>
    </row>
    <row r="775" spans="9:10" ht="12.75">
      <c r="I775" s="1"/>
      <c r="J775" s="1"/>
    </row>
    <row r="776" spans="9:10" ht="12.75">
      <c r="I776" s="1"/>
      <c r="J776" s="1"/>
    </row>
    <row r="777" spans="9:10" ht="12.75">
      <c r="I777" s="1"/>
      <c r="J777" s="1"/>
    </row>
    <row r="778" spans="9:10" ht="12.75">
      <c r="I778" s="1"/>
      <c r="J778" s="1"/>
    </row>
    <row r="779" spans="9:10" ht="12.75">
      <c r="I779" s="1"/>
      <c r="J779" s="1"/>
    </row>
    <row r="780" spans="9:10" ht="12.75">
      <c r="I780" s="1"/>
      <c r="J780" s="1"/>
    </row>
    <row r="781" spans="9:10" ht="12.75">
      <c r="I781" s="1"/>
      <c r="J781" s="1"/>
    </row>
    <row r="782" spans="9:10" ht="12.75">
      <c r="I782" s="1"/>
      <c r="J782" s="1"/>
    </row>
    <row r="783" spans="9:10" ht="12.75">
      <c r="I783" s="1"/>
      <c r="J783" s="1"/>
    </row>
    <row r="784" spans="9:10" ht="12.75">
      <c r="I784" s="1"/>
      <c r="J784" s="1"/>
    </row>
    <row r="785" spans="9:10" ht="12.75">
      <c r="I785" s="1"/>
      <c r="J785" s="1"/>
    </row>
    <row r="786" spans="9:10" ht="12.75">
      <c r="I786" s="1"/>
      <c r="J786" s="1"/>
    </row>
    <row r="787" spans="9:10" ht="12.75">
      <c r="I787" s="1"/>
      <c r="J787" s="1"/>
    </row>
    <row r="788" spans="9:10" ht="12.75">
      <c r="I788" s="1"/>
      <c r="J788" s="1"/>
    </row>
    <row r="789" spans="9:10" ht="12.75">
      <c r="I789" s="1"/>
      <c r="J789" s="1"/>
    </row>
    <row r="790" spans="9:10" ht="12.75">
      <c r="I790" s="1"/>
      <c r="J790" s="1"/>
    </row>
    <row r="791" spans="9:10" ht="12.75">
      <c r="I791" s="1"/>
      <c r="J791" s="1"/>
    </row>
    <row r="792" spans="9:10" ht="12.75">
      <c r="I792" s="1"/>
      <c r="J792" s="1"/>
    </row>
    <row r="793" spans="9:10" ht="12.75">
      <c r="I793" s="1"/>
      <c r="J793" s="1"/>
    </row>
    <row r="794" spans="9:10" ht="12.75">
      <c r="I794" s="1"/>
      <c r="J794" s="1"/>
    </row>
    <row r="795" spans="9:10" ht="12.75">
      <c r="I795" s="1"/>
      <c r="J795" s="1"/>
    </row>
    <row r="796" spans="9:10" ht="12.75">
      <c r="I796" s="1"/>
      <c r="J796" s="1"/>
    </row>
    <row r="797" spans="9:10" ht="12.75">
      <c r="I797" s="1"/>
      <c r="J797" s="1"/>
    </row>
    <row r="798" spans="9:10" ht="12.75">
      <c r="I798" s="1"/>
      <c r="J798" s="1"/>
    </row>
    <row r="799" spans="9:10" ht="12.75">
      <c r="I799" s="1"/>
      <c r="J799" s="1"/>
    </row>
    <row r="800" spans="9:10" ht="12.75">
      <c r="I800" s="1"/>
      <c r="J800" s="1"/>
    </row>
    <row r="801" spans="9:10" ht="12.75">
      <c r="I801" s="1"/>
      <c r="J801" s="1"/>
    </row>
    <row r="802" spans="9:10" ht="12.75">
      <c r="I802" s="1"/>
      <c r="J802" s="1"/>
    </row>
    <row r="803" spans="9:10" ht="12.75">
      <c r="I803" s="1"/>
      <c r="J803" s="1"/>
    </row>
    <row r="804" spans="9:10" ht="12.75">
      <c r="I804" s="1"/>
      <c r="J804" s="1"/>
    </row>
    <row r="805" spans="9:10" ht="12.75">
      <c r="I805" s="1"/>
      <c r="J805" s="1"/>
    </row>
    <row r="806" spans="9:10" ht="12.75">
      <c r="I806" s="1"/>
      <c r="J806" s="1"/>
    </row>
    <row r="807" spans="9:10" ht="12.75">
      <c r="I807" s="1"/>
      <c r="J807" s="1"/>
    </row>
    <row r="808" spans="9:10" ht="12.75">
      <c r="I808" s="1"/>
      <c r="J808" s="1"/>
    </row>
    <row r="809" spans="9:10" ht="12.75">
      <c r="I809" s="1"/>
      <c r="J809" s="1"/>
    </row>
    <row r="810" spans="9:10" ht="12.75">
      <c r="I810" s="1"/>
      <c r="J810" s="1"/>
    </row>
    <row r="811" spans="9:10" ht="12.75">
      <c r="I811" s="1"/>
      <c r="J811" s="1"/>
    </row>
    <row r="812" spans="9:10" ht="12.75">
      <c r="I812" s="1"/>
      <c r="J812" s="1"/>
    </row>
    <row r="813" spans="9:10" ht="12.75">
      <c r="I813" s="1"/>
      <c r="J813" s="1"/>
    </row>
    <row r="814" spans="9:10" ht="12.75">
      <c r="I814" s="1"/>
      <c r="J814" s="1"/>
    </row>
    <row r="815" spans="9:10" ht="12.75">
      <c r="I815" s="1"/>
      <c r="J815" s="1"/>
    </row>
    <row r="816" spans="9:10" ht="12.75">
      <c r="I816" s="1"/>
      <c r="J816" s="1"/>
    </row>
    <row r="817" spans="9:10" ht="12.75">
      <c r="I817" s="1"/>
      <c r="J817" s="1"/>
    </row>
    <row r="818" spans="9:10" ht="12.75">
      <c r="I818" s="1"/>
      <c r="J818" s="1"/>
    </row>
    <row r="819" spans="9:10" ht="12.75">
      <c r="I819" s="1"/>
      <c r="J819" s="1"/>
    </row>
    <row r="820" spans="9:10" ht="12.75">
      <c r="I820" s="1"/>
      <c r="J820" s="1"/>
    </row>
    <row r="821" spans="9:10" ht="12.75">
      <c r="I821" s="1"/>
      <c r="J821" s="1"/>
    </row>
    <row r="822" spans="9:10" ht="12.75">
      <c r="I822" s="1"/>
      <c r="J822" s="1"/>
    </row>
    <row r="823" spans="9:10" ht="12.75">
      <c r="I823" s="1"/>
      <c r="J823" s="1"/>
    </row>
    <row r="824" spans="9:10" ht="12.75">
      <c r="I824" s="1"/>
      <c r="J824" s="1"/>
    </row>
    <row r="825" spans="9:10" ht="12.75">
      <c r="I825" s="1"/>
      <c r="J825" s="1"/>
    </row>
    <row r="826" spans="9:10" ht="12.75">
      <c r="I826" s="1"/>
      <c r="J826" s="1"/>
    </row>
    <row r="827" spans="9:10" ht="12.75">
      <c r="I827" s="1"/>
      <c r="J827" s="1"/>
    </row>
    <row r="828" spans="9:10" ht="12.75">
      <c r="I828" s="1"/>
      <c r="J828" s="1"/>
    </row>
    <row r="829" spans="9:10" ht="12.75">
      <c r="I829" s="1"/>
      <c r="J829" s="1"/>
    </row>
    <row r="830" spans="9:10" ht="12.75">
      <c r="I830" s="1"/>
      <c r="J830" s="1"/>
    </row>
    <row r="831" spans="9:10" ht="12.75">
      <c r="I831" s="1"/>
      <c r="J831" s="1"/>
    </row>
    <row r="832" spans="9:10" ht="12.75">
      <c r="I832" s="1"/>
      <c r="J832" s="1"/>
    </row>
    <row r="833" spans="9:10" ht="12.75">
      <c r="I833" s="1"/>
      <c r="J833" s="1"/>
    </row>
    <row r="834" spans="9:10" ht="12.75">
      <c r="I834" s="1"/>
      <c r="J834" s="1"/>
    </row>
    <row r="835" spans="9:10" ht="12.75">
      <c r="I835" s="1"/>
      <c r="J835" s="1"/>
    </row>
    <row r="836" spans="9:10" ht="12.75">
      <c r="I836" s="1"/>
      <c r="J836" s="1"/>
    </row>
    <row r="837" spans="9:10" ht="12.75">
      <c r="I837" s="1"/>
      <c r="J837" s="1"/>
    </row>
    <row r="838" spans="9:10" ht="12.75">
      <c r="I838" s="1"/>
      <c r="J838" s="1"/>
    </row>
    <row r="839" spans="9:10" ht="12.75">
      <c r="I839" s="1"/>
      <c r="J839" s="1"/>
    </row>
    <row r="840" spans="9:10" ht="12.75">
      <c r="I840" s="1"/>
      <c r="J840" s="1"/>
    </row>
    <row r="841" spans="9:10" ht="12.75">
      <c r="I841" s="1"/>
      <c r="J841" s="1"/>
    </row>
    <row r="842" spans="9:10" ht="12.75">
      <c r="I842" s="1"/>
      <c r="J842" s="1"/>
    </row>
    <row r="843" spans="9:10" ht="12.75">
      <c r="I843" s="1"/>
      <c r="J843" s="1"/>
    </row>
    <row r="844" spans="9:10" ht="12.75">
      <c r="I844" s="1"/>
      <c r="J844" s="1"/>
    </row>
    <row r="845" spans="9:10" ht="12.75">
      <c r="I845" s="1"/>
      <c r="J845" s="1"/>
    </row>
    <row r="846" spans="9:10" ht="12.75">
      <c r="I846" s="1"/>
      <c r="J846" s="1"/>
    </row>
    <row r="847" spans="9:10" ht="12.75">
      <c r="I847" s="1"/>
      <c r="J847" s="1"/>
    </row>
    <row r="848" spans="9:10" ht="12.75">
      <c r="I848" s="1"/>
      <c r="J848" s="1"/>
    </row>
    <row r="849" spans="9:10" ht="12.75">
      <c r="I849" s="1"/>
      <c r="J849" s="1"/>
    </row>
    <row r="850" spans="9:10" ht="12.75">
      <c r="I850" s="1"/>
      <c r="J850" s="1"/>
    </row>
    <row r="851" spans="9:10" ht="12.75">
      <c r="I851" s="1"/>
      <c r="J851" s="1"/>
    </row>
    <row r="852" spans="9:10" ht="12.75">
      <c r="I852" s="1"/>
      <c r="J852" s="1"/>
    </row>
    <row r="853" spans="9:10" ht="12.75">
      <c r="I853" s="1"/>
      <c r="J853" s="1"/>
    </row>
    <row r="854" spans="9:10" ht="12.75">
      <c r="I854" s="1"/>
      <c r="J854" s="1"/>
    </row>
    <row r="855" spans="9:10" ht="12.75">
      <c r="I855" s="1"/>
      <c r="J855" s="1"/>
    </row>
    <row r="856" spans="9:10" ht="12.75">
      <c r="I856" s="1"/>
      <c r="J856" s="1"/>
    </row>
    <row r="857" spans="9:10" ht="12.75">
      <c r="I857" s="1"/>
      <c r="J857" s="1"/>
    </row>
    <row r="858" spans="9:10" ht="12.75">
      <c r="I858" s="1"/>
      <c r="J858" s="1"/>
    </row>
    <row r="859" spans="9:10" ht="12.75">
      <c r="I859" s="1"/>
      <c r="J859" s="1"/>
    </row>
    <row r="860" spans="9:10" ht="12.75">
      <c r="I860" s="1"/>
      <c r="J860" s="1"/>
    </row>
    <row r="861" spans="9:10" ht="12.75">
      <c r="I861" s="1"/>
      <c r="J861" s="1"/>
    </row>
    <row r="862" spans="9:10" ht="12.75">
      <c r="I862" s="1"/>
      <c r="J862" s="1"/>
    </row>
    <row r="863" spans="9:10" ht="12.75">
      <c r="I863" s="1"/>
      <c r="J863" s="1"/>
    </row>
    <row r="864" spans="9:10" ht="12.75">
      <c r="I864" s="1"/>
      <c r="J864" s="1"/>
    </row>
    <row r="865" spans="9:10" ht="12.75">
      <c r="I865" s="1"/>
      <c r="J865" s="1"/>
    </row>
    <row r="866" spans="9:10" ht="12.75">
      <c r="I866" s="1"/>
      <c r="J866" s="1"/>
    </row>
    <row r="867" spans="9:10" ht="12.75">
      <c r="I867" s="1"/>
      <c r="J867" s="1"/>
    </row>
    <row r="868" spans="9:10" ht="12.75">
      <c r="I868" s="1"/>
      <c r="J868" s="1"/>
    </row>
    <row r="869" spans="9:10" ht="12.75">
      <c r="I869" s="1"/>
      <c r="J869" s="1"/>
    </row>
    <row r="870" spans="9:10" ht="12.75">
      <c r="I870" s="1"/>
      <c r="J870" s="1"/>
    </row>
    <row r="871" spans="9:10" ht="12.75">
      <c r="I871" s="1"/>
      <c r="J871" s="1"/>
    </row>
    <row r="872" spans="9:10" ht="12.75">
      <c r="I872" s="1"/>
      <c r="J872" s="1"/>
    </row>
    <row r="873" spans="9:10" ht="12.75">
      <c r="I873" s="1"/>
      <c r="J873" s="1"/>
    </row>
    <row r="874" spans="9:10" ht="12.75">
      <c r="I874" s="1"/>
      <c r="J874" s="1"/>
    </row>
    <row r="875" spans="9:10" ht="12.75">
      <c r="I875" s="1"/>
      <c r="J875" s="1"/>
    </row>
    <row r="876" spans="9:10" ht="12.75">
      <c r="I876" s="1"/>
      <c r="J876" s="1"/>
    </row>
    <row r="877" spans="9:10" ht="12.75">
      <c r="I877" s="1"/>
      <c r="J877" s="1"/>
    </row>
    <row r="878" spans="9:10" ht="12.75">
      <c r="I878" s="1"/>
      <c r="J878" s="1"/>
    </row>
    <row r="879" spans="9:10" ht="12.75">
      <c r="I879" s="1"/>
      <c r="J879" s="1"/>
    </row>
    <row r="880" spans="9:10" ht="12.75">
      <c r="I880" s="1"/>
      <c r="J880" s="1"/>
    </row>
    <row r="881" spans="9:10" ht="12.75">
      <c r="I881" s="1"/>
      <c r="J881" s="1"/>
    </row>
    <row r="882" spans="9:10" ht="12.75">
      <c r="I882" s="1"/>
      <c r="J882" s="1"/>
    </row>
    <row r="883" spans="9:10" ht="12.75">
      <c r="I883" s="1"/>
      <c r="J883" s="1"/>
    </row>
    <row r="884" spans="9:10" ht="12.75">
      <c r="I884" s="1"/>
      <c r="J884" s="1"/>
    </row>
    <row r="885" spans="9:10" ht="12.75">
      <c r="I885" s="1"/>
      <c r="J885" s="1"/>
    </row>
    <row r="886" spans="9:10" ht="12.75">
      <c r="I886" s="1"/>
      <c r="J886" s="1"/>
    </row>
    <row r="887" spans="9:10" ht="12.75">
      <c r="I887" s="1"/>
      <c r="J887" s="1"/>
    </row>
    <row r="888" spans="9:10" ht="12.75">
      <c r="I888" s="1"/>
      <c r="J888" s="1"/>
    </row>
    <row r="889" spans="9:10" ht="12.75">
      <c r="I889" s="1"/>
      <c r="J889" s="1"/>
    </row>
    <row r="890" spans="9:10" ht="12.75">
      <c r="I890" s="1"/>
      <c r="J890" s="1"/>
    </row>
    <row r="891" spans="9:10" ht="12.75">
      <c r="I891" s="1"/>
      <c r="J891" s="1"/>
    </row>
    <row r="892" spans="9:10" ht="12.75">
      <c r="I892" s="1"/>
      <c r="J892" s="1"/>
    </row>
    <row r="893" spans="9:10" ht="12.75">
      <c r="I893" s="1"/>
      <c r="J893" s="1"/>
    </row>
    <row r="894" spans="9:10" ht="12.75">
      <c r="I894" s="1"/>
      <c r="J894" s="1"/>
    </row>
    <row r="895" spans="9:10" ht="12.75">
      <c r="I895" s="1"/>
      <c r="J895" s="1"/>
    </row>
    <row r="896" spans="9:10" ht="12.75">
      <c r="I896" s="1"/>
      <c r="J896" s="1"/>
    </row>
    <row r="897" spans="9:10" ht="12.75">
      <c r="I897" s="1"/>
      <c r="J897" s="1"/>
    </row>
    <row r="898" spans="9:10" ht="12.75">
      <c r="I898" s="1"/>
      <c r="J898" s="1"/>
    </row>
    <row r="899" spans="9:10" ht="12.75">
      <c r="I899" s="1"/>
      <c r="J899" s="1"/>
    </row>
    <row r="900" spans="9:10" ht="12.75">
      <c r="I900" s="1"/>
      <c r="J900" s="1"/>
    </row>
    <row r="901" spans="9:10" ht="12.75">
      <c r="I901" s="1"/>
      <c r="J901" s="1"/>
    </row>
    <row r="902" spans="9:10" ht="12.75">
      <c r="I902" s="1"/>
      <c r="J902" s="1"/>
    </row>
    <row r="903" spans="9:10" ht="12.75">
      <c r="I903" s="1"/>
      <c r="J903" s="1"/>
    </row>
    <row r="904" spans="9:10" ht="12.75">
      <c r="I904" s="1"/>
      <c r="J904" s="1"/>
    </row>
    <row r="905" spans="9:10" ht="12.75">
      <c r="I905" s="1"/>
      <c r="J905" s="1"/>
    </row>
    <row r="906" spans="9:10" ht="12.75">
      <c r="I906" s="1"/>
      <c r="J906" s="1"/>
    </row>
    <row r="907" spans="9:10" ht="12.75">
      <c r="I907" s="1"/>
      <c r="J907" s="1"/>
    </row>
    <row r="908" spans="9:10" ht="12.75">
      <c r="I908" s="1"/>
      <c r="J908" s="1"/>
    </row>
    <row r="909" spans="9:10" ht="12.75">
      <c r="I909" s="1"/>
      <c r="J909" s="1"/>
    </row>
    <row r="910" spans="9:10" ht="12.75">
      <c r="I910" s="1"/>
      <c r="J910" s="1"/>
    </row>
    <row r="911" spans="9:10" ht="12.75">
      <c r="I911" s="1"/>
      <c r="J911" s="1"/>
    </row>
    <row r="912" spans="9:10" ht="12.75">
      <c r="I912" s="1"/>
      <c r="J912" s="1"/>
    </row>
    <row r="913" spans="9:10" ht="12.75">
      <c r="I913" s="1"/>
      <c r="J913" s="1"/>
    </row>
    <row r="914" spans="9:10" ht="12.75">
      <c r="I914" s="1"/>
      <c r="J914" s="1"/>
    </row>
    <row r="915" spans="9:10" ht="12.75">
      <c r="I915" s="1"/>
      <c r="J915" s="1"/>
    </row>
    <row r="916" spans="9:10" ht="12.75">
      <c r="I916" s="1"/>
      <c r="J916" s="1"/>
    </row>
    <row r="917" spans="9:10" ht="12.75">
      <c r="I917" s="1"/>
      <c r="J917" s="1"/>
    </row>
    <row r="918" spans="9:10" ht="12.75">
      <c r="I918" s="1"/>
      <c r="J918" s="1"/>
    </row>
    <row r="919" spans="9:10" ht="12.75">
      <c r="I919" s="1"/>
      <c r="J919" s="1"/>
    </row>
    <row r="920" spans="9:10" ht="12.75">
      <c r="I920" s="1"/>
      <c r="J920" s="1"/>
    </row>
    <row r="921" spans="9:10" ht="12.75">
      <c r="I921" s="1"/>
      <c r="J921" s="1"/>
    </row>
    <row r="922" spans="9:10" ht="12.75">
      <c r="I922" s="1"/>
      <c r="J922" s="1"/>
    </row>
    <row r="923" spans="9:10" ht="12.75">
      <c r="I923" s="1"/>
      <c r="J923" s="1"/>
    </row>
    <row r="924" spans="9:10" ht="12.75">
      <c r="I924" s="1"/>
      <c r="J924" s="1"/>
    </row>
    <row r="925" spans="9:10" ht="12.75">
      <c r="I925" s="1"/>
      <c r="J925" s="1"/>
    </row>
    <row r="926" spans="9:10" ht="12.75">
      <c r="I926" s="1"/>
      <c r="J926" s="1"/>
    </row>
    <row r="927" spans="9:10" ht="12.75">
      <c r="I927" s="1"/>
      <c r="J927" s="1"/>
    </row>
    <row r="928" spans="9:10" ht="12.75">
      <c r="I928" s="1"/>
      <c r="J928" s="1"/>
    </row>
    <row r="929" spans="9:10" ht="12.75">
      <c r="I929" s="1"/>
      <c r="J929" s="1"/>
    </row>
    <row r="930" spans="9:10" ht="12.75">
      <c r="I930" s="1"/>
      <c r="J930" s="1"/>
    </row>
    <row r="931" spans="9:10" ht="12.75">
      <c r="I931" s="1"/>
      <c r="J931" s="1"/>
    </row>
    <row r="932" spans="9:10" ht="12.75">
      <c r="I932" s="1"/>
      <c r="J932" s="1"/>
    </row>
    <row r="933" spans="9:10" ht="12.75">
      <c r="I933" s="1"/>
      <c r="J933" s="1"/>
    </row>
    <row r="934" spans="9:10" ht="12.75">
      <c r="I934" s="1"/>
      <c r="J934" s="1"/>
    </row>
    <row r="935" spans="9:10" ht="12.75">
      <c r="I935" s="1"/>
      <c r="J935" s="1"/>
    </row>
    <row r="936" spans="9:10" ht="12.75">
      <c r="I936" s="1"/>
      <c r="J936" s="1"/>
    </row>
    <row r="937" spans="9:10" ht="12.75">
      <c r="I937" s="1"/>
      <c r="J937" s="1"/>
    </row>
    <row r="938" spans="9:10" ht="12.75">
      <c r="I938" s="1"/>
      <c r="J938" s="1"/>
    </row>
    <row r="939" spans="9:10" ht="12.75">
      <c r="I939" s="1"/>
      <c r="J939" s="1"/>
    </row>
    <row r="940" spans="9:10" ht="12.75">
      <c r="I940" s="1"/>
      <c r="J940" s="1"/>
    </row>
    <row r="941" spans="9:10" ht="12.75">
      <c r="I941" s="1"/>
      <c r="J941" s="1"/>
    </row>
    <row r="942" spans="9:10" ht="12.75">
      <c r="I942" s="1"/>
      <c r="J942" s="1"/>
    </row>
    <row r="943" spans="9:10" ht="12.75">
      <c r="I943" s="1"/>
      <c r="J943" s="1"/>
    </row>
    <row r="944" spans="9:10" ht="12.75">
      <c r="I944" s="1"/>
      <c r="J944" s="1"/>
    </row>
    <row r="945" spans="9:10" ht="12.75">
      <c r="I945" s="1"/>
      <c r="J945" s="1"/>
    </row>
    <row r="946" spans="9:10" ht="12.75">
      <c r="I946" s="1"/>
      <c r="J946" s="1"/>
    </row>
    <row r="947" spans="9:10" ht="12.75">
      <c r="I947" s="1"/>
      <c r="J947" s="1"/>
    </row>
    <row r="948" spans="9:10" ht="12.75">
      <c r="I948" s="1"/>
      <c r="J948" s="1"/>
    </row>
    <row r="949" spans="9:10" ht="12.75">
      <c r="I949" s="1"/>
      <c r="J949" s="1"/>
    </row>
    <row r="950" spans="9:10" ht="12.75">
      <c r="I950" s="1"/>
      <c r="J950" s="1"/>
    </row>
    <row r="951" spans="9:10" ht="12.75">
      <c r="I951" s="1"/>
      <c r="J951" s="1"/>
    </row>
    <row r="952" spans="9:10" ht="12.75">
      <c r="I952" s="1"/>
      <c r="J952" s="1"/>
    </row>
    <row r="953" spans="9:10" ht="12.75">
      <c r="I953" s="1"/>
      <c r="J953" s="1"/>
    </row>
    <row r="954" spans="9:10" ht="12.75">
      <c r="I954" s="1"/>
      <c r="J954" s="1"/>
    </row>
    <row r="955" spans="9:10" ht="12.75">
      <c r="I955" s="1"/>
      <c r="J955" s="1"/>
    </row>
    <row r="956" spans="9:10" ht="12.75">
      <c r="I956" s="1"/>
      <c r="J956" s="1"/>
    </row>
    <row r="957" spans="9:10" ht="12.75">
      <c r="I957" s="1"/>
      <c r="J957" s="1"/>
    </row>
    <row r="958" spans="9:10" ht="12.75">
      <c r="I958" s="1"/>
      <c r="J958" s="1"/>
    </row>
    <row r="959" spans="9:10" ht="12.75">
      <c r="I959" s="1"/>
      <c r="J959" s="1"/>
    </row>
    <row r="960" spans="9:10" ht="12.75">
      <c r="I960" s="1"/>
      <c r="J960" s="1"/>
    </row>
    <row r="961" spans="9:10" ht="12.75">
      <c r="I961" s="1"/>
      <c r="J961" s="1"/>
    </row>
    <row r="962" spans="9:10" ht="12.75">
      <c r="I962" s="1"/>
      <c r="J962" s="1"/>
    </row>
    <row r="963" spans="9:10" ht="12.75">
      <c r="I963" s="1"/>
      <c r="J963" s="1"/>
    </row>
    <row r="964" spans="9:10" ht="12.75">
      <c r="I964" s="1"/>
      <c r="J964" s="1"/>
    </row>
    <row r="965" spans="9:10" ht="12.75">
      <c r="I965" s="1"/>
      <c r="J965" s="1"/>
    </row>
    <row r="966" spans="9:10" ht="12.75">
      <c r="I966" s="1"/>
      <c r="J966" s="1"/>
    </row>
    <row r="967" spans="9:10" ht="12.75">
      <c r="I967" s="1"/>
      <c r="J967" s="1"/>
    </row>
    <row r="968" spans="9:10" ht="12.75">
      <c r="I968" s="1"/>
      <c r="J968" s="1"/>
    </row>
    <row r="969" spans="9:10" ht="12.75">
      <c r="I969" s="1"/>
      <c r="J969" s="1"/>
    </row>
    <row r="970" spans="9:10" ht="12.75">
      <c r="I970" s="1"/>
      <c r="J970" s="1"/>
    </row>
    <row r="971" spans="9:10" ht="12.75">
      <c r="I971" s="1"/>
      <c r="J971" s="1"/>
    </row>
    <row r="972" spans="9:10" ht="12.75">
      <c r="I972" s="1"/>
      <c r="J972" s="1"/>
    </row>
    <row r="973" spans="9:10" ht="12.75">
      <c r="I973" s="1"/>
      <c r="J973" s="1"/>
    </row>
    <row r="974" spans="9:10" ht="12.75">
      <c r="I974" s="1"/>
      <c r="J974" s="1"/>
    </row>
    <row r="975" spans="9:10" ht="12.75">
      <c r="I975" s="1"/>
      <c r="J975" s="1"/>
    </row>
    <row r="976" spans="9:10" ht="12.75">
      <c r="I976" s="1"/>
      <c r="J976" s="1"/>
    </row>
    <row r="977" spans="9:10" ht="12.75">
      <c r="I977" s="1"/>
      <c r="J977" s="1"/>
    </row>
    <row r="978" spans="9:10" ht="12.75">
      <c r="I978" s="1"/>
      <c r="J978" s="1"/>
    </row>
    <row r="979" spans="9:10" ht="12.75">
      <c r="I979" s="1"/>
      <c r="J979" s="1"/>
    </row>
    <row r="980" spans="9:10" ht="12.75">
      <c r="I980" s="1"/>
      <c r="J980" s="1"/>
    </row>
    <row r="981" spans="9:10" ht="12.75">
      <c r="I981" s="1"/>
      <c r="J981" s="1"/>
    </row>
    <row r="982" spans="9:10" ht="12.75">
      <c r="I982" s="1"/>
      <c r="J982" s="1"/>
    </row>
    <row r="983" spans="9:10" ht="12.75">
      <c r="I983" s="1"/>
      <c r="J983" s="1"/>
    </row>
    <row r="984" spans="9:10" ht="12.75">
      <c r="I984" s="1"/>
      <c r="J984" s="1"/>
    </row>
    <row r="985" spans="9:10" ht="12.75">
      <c r="I985" s="1"/>
      <c r="J985" s="1"/>
    </row>
    <row r="986" spans="9:10" ht="12.75">
      <c r="I986" s="1"/>
      <c r="J986" s="1"/>
    </row>
    <row r="987" spans="9:10" ht="12.75">
      <c r="I987" s="1"/>
      <c r="J987" s="1"/>
    </row>
    <row r="988" spans="9:10" ht="12.75">
      <c r="I988" s="1"/>
      <c r="J988" s="1"/>
    </row>
    <row r="989" spans="9:10" ht="12.75">
      <c r="I989" s="1"/>
      <c r="J989" s="1"/>
    </row>
    <row r="990" spans="9:10" ht="12.75">
      <c r="I990" s="1"/>
      <c r="J990" s="1"/>
    </row>
    <row r="991" spans="9:10" ht="12.75">
      <c r="I991" s="1"/>
      <c r="J991" s="1"/>
    </row>
    <row r="992" spans="9:10" ht="12.75">
      <c r="I992" s="1"/>
      <c r="J992" s="1"/>
    </row>
    <row r="993" spans="9:10" ht="12.75">
      <c r="I993" s="1"/>
      <c r="J993" s="1"/>
    </row>
    <row r="994" spans="9:10" ht="12.75">
      <c r="I994" s="1"/>
      <c r="J994" s="1"/>
    </row>
    <row r="995" spans="9:10" ht="12.75">
      <c r="I995" s="1"/>
      <c r="J995" s="1"/>
    </row>
    <row r="996" spans="9:10" ht="12.75">
      <c r="I996" s="1"/>
      <c r="J996" s="1"/>
    </row>
    <row r="997" spans="9:10" ht="12.75">
      <c r="I997" s="1"/>
      <c r="J997" s="1"/>
    </row>
    <row r="998" spans="9:10" ht="12.75">
      <c r="I998" s="1"/>
      <c r="J998" s="1"/>
    </row>
    <row r="999" spans="9:10" ht="12.75">
      <c r="I999" s="1"/>
      <c r="J999" s="1"/>
    </row>
    <row r="1000" spans="9:10" ht="12.75">
      <c r="I1000" s="1"/>
      <c r="J1000" s="1"/>
    </row>
    <row r="1001" spans="9:10" ht="12.75">
      <c r="I1001" s="1"/>
      <c r="J1001" s="1"/>
    </row>
    <row r="1002" spans="9:10" ht="12.75">
      <c r="I1002" s="1"/>
      <c r="J1002" s="1"/>
    </row>
    <row r="1003" spans="9:10" ht="12.75">
      <c r="I1003" s="1"/>
      <c r="J1003" s="1"/>
    </row>
    <row r="1004" spans="9:10" ht="12.75">
      <c r="I1004" s="1"/>
      <c r="J1004" s="1"/>
    </row>
    <row r="1005" spans="9:10" ht="12.75">
      <c r="I1005" s="1"/>
      <c r="J1005" s="1"/>
    </row>
    <row r="1006" spans="9:10" ht="12.75">
      <c r="I1006" s="1"/>
      <c r="J1006" s="1"/>
    </row>
    <row r="1007" spans="9:10" ht="12.75">
      <c r="I1007" s="1"/>
      <c r="J1007" s="1"/>
    </row>
    <row r="1008" spans="9:10" ht="12.75">
      <c r="I1008" s="1"/>
      <c r="J1008" s="1"/>
    </row>
    <row r="1009" spans="9:10" ht="12.75">
      <c r="I1009" s="1"/>
      <c r="J1009" s="1"/>
    </row>
    <row r="1010" spans="9:10" ht="12.75">
      <c r="I1010" s="1"/>
      <c r="J1010" s="1"/>
    </row>
    <row r="1011" spans="9:10" ht="12.75">
      <c r="I1011" s="1"/>
      <c r="J1011" s="1"/>
    </row>
    <row r="1012" spans="9:10" ht="12.75">
      <c r="I1012" s="1"/>
      <c r="J1012" s="1"/>
    </row>
    <row r="1013" spans="9:10" ht="12.75">
      <c r="I1013" s="1"/>
      <c r="J1013" s="1"/>
    </row>
    <row r="1014" spans="9:10" ht="12.75">
      <c r="I1014" s="1"/>
      <c r="J1014" s="1"/>
    </row>
    <row r="1015" spans="9:10" ht="12.75">
      <c r="I1015" s="1"/>
      <c r="J1015" s="1"/>
    </row>
    <row r="1016" spans="9:10" ht="12.75">
      <c r="I1016" s="1"/>
      <c r="J1016" s="1"/>
    </row>
    <row r="1017" spans="9:10" ht="12.75">
      <c r="I1017" s="1"/>
      <c r="J1017" s="1"/>
    </row>
    <row r="1018" spans="9:10" ht="12.75">
      <c r="I1018" s="1"/>
      <c r="J1018" s="1"/>
    </row>
    <row r="1019" spans="9:10" ht="12.75">
      <c r="I1019" s="1"/>
      <c r="J1019" s="1"/>
    </row>
    <row r="1020" spans="9:10" ht="12.75">
      <c r="I1020" s="1"/>
      <c r="J1020" s="1"/>
    </row>
    <row r="1021" spans="9:10" ht="12.75">
      <c r="I1021" s="1"/>
      <c r="J1021" s="1"/>
    </row>
    <row r="1022" spans="9:10" ht="12.75">
      <c r="I1022" s="1"/>
      <c r="J1022" s="1"/>
    </row>
    <row r="1023" spans="9:10" ht="12.75">
      <c r="I1023" s="1"/>
      <c r="J1023" s="1"/>
    </row>
    <row r="1024" spans="9:10" ht="12.75">
      <c r="I1024" s="1"/>
      <c r="J1024" s="1"/>
    </row>
    <row r="1025" spans="9:10" ht="12.75">
      <c r="I1025" s="1"/>
      <c r="J1025" s="1"/>
    </row>
    <row r="1026" spans="9:10" ht="12.75">
      <c r="I1026" s="1"/>
      <c r="J1026" s="1"/>
    </row>
    <row r="1027" spans="9:10" ht="12.75">
      <c r="I1027" s="1"/>
      <c r="J1027" s="1"/>
    </row>
    <row r="1028" spans="9:10" ht="12.75">
      <c r="I1028" s="1"/>
      <c r="J1028" s="1"/>
    </row>
    <row r="1029" spans="9:10" ht="12.75">
      <c r="I1029" s="1"/>
      <c r="J1029" s="1"/>
    </row>
    <row r="1030" spans="9:10" ht="12.75">
      <c r="I1030" s="1"/>
      <c r="J1030" s="1"/>
    </row>
    <row r="1031" spans="9:10" ht="12.75">
      <c r="I1031" s="1"/>
      <c r="J1031" s="1"/>
    </row>
    <row r="1032" spans="9:10" ht="12.75">
      <c r="I1032" s="1"/>
      <c r="J1032" s="1"/>
    </row>
    <row r="1033" spans="9:10" ht="12.75">
      <c r="I1033" s="1"/>
      <c r="J1033" s="1"/>
    </row>
    <row r="1034" spans="9:10" ht="12.75">
      <c r="I1034" s="1"/>
      <c r="J1034" s="1"/>
    </row>
    <row r="1035" spans="9:10" ht="12.75">
      <c r="I1035" s="1"/>
      <c r="J1035" s="1"/>
    </row>
    <row r="1036" spans="9:10" ht="12.75">
      <c r="I1036" s="1"/>
      <c r="J1036" s="1"/>
    </row>
    <row r="1037" spans="9:10" ht="12.75">
      <c r="I1037" s="1"/>
      <c r="J1037" s="1"/>
    </row>
    <row r="1038" spans="9:10" ht="12.75">
      <c r="I1038" s="1"/>
      <c r="J1038" s="1"/>
    </row>
    <row r="1039" spans="9:10" ht="12.75">
      <c r="I1039" s="1"/>
      <c r="J1039" s="1"/>
    </row>
    <row r="1040" spans="9:10" ht="12.75">
      <c r="I1040" s="1"/>
      <c r="J1040" s="1"/>
    </row>
    <row r="1041" spans="9:10" ht="12.75">
      <c r="I1041" s="1"/>
      <c r="J1041" s="1"/>
    </row>
    <row r="1042" spans="9:10" ht="12.75">
      <c r="I1042" s="1"/>
      <c r="J1042" s="1"/>
    </row>
    <row r="1043" spans="9:10" ht="12.75">
      <c r="I1043" s="1"/>
      <c r="J1043" s="1"/>
    </row>
    <row r="1044" spans="9:10" ht="12.75">
      <c r="I1044" s="1"/>
      <c r="J1044" s="1"/>
    </row>
    <row r="1045" spans="9:10" ht="12.75">
      <c r="I1045" s="1"/>
      <c r="J1045" s="1"/>
    </row>
    <row r="1046" spans="9:10" ht="12.75">
      <c r="I1046" s="1"/>
      <c r="J1046" s="1"/>
    </row>
    <row r="1047" spans="9:10" ht="12.75">
      <c r="I1047" s="1"/>
      <c r="J1047" s="1"/>
    </row>
    <row r="1048" spans="9:10" ht="12.75">
      <c r="I1048" s="1"/>
      <c r="J1048" s="1"/>
    </row>
    <row r="1049" spans="9:10" ht="12.75">
      <c r="I1049" s="1"/>
      <c r="J1049" s="1"/>
    </row>
    <row r="1050" spans="9:10" ht="12.75">
      <c r="I1050" s="1"/>
      <c r="J1050" s="1"/>
    </row>
    <row r="1051" spans="9:10" ht="12.75">
      <c r="I1051" s="1"/>
      <c r="J1051" s="1"/>
    </row>
    <row r="1052" spans="9:10" ht="12.75">
      <c r="I1052" s="1"/>
      <c r="J1052" s="1"/>
    </row>
    <row r="1053" spans="9:10" ht="12.75">
      <c r="I1053" s="1"/>
      <c r="J1053" s="1"/>
    </row>
    <row r="1054" spans="9:10" ht="12.75">
      <c r="I1054" s="1"/>
      <c r="J1054" s="1"/>
    </row>
    <row r="1055" spans="9:10" ht="12.75">
      <c r="I1055" s="1"/>
      <c r="J1055" s="1"/>
    </row>
    <row r="1056" spans="9:10" ht="12.75">
      <c r="I1056" s="1"/>
      <c r="J1056" s="1"/>
    </row>
    <row r="1057" spans="9:10" ht="12.75">
      <c r="I1057" s="1"/>
      <c r="J1057" s="1"/>
    </row>
    <row r="1058" spans="9:10" ht="12.75">
      <c r="I1058" s="1"/>
      <c r="J1058" s="1"/>
    </row>
    <row r="1059" spans="9:10" ht="12.75">
      <c r="I1059" s="1"/>
      <c r="J1059" s="1"/>
    </row>
    <row r="1060" spans="9:10" ht="12.75">
      <c r="I1060" s="1"/>
      <c r="J1060" s="1"/>
    </row>
    <row r="1061" spans="9:10" ht="12.75">
      <c r="I1061" s="1"/>
      <c r="J1061" s="1"/>
    </row>
    <row r="1062" spans="9:10" ht="12.75">
      <c r="I1062" s="1"/>
      <c r="J1062" s="1"/>
    </row>
    <row r="1063" spans="9:10" ht="12.75">
      <c r="I1063" s="1"/>
      <c r="J1063" s="1"/>
    </row>
    <row r="1064" spans="9:10" ht="12.75">
      <c r="I1064" s="1"/>
      <c r="J1064" s="1"/>
    </row>
    <row r="1065" spans="9:10" ht="12.75">
      <c r="I1065" s="1"/>
      <c r="J1065" s="1"/>
    </row>
    <row r="1066" spans="9:10" ht="12.75">
      <c r="I1066" s="1"/>
      <c r="J1066" s="1"/>
    </row>
    <row r="1067" spans="9:10" ht="12.75">
      <c r="I1067" s="1"/>
      <c r="J1067" s="1"/>
    </row>
    <row r="1068" spans="9:10" ht="12.75">
      <c r="I1068" s="1"/>
      <c r="J1068" s="1"/>
    </row>
    <row r="1069" spans="9:10" ht="12.75">
      <c r="I1069" s="1"/>
      <c r="J1069" s="1"/>
    </row>
    <row r="1070" spans="9:10" ht="12.75">
      <c r="I1070" s="1"/>
      <c r="J1070" s="1"/>
    </row>
    <row r="1071" spans="9:10" ht="12.75">
      <c r="I1071" s="1"/>
      <c r="J1071" s="1"/>
    </row>
    <row r="1072" spans="9:10" ht="12.75">
      <c r="I1072" s="1"/>
      <c r="J1072" s="1"/>
    </row>
    <row r="1073" spans="9:10" ht="12.75">
      <c r="I1073" s="1"/>
      <c r="J1073" s="1"/>
    </row>
    <row r="1074" spans="9:10" ht="12.75">
      <c r="I1074" s="1"/>
      <c r="J1074" s="1"/>
    </row>
    <row r="1075" spans="9:10" ht="12.75">
      <c r="I1075" s="1"/>
      <c r="J1075" s="1"/>
    </row>
    <row r="1076" spans="9:10" ht="12.75">
      <c r="I1076" s="1"/>
      <c r="J1076" s="1"/>
    </row>
    <row r="1077" spans="9:10" ht="12.75">
      <c r="I1077" s="1"/>
      <c r="J1077" s="1"/>
    </row>
    <row r="1078" spans="9:10" ht="12.75">
      <c r="I1078" s="1"/>
      <c r="J1078" s="1"/>
    </row>
    <row r="1079" spans="9:10" ht="12.75">
      <c r="I1079" s="1"/>
      <c r="J1079" s="1"/>
    </row>
    <row r="1080" spans="9:10" ht="12.75">
      <c r="I1080" s="1"/>
      <c r="J1080" s="1"/>
    </row>
    <row r="1081" spans="9:10" ht="12.75">
      <c r="I1081" s="1"/>
      <c r="J1081" s="1"/>
    </row>
    <row r="1082" spans="9:10" ht="12.75">
      <c r="I1082" s="1"/>
      <c r="J1082" s="1"/>
    </row>
    <row r="1083" spans="9:10" ht="12.75">
      <c r="I1083" s="1"/>
      <c r="J1083" s="1"/>
    </row>
    <row r="1084" spans="9:10" ht="12.75">
      <c r="I1084" s="1"/>
      <c r="J1084" s="1"/>
    </row>
    <row r="1085" spans="9:10" ht="12.75">
      <c r="I1085" s="1"/>
      <c r="J1085" s="1"/>
    </row>
    <row r="1086" spans="9:10" ht="12.75">
      <c r="I1086" s="1"/>
      <c r="J1086" s="1"/>
    </row>
    <row r="1087" spans="9:10" ht="12.75">
      <c r="I1087" s="1"/>
      <c r="J1087" s="1"/>
    </row>
    <row r="1088" spans="9:10" ht="12.75">
      <c r="I1088" s="1"/>
      <c r="J1088" s="1"/>
    </row>
    <row r="1089" spans="9:10" ht="12.75">
      <c r="I1089" s="1"/>
      <c r="J1089" s="1"/>
    </row>
    <row r="1090" spans="9:10" ht="12.75">
      <c r="I1090" s="1"/>
      <c r="J1090" s="1"/>
    </row>
    <row r="1091" spans="9:10" ht="12.75">
      <c r="I1091" s="1"/>
      <c r="J1091" s="1"/>
    </row>
    <row r="1092" spans="9:10" ht="12.75">
      <c r="I1092" s="1"/>
      <c r="J1092" s="1"/>
    </row>
    <row r="1093" spans="9:10" ht="12.75">
      <c r="I1093" s="1"/>
      <c r="J1093" s="1"/>
    </row>
    <row r="1094" spans="9:10" ht="12.75">
      <c r="I1094" s="1"/>
      <c r="J1094" s="1"/>
    </row>
    <row r="1095" spans="9:10" ht="12.75">
      <c r="I1095" s="1"/>
      <c r="J1095" s="1"/>
    </row>
    <row r="1096" spans="9:10" ht="12.75">
      <c r="I1096" s="1"/>
      <c r="J1096" s="1"/>
    </row>
    <row r="1097" spans="9:10" ht="12.75">
      <c r="I1097" s="1"/>
      <c r="J1097" s="1"/>
    </row>
    <row r="1098" spans="9:10" ht="12.75">
      <c r="I1098" s="1"/>
      <c r="J1098" s="1"/>
    </row>
    <row r="1099" spans="9:10" ht="12.75">
      <c r="I1099" s="1"/>
      <c r="J1099" s="1"/>
    </row>
    <row r="1100" spans="9:10" ht="12.75">
      <c r="I1100" s="1"/>
      <c r="J1100" s="1"/>
    </row>
    <row r="1101" spans="9:10" ht="12.75">
      <c r="I1101" s="1"/>
      <c r="J1101" s="1"/>
    </row>
    <row r="1102" spans="9:10" ht="12.75">
      <c r="I1102" s="1"/>
      <c r="J1102" s="1"/>
    </row>
    <row r="1103" spans="9:10" ht="12.75">
      <c r="I1103" s="1"/>
      <c r="J1103" s="1"/>
    </row>
    <row r="1104" spans="9:10" ht="12.75">
      <c r="I1104" s="1"/>
      <c r="J1104" s="1"/>
    </row>
    <row r="1105" spans="9:10" ht="12.75">
      <c r="I1105" s="1"/>
      <c r="J1105" s="1"/>
    </row>
    <row r="1106" spans="9:10" ht="12.75">
      <c r="I1106" s="1"/>
      <c r="J1106" s="1"/>
    </row>
    <row r="1107" spans="9:10" ht="12.75">
      <c r="I1107" s="1"/>
      <c r="J1107" s="1"/>
    </row>
    <row r="1108" spans="9:10" ht="12.75">
      <c r="I1108" s="1"/>
      <c r="J1108" s="1"/>
    </row>
    <row r="1109" spans="9:10" ht="12.75">
      <c r="I1109" s="1"/>
      <c r="J1109" s="1"/>
    </row>
    <row r="1110" spans="9:10" ht="12.75">
      <c r="I1110" s="1"/>
      <c r="J1110" s="1"/>
    </row>
    <row r="1111" spans="9:10" ht="12.75">
      <c r="I1111" s="1"/>
      <c r="J1111" s="1"/>
    </row>
    <row r="1112" spans="9:10" ht="12.75">
      <c r="I1112" s="1"/>
      <c r="J1112" s="1"/>
    </row>
    <row r="1113" spans="9:10" ht="12.75">
      <c r="I1113" s="1"/>
      <c r="J1113" s="1"/>
    </row>
    <row r="1114" spans="9:10" ht="12.75">
      <c r="I1114" s="1"/>
      <c r="J1114" s="1"/>
    </row>
    <row r="1115" spans="9:10" ht="12.75">
      <c r="I1115" s="1"/>
      <c r="J1115" s="1"/>
    </row>
    <row r="1116" spans="9:10" ht="12.75">
      <c r="I1116" s="1"/>
      <c r="J1116" s="1"/>
    </row>
    <row r="1117" spans="9:10" ht="12.75">
      <c r="I1117" s="1"/>
      <c r="J1117" s="1"/>
    </row>
    <row r="1118" spans="9:10" ht="12.75">
      <c r="I1118" s="1"/>
      <c r="J1118" s="1"/>
    </row>
    <row r="1119" spans="9:10" ht="12.75">
      <c r="I1119" s="1"/>
      <c r="J1119" s="1"/>
    </row>
    <row r="1120" spans="9:10" ht="12.75">
      <c r="I1120" s="1"/>
      <c r="J1120" s="1"/>
    </row>
    <row r="1121" spans="9:10" ht="12.75">
      <c r="I1121" s="1"/>
      <c r="J1121" s="1"/>
    </row>
    <row r="1122" spans="9:10" ht="12.75">
      <c r="I1122" s="1"/>
      <c r="J1122" s="1"/>
    </row>
    <row r="1123" spans="9:10" ht="12.75">
      <c r="I1123" s="1"/>
      <c r="J1123" s="1"/>
    </row>
    <row r="1124" spans="9:10" ht="12.75">
      <c r="I1124" s="1"/>
      <c r="J1124" s="1"/>
    </row>
    <row r="1125" spans="9:10" ht="12.75">
      <c r="I1125" s="1"/>
      <c r="J1125" s="1"/>
    </row>
    <row r="1126" spans="9:10" ht="12.75">
      <c r="I1126" s="1"/>
      <c r="J1126" s="1"/>
    </row>
    <row r="1127" spans="9:10" ht="12.75">
      <c r="I1127" s="1"/>
      <c r="J1127" s="1"/>
    </row>
    <row r="1128" spans="9:10" ht="12.75">
      <c r="I1128" s="1"/>
      <c r="J1128" s="1"/>
    </row>
    <row r="1129" spans="9:10" ht="12.75">
      <c r="I1129" s="1"/>
      <c r="J1129" s="1"/>
    </row>
    <row r="1130" spans="9:10" ht="12.75">
      <c r="I1130" s="1"/>
      <c r="J1130" s="1"/>
    </row>
    <row r="1131" spans="9:10" ht="12.75">
      <c r="I1131" s="1"/>
      <c r="J1131" s="1"/>
    </row>
    <row r="1132" spans="9:10" ht="12.75">
      <c r="I1132" s="1"/>
      <c r="J1132" s="1"/>
    </row>
    <row r="1133" spans="9:10" ht="12.75">
      <c r="I1133" s="1"/>
      <c r="J1133" s="1"/>
    </row>
    <row r="1134" spans="9:10" ht="12.75">
      <c r="I1134" s="1"/>
      <c r="J1134" s="1"/>
    </row>
    <row r="1135" spans="9:10" ht="12.75">
      <c r="I1135" s="1"/>
      <c r="J1135" s="1"/>
    </row>
    <row r="1136" spans="9:10" ht="12.75">
      <c r="I1136" s="1"/>
      <c r="J1136" s="1"/>
    </row>
    <row r="1137" spans="9:10" ht="12.75">
      <c r="I1137" s="1"/>
      <c r="J1137" s="1"/>
    </row>
    <row r="1138" spans="9:10" ht="12.75">
      <c r="I1138" s="1"/>
      <c r="J1138" s="1"/>
    </row>
    <row r="1139" spans="9:10" ht="12.75">
      <c r="I1139" s="1"/>
      <c r="J1139" s="1"/>
    </row>
    <row r="1140" spans="9:10" ht="12.75">
      <c r="I1140" s="1"/>
      <c r="J1140" s="1"/>
    </row>
    <row r="1141" spans="9:10" ht="12.75">
      <c r="I1141" s="1"/>
      <c r="J1141" s="1"/>
    </row>
    <row r="1142" spans="9:10" ht="12.75">
      <c r="I1142" s="1"/>
      <c r="J1142" s="1"/>
    </row>
    <row r="1143" spans="9:10" ht="12.75">
      <c r="I1143" s="1"/>
      <c r="J1143" s="1"/>
    </row>
    <row r="1144" spans="9:10" ht="12.75">
      <c r="I1144" s="1"/>
      <c r="J1144" s="1"/>
    </row>
    <row r="1145" spans="9:10" ht="12.75">
      <c r="I1145" s="1"/>
      <c r="J1145" s="1"/>
    </row>
    <row r="1146" spans="9:10" ht="12.75">
      <c r="I1146" s="1"/>
      <c r="J1146" s="1"/>
    </row>
    <row r="1147" spans="9:10" ht="12.75">
      <c r="I1147" s="1"/>
      <c r="J1147" s="1"/>
    </row>
    <row r="1148" spans="9:10" ht="12.75">
      <c r="I1148" s="1"/>
      <c r="J1148" s="1"/>
    </row>
    <row r="1149" spans="9:10" ht="12.75">
      <c r="I1149" s="1"/>
      <c r="J1149" s="1"/>
    </row>
    <row r="1150" spans="9:10" ht="12.75">
      <c r="I1150" s="1"/>
      <c r="J1150" s="1"/>
    </row>
    <row r="1151" spans="9:10" ht="12.75">
      <c r="I1151" s="1"/>
      <c r="J1151" s="1"/>
    </row>
    <row r="1152" spans="9:10" ht="12.75">
      <c r="I1152" s="1"/>
      <c r="J1152" s="1"/>
    </row>
    <row r="1153" spans="9:10" ht="12.75">
      <c r="I1153" s="1"/>
      <c r="J1153" s="1"/>
    </row>
    <row r="1154" spans="9:10" ht="12.75">
      <c r="I1154" s="1"/>
      <c r="J1154" s="1"/>
    </row>
    <row r="1155" spans="9:10" ht="12.75">
      <c r="I1155" s="1"/>
      <c r="J1155" s="1"/>
    </row>
  </sheetData>
  <mergeCells count="8">
    <mergeCell ref="H1:H3"/>
    <mergeCell ref="A1:A3"/>
    <mergeCell ref="B1:B3"/>
    <mergeCell ref="C1:C3"/>
    <mergeCell ref="D1:D3"/>
    <mergeCell ref="G1:G3"/>
    <mergeCell ref="E1:E3"/>
    <mergeCell ref="F1:F3"/>
  </mergeCells>
  <printOptions horizontalCentered="1"/>
  <pageMargins left="0" right="0" top="0.7874015748031497" bottom="0.5511811023622047" header="0.43" footer="0.31496062992125984"/>
  <pageSetup orientation="landscape" paperSize="9" r:id="rId1"/>
  <headerFooter alignWithMargins="0">
    <oddHeader>&amp;C&amp;"times,Félkövér"&amp;12Út-, híd-, járdafelújítások&amp;R7. sz. melléklet 
ezer Ft
</oddHeader>
    <oddFooter>&amp;L&amp;8&amp;D&amp;C&amp;8&amp;Z&amp;F /&amp;A&amp;R&amp;8&amp;P/&amp;N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Balogh Réka</cp:lastModifiedBy>
  <cp:lastPrinted>2006-09-07T09:02:32Z</cp:lastPrinted>
  <dcterms:created xsi:type="dcterms:W3CDTF">2003-04-30T07:15:07Z</dcterms:created>
  <dcterms:modified xsi:type="dcterms:W3CDTF">2006-09-07T12:52:30Z</dcterms:modified>
  <cp:category/>
  <cp:version/>
  <cp:contentType/>
  <cp:contentStatus/>
</cp:coreProperties>
</file>