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06.15" sheetId="1" r:id="rId1"/>
  </sheets>
  <definedNames>
    <definedName name="_xlnm.Print_Titles" localSheetId="0">'06.15'!$1:$3</definedName>
    <definedName name="_xlnm.Print_Area" localSheetId="0">'06.15'!$A$1:$M$116</definedName>
  </definedNames>
  <calcPr fullCalcOnLoad="1"/>
</workbook>
</file>

<file path=xl/sharedStrings.xml><?xml version="1.0" encoding="utf-8"?>
<sst xmlns="http://schemas.openxmlformats.org/spreadsheetml/2006/main" count="116" uniqueCount="113">
  <si>
    <t>Pótelőirányzat</t>
  </si>
  <si>
    <t>Megjegyzés</t>
  </si>
  <si>
    <t xml:space="preserve">személyi </t>
  </si>
  <si>
    <t>juttatás</t>
  </si>
  <si>
    <t>munk.terh.</t>
  </si>
  <si>
    <t>járulékok</t>
  </si>
  <si>
    <t>dologi</t>
  </si>
  <si>
    <t>jellegű</t>
  </si>
  <si>
    <t>felh.c.</t>
  </si>
  <si>
    <t>átadás</t>
  </si>
  <si>
    <t>műk.c.</t>
  </si>
  <si>
    <t>Ellátottak</t>
  </si>
  <si>
    <t>juttatása</t>
  </si>
  <si>
    <t>felújítás</t>
  </si>
  <si>
    <t>felhalm.</t>
  </si>
  <si>
    <t>kiadás</t>
  </si>
  <si>
    <t>Kiadás</t>
  </si>
  <si>
    <t>összesen</t>
  </si>
  <si>
    <t>Javasolt pótelőirányzatból:</t>
  </si>
  <si>
    <t>igényelt</t>
  </si>
  <si>
    <t>összeg</t>
  </si>
  <si>
    <t>javasolt</t>
  </si>
  <si>
    <t>Feladat megnevezése</t>
  </si>
  <si>
    <t>Önkormányzati intézmények</t>
  </si>
  <si>
    <t>Városgondnokság</t>
  </si>
  <si>
    <t>Berzsenyi Dániel Általános Iskola</t>
  </si>
  <si>
    <t>Kisfaludy utcai Általános Iskola</t>
  </si>
  <si>
    <t>Toldi Ltp. Általános Iskola és Gimnázium</t>
  </si>
  <si>
    <t>Bárczi Gusztáv Óvoda, Általános Iskola,</t>
  </si>
  <si>
    <t xml:space="preserve">Speciális Szakiskola, Diákotthon és </t>
  </si>
  <si>
    <t>Módszertani Központ</t>
  </si>
  <si>
    <t>Csiky Gergely Színház</t>
  </si>
  <si>
    <t>Együd Árpád Művelődési Központ</t>
  </si>
  <si>
    <t>Városi Sportcsarnok</t>
  </si>
  <si>
    <t>Sportiskola</t>
  </si>
  <si>
    <t>Mindösszesen</t>
  </si>
  <si>
    <t>Ebből: működési</t>
  </si>
  <si>
    <t xml:space="preserve">          felhalmozási</t>
  </si>
  <si>
    <t>Egyéb szervek támogatása</t>
  </si>
  <si>
    <t>KUKA kommandó</t>
  </si>
  <si>
    <t>Városgondnokság  pótigények összesen</t>
  </si>
  <si>
    <t>Berzsenyi Dániel Általános Iskola pótigények összesen</t>
  </si>
  <si>
    <t>Kisfaludy utcai Általános Iskola pótigények összesen</t>
  </si>
  <si>
    <t>Toldi Ltp. Általános Iskola és Gimnázium pótigények összesen</t>
  </si>
  <si>
    <t>Bárczi Gusztáv Óvoda, Általános Iskola pótigények összesen</t>
  </si>
  <si>
    <t>Együd Árpád Művelődési Központ pótigény összesen</t>
  </si>
  <si>
    <t>Sportiskola pótigények összesen</t>
  </si>
  <si>
    <t>Városi Sportcsarnok pótigények összesen</t>
  </si>
  <si>
    <t>Egyéb szervek támogatása pótigények összesen</t>
  </si>
  <si>
    <t>pályázati önerő</t>
  </si>
  <si>
    <t>Napkerék Egyesület 2 fő foglalkoztatási költségéhez önrész biztosítása (12 hónap)</t>
  </si>
  <si>
    <t xml:space="preserve">A 2 fő foglalkoztatása a Munkaügyi Központ támogatásával valósul meg </t>
  </si>
  <si>
    <t>Alapfokú Művészeti Iskola 2006. évi működési hiányának biztosítása</t>
  </si>
  <si>
    <t>tanuló létszám csökkenése miatti a normatíva nem fedezi a kiadásokat</t>
  </si>
  <si>
    <t xml:space="preserve">Városgazdálkodási Rt telephelye mellett altalaj feltárási, talajvizsgálati munkák  </t>
  </si>
  <si>
    <t>az intézmény szabad pénzmaradványából javasoljuk megoldani</t>
  </si>
  <si>
    <t>Ikarusz autóbusz műszaki szemle többletktg</t>
  </si>
  <si>
    <t xml:space="preserve">8 személyes Ford vegyeshasználatú autóbusz 4 db nyári gumi beszerzés  </t>
  </si>
  <si>
    <t>1 fő szerződéses kosárlabda edző foglakoztatása 2006. 08.01-től</t>
  </si>
  <si>
    <t>40 eFt/hó</t>
  </si>
  <si>
    <t>Tűzi víztározók szigetelése</t>
  </si>
  <si>
    <t>Műszaki igazgatóság</t>
  </si>
  <si>
    <t>Gázkazán levegővédelmi működési engedélyhez akkreditált mérés</t>
  </si>
  <si>
    <t>Gárdonyi Géza Általános Iskola</t>
  </si>
  <si>
    <t>Gárdonyi Géza Általános Iskola pótigények összesen</t>
  </si>
  <si>
    <t>Villamos tűzvédelmi ellenőrzés</t>
  </si>
  <si>
    <t>Orvosi csaptelep felszerelésének ktg</t>
  </si>
  <si>
    <t>Rehabilitációs hozzájárulás többletktg</t>
  </si>
  <si>
    <t>Kunszentmárton Város Önkormányzata - árvíz okozta károk enyhítésére</t>
  </si>
  <si>
    <t>Cigány Kisebbségi Önkormányzat - korrepetáló tábor szervezéséhez</t>
  </si>
  <si>
    <t>Kovács Emőke "Az 1956-os forradalom és megtorlás Kaposváron" c. tanulmány elkészítéséhez</t>
  </si>
  <si>
    <t>Számítógép beszerzés gazdasági feladatokhoz</t>
  </si>
  <si>
    <t xml:space="preserve">A Színház 50 éves jubileumi ünnepségéhez </t>
  </si>
  <si>
    <t>MURRAY típusú fűnyíró traktor beszerzés</t>
  </si>
  <si>
    <t>Opel Astra műszaki vizsgára való felkészítése</t>
  </si>
  <si>
    <t>Polgármesteri Hivatal</t>
  </si>
  <si>
    <t>Polgármesteri Hivatal pótigények összesen</t>
  </si>
  <si>
    <t>Több intézményt érintő, kiemelt előirányzatok közötti átcsoportosítás</t>
  </si>
  <si>
    <t>4/d. számú melléklet alapján</t>
  </si>
  <si>
    <t>X</t>
  </si>
  <si>
    <t>Forgalmi jelzőlámpákhoz további 4 db visszaszámláló készülék</t>
  </si>
  <si>
    <t>eredeti ktgv terhére 5 db készülék megrendelve</t>
  </si>
  <si>
    <t>Tűzvédelmi szabványossági felülvizsgálat</t>
  </si>
  <si>
    <t>Orvosi rendelő folyosó műanyag padló cseréje</t>
  </si>
  <si>
    <t>céltartalékban tervezett 500 eFt felett</t>
  </si>
  <si>
    <t>Profi Liga Kft - Kaposvári Rákóczi Labdarúgó Kft kölcsön visszafizetése önkormányzati kezességvállalás alapján</t>
  </si>
  <si>
    <t>Kaposvári Tömegközlekedési Rt kisebbségi részvények megvásárlása</t>
  </si>
  <si>
    <t>Youth Futball fesztivál többlet ktg-e csökkentve a megtakarításokkal</t>
  </si>
  <si>
    <t>Ebből: Youth Futball fesztivál többlet ktg</t>
  </si>
  <si>
    <t xml:space="preserve">                - Kaposvári Tömegközlekedési Rt  fesztiváljárat (Youth Futball)</t>
  </si>
  <si>
    <t xml:space="preserve">                - Cseri parkban kial.ker. pályák miatt 7 db kandeláber kivétele, tereprend.</t>
  </si>
  <si>
    <t xml:space="preserve">                - Cseri parkban kial.ker. pályák miatt burkolatjav.</t>
  </si>
  <si>
    <t xml:space="preserve">                - Cseri parkban mobil WC biztosítása</t>
  </si>
  <si>
    <t xml:space="preserve">                - Önkormányzati pályák karbantartására</t>
  </si>
  <si>
    <t xml:space="preserve">          Youth Futball fesztiválra jóváhagyott keretből megtakarítás</t>
  </si>
  <si>
    <t xml:space="preserve">               - 2 db Egészségügyi doboz </t>
  </si>
  <si>
    <t xml:space="preserve"> -Városon kivüli 2 db nagy pályára és a Matula-tanyai pálya karbantatása</t>
  </si>
  <si>
    <t>Szociális Gondozási Központ</t>
  </si>
  <si>
    <t>Szociális Gondozási Központ pótigények összesen</t>
  </si>
  <si>
    <t>Petöfi u. Idősek Klubja internet bevezetés költsége</t>
  </si>
  <si>
    <t>Zrínyi Ilona Általános Iskola</t>
  </si>
  <si>
    <t>Zrínyi Ilona Általános Iskola pótigények összesen</t>
  </si>
  <si>
    <t>20 db öltözőpad beszerzése</t>
  </si>
  <si>
    <t>tanórán kivüli iskolai sport támogatás (188 eFt) feletti többlet ktg</t>
  </si>
  <si>
    <t>Lakossági járda építési pályázat többlet költségei</t>
  </si>
  <si>
    <t>Csiky Gergely Színház pótigény összesen</t>
  </si>
  <si>
    <t>Parlagfű elleni védekezés ktg</t>
  </si>
  <si>
    <t>2006. I. félévi répáspusztai programok költségeihez</t>
  </si>
  <si>
    <t>Óvodai Gondnokság</t>
  </si>
  <si>
    <t>Óvodai Gondnokság pótigények összesen</t>
  </si>
  <si>
    <t>Nemzetőrsori Óvoda fennállásának 25. évfordulójára</t>
  </si>
  <si>
    <t>Kaposvári Egyetem Állattud. Kar Hallgatói Önk. Gazdász Napok megrendezésére</t>
  </si>
  <si>
    <t>Crystal Gyermek és Ifj.SC - versenyeken való részvételre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</si>
</sst>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name val="Times New Roman CE"/>
      <family val="1"/>
    </font>
    <font>
      <i/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wrapText="1"/>
    </xf>
    <xf numFmtId="0" fontId="8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left" wrapText="1" indent="5"/>
    </xf>
    <xf numFmtId="0" fontId="9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zoomScaleSheetLayoutView="65" workbookViewId="0" topLeftCell="A109">
      <selection activeCell="A121" sqref="A121"/>
    </sheetView>
  </sheetViews>
  <sheetFormatPr defaultColWidth="9.140625" defaultRowHeight="12.75"/>
  <cols>
    <col min="1" max="1" width="72.421875" style="0" customWidth="1"/>
    <col min="2" max="2" width="10.140625" style="0" bestFit="1" customWidth="1"/>
    <col min="3" max="3" width="9.28125" style="0" bestFit="1" customWidth="1"/>
    <col min="4" max="4" width="30.00390625" style="0" customWidth="1"/>
    <col min="5" max="5" width="9.28125" style="0" bestFit="1" customWidth="1"/>
    <col min="6" max="6" width="11.28125" style="0" bestFit="1" customWidth="1"/>
    <col min="7" max="9" width="9.28125" style="0" bestFit="1" customWidth="1"/>
    <col min="10" max="10" width="11.57421875" style="0" bestFit="1" customWidth="1"/>
    <col min="11" max="13" width="9.28125" style="0" bestFit="1" customWidth="1"/>
  </cols>
  <sheetData>
    <row r="1" spans="1:13" ht="15.75">
      <c r="A1" s="13" t="s">
        <v>22</v>
      </c>
      <c r="B1" s="36" t="s">
        <v>0</v>
      </c>
      <c r="C1" s="37"/>
      <c r="D1" s="13" t="s">
        <v>1</v>
      </c>
      <c r="E1" s="36" t="s">
        <v>18</v>
      </c>
      <c r="F1" s="38"/>
      <c r="G1" s="38"/>
      <c r="H1" s="38"/>
      <c r="I1" s="38"/>
      <c r="J1" s="38"/>
      <c r="K1" s="38"/>
      <c r="L1" s="38"/>
      <c r="M1" s="37"/>
    </row>
    <row r="2" spans="1:13" ht="15.75">
      <c r="A2" s="14"/>
      <c r="B2" s="13" t="s">
        <v>19</v>
      </c>
      <c r="C2" s="13" t="s">
        <v>21</v>
      </c>
      <c r="D2" s="14"/>
      <c r="E2" s="13" t="s">
        <v>2</v>
      </c>
      <c r="F2" s="13" t="s">
        <v>4</v>
      </c>
      <c r="G2" s="13" t="s">
        <v>6</v>
      </c>
      <c r="H2" s="13" t="s">
        <v>8</v>
      </c>
      <c r="I2" s="13" t="s">
        <v>10</v>
      </c>
      <c r="J2" s="13" t="s">
        <v>11</v>
      </c>
      <c r="K2" s="13" t="s">
        <v>13</v>
      </c>
      <c r="L2" s="13" t="s">
        <v>14</v>
      </c>
      <c r="M2" s="13" t="s">
        <v>16</v>
      </c>
    </row>
    <row r="3" spans="1:13" ht="15.75">
      <c r="A3" s="15"/>
      <c r="B3" s="15" t="s">
        <v>20</v>
      </c>
      <c r="C3" s="15" t="s">
        <v>20</v>
      </c>
      <c r="D3" s="15"/>
      <c r="E3" s="15" t="s">
        <v>3</v>
      </c>
      <c r="F3" s="15" t="s">
        <v>5</v>
      </c>
      <c r="G3" s="15" t="s">
        <v>7</v>
      </c>
      <c r="H3" s="15" t="s">
        <v>9</v>
      </c>
      <c r="I3" s="15" t="s">
        <v>9</v>
      </c>
      <c r="J3" s="15" t="s">
        <v>12</v>
      </c>
      <c r="K3" s="15"/>
      <c r="L3" s="15" t="s">
        <v>15</v>
      </c>
      <c r="M3" s="15" t="s">
        <v>17</v>
      </c>
    </row>
    <row r="4" spans="1:13" ht="15.75">
      <c r="A4" s="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5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6" t="s">
        <v>39</v>
      </c>
      <c r="B6" s="6">
        <v>9100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f>SUM(E6:L6)</f>
        <v>0</v>
      </c>
      <c r="N6" s="31"/>
    </row>
    <row r="7" spans="1:14" ht="15.75">
      <c r="A7" s="6" t="s">
        <v>54</v>
      </c>
      <c r="B7" s="6">
        <v>1142</v>
      </c>
      <c r="C7" s="6"/>
      <c r="D7" s="6" t="s">
        <v>55</v>
      </c>
      <c r="E7" s="6"/>
      <c r="F7" s="6"/>
      <c r="G7" s="6"/>
      <c r="H7" s="6"/>
      <c r="I7" s="6"/>
      <c r="J7" s="6"/>
      <c r="K7" s="6"/>
      <c r="L7" s="6"/>
      <c r="M7" s="6">
        <f>SUM(E7:L7)</f>
        <v>0</v>
      </c>
      <c r="N7" s="31"/>
    </row>
    <row r="8" spans="1:14" ht="15.75">
      <c r="A8" s="6" t="s">
        <v>80</v>
      </c>
      <c r="B8" s="6">
        <v>634</v>
      </c>
      <c r="C8" s="6">
        <v>634</v>
      </c>
      <c r="D8" s="6" t="s">
        <v>81</v>
      </c>
      <c r="E8" s="6"/>
      <c r="F8" s="6"/>
      <c r="G8" s="6"/>
      <c r="H8" s="6"/>
      <c r="I8" s="6"/>
      <c r="J8" s="6"/>
      <c r="K8" s="6"/>
      <c r="L8" s="6">
        <v>634</v>
      </c>
      <c r="M8" s="6">
        <f>SUM(E8:L8)</f>
        <v>634</v>
      </c>
      <c r="N8" s="31"/>
    </row>
    <row r="9" spans="1:14" ht="15.75">
      <c r="A9" s="6" t="s">
        <v>106</v>
      </c>
      <c r="B9" s="6">
        <v>1440</v>
      </c>
      <c r="C9" s="6">
        <v>1440</v>
      </c>
      <c r="D9" s="6" t="s">
        <v>49</v>
      </c>
      <c r="E9" s="6"/>
      <c r="F9" s="6"/>
      <c r="G9" s="6">
        <v>1440</v>
      </c>
      <c r="H9" s="6"/>
      <c r="I9" s="6"/>
      <c r="J9" s="6"/>
      <c r="K9" s="6"/>
      <c r="L9" s="6"/>
      <c r="M9" s="6">
        <f>SUM(E9:L9)</f>
        <v>1440</v>
      </c>
      <c r="N9" s="31"/>
    </row>
    <row r="10" spans="1:14" ht="15.75">
      <c r="A10" s="22" t="s">
        <v>104</v>
      </c>
      <c r="B10" s="6">
        <v>10500</v>
      </c>
      <c r="C10" s="6">
        <v>10500</v>
      </c>
      <c r="D10" s="6"/>
      <c r="E10" s="6"/>
      <c r="F10" s="6"/>
      <c r="G10" s="6"/>
      <c r="H10" s="6"/>
      <c r="I10" s="6"/>
      <c r="J10" s="6"/>
      <c r="K10" s="6"/>
      <c r="L10" s="6">
        <v>10500</v>
      </c>
      <c r="M10" s="6">
        <f>SUM(E10:L10)</f>
        <v>10500</v>
      </c>
      <c r="N10" s="31"/>
    </row>
    <row r="11" spans="1:14" ht="15.75">
      <c r="A11" s="28" t="s">
        <v>40</v>
      </c>
      <c r="B11" s="6">
        <f>SUM(B6:B10)</f>
        <v>22816</v>
      </c>
      <c r="C11" s="6">
        <f>SUM(C6:C10)</f>
        <v>12574</v>
      </c>
      <c r="D11" s="6"/>
      <c r="E11" s="6">
        <f aca="true" t="shared" si="0" ref="E11:M11">SUM(E6:E10)</f>
        <v>0</v>
      </c>
      <c r="F11" s="6">
        <f t="shared" si="0"/>
        <v>0</v>
      </c>
      <c r="G11" s="6">
        <f t="shared" si="0"/>
        <v>1440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11134</v>
      </c>
      <c r="M11" s="6">
        <f t="shared" si="0"/>
        <v>12574</v>
      </c>
      <c r="N11" s="31"/>
    </row>
    <row r="12" spans="1:14" ht="15.75">
      <c r="A12" s="3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1"/>
    </row>
    <row r="13" spans="1:14" ht="15.75">
      <c r="A13" s="18" t="s">
        <v>97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1"/>
      <c r="N13" s="31"/>
    </row>
    <row r="14" spans="1:14" ht="15.75">
      <c r="A14" s="6" t="s">
        <v>99</v>
      </c>
      <c r="B14" s="6">
        <v>40</v>
      </c>
      <c r="C14" s="6">
        <v>40</v>
      </c>
      <c r="D14" s="6"/>
      <c r="E14" s="6"/>
      <c r="F14" s="6"/>
      <c r="G14" s="6">
        <v>40</v>
      </c>
      <c r="H14" s="6"/>
      <c r="I14" s="6"/>
      <c r="J14" s="6"/>
      <c r="K14" s="6"/>
      <c r="L14" s="6"/>
      <c r="M14" s="4">
        <f>SUM(E14:L14)</f>
        <v>40</v>
      </c>
      <c r="N14" s="31"/>
    </row>
    <row r="15" spans="1:14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f>SUM(E15:L15)</f>
        <v>0</v>
      </c>
      <c r="N15" s="31"/>
    </row>
    <row r="16" spans="1:14" ht="15.75">
      <c r="A16" s="27" t="s">
        <v>98</v>
      </c>
      <c r="B16" s="6">
        <f>SUM(B14:B15)</f>
        <v>40</v>
      </c>
      <c r="C16" s="6">
        <f>SUM(C14:C15)</f>
        <v>40</v>
      </c>
      <c r="D16" s="6"/>
      <c r="E16" s="6">
        <f aca="true" t="shared" si="1" ref="E16:M16">SUM(E14:E15)</f>
        <v>0</v>
      </c>
      <c r="F16" s="6">
        <f t="shared" si="1"/>
        <v>0</v>
      </c>
      <c r="G16" s="6">
        <f t="shared" si="1"/>
        <v>40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40</v>
      </c>
      <c r="N16" s="31"/>
    </row>
    <row r="17" spans="1:14" ht="15.75">
      <c r="A17" s="2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1"/>
    </row>
    <row r="18" spans="1:14" ht="15.75">
      <c r="A18" s="18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1"/>
      <c r="N18" s="31"/>
    </row>
    <row r="19" spans="1:14" ht="15.75">
      <c r="A19" s="6" t="s">
        <v>110</v>
      </c>
      <c r="B19" s="6">
        <v>30</v>
      </c>
      <c r="C19" s="6">
        <v>30</v>
      </c>
      <c r="D19" s="6"/>
      <c r="E19" s="6"/>
      <c r="F19" s="6"/>
      <c r="G19" s="6">
        <v>30</v>
      </c>
      <c r="H19" s="6"/>
      <c r="I19" s="6"/>
      <c r="J19" s="6"/>
      <c r="K19" s="6"/>
      <c r="L19" s="6"/>
      <c r="M19" s="4">
        <f>SUM(E19:L19)</f>
        <v>30</v>
      </c>
      <c r="N19" s="31"/>
    </row>
    <row r="20" spans="1:14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f>SUM(E20:L20)</f>
        <v>0</v>
      </c>
      <c r="N20" s="31"/>
    </row>
    <row r="21" spans="1:14" ht="15.75">
      <c r="A21" s="27" t="s">
        <v>109</v>
      </c>
      <c r="B21" s="6">
        <f>SUM(B19:B20)</f>
        <v>30</v>
      </c>
      <c r="C21" s="6">
        <f>SUM(C19:C20)</f>
        <v>30</v>
      </c>
      <c r="D21" s="6"/>
      <c r="E21" s="6">
        <f aca="true" t="shared" si="2" ref="E21:M21">SUM(E19:E20)</f>
        <v>0</v>
      </c>
      <c r="F21" s="6">
        <f t="shared" si="2"/>
        <v>0</v>
      </c>
      <c r="G21" s="6">
        <f t="shared" si="2"/>
        <v>30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30</v>
      </c>
      <c r="N21" s="31"/>
    </row>
    <row r="22" spans="1:14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1"/>
    </row>
    <row r="23" spans="1:14" ht="15.75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  <c r="N23" s="31"/>
    </row>
    <row r="24" spans="1:14" ht="15.75">
      <c r="A24" s="6" t="s">
        <v>62</v>
      </c>
      <c r="B24" s="6">
        <v>222</v>
      </c>
      <c r="C24" s="6">
        <v>222</v>
      </c>
      <c r="D24" s="6"/>
      <c r="E24" s="6"/>
      <c r="F24" s="6"/>
      <c r="G24" s="6">
        <v>222</v>
      </c>
      <c r="H24" s="6"/>
      <c r="I24" s="6"/>
      <c r="J24" s="6"/>
      <c r="K24" s="6"/>
      <c r="L24" s="6"/>
      <c r="M24" s="4">
        <f>SUM(E24:L24)</f>
        <v>222</v>
      </c>
      <c r="N24" s="31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f>SUM(E25:L25)</f>
        <v>0</v>
      </c>
      <c r="N25" s="31"/>
    </row>
    <row r="26" spans="1:14" ht="15.75">
      <c r="A26" s="27" t="s">
        <v>41</v>
      </c>
      <c r="B26" s="6">
        <f>SUM(B24:B25)</f>
        <v>222</v>
      </c>
      <c r="C26" s="6">
        <f>SUM(C24:C25)</f>
        <v>222</v>
      </c>
      <c r="D26" s="6"/>
      <c r="E26" s="6">
        <f aca="true" t="shared" si="3" ref="E26:M26">SUM(E24:E25)</f>
        <v>0</v>
      </c>
      <c r="F26" s="6">
        <f t="shared" si="3"/>
        <v>0</v>
      </c>
      <c r="G26" s="6">
        <f t="shared" si="3"/>
        <v>222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6">
        <f t="shared" si="3"/>
        <v>0</v>
      </c>
      <c r="L26" s="6">
        <f t="shared" si="3"/>
        <v>0</v>
      </c>
      <c r="M26" s="6">
        <f t="shared" si="3"/>
        <v>222</v>
      </c>
      <c r="N26" s="3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  <c r="N27" s="31"/>
    </row>
    <row r="28" spans="1:14" ht="15.75">
      <c r="A28" s="18" t="s">
        <v>63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1"/>
    </row>
    <row r="29" spans="1:14" ht="15.75">
      <c r="A29" s="3" t="s">
        <v>82</v>
      </c>
      <c r="B29" s="3">
        <v>158</v>
      </c>
      <c r="C29" s="3">
        <v>158</v>
      </c>
      <c r="D29" s="3"/>
      <c r="E29" s="3"/>
      <c r="F29" s="3"/>
      <c r="G29" s="3">
        <v>158</v>
      </c>
      <c r="H29" s="3"/>
      <c r="I29" s="3"/>
      <c r="J29" s="3"/>
      <c r="K29" s="3"/>
      <c r="L29" s="7"/>
      <c r="M29" s="6">
        <f>SUM(E29:L29)</f>
        <v>158</v>
      </c>
      <c r="N29" s="31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">
        <f>SUM(E30:L30)</f>
        <v>0</v>
      </c>
      <c r="N30" s="31"/>
    </row>
    <row r="31" spans="1:14" ht="15.75">
      <c r="A31" s="27" t="s">
        <v>64</v>
      </c>
      <c r="B31" s="6">
        <f>SUM(B29:B30)</f>
        <v>158</v>
      </c>
      <c r="C31" s="6">
        <f>SUM(C29:C30)</f>
        <v>158</v>
      </c>
      <c r="D31" s="6"/>
      <c r="E31" s="6">
        <f aca="true" t="shared" si="4" ref="E31:M31">SUM(E29:E30)</f>
        <v>0</v>
      </c>
      <c r="F31" s="6">
        <f t="shared" si="4"/>
        <v>0</v>
      </c>
      <c r="G31" s="6">
        <f t="shared" si="4"/>
        <v>158</v>
      </c>
      <c r="H31" s="6">
        <f t="shared" si="4"/>
        <v>0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si="4"/>
        <v>0</v>
      </c>
      <c r="M31" s="6">
        <f t="shared" si="4"/>
        <v>158</v>
      </c>
      <c r="N31" s="3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  <c r="N32" s="31"/>
    </row>
    <row r="33" spans="1:14" ht="15.75">
      <c r="A33" s="18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1"/>
      <c r="N33" s="31"/>
    </row>
    <row r="34" spans="1:14" ht="15.75">
      <c r="A34" s="6" t="s">
        <v>60</v>
      </c>
      <c r="B34" s="6"/>
      <c r="C34" s="6"/>
      <c r="D34" s="6" t="s">
        <v>61</v>
      </c>
      <c r="E34" s="6"/>
      <c r="F34" s="6"/>
      <c r="G34" s="6"/>
      <c r="H34" s="6"/>
      <c r="I34" s="6"/>
      <c r="J34" s="6"/>
      <c r="K34" s="6"/>
      <c r="L34" s="6"/>
      <c r="M34" s="6">
        <f>SUM(E34:L34)</f>
        <v>0</v>
      </c>
      <c r="N34" s="31"/>
    </row>
    <row r="35" spans="1:14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SUM(E35:L35)</f>
        <v>0</v>
      </c>
      <c r="N35" s="31"/>
    </row>
    <row r="36" spans="1:14" ht="15.75">
      <c r="A36" s="27" t="s">
        <v>42</v>
      </c>
      <c r="B36" s="6">
        <f>SUM(B34:B35)</f>
        <v>0</v>
      </c>
      <c r="C36" s="6">
        <f>SUM(C34:C35)</f>
        <v>0</v>
      </c>
      <c r="D36" s="6"/>
      <c r="E36" s="6">
        <f aca="true" t="shared" si="5" ref="E36:M36">SUM(E34:E35)</f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3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8"/>
      <c r="N37" s="31"/>
    </row>
    <row r="38" spans="1:14" ht="15.75">
      <c r="A38" s="18" t="s">
        <v>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31"/>
    </row>
    <row r="39" spans="1:14" ht="15.75">
      <c r="A39" s="6" t="s">
        <v>65</v>
      </c>
      <c r="B39" s="6">
        <v>173</v>
      </c>
      <c r="C39" s="6">
        <v>173</v>
      </c>
      <c r="D39" s="6"/>
      <c r="E39" s="6"/>
      <c r="F39" s="6"/>
      <c r="G39" s="6">
        <v>173</v>
      </c>
      <c r="H39" s="6"/>
      <c r="I39" s="6"/>
      <c r="J39" s="6"/>
      <c r="K39" s="6"/>
      <c r="L39" s="6"/>
      <c r="M39" s="4">
        <f>SUM(E39:L39)</f>
        <v>173</v>
      </c>
      <c r="N39" s="31"/>
    </row>
    <row r="40" spans="1:14" ht="15.75">
      <c r="A40" s="6" t="s">
        <v>83</v>
      </c>
      <c r="B40" s="6">
        <v>280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4">
        <f>SUM(E40:L40)</f>
        <v>0</v>
      </c>
      <c r="N40" s="31"/>
    </row>
    <row r="41" spans="1:14" ht="15.75">
      <c r="A41" s="6" t="s">
        <v>66</v>
      </c>
      <c r="B41" s="6">
        <v>51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4">
        <f>SUM(E41:L41)</f>
        <v>0</v>
      </c>
      <c r="N41" s="31"/>
    </row>
    <row r="42" spans="1:14" ht="15.75">
      <c r="A42" s="6" t="s">
        <v>67</v>
      </c>
      <c r="B42" s="6">
        <v>24</v>
      </c>
      <c r="C42" s="6">
        <v>24</v>
      </c>
      <c r="D42" s="6"/>
      <c r="E42" s="6"/>
      <c r="F42" s="6"/>
      <c r="G42" s="6">
        <v>24</v>
      </c>
      <c r="H42" s="6"/>
      <c r="I42" s="6"/>
      <c r="J42" s="6"/>
      <c r="K42" s="6"/>
      <c r="L42" s="6"/>
      <c r="M42" s="4">
        <f>SUM(E42:L42)</f>
        <v>24</v>
      </c>
      <c r="N42" s="31"/>
    </row>
    <row r="43" spans="1:14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">
        <f>SUM(E43:L43)</f>
        <v>0</v>
      </c>
      <c r="N43" s="31"/>
    </row>
    <row r="44" spans="1:14" ht="15.75">
      <c r="A44" s="27" t="s">
        <v>43</v>
      </c>
      <c r="B44" s="6">
        <f>SUM(B39:B43)</f>
        <v>528</v>
      </c>
      <c r="C44" s="6">
        <f>SUM(C39:C43)</f>
        <v>197</v>
      </c>
      <c r="D44" s="6"/>
      <c r="E44" s="6">
        <f aca="true" t="shared" si="6" ref="E44:M44">SUM(E39:E43)</f>
        <v>0</v>
      </c>
      <c r="F44" s="6">
        <f t="shared" si="6"/>
        <v>0</v>
      </c>
      <c r="G44" s="6">
        <f t="shared" si="6"/>
        <v>197</v>
      </c>
      <c r="H44" s="6">
        <f t="shared" si="6"/>
        <v>0</v>
      </c>
      <c r="I44" s="6">
        <f t="shared" si="6"/>
        <v>0</v>
      </c>
      <c r="J44" s="6">
        <f t="shared" si="6"/>
        <v>0</v>
      </c>
      <c r="K44" s="6">
        <f t="shared" si="6"/>
        <v>0</v>
      </c>
      <c r="L44" s="6">
        <f t="shared" si="6"/>
        <v>0</v>
      </c>
      <c r="M44" s="6">
        <f t="shared" si="6"/>
        <v>197</v>
      </c>
      <c r="N44" s="31"/>
    </row>
    <row r="45" spans="1:14" ht="15.75">
      <c r="A45" s="2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0"/>
      <c r="N45" s="31"/>
    </row>
    <row r="46" spans="1:14" ht="15.75">
      <c r="A46" s="18" t="s">
        <v>100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31"/>
    </row>
    <row r="47" spans="1:14" ht="47.25">
      <c r="A47" s="6" t="s">
        <v>102</v>
      </c>
      <c r="B47" s="6">
        <v>594</v>
      </c>
      <c r="C47" s="6">
        <v>594</v>
      </c>
      <c r="D47" s="20" t="s">
        <v>103</v>
      </c>
      <c r="E47" s="6"/>
      <c r="F47" s="6"/>
      <c r="G47" s="6">
        <v>594</v>
      </c>
      <c r="H47" s="6"/>
      <c r="I47" s="6"/>
      <c r="J47" s="6"/>
      <c r="K47" s="6"/>
      <c r="L47" s="6"/>
      <c r="M47" s="6">
        <f>SUM(E47:L47)</f>
        <v>594</v>
      </c>
      <c r="N47" s="31"/>
    </row>
    <row r="48" spans="1:14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f>SUM(E48:L48)</f>
        <v>0</v>
      </c>
      <c r="N48" s="31"/>
    </row>
    <row r="49" spans="1:14" ht="15.75">
      <c r="A49" s="27" t="s">
        <v>101</v>
      </c>
      <c r="B49" s="6">
        <f>SUM(B47:B48)</f>
        <v>594</v>
      </c>
      <c r="C49" s="6">
        <f>SUM(C47:C48)</f>
        <v>594</v>
      </c>
      <c r="D49" s="6"/>
      <c r="E49" s="6">
        <f aca="true" t="shared" si="7" ref="E49:M49">SUM(E47:E48)</f>
        <v>0</v>
      </c>
      <c r="F49" s="6">
        <f t="shared" si="7"/>
        <v>0</v>
      </c>
      <c r="G49" s="6">
        <f t="shared" si="7"/>
        <v>594</v>
      </c>
      <c r="H49" s="6">
        <f t="shared" si="7"/>
        <v>0</v>
      </c>
      <c r="I49" s="6">
        <f t="shared" si="7"/>
        <v>0</v>
      </c>
      <c r="J49" s="6">
        <f t="shared" si="7"/>
        <v>0</v>
      </c>
      <c r="K49" s="6">
        <f t="shared" si="7"/>
        <v>0</v>
      </c>
      <c r="L49" s="6">
        <f t="shared" si="7"/>
        <v>0</v>
      </c>
      <c r="M49" s="6">
        <f t="shared" si="7"/>
        <v>594</v>
      </c>
      <c r="N49" s="31"/>
    </row>
    <row r="50" spans="1:14" ht="15.75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0"/>
      <c r="N50" s="31"/>
    </row>
    <row r="51" spans="1:14" ht="15.75">
      <c r="A51" s="18" t="s">
        <v>28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8"/>
      <c r="N51" s="31"/>
    </row>
    <row r="52" spans="1:14" ht="15.75">
      <c r="A52" s="18" t="s">
        <v>29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8"/>
      <c r="N52" s="31"/>
    </row>
    <row r="53" spans="1:14" ht="15.75">
      <c r="A53" s="18" t="s">
        <v>30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1"/>
      <c r="N53" s="31"/>
    </row>
    <row r="54" spans="1:14" ht="15.75">
      <c r="A54" s="6" t="s">
        <v>56</v>
      </c>
      <c r="B54" s="6">
        <v>94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>
        <f>SUM(E54:L54)</f>
        <v>0</v>
      </c>
      <c r="N54" s="31"/>
    </row>
    <row r="55" spans="1:14" ht="15.75">
      <c r="A55" s="6" t="s">
        <v>57</v>
      </c>
      <c r="B55" s="6">
        <v>120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>
        <f>SUM(E55:L55)</f>
        <v>0</v>
      </c>
      <c r="N55" s="31"/>
    </row>
    <row r="56" spans="1:14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>
        <f>SUM(E56:L56)</f>
        <v>0</v>
      </c>
      <c r="N56" s="31"/>
    </row>
    <row r="57" spans="1:14" ht="15.75">
      <c r="A57" s="27" t="s">
        <v>44</v>
      </c>
      <c r="B57" s="6">
        <f>SUM(B54:B56)</f>
        <v>214</v>
      </c>
      <c r="C57" s="6">
        <f>SUM(C54:C56)</f>
        <v>0</v>
      </c>
      <c r="D57" s="6"/>
      <c r="E57" s="6">
        <f aca="true" t="shared" si="8" ref="E57:M57">SUM(E54:E56)</f>
        <v>0</v>
      </c>
      <c r="F57" s="6">
        <f t="shared" si="8"/>
        <v>0</v>
      </c>
      <c r="G57" s="6">
        <f t="shared" si="8"/>
        <v>0</v>
      </c>
      <c r="H57" s="6">
        <f t="shared" si="8"/>
        <v>0</v>
      </c>
      <c r="I57" s="6">
        <f t="shared" si="8"/>
        <v>0</v>
      </c>
      <c r="J57" s="6">
        <f t="shared" si="8"/>
        <v>0</v>
      </c>
      <c r="K57" s="6">
        <f t="shared" si="8"/>
        <v>0</v>
      </c>
      <c r="L57" s="6">
        <f t="shared" si="8"/>
        <v>0</v>
      </c>
      <c r="M57" s="6">
        <f t="shared" si="8"/>
        <v>0</v>
      </c>
      <c r="N57" s="3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0"/>
      <c r="N58" s="31"/>
    </row>
    <row r="59" spans="1:14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31"/>
    </row>
    <row r="60" spans="1:14" ht="15.75">
      <c r="A60" s="18" t="s">
        <v>32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1"/>
      <c r="N60" s="31"/>
    </row>
    <row r="61" spans="1:14" ht="47.25">
      <c r="A61" s="6" t="s">
        <v>52</v>
      </c>
      <c r="B61" s="6">
        <v>2250</v>
      </c>
      <c r="C61" s="6">
        <v>2250</v>
      </c>
      <c r="D61" s="20" t="s">
        <v>53</v>
      </c>
      <c r="E61" s="6"/>
      <c r="F61" s="6"/>
      <c r="G61" s="6">
        <v>2250</v>
      </c>
      <c r="H61" s="6"/>
      <c r="I61" s="6"/>
      <c r="J61" s="6"/>
      <c r="K61" s="6"/>
      <c r="L61" s="6"/>
      <c r="M61" s="4">
        <f>SUM(E61:L61)</f>
        <v>2250</v>
      </c>
      <c r="N61" s="31"/>
    </row>
    <row r="62" spans="1:14" ht="15.75">
      <c r="A62" s="6" t="s">
        <v>107</v>
      </c>
      <c r="B62" s="6">
        <v>50</v>
      </c>
      <c r="C62" s="6">
        <v>50</v>
      </c>
      <c r="D62" s="6"/>
      <c r="E62" s="6"/>
      <c r="F62" s="6"/>
      <c r="G62" s="6">
        <v>50</v>
      </c>
      <c r="H62" s="6"/>
      <c r="I62" s="6"/>
      <c r="J62" s="6"/>
      <c r="K62" s="6"/>
      <c r="L62" s="6"/>
      <c r="M62" s="4">
        <f>SUM(E62:L62)</f>
        <v>50</v>
      </c>
      <c r="N62" s="31"/>
    </row>
    <row r="63" spans="1:14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">
        <f>SUM(E63:L63)</f>
        <v>0</v>
      </c>
      <c r="N63" s="31"/>
    </row>
    <row r="64" spans="1:14" ht="15.75">
      <c r="A64" s="6"/>
      <c r="B64" s="6"/>
      <c r="C64" s="6"/>
      <c r="D64" s="26"/>
      <c r="E64" s="6"/>
      <c r="F64" s="6"/>
      <c r="G64" s="6"/>
      <c r="H64" s="6"/>
      <c r="I64" s="6"/>
      <c r="J64" s="6"/>
      <c r="K64" s="6"/>
      <c r="L64" s="6"/>
      <c r="M64" s="4">
        <f>SUM(E64:L64)</f>
        <v>0</v>
      </c>
      <c r="N64" s="31"/>
    </row>
    <row r="65" spans="1:14" ht="15.75">
      <c r="A65" s="27" t="s">
        <v>45</v>
      </c>
      <c r="B65" s="6">
        <f>SUM(B61:B64)</f>
        <v>2300</v>
      </c>
      <c r="C65" s="6">
        <f>SUM(C61:C64)</f>
        <v>2300</v>
      </c>
      <c r="D65" s="6"/>
      <c r="E65" s="6">
        <f aca="true" t="shared" si="9" ref="E65:M65">SUM(E61:E64)</f>
        <v>0</v>
      </c>
      <c r="F65" s="6">
        <f t="shared" si="9"/>
        <v>0</v>
      </c>
      <c r="G65" s="6">
        <f t="shared" si="9"/>
        <v>2300</v>
      </c>
      <c r="H65" s="6">
        <f t="shared" si="9"/>
        <v>0</v>
      </c>
      <c r="I65" s="6">
        <f t="shared" si="9"/>
        <v>0</v>
      </c>
      <c r="J65" s="6">
        <f t="shared" si="9"/>
        <v>0</v>
      </c>
      <c r="K65" s="6">
        <f t="shared" si="9"/>
        <v>0</v>
      </c>
      <c r="L65" s="6">
        <f t="shared" si="9"/>
        <v>0</v>
      </c>
      <c r="M65" s="6">
        <f t="shared" si="9"/>
        <v>2300</v>
      </c>
      <c r="N65" s="31"/>
    </row>
    <row r="66" spans="1:14" ht="15.75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0"/>
      <c r="N66" s="31"/>
    </row>
    <row r="67" spans="1:14" ht="15.75">
      <c r="A67" s="18" t="s">
        <v>31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1"/>
      <c r="N67" s="31"/>
    </row>
    <row r="68" spans="1:14" ht="31.5">
      <c r="A68" s="6" t="s">
        <v>72</v>
      </c>
      <c r="B68" s="6">
        <v>500</v>
      </c>
      <c r="C68" s="6">
        <v>500</v>
      </c>
      <c r="D68" s="20" t="s">
        <v>84</v>
      </c>
      <c r="E68" s="6"/>
      <c r="F68" s="6"/>
      <c r="G68" s="6">
        <v>500</v>
      </c>
      <c r="H68" s="6"/>
      <c r="I68" s="6"/>
      <c r="J68" s="6"/>
      <c r="K68" s="6"/>
      <c r="L68" s="6"/>
      <c r="M68" s="4">
        <f>SUM(E68:L68)</f>
        <v>500</v>
      </c>
      <c r="N68" s="31"/>
    </row>
    <row r="69" spans="1:14" ht="15.75">
      <c r="A69" s="27" t="s">
        <v>105</v>
      </c>
      <c r="B69" s="6">
        <f>SUM(B68:B68)</f>
        <v>500</v>
      </c>
      <c r="C69" s="6">
        <f>SUM(C68:C68)</f>
        <v>500</v>
      </c>
      <c r="D69" s="6"/>
      <c r="E69" s="6">
        <f aca="true" t="shared" si="10" ref="E69:M69">SUM(E68:E68)</f>
        <v>0</v>
      </c>
      <c r="F69" s="6">
        <f t="shared" si="10"/>
        <v>0</v>
      </c>
      <c r="G69" s="6">
        <f t="shared" si="10"/>
        <v>500</v>
      </c>
      <c r="H69" s="6">
        <f t="shared" si="10"/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500</v>
      </c>
      <c r="N69" s="31"/>
    </row>
    <row r="70" spans="1:14" ht="15.75">
      <c r="A70" s="2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10"/>
      <c r="N70" s="31"/>
    </row>
    <row r="71" spans="1:14" ht="15.75">
      <c r="A71" s="18" t="s">
        <v>33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1"/>
      <c r="N71" s="31"/>
    </row>
    <row r="72" spans="1:14" ht="15.75">
      <c r="A72" s="6" t="s">
        <v>71</v>
      </c>
      <c r="B72" s="6">
        <v>250</v>
      </c>
      <c r="C72" s="6">
        <v>250</v>
      </c>
      <c r="D72" s="6"/>
      <c r="E72" s="6"/>
      <c r="F72" s="6"/>
      <c r="G72" s="6"/>
      <c r="H72" s="6"/>
      <c r="I72" s="6"/>
      <c r="J72" s="6"/>
      <c r="K72" s="6"/>
      <c r="L72" s="6">
        <v>250</v>
      </c>
      <c r="M72" s="6">
        <f>SUM(E72:L72)</f>
        <v>250</v>
      </c>
      <c r="N72" s="31"/>
    </row>
    <row r="73" spans="1:14" ht="15.75">
      <c r="A73" s="21" t="s">
        <v>73</v>
      </c>
      <c r="B73" s="6">
        <v>473</v>
      </c>
      <c r="C73" s="6">
        <v>473</v>
      </c>
      <c r="D73" s="6"/>
      <c r="E73" s="6"/>
      <c r="F73" s="6"/>
      <c r="G73" s="6"/>
      <c r="H73" s="6"/>
      <c r="I73" s="6"/>
      <c r="J73" s="6"/>
      <c r="K73" s="6"/>
      <c r="L73" s="6">
        <v>473</v>
      </c>
      <c r="M73" s="6">
        <f>SUM(E73:L73)</f>
        <v>473</v>
      </c>
      <c r="N73" s="31"/>
    </row>
    <row r="74" spans="1:14" ht="15.75">
      <c r="A74" s="6" t="s">
        <v>74</v>
      </c>
      <c r="B74" s="6">
        <v>375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f>SUM(E74:L74)</f>
        <v>0</v>
      </c>
      <c r="N74" s="31"/>
    </row>
    <row r="75" spans="1:14" ht="15.75">
      <c r="A75" s="27" t="s">
        <v>47</v>
      </c>
      <c r="B75" s="6">
        <f>SUM(B72:B74)</f>
        <v>1098</v>
      </c>
      <c r="C75" s="6">
        <f>SUM(C72:C74)</f>
        <v>723</v>
      </c>
      <c r="D75" s="6"/>
      <c r="E75" s="6">
        <f aca="true" t="shared" si="11" ref="E75:M75">SUM(E72:E74)</f>
        <v>0</v>
      </c>
      <c r="F75" s="6">
        <f t="shared" si="11"/>
        <v>0</v>
      </c>
      <c r="G75" s="6">
        <f t="shared" si="11"/>
        <v>0</v>
      </c>
      <c r="H75" s="6">
        <f t="shared" si="11"/>
        <v>0</v>
      </c>
      <c r="I75" s="6">
        <f t="shared" si="11"/>
        <v>0</v>
      </c>
      <c r="J75" s="6">
        <f t="shared" si="11"/>
        <v>0</v>
      </c>
      <c r="K75" s="6">
        <f t="shared" si="11"/>
        <v>0</v>
      </c>
      <c r="L75" s="6">
        <f t="shared" si="11"/>
        <v>723</v>
      </c>
      <c r="M75" s="6">
        <f t="shared" si="11"/>
        <v>723</v>
      </c>
      <c r="N75" s="3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0"/>
      <c r="N76" s="31"/>
    </row>
    <row r="77" spans="1:14" ht="15.75">
      <c r="A77" s="18" t="s">
        <v>34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1"/>
      <c r="N77" s="31"/>
    </row>
    <row r="78" spans="1:14" ht="15.75">
      <c r="A78" s="20" t="s">
        <v>58</v>
      </c>
      <c r="B78" s="6">
        <v>160</v>
      </c>
      <c r="C78" s="6">
        <v>160</v>
      </c>
      <c r="D78" s="22" t="s">
        <v>59</v>
      </c>
      <c r="E78" s="6"/>
      <c r="F78" s="6"/>
      <c r="G78" s="6">
        <v>160</v>
      </c>
      <c r="H78" s="6"/>
      <c r="I78" s="6"/>
      <c r="J78" s="6"/>
      <c r="K78" s="6"/>
      <c r="L78" s="6"/>
      <c r="M78" s="4">
        <f>SUM(E78:L78)</f>
        <v>160</v>
      </c>
      <c r="N78" s="31"/>
    </row>
    <row r="79" spans="1:14" ht="15.75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">
        <f>SUM(E79:L79)</f>
        <v>0</v>
      </c>
      <c r="N79" s="31"/>
    </row>
    <row r="80" spans="1:14" ht="15.75">
      <c r="A80" s="27" t="s">
        <v>46</v>
      </c>
      <c r="B80" s="6">
        <f>SUM(B78:B79)</f>
        <v>160</v>
      </c>
      <c r="C80" s="6">
        <f>SUM(C78:C79)</f>
        <v>160</v>
      </c>
      <c r="D80" s="6"/>
      <c r="E80" s="6">
        <f aca="true" t="shared" si="12" ref="E80:M80">SUM(E78:E79)</f>
        <v>0</v>
      </c>
      <c r="F80" s="6">
        <f t="shared" si="12"/>
        <v>0</v>
      </c>
      <c r="G80" s="6">
        <f t="shared" si="12"/>
        <v>160</v>
      </c>
      <c r="H80" s="6">
        <f t="shared" si="12"/>
        <v>0</v>
      </c>
      <c r="I80" s="6">
        <f t="shared" si="12"/>
        <v>0</v>
      </c>
      <c r="J80" s="6">
        <f t="shared" si="12"/>
        <v>0</v>
      </c>
      <c r="K80" s="6">
        <f t="shared" si="12"/>
        <v>0</v>
      </c>
      <c r="L80" s="6">
        <f t="shared" si="12"/>
        <v>0</v>
      </c>
      <c r="M80" s="6">
        <f t="shared" si="12"/>
        <v>160</v>
      </c>
      <c r="N80" s="31"/>
    </row>
    <row r="81" spans="1:14" ht="15.75">
      <c r="A81" s="2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10"/>
      <c r="N81" s="31"/>
    </row>
    <row r="82" spans="1:14" ht="15.75">
      <c r="A82" s="24" t="s">
        <v>77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31"/>
    </row>
    <row r="83" spans="1:14" ht="15.75">
      <c r="A83" s="20" t="s">
        <v>78</v>
      </c>
      <c r="B83" s="27" t="s">
        <v>79</v>
      </c>
      <c r="C83" s="27" t="s">
        <v>79</v>
      </c>
      <c r="D83" s="6"/>
      <c r="E83" s="6">
        <v>42</v>
      </c>
      <c r="F83" s="6">
        <v>-182</v>
      </c>
      <c r="G83" s="6">
        <v>-3990</v>
      </c>
      <c r="H83" s="6">
        <v>0</v>
      </c>
      <c r="I83" s="6">
        <v>103</v>
      </c>
      <c r="J83" s="6">
        <v>-1290</v>
      </c>
      <c r="K83" s="6">
        <v>150</v>
      </c>
      <c r="L83" s="6">
        <v>5167</v>
      </c>
      <c r="M83" s="6">
        <f>SUM(E83:L83)</f>
        <v>0</v>
      </c>
      <c r="N83" s="31"/>
    </row>
    <row r="84" spans="1:14" ht="15.75">
      <c r="A84" s="2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10"/>
      <c r="N84" s="31"/>
    </row>
    <row r="85" spans="1:14" ht="15.75">
      <c r="A85" s="18" t="s">
        <v>75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31"/>
    </row>
    <row r="86" spans="1:14" ht="15.75">
      <c r="A86" s="16" t="s">
        <v>87</v>
      </c>
      <c r="B86" s="6">
        <f>SUM(B88:B95)</f>
        <v>2728</v>
      </c>
      <c r="C86" s="6">
        <v>2728</v>
      </c>
      <c r="D86" s="22"/>
      <c r="E86" s="6"/>
      <c r="F86" s="6"/>
      <c r="G86" s="6">
        <v>2728</v>
      </c>
      <c r="H86" s="6"/>
      <c r="I86" s="6"/>
      <c r="J86" s="6"/>
      <c r="K86" s="6"/>
      <c r="L86" s="6"/>
      <c r="M86" s="4">
        <f aca="true" t="shared" si="13" ref="M86:M96">SUM(E86:L86)</f>
        <v>2728</v>
      </c>
      <c r="N86" s="31"/>
    </row>
    <row r="87" spans="1:14" ht="15.75">
      <c r="A87" s="16" t="s">
        <v>88</v>
      </c>
      <c r="B87" s="6"/>
      <c r="C87" s="6"/>
      <c r="D87" s="22"/>
      <c r="E87" s="6"/>
      <c r="F87" s="6"/>
      <c r="G87" s="6"/>
      <c r="H87" s="6"/>
      <c r="I87" s="6"/>
      <c r="J87" s="6"/>
      <c r="K87" s="6"/>
      <c r="L87" s="6"/>
      <c r="M87" s="4"/>
      <c r="N87" s="31"/>
    </row>
    <row r="88" spans="1:14" ht="15.75">
      <c r="A88" s="16" t="s">
        <v>89</v>
      </c>
      <c r="B88" s="33">
        <v>300</v>
      </c>
      <c r="C88" s="6"/>
      <c r="D88" s="22"/>
      <c r="E88" s="6"/>
      <c r="F88" s="6"/>
      <c r="G88" s="6"/>
      <c r="H88" s="6"/>
      <c r="I88" s="6"/>
      <c r="J88" s="6"/>
      <c r="K88" s="6"/>
      <c r="L88" s="6"/>
      <c r="M88" s="4">
        <f t="shared" si="13"/>
        <v>0</v>
      </c>
      <c r="N88" s="31"/>
    </row>
    <row r="89" spans="1:14" ht="15.75">
      <c r="A89" s="16" t="s">
        <v>90</v>
      </c>
      <c r="B89" s="33">
        <v>272</v>
      </c>
      <c r="C89" s="6"/>
      <c r="D89" s="22"/>
      <c r="E89" s="6"/>
      <c r="F89" s="6"/>
      <c r="G89" s="6"/>
      <c r="H89" s="6"/>
      <c r="I89" s="6"/>
      <c r="J89" s="6"/>
      <c r="K89" s="6"/>
      <c r="L89" s="6"/>
      <c r="M89" s="4">
        <f t="shared" si="13"/>
        <v>0</v>
      </c>
      <c r="N89" s="31"/>
    </row>
    <row r="90" spans="1:14" ht="15.75">
      <c r="A90" s="16" t="s">
        <v>91</v>
      </c>
      <c r="B90" s="33">
        <v>206</v>
      </c>
      <c r="C90" s="6"/>
      <c r="D90" s="22"/>
      <c r="E90" s="6"/>
      <c r="F90" s="6"/>
      <c r="G90" s="6"/>
      <c r="H90" s="6"/>
      <c r="I90" s="6"/>
      <c r="J90" s="6"/>
      <c r="K90" s="6"/>
      <c r="L90" s="6"/>
      <c r="M90" s="4">
        <f t="shared" si="13"/>
        <v>0</v>
      </c>
      <c r="N90" s="31"/>
    </row>
    <row r="91" spans="1:14" ht="15.75">
      <c r="A91" s="16" t="s">
        <v>92</v>
      </c>
      <c r="B91" s="33">
        <v>100</v>
      </c>
      <c r="C91" s="6"/>
      <c r="D91" s="22"/>
      <c r="E91" s="6"/>
      <c r="F91" s="6"/>
      <c r="G91" s="6"/>
      <c r="H91" s="6"/>
      <c r="I91" s="6"/>
      <c r="J91" s="6"/>
      <c r="K91" s="6"/>
      <c r="L91" s="6"/>
      <c r="M91" s="4">
        <f t="shared" si="13"/>
        <v>0</v>
      </c>
      <c r="N91" s="31"/>
    </row>
    <row r="92" spans="1:14" ht="15.75">
      <c r="A92" s="20" t="s">
        <v>93</v>
      </c>
      <c r="B92" s="33">
        <v>3100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3">
        <f t="shared" si="13"/>
        <v>0</v>
      </c>
      <c r="N92" s="31"/>
    </row>
    <row r="93" spans="1:14" ht="15.75">
      <c r="A93" s="20" t="s">
        <v>94</v>
      </c>
      <c r="B93" s="33"/>
      <c r="C93" s="6"/>
      <c r="D93" s="6"/>
      <c r="E93" s="6"/>
      <c r="F93" s="6"/>
      <c r="G93" s="6"/>
      <c r="H93" s="6"/>
      <c r="I93" s="6"/>
      <c r="J93" s="6"/>
      <c r="K93" s="6"/>
      <c r="L93" s="6"/>
      <c r="M93" s="3">
        <f t="shared" si="13"/>
        <v>0</v>
      </c>
      <c r="N93" s="31"/>
    </row>
    <row r="94" spans="1:14" ht="31.5">
      <c r="A94" s="32" t="s">
        <v>96</v>
      </c>
      <c r="B94" s="33">
        <v>-1150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3">
        <f t="shared" si="13"/>
        <v>0</v>
      </c>
      <c r="N94" s="31"/>
    </row>
    <row r="95" spans="1:14" ht="15.75">
      <c r="A95" s="20" t="s">
        <v>95</v>
      </c>
      <c r="B95" s="33">
        <v>-100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3">
        <f t="shared" si="13"/>
        <v>0</v>
      </c>
      <c r="N95" s="31"/>
    </row>
    <row r="96" spans="1:14" ht="15.75">
      <c r="A96" s="2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3">
        <f t="shared" si="13"/>
        <v>0</v>
      </c>
      <c r="N96" s="31"/>
    </row>
    <row r="97" spans="1:14" ht="15.75">
      <c r="A97" s="27" t="s">
        <v>76</v>
      </c>
      <c r="B97" s="6">
        <f>SUM(B96:B96)+B86</f>
        <v>2728</v>
      </c>
      <c r="C97" s="6">
        <f>SUM(C96:C96)+C86</f>
        <v>2728</v>
      </c>
      <c r="D97" s="6"/>
      <c r="E97" s="6">
        <f aca="true" t="shared" si="14" ref="E97:M97">SUM(E96:E96)+E86</f>
        <v>0</v>
      </c>
      <c r="F97" s="6">
        <f t="shared" si="14"/>
        <v>0</v>
      </c>
      <c r="G97" s="6">
        <f t="shared" si="14"/>
        <v>2728</v>
      </c>
      <c r="H97" s="6">
        <f t="shared" si="14"/>
        <v>0</v>
      </c>
      <c r="I97" s="6">
        <f t="shared" si="14"/>
        <v>0</v>
      </c>
      <c r="J97" s="6">
        <f t="shared" si="14"/>
        <v>0</v>
      </c>
      <c r="K97" s="6">
        <f t="shared" si="14"/>
        <v>0</v>
      </c>
      <c r="L97" s="6">
        <f t="shared" si="14"/>
        <v>0</v>
      </c>
      <c r="M97" s="6">
        <f t="shared" si="14"/>
        <v>2728</v>
      </c>
      <c r="N97" s="31"/>
    </row>
    <row r="98" spans="1:14" ht="15.75">
      <c r="A98" s="2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10"/>
      <c r="N98" s="31"/>
    </row>
    <row r="99" spans="1:14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31"/>
    </row>
    <row r="100" spans="1:14" ht="15.75">
      <c r="A100" s="19" t="s">
        <v>38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</row>
    <row r="101" spans="1:14" ht="47.25">
      <c r="A101" s="16" t="s">
        <v>50</v>
      </c>
      <c r="B101" s="16">
        <v>211</v>
      </c>
      <c r="C101" s="16"/>
      <c r="D101" s="25" t="s">
        <v>51</v>
      </c>
      <c r="E101" s="16"/>
      <c r="F101" s="16"/>
      <c r="G101" s="16"/>
      <c r="H101" s="16"/>
      <c r="I101" s="16"/>
      <c r="J101" s="16"/>
      <c r="K101" s="16"/>
      <c r="L101" s="16"/>
      <c r="M101" s="16">
        <f aca="true" t="shared" si="15" ref="M101:M109">SUM(E101:L101)</f>
        <v>0</v>
      </c>
      <c r="N101" s="9"/>
    </row>
    <row r="102" spans="1:14" ht="31.5">
      <c r="A102" s="25" t="s">
        <v>85</v>
      </c>
      <c r="B102" s="16">
        <v>60000</v>
      </c>
      <c r="C102" s="16">
        <v>60000</v>
      </c>
      <c r="D102" s="16"/>
      <c r="E102" s="16"/>
      <c r="F102" s="16"/>
      <c r="G102" s="16"/>
      <c r="H102" s="16"/>
      <c r="I102" s="16">
        <v>60000</v>
      </c>
      <c r="J102" s="16"/>
      <c r="K102" s="16"/>
      <c r="L102" s="16"/>
      <c r="M102" s="16">
        <f t="shared" si="15"/>
        <v>60000</v>
      </c>
      <c r="N102" s="9"/>
    </row>
    <row r="103" spans="1:14" ht="15.75">
      <c r="A103" s="16" t="s">
        <v>68</v>
      </c>
      <c r="B103" s="16">
        <v>250</v>
      </c>
      <c r="C103" s="16">
        <v>250</v>
      </c>
      <c r="D103" s="16"/>
      <c r="E103" s="16"/>
      <c r="F103" s="16"/>
      <c r="G103" s="16"/>
      <c r="H103" s="16"/>
      <c r="I103" s="16">
        <v>250</v>
      </c>
      <c r="J103" s="16"/>
      <c r="K103" s="16"/>
      <c r="L103" s="16"/>
      <c r="M103" s="16">
        <f t="shared" si="15"/>
        <v>250</v>
      </c>
      <c r="N103" s="9"/>
    </row>
    <row r="104" spans="1:14" ht="15.75">
      <c r="A104" s="16" t="s">
        <v>69</v>
      </c>
      <c r="B104" s="16">
        <v>300</v>
      </c>
      <c r="C104" s="16">
        <v>300</v>
      </c>
      <c r="D104" s="16"/>
      <c r="E104" s="16"/>
      <c r="F104" s="16"/>
      <c r="G104" s="16"/>
      <c r="H104" s="16"/>
      <c r="I104" s="16">
        <v>300</v>
      </c>
      <c r="J104" s="16"/>
      <c r="K104" s="16"/>
      <c r="L104" s="16"/>
      <c r="M104" s="16">
        <f t="shared" si="15"/>
        <v>300</v>
      </c>
      <c r="N104" s="9"/>
    </row>
    <row r="105" spans="1:14" ht="31.5">
      <c r="A105" s="25" t="s">
        <v>70</v>
      </c>
      <c r="B105" s="16">
        <v>400</v>
      </c>
      <c r="C105" s="16">
        <v>400</v>
      </c>
      <c r="D105" s="16"/>
      <c r="E105" s="16"/>
      <c r="F105" s="16"/>
      <c r="G105" s="16"/>
      <c r="H105" s="16"/>
      <c r="I105" s="16">
        <v>400</v>
      </c>
      <c r="J105" s="16"/>
      <c r="K105" s="16"/>
      <c r="L105" s="16"/>
      <c r="M105" s="16">
        <f t="shared" si="15"/>
        <v>400</v>
      </c>
      <c r="N105" s="9"/>
    </row>
    <row r="106" spans="1:14" ht="15.75">
      <c r="A106" s="16" t="s">
        <v>86</v>
      </c>
      <c r="B106" s="16">
        <v>100000</v>
      </c>
      <c r="C106" s="16">
        <v>100000</v>
      </c>
      <c r="D106" s="16"/>
      <c r="E106" s="16"/>
      <c r="F106" s="16"/>
      <c r="G106" s="16"/>
      <c r="H106" s="16"/>
      <c r="I106" s="16"/>
      <c r="J106" s="16"/>
      <c r="K106" s="16"/>
      <c r="L106" s="16">
        <v>100000</v>
      </c>
      <c r="M106" s="16">
        <f t="shared" si="15"/>
        <v>100000</v>
      </c>
      <c r="N106" s="9"/>
    </row>
    <row r="107" spans="1:14" ht="15.75">
      <c r="A107" s="16" t="s">
        <v>111</v>
      </c>
      <c r="B107" s="16">
        <v>100</v>
      </c>
      <c r="C107" s="16">
        <v>100</v>
      </c>
      <c r="D107" s="16"/>
      <c r="E107" s="16"/>
      <c r="F107" s="16"/>
      <c r="G107" s="16"/>
      <c r="H107" s="16"/>
      <c r="I107" s="16">
        <v>100</v>
      </c>
      <c r="J107" s="16"/>
      <c r="K107" s="16"/>
      <c r="L107" s="16"/>
      <c r="M107" s="16">
        <f t="shared" si="15"/>
        <v>100</v>
      </c>
      <c r="N107" s="9"/>
    </row>
    <row r="108" spans="1:14" ht="15.75">
      <c r="A108" s="16" t="s">
        <v>112</v>
      </c>
      <c r="B108" s="16">
        <v>200</v>
      </c>
      <c r="C108" s="16">
        <v>200</v>
      </c>
      <c r="D108" s="16"/>
      <c r="E108" s="16"/>
      <c r="F108" s="16"/>
      <c r="G108" s="16"/>
      <c r="H108" s="16"/>
      <c r="I108" s="16">
        <v>200</v>
      </c>
      <c r="J108" s="16"/>
      <c r="K108" s="16"/>
      <c r="L108" s="16"/>
      <c r="M108" s="16">
        <f t="shared" si="15"/>
        <v>200</v>
      </c>
      <c r="N108" s="9"/>
    </row>
    <row r="109" spans="1:14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>
        <f t="shared" si="15"/>
        <v>0</v>
      </c>
      <c r="N109" s="9"/>
    </row>
    <row r="110" spans="1:14" ht="15.75">
      <c r="A110" s="30" t="s">
        <v>48</v>
      </c>
      <c r="B110" s="16">
        <f>SUM(B101:B109)</f>
        <v>161461</v>
      </c>
      <c r="C110" s="16">
        <f>SUM(C101:C109)</f>
        <v>161250</v>
      </c>
      <c r="D110" s="16"/>
      <c r="E110" s="16">
        <f aca="true" t="shared" si="16" ref="E110:M110">SUM(E101:E109)</f>
        <v>0</v>
      </c>
      <c r="F110" s="16">
        <f t="shared" si="16"/>
        <v>0</v>
      </c>
      <c r="G110" s="16">
        <f t="shared" si="16"/>
        <v>0</v>
      </c>
      <c r="H110" s="16">
        <f t="shared" si="16"/>
        <v>0</v>
      </c>
      <c r="I110" s="16">
        <f t="shared" si="16"/>
        <v>61250</v>
      </c>
      <c r="J110" s="16">
        <f t="shared" si="16"/>
        <v>0</v>
      </c>
      <c r="K110" s="16">
        <f t="shared" si="16"/>
        <v>0</v>
      </c>
      <c r="L110" s="16">
        <f t="shared" si="16"/>
        <v>100000</v>
      </c>
      <c r="M110" s="16">
        <f t="shared" si="16"/>
        <v>161250</v>
      </c>
      <c r="N110" s="9"/>
    </row>
    <row r="111" spans="1:14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.75">
      <c r="A112" s="17" t="s">
        <v>35</v>
      </c>
      <c r="B112" s="23">
        <f>B11+B26+B31+B36+B44+B57+B65+B75+B80+B110+B69+B97+B16+B49+B21</f>
        <v>192849</v>
      </c>
      <c r="C112" s="23">
        <f>C11+C26+C31+C36+C44+C57+C65+C75+C80+C110+C69+C97+C16+C49+C21</f>
        <v>181476</v>
      </c>
      <c r="D112" s="23"/>
      <c r="E112" s="23">
        <f>E11+E26+E31+E36+E44+E57+E65+E75+E80+E110+E69+E83+E97+E16+E49+E21</f>
        <v>42</v>
      </c>
      <c r="F112" s="23">
        <f aca="true" t="shared" si="17" ref="F112:M112">F11+F26+F31+F36+F44+F57+F65+F75+F80+F110+F69+F83+F97+F16+F49+F21</f>
        <v>-182</v>
      </c>
      <c r="G112" s="23">
        <f t="shared" si="17"/>
        <v>4379</v>
      </c>
      <c r="H112" s="23">
        <f t="shared" si="17"/>
        <v>0</v>
      </c>
      <c r="I112" s="23">
        <f t="shared" si="17"/>
        <v>61353</v>
      </c>
      <c r="J112" s="23">
        <f t="shared" si="17"/>
        <v>-1290</v>
      </c>
      <c r="K112" s="23">
        <f t="shared" si="17"/>
        <v>150</v>
      </c>
      <c r="L112" s="23">
        <f t="shared" si="17"/>
        <v>117024</v>
      </c>
      <c r="M112" s="23">
        <f t="shared" si="17"/>
        <v>181476</v>
      </c>
      <c r="N112" s="9"/>
    </row>
    <row r="113" spans="1:14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.75">
      <c r="A114" s="9" t="s">
        <v>36</v>
      </c>
      <c r="B114" s="9"/>
      <c r="C114" s="34">
        <f>E112+F112+G112+I112+J112</f>
        <v>64302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.75">
      <c r="A115" s="9" t="s">
        <v>37</v>
      </c>
      <c r="B115" s="9"/>
      <c r="C115" s="34">
        <f>K112+L112+H112</f>
        <v>117174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5:14" ht="12.75"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5:14" ht="12.75"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5:14" ht="12.75"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5:14" ht="12.75"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5:14" ht="12.75"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5:14" ht="12.75"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5:14" ht="12.75"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5:14" ht="12.75"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5:14" ht="12.75"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5:14" ht="12.75"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5:14" ht="12.75"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5:14" ht="12.75"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5:14" ht="12.75"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5:14" ht="12.75"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5:14" ht="12.75"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5:14" ht="12.75"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5:14" ht="12.75"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5:14" ht="12.75"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5:14" ht="12.75"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5:14" ht="12.75"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5:14" ht="12.75"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5:14" ht="12.75"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5:14" ht="12.75"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5:14" ht="12.75"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5:14" ht="12.75"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5:14" ht="12.75"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5:14" ht="12.75"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5:14" ht="12.75"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5:14" ht="12.75"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5:14" ht="12.75"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5:14" ht="12.75"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5:14" ht="12.75"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5:14" ht="12.75"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5:14" ht="12.75"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5:14" ht="12.75"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5:14" ht="12.75"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5:14" ht="12.75"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5:14" ht="12.75"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5:14" ht="12.75"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5:14" ht="12.75"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5:14" ht="12.75"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5:14" ht="12.75"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5:14" ht="12.75"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5:14" ht="12.75"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5:14" ht="12.75"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5:14" ht="12.75"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5:14" ht="12.75"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5:14" ht="12.75"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5:14" ht="12.75"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5:14" ht="12.75"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5:14" ht="12.75"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5:14" ht="12.75"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5:14" ht="12.75"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5:14" ht="12.75"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5:14" ht="12.75"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5:14" ht="12.75"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5:14" ht="12.75"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5:14" ht="12.75"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5:14" ht="12.75"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5:14" ht="12.75"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5:14" ht="12.75"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5:14" ht="12.75"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5:14" ht="12.75"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5:14" ht="12.75"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5:14" ht="12.75"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5:14" ht="12.75"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5:14" ht="12.75"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5:14" ht="12.75"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5:14" ht="12.75"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5:14" ht="12.75"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5:14" ht="12.75"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5:14" ht="12.75"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5:14" ht="12.75"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5:14" ht="12.75"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5:14" ht="12.75"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5:14" ht="12.75"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5:14" ht="12.75"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5:14" ht="12.75"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5:14" ht="12.75"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5:14" ht="12.75"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5:14" ht="12.75"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5:14" ht="12.75"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5:14" ht="12.75"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5:14" ht="12.75"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5:14" ht="12.75"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5:14" ht="12.75"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5:14" ht="12.75"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5:14" ht="12.75"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5:14" ht="12.75"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5:14" ht="12.75"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5:14" ht="12.75"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5:14" ht="12.75"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5:14" ht="12.75"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5:14" ht="12.75"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5:14" ht="12.75"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5:14" ht="12.75"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5:14" ht="12.75"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5:14" ht="12.75"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5:14" ht="12.75"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5:14" ht="12.75"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5:14" ht="12.75"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5:14" ht="12.75"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5:14" ht="12.75"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5:14" ht="12.75"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5:14" ht="12.75"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5:14" ht="12.75"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5:14" ht="12.75"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5:14" ht="12.75"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5:14" ht="12.75"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5:14" ht="12.75"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5:14" ht="12.75"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5:14" ht="12.75"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5:14" ht="12.75"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5:14" ht="12.75"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5:14" ht="12.75"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5:14" ht="12.75"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5:14" ht="12.75"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5:14" ht="12.75"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5:14" ht="12.75"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5:14" ht="12.75"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5:14" ht="12.75"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5:14" ht="12.75"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5:14" ht="12.75"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5:14" ht="12.75"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5:14" ht="12.75"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5:14" ht="12.75"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5:14" ht="12.75"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5:14" ht="12.75"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5:14" ht="12.75"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5:14" ht="12.75"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5:14" ht="12.75"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5:14" ht="12.75"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5:14" ht="12.75"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5:14" ht="12.75"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5:14" ht="12.75"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5:14" ht="12.75"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5:14" ht="12.75"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5:14" ht="12.75"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5:14" ht="12.75"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5:14" ht="12.75"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5:14" ht="12.75"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5:14" ht="12.75"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5:14" ht="12.75"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5:14" ht="12.75"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5:14" ht="12.75"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5:14" ht="12.75"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5:14" ht="12.75"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5:14" ht="12.75"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5:14" ht="12.75"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5:14" ht="12.75"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5:14" ht="12.75"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5:14" ht="12.75"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5:14" ht="12.75"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5:14" ht="12.75"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5:14" ht="12.75"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5:14" ht="12.75"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5:14" ht="12.75"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5:14" ht="12.75"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5:14" ht="12.75"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5:14" ht="12.75"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5:14" ht="12.75"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5:14" ht="12.75"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5:14" ht="12.75"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5:14" ht="12.75"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5:14" ht="12.75"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5:14" ht="12.75"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5:14" ht="12.75"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5:14" ht="12.75"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5:14" ht="12.75"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5:14" ht="12.75"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5:14" ht="12.75"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5:14" ht="12.75"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5:14" ht="12.75"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5:14" ht="12.75"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5:14" ht="12.75"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5:14" ht="12.75"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5:14" ht="12.75"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5:14" ht="12.75"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5:14" ht="12.75"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5:14" ht="12.75"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5:14" ht="12.75"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5:14" ht="12.75"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5:14" ht="12.75"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5:14" ht="12.75"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5:14" ht="12.75"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5:14" ht="12.75"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5:14" ht="12.75"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5:14" ht="12.75"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5:14" ht="12.75"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5:14" ht="12.75"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5:14" ht="12.75"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5:14" ht="12.75"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5:14" ht="12.75"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5:14" ht="12.75"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5:14" ht="12.75"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5:14" ht="12.75"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5:14" ht="12.75"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5:14" ht="12.75"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5:14" ht="12.75"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5:14" ht="12.75"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5:14" ht="12.75"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5:14" ht="12.75"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5:14" ht="12.75"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5:14" ht="12.75"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5:14" ht="12.75"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5:14" ht="12.75"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5:14" ht="12.75"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5:14" ht="12.75"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5:14" ht="12.75"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5:14" ht="12.75"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5:14" ht="12.75"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5:14" ht="12.75"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5:14" ht="12.75"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5:14" ht="12.75"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5:14" ht="12.75"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5:14" ht="12.75"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5:14" ht="12.75"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5:14" ht="12.75"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5:14" ht="12.75"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5:14" ht="12.75"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5:14" ht="12.75"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5:14" ht="12.75"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5:14" ht="12.75"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5:14" ht="12.75"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5:14" ht="12.75"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5:14" ht="12.75"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5:14" ht="12.75"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5:14" ht="12.75"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5:14" ht="12.75"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5:14" ht="12.75"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5:14" ht="12.75"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5:14" ht="12.75"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5:14" ht="12.75"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5:14" ht="12.75"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5:14" ht="12.75"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5:14" ht="12.75"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5:14" ht="12.75"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5:14" ht="12.75"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5:14" ht="12.75"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5:14" ht="12.75"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5:14" ht="12.75"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5:14" ht="12.75"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5:14" ht="12.75"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5:14" ht="12.75"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5:14" ht="12.75"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5:14" ht="12.75"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5:14" ht="12.75"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5:14" ht="12.75"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5:14" ht="12.75"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5:14" ht="12.75"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5:14" ht="12.75"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5:14" ht="12.75"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5:14" ht="12.75"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5:14" ht="12.75"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5:14" ht="12.75"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5:14" ht="12.75"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5:14" ht="12.75"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5:14" ht="12.75"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5:14" ht="12.75"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5:14" ht="12.75"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5:14" ht="12.75"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5:14" ht="12.75"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5:14" ht="12.75"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5:14" ht="12.75"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5:14" ht="12.75"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5:14" ht="12.75"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5:14" ht="12.75"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5:14" ht="12.75"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5:14" ht="12.75"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5:14" ht="12.75"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5:14" ht="12.75"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5:14" ht="12.75"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5:14" ht="12.75"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5:14" ht="12.75"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5:14" ht="12.75"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5:14" ht="12.75"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5:14" ht="12.75"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5:14" ht="12.75"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5:14" ht="12.75"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5:14" ht="12.75"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5:14" ht="12.75"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5:14" ht="12.75"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5:14" ht="12.75"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5:14" ht="12.75"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5:14" ht="12.75"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5:14" ht="12.75"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5:14" ht="12.75"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5:14" ht="12.75"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5:14" ht="12.75"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5:14" ht="12.75"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5:14" ht="12.75"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5:14" ht="12.75"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5:14" ht="12.75"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5:14" ht="12.75"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5:14" ht="12.75"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5:14" ht="12.75"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5:14" ht="12.75"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5:14" ht="12.75"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5:14" ht="12.75"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5:14" ht="12.75"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5:14" ht="12.75"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5:14" ht="12.75"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5:14" ht="12.75"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5:14" ht="12.75"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5:14" ht="12.75"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5:14" ht="12.75"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5:14" ht="12.75"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5:14" ht="12.75"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5:14" ht="12.75"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5:14" ht="12.75"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5:14" ht="12.75"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5:14" ht="12.75"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5:14" ht="12.75"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5:14" ht="12.75"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5:14" ht="12.75"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5:14" ht="12.75"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5:14" ht="12.75"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5:14" ht="12.75"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5:14" ht="12.75"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5:14" ht="12.75"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5:14" ht="12.75"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5:14" ht="12.75"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5:14" ht="12.75"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</sheetData>
  <mergeCells count="2">
    <mergeCell ref="B1:C1"/>
    <mergeCell ref="E1:M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53" r:id="rId1"/>
  <headerFooter alignWithMargins="0">
    <oddHeader>&amp;C&amp;"Times New Roman CE,Normál"&amp;14 2006.évi pótigények
&amp;P/&amp;N&amp;R&amp;"Times New Roman CE,Normál"&amp;12 4/c. sz. melléklet</oddHeader>
    <oddFooter>&amp;L&amp;D/&amp;T&amp;C&amp;F/&amp;A      Ráczné</oddFooter>
  </headerFooter>
  <rowBreaks count="2" manualBreakCount="2">
    <brk id="45" max="12" man="1"/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2006-05-24T09:52:36Z</cp:lastPrinted>
  <dcterms:created xsi:type="dcterms:W3CDTF">2004-01-11T13:32:12Z</dcterms:created>
  <dcterms:modified xsi:type="dcterms:W3CDTF">2006-06-02T11:41:29Z</dcterms:modified>
  <cp:category/>
  <cp:version/>
  <cp:contentType/>
  <cp:contentStatus/>
</cp:coreProperties>
</file>