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7260" activeTab="0"/>
  </bookViews>
  <sheets>
    <sheet name="Források" sheetId="1" r:id="rId1"/>
    <sheet name="Vagyon" sheetId="2" state="hidden" r:id="rId2"/>
  </sheets>
  <definedNames>
    <definedName name="_xlnm.Print_Titles" localSheetId="0">'Források'!$1:$4</definedName>
  </definedNames>
  <calcPr fullCalcOnLoad="1"/>
</workbook>
</file>

<file path=xl/sharedStrings.xml><?xml version="1.0" encoding="utf-8"?>
<sst xmlns="http://schemas.openxmlformats.org/spreadsheetml/2006/main" count="150" uniqueCount="113">
  <si>
    <t>Megnevezés</t>
  </si>
  <si>
    <t>Eszközök</t>
  </si>
  <si>
    <t>mind-</t>
  </si>
  <si>
    <t xml:space="preserve"> </t>
  </si>
  <si>
    <t>összesen</t>
  </si>
  <si>
    <t>Városgondnokság</t>
  </si>
  <si>
    <t>Bölcsődei Központ</t>
  </si>
  <si>
    <t>Családsegítő Központ</t>
  </si>
  <si>
    <t>Liget Idősek Otthona</t>
  </si>
  <si>
    <t>Közlekedési SZKI</t>
  </si>
  <si>
    <t>Iparművészeti SZKI</t>
  </si>
  <si>
    <t>Kereskedelmi SZKI</t>
  </si>
  <si>
    <t>Élelmiszeripari SZKI</t>
  </si>
  <si>
    <t>Építőipari SZKI</t>
  </si>
  <si>
    <t>Egészségügyi SZKI</t>
  </si>
  <si>
    <t>Közgazdasági SZKI</t>
  </si>
  <si>
    <t>Liszt F. Zeneiskola</t>
  </si>
  <si>
    <t>Csiky G. Színház</t>
  </si>
  <si>
    <t>Együd Á. VMK</t>
  </si>
  <si>
    <t>Sportcsarnok</t>
  </si>
  <si>
    <t>Hivatásos Tűzoltóság</t>
  </si>
  <si>
    <t>Intézmények összesen</t>
  </si>
  <si>
    <t>Önkormányzati gazdálkodás</t>
  </si>
  <si>
    <t>Mindösszesen</t>
  </si>
  <si>
    <t>Saját tőke</t>
  </si>
  <si>
    <t>Tartalékok</t>
  </si>
  <si>
    <t>Kötelezettségek</t>
  </si>
  <si>
    <t>Források</t>
  </si>
  <si>
    <t>Induló</t>
  </si>
  <si>
    <t>Tőke-</t>
  </si>
  <si>
    <t>Saját</t>
  </si>
  <si>
    <t>Költség-</t>
  </si>
  <si>
    <t>Vállalkozási</t>
  </si>
  <si>
    <t>Hosszú</t>
  </si>
  <si>
    <t>Rövid</t>
  </si>
  <si>
    <t xml:space="preserve">Egyéb </t>
  </si>
  <si>
    <t>Kötele-</t>
  </si>
  <si>
    <t>tőke</t>
  </si>
  <si>
    <t>vetési</t>
  </si>
  <si>
    <t>tartalék</t>
  </si>
  <si>
    <t>lejáratú</t>
  </si>
  <si>
    <t>passzív</t>
  </si>
  <si>
    <t>zettségek</t>
  </si>
  <si>
    <t>kötelezettség</t>
  </si>
  <si>
    <t>pénzügyi elsz.</t>
  </si>
  <si>
    <t>(ezer Ft-ban)</t>
  </si>
  <si>
    <t>Index</t>
  </si>
  <si>
    <t>év végén</t>
  </si>
  <si>
    <t>(%)</t>
  </si>
  <si>
    <t>A. Befektetett eszközök</t>
  </si>
  <si>
    <t>D. Saját tőke</t>
  </si>
  <si>
    <t>I. Immateriális javak</t>
  </si>
  <si>
    <t xml:space="preserve">    1. Induló tőke</t>
  </si>
  <si>
    <t>II. Tárgyi eszközök</t>
  </si>
  <si>
    <t xml:space="preserve">    2. Tőkeváltozások</t>
  </si>
  <si>
    <t xml:space="preserve">    1. Ingatlanok</t>
  </si>
  <si>
    <t xml:space="preserve">    2. Gépek, berendezések,</t>
  </si>
  <si>
    <t>E. Tartalékok</t>
  </si>
  <si>
    <t xml:space="preserve">         felszerelések</t>
  </si>
  <si>
    <t xml:space="preserve">    1. Költségvetési tartalék</t>
  </si>
  <si>
    <t xml:space="preserve">    3. Járművek</t>
  </si>
  <si>
    <t xml:space="preserve">    2. Vállalkozási tartalék</t>
  </si>
  <si>
    <t xml:space="preserve">    4. Beruházások</t>
  </si>
  <si>
    <t>III. Befektetett pénzügyi eszközök</t>
  </si>
  <si>
    <t>F. Kötelezettségek</t>
  </si>
  <si>
    <t xml:space="preserve">    1. Részesedések</t>
  </si>
  <si>
    <t>I. Hosszú lejáratú</t>
  </si>
  <si>
    <t xml:space="preserve">         (üzletrészek, részvények)</t>
  </si>
  <si>
    <t>II. Rövid lejáratú</t>
  </si>
  <si>
    <t>III. Egyéb passzív pénzügyi</t>
  </si>
  <si>
    <t xml:space="preserve">     elszámolások</t>
  </si>
  <si>
    <t>IV. Üzemeltetésre átadott eszközök</t>
  </si>
  <si>
    <t>B. Forgóeszközök</t>
  </si>
  <si>
    <t>I. Készletek</t>
  </si>
  <si>
    <t>II. Követelések</t>
  </si>
  <si>
    <t>III. Értékpapírok</t>
  </si>
  <si>
    <t>IV. Pénzeszközök</t>
  </si>
  <si>
    <t>V. Egyéb aktív pénzügyi</t>
  </si>
  <si>
    <t xml:space="preserve">      elszámolások</t>
  </si>
  <si>
    <t>Eszközök összesen</t>
  </si>
  <si>
    <t>Források összesen</t>
  </si>
  <si>
    <t>Értékelési</t>
  </si>
  <si>
    <t xml:space="preserve">    2. Adott kölcsönök</t>
  </si>
  <si>
    <t>-</t>
  </si>
  <si>
    <t xml:space="preserve">    3. Egyéb hosszú lejáratú követelések</t>
  </si>
  <si>
    <t>Klebelsberg K. Koll.</t>
  </si>
  <si>
    <t>Bartók B. Ált. Isk.</t>
  </si>
  <si>
    <t>Berzsenyi D. Ált. Isk.</t>
  </si>
  <si>
    <t>Gárdonyi G. Ált. Isk.</t>
  </si>
  <si>
    <t>Németh I. Ált. Isk.</t>
  </si>
  <si>
    <t>Kisfaludy Ált. Isk.</t>
  </si>
  <si>
    <t>Kinizsi Ltp-i Ált. Isk.</t>
  </si>
  <si>
    <t>Honvéd u. Ált. Isk.</t>
  </si>
  <si>
    <t>Benedek E. Ált. Isk.</t>
  </si>
  <si>
    <t>II. Rákóczi F. Ált. Isk.</t>
  </si>
  <si>
    <t>Toponári u. Ált. Isk.</t>
  </si>
  <si>
    <t>Toldi Ltp-i Ált. Isk.</t>
  </si>
  <si>
    <t>Kodály Z. Ált. Isk.</t>
  </si>
  <si>
    <t>Pécsi u. Ált. Isk.</t>
  </si>
  <si>
    <t>Zrínyi I. Ált. Isk.</t>
  </si>
  <si>
    <t>Bárczi G. Ált. Isk.</t>
  </si>
  <si>
    <t>Szoc. Gondozási Közp.</t>
  </si>
  <si>
    <t>STILTEX Szoc. Foglalk.</t>
  </si>
  <si>
    <t>Óvodai és EÜ. Gondn.</t>
  </si>
  <si>
    <t>Munkácsy M. Gimn.</t>
  </si>
  <si>
    <t>Táncsics M. Gimn.</t>
  </si>
  <si>
    <t>Műszaki Középiskola</t>
  </si>
  <si>
    <t>2004.</t>
  </si>
  <si>
    <t>változások</t>
  </si>
  <si>
    <t>Ell.</t>
  </si>
  <si>
    <t>szám</t>
  </si>
  <si>
    <t>2005.</t>
  </si>
  <si>
    <t>2004=100 %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</si>
</sst>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8.5"/>
      <name val="Times New Roman CE"/>
      <family val="1"/>
    </font>
    <font>
      <b/>
      <sz val="10"/>
      <name val="Times New Roman CE"/>
      <family val="1"/>
    </font>
    <font>
      <b/>
      <u val="single"/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2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Continuous"/>
    </xf>
    <xf numFmtId="3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7" fillId="0" borderId="1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2" borderId="0" xfId="0" applyNumberFormat="1" applyFont="1" applyFill="1" applyBorder="1" applyAlignment="1" quotePrefix="1">
      <alignment/>
    </xf>
    <xf numFmtId="3" fontId="4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3" fontId="4" fillId="2" borderId="0" xfId="0" applyNumberFormat="1" applyFont="1" applyFill="1" applyBorder="1" applyAlignment="1" quotePrefix="1">
      <alignment/>
    </xf>
    <xf numFmtId="3" fontId="8" fillId="0" borderId="0" xfId="0" applyNumberFormat="1" applyFont="1" applyAlignment="1">
      <alignment/>
    </xf>
    <xf numFmtId="3" fontId="7" fillId="0" borderId="4" xfId="0" applyNumberFormat="1" applyFont="1" applyBorder="1" applyAlignment="1">
      <alignment/>
    </xf>
    <xf numFmtId="3" fontId="7" fillId="2" borderId="4" xfId="0" applyNumberFormat="1" applyFont="1" applyFill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7" fillId="2" borderId="1" xfId="0" applyNumberFormat="1" applyFont="1" applyFill="1" applyBorder="1" applyAlignment="1">
      <alignment/>
    </xf>
    <xf numFmtId="4" fontId="7" fillId="2" borderId="0" xfId="0" applyNumberFormat="1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2" borderId="4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centerContinuous"/>
    </xf>
    <xf numFmtId="4" fontId="7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4" fillId="0" borderId="7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3" fontId="7" fillId="0" borderId="9" xfId="0" applyNumberFormat="1" applyFont="1" applyBorder="1" applyAlignment="1">
      <alignment horizontal="centerContinuous"/>
    </xf>
    <xf numFmtId="3" fontId="4" fillId="0" borderId="10" xfId="0" applyNumberFormat="1" applyFont="1" applyBorder="1" applyAlignment="1">
      <alignment horizontal="centerContinuous"/>
    </xf>
    <xf numFmtId="3" fontId="7" fillId="0" borderId="6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Continuous"/>
    </xf>
    <xf numFmtId="3" fontId="7" fillId="0" borderId="8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Continuous"/>
    </xf>
    <xf numFmtId="3" fontId="4" fillId="0" borderId="6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7" fillId="2" borderId="6" xfId="0" applyNumberFormat="1" applyFont="1" applyFill="1" applyBorder="1" applyAlignment="1">
      <alignment/>
    </xf>
    <xf numFmtId="3" fontId="7" fillId="2" borderId="15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7" fillId="2" borderId="7" xfId="0" applyNumberFormat="1" applyFont="1" applyFill="1" applyBorder="1" applyAlignment="1">
      <alignment/>
    </xf>
    <xf numFmtId="3" fontId="7" fillId="2" borderId="18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7" fillId="0" borderId="18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Continuous"/>
    </xf>
    <xf numFmtId="3" fontId="4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4" fillId="0" borderId="26" xfId="0" applyNumberFormat="1" applyFont="1" applyFill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7" fillId="2" borderId="29" xfId="0" applyNumberFormat="1" applyFont="1" applyFill="1" applyBorder="1" applyAlignment="1">
      <alignment/>
    </xf>
    <xf numFmtId="3" fontId="7" fillId="2" borderId="26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30" xfId="0" applyNumberFormat="1" applyFont="1" applyFill="1" applyBorder="1" applyAlignment="1">
      <alignment/>
    </xf>
    <xf numFmtId="3" fontId="7" fillId="2" borderId="31" xfId="0" applyNumberFormat="1" applyFont="1" applyFill="1" applyBorder="1" applyAlignment="1">
      <alignment/>
    </xf>
    <xf numFmtId="3" fontId="7" fillId="2" borderId="32" xfId="0" applyNumberFormat="1" applyFont="1" applyFill="1" applyBorder="1" applyAlignment="1">
      <alignment/>
    </xf>
    <xf numFmtId="3" fontId="7" fillId="2" borderId="33" xfId="0" applyNumberFormat="1" applyFont="1" applyFill="1" applyBorder="1" applyAlignment="1">
      <alignment/>
    </xf>
    <xf numFmtId="3" fontId="7" fillId="2" borderId="30" xfId="0" applyNumberFormat="1" applyFont="1" applyFill="1" applyBorder="1" applyAlignment="1">
      <alignment/>
    </xf>
    <xf numFmtId="3" fontId="4" fillId="3" borderId="0" xfId="0" applyNumberFormat="1" applyFont="1" applyFill="1" applyAlignment="1">
      <alignment/>
    </xf>
    <xf numFmtId="3" fontId="7" fillId="3" borderId="0" xfId="0" applyNumberFormat="1" applyFont="1" applyFill="1" applyAlignment="1">
      <alignment/>
    </xf>
    <xf numFmtId="3" fontId="4" fillId="3" borderId="0" xfId="0" applyNumberFormat="1" applyFont="1" applyFill="1" applyBorder="1" applyAlignment="1">
      <alignment/>
    </xf>
    <xf numFmtId="3" fontId="7" fillId="3" borderId="4" xfId="0" applyNumberFormat="1" applyFont="1" applyFill="1" applyBorder="1" applyAlignment="1">
      <alignment/>
    </xf>
    <xf numFmtId="3" fontId="4" fillId="0" borderId="34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7" fillId="2" borderId="24" xfId="0" applyNumberFormat="1" applyFont="1" applyFill="1" applyBorder="1" applyAlignment="1">
      <alignment/>
    </xf>
    <xf numFmtId="4" fontId="7" fillId="2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29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22.28125" style="1" customWidth="1"/>
    <col min="2" max="3" width="11.7109375" style="1" customWidth="1"/>
    <col min="4" max="4" width="9.8515625" style="1" customWidth="1"/>
    <col min="5" max="6" width="11.7109375" style="1" customWidth="1"/>
    <col min="7" max="7" width="11.00390625" style="1" customWidth="1"/>
    <col min="8" max="12" width="11.7109375" style="1" customWidth="1"/>
    <col min="13" max="13" width="10.140625" style="1" customWidth="1"/>
    <col min="14" max="14" width="4.7109375" style="91" hidden="1" customWidth="1"/>
    <col min="15" max="187" width="9.140625" style="61" customWidth="1"/>
    <col min="188" max="16384" width="9.140625" style="1" customWidth="1"/>
  </cols>
  <sheetData>
    <row r="1" spans="1:14" ht="12.75">
      <c r="A1" s="38" t="s">
        <v>0</v>
      </c>
      <c r="B1" s="65" t="s">
        <v>24</v>
      </c>
      <c r="C1" s="65"/>
      <c r="D1" s="65"/>
      <c r="E1" s="47"/>
      <c r="F1" s="65" t="s">
        <v>25</v>
      </c>
      <c r="G1" s="65"/>
      <c r="H1" s="65"/>
      <c r="I1" s="41" t="s">
        <v>26</v>
      </c>
      <c r="J1" s="45"/>
      <c r="K1" s="45"/>
      <c r="L1" s="42"/>
      <c r="M1" s="43" t="s">
        <v>27</v>
      </c>
      <c r="N1" s="91" t="s">
        <v>109</v>
      </c>
    </row>
    <row r="2" spans="1:14" ht="12.75">
      <c r="A2" s="39"/>
      <c r="B2" s="57" t="s">
        <v>28</v>
      </c>
      <c r="C2" s="58" t="s">
        <v>29</v>
      </c>
      <c r="D2" s="85" t="s">
        <v>81</v>
      </c>
      <c r="E2" s="63" t="s">
        <v>30</v>
      </c>
      <c r="F2" s="57" t="s">
        <v>31</v>
      </c>
      <c r="G2" s="66" t="s">
        <v>32</v>
      </c>
      <c r="H2" s="68" t="s">
        <v>25</v>
      </c>
      <c r="I2" s="57" t="s">
        <v>33</v>
      </c>
      <c r="J2" s="58" t="s">
        <v>34</v>
      </c>
      <c r="K2" s="58" t="s">
        <v>35</v>
      </c>
      <c r="L2" s="63" t="s">
        <v>36</v>
      </c>
      <c r="M2" s="44" t="s">
        <v>2</v>
      </c>
      <c r="N2" s="91" t="s">
        <v>110</v>
      </c>
    </row>
    <row r="3" spans="1:13" ht="12.75">
      <c r="A3" s="39"/>
      <c r="B3" s="57" t="s">
        <v>37</v>
      </c>
      <c r="C3" s="58" t="s">
        <v>108</v>
      </c>
      <c r="D3" s="66" t="s">
        <v>39</v>
      </c>
      <c r="E3" s="63" t="s">
        <v>37</v>
      </c>
      <c r="F3" s="57" t="s">
        <v>38</v>
      </c>
      <c r="G3" s="66" t="s">
        <v>39</v>
      </c>
      <c r="H3" s="68" t="s">
        <v>4</v>
      </c>
      <c r="I3" s="57" t="s">
        <v>40</v>
      </c>
      <c r="J3" s="58" t="s">
        <v>40</v>
      </c>
      <c r="K3" s="58" t="s">
        <v>41</v>
      </c>
      <c r="L3" s="63" t="s">
        <v>42</v>
      </c>
      <c r="M3" s="44" t="s">
        <v>4</v>
      </c>
    </row>
    <row r="4" spans="1:13" ht="12.75">
      <c r="A4" s="40"/>
      <c r="B4" s="59"/>
      <c r="C4" s="60"/>
      <c r="D4" s="67"/>
      <c r="E4" s="64" t="s">
        <v>4</v>
      </c>
      <c r="F4" s="59" t="s">
        <v>39</v>
      </c>
      <c r="G4" s="67"/>
      <c r="H4" s="69"/>
      <c r="I4" s="59" t="s">
        <v>43</v>
      </c>
      <c r="J4" s="60" t="s">
        <v>43</v>
      </c>
      <c r="K4" s="60" t="s">
        <v>44</v>
      </c>
      <c r="L4" s="64" t="s">
        <v>4</v>
      </c>
      <c r="M4" s="46"/>
    </row>
    <row r="5" spans="1:14" ht="12.75">
      <c r="A5" s="48" t="s">
        <v>5</v>
      </c>
      <c r="B5" s="49">
        <v>191219</v>
      </c>
      <c r="C5" s="50">
        <v>31582679</v>
      </c>
      <c r="D5" s="86">
        <v>0</v>
      </c>
      <c r="E5" s="52">
        <v>31773898</v>
      </c>
      <c r="F5" s="49">
        <v>2073</v>
      </c>
      <c r="G5" s="50">
        <v>0</v>
      </c>
      <c r="H5" s="52">
        <v>2073</v>
      </c>
      <c r="I5" s="49">
        <v>0</v>
      </c>
      <c r="J5" s="50">
        <v>9417</v>
      </c>
      <c r="K5" s="50">
        <v>1</v>
      </c>
      <c r="L5" s="52">
        <v>9418</v>
      </c>
      <c r="M5" s="51">
        <v>31785389</v>
      </c>
      <c r="N5" s="92">
        <v>0</v>
      </c>
    </row>
    <row r="6" spans="1:14" ht="12.75">
      <c r="A6" s="39" t="s">
        <v>6</v>
      </c>
      <c r="B6" s="53">
        <v>25226</v>
      </c>
      <c r="C6" s="54">
        <v>145382</v>
      </c>
      <c r="D6" s="87">
        <v>0</v>
      </c>
      <c r="E6" s="89">
        <v>170608</v>
      </c>
      <c r="F6" s="53">
        <v>755</v>
      </c>
      <c r="G6" s="54">
        <v>0</v>
      </c>
      <c r="H6" s="56">
        <v>755</v>
      </c>
      <c r="I6" s="53">
        <v>0</v>
      </c>
      <c r="J6" s="54">
        <v>7071</v>
      </c>
      <c r="K6" s="54">
        <v>20</v>
      </c>
      <c r="L6" s="56">
        <v>7091</v>
      </c>
      <c r="M6" s="55">
        <v>178454</v>
      </c>
      <c r="N6" s="92">
        <v>0</v>
      </c>
    </row>
    <row r="7" spans="1:14" ht="12.75">
      <c r="A7" s="39" t="s">
        <v>7</v>
      </c>
      <c r="B7" s="53">
        <v>1839</v>
      </c>
      <c r="C7" s="54">
        <v>67863</v>
      </c>
      <c r="D7" s="87">
        <v>0</v>
      </c>
      <c r="E7" s="89">
        <v>69702</v>
      </c>
      <c r="F7" s="53">
        <v>4621</v>
      </c>
      <c r="G7" s="54">
        <v>0</v>
      </c>
      <c r="H7" s="56">
        <v>4621</v>
      </c>
      <c r="I7" s="53">
        <v>0</v>
      </c>
      <c r="J7" s="54">
        <v>978</v>
      </c>
      <c r="K7" s="54">
        <v>1000</v>
      </c>
      <c r="L7" s="56">
        <v>1978</v>
      </c>
      <c r="M7" s="55">
        <v>76301</v>
      </c>
      <c r="N7" s="92">
        <v>0</v>
      </c>
    </row>
    <row r="8" spans="1:14" ht="12.75">
      <c r="A8" s="39" t="s">
        <v>101</v>
      </c>
      <c r="B8" s="53">
        <v>1879</v>
      </c>
      <c r="C8" s="54">
        <v>16520</v>
      </c>
      <c r="D8" s="87">
        <v>0</v>
      </c>
      <c r="E8" s="89">
        <v>18399</v>
      </c>
      <c r="F8" s="53">
        <v>801</v>
      </c>
      <c r="G8" s="54">
        <v>0</v>
      </c>
      <c r="H8" s="56">
        <v>801</v>
      </c>
      <c r="I8" s="53">
        <v>0</v>
      </c>
      <c r="J8" s="54">
        <v>21054</v>
      </c>
      <c r="K8" s="54">
        <v>0</v>
      </c>
      <c r="L8" s="56">
        <v>21054</v>
      </c>
      <c r="M8" s="55">
        <v>40254</v>
      </c>
      <c r="N8" s="92">
        <v>0</v>
      </c>
    </row>
    <row r="9" spans="1:14" ht="12.75">
      <c r="A9" s="39" t="s">
        <v>8</v>
      </c>
      <c r="B9" s="53">
        <v>36130</v>
      </c>
      <c r="C9" s="54">
        <v>114318</v>
      </c>
      <c r="D9" s="87">
        <v>0</v>
      </c>
      <c r="E9" s="89">
        <v>150448</v>
      </c>
      <c r="F9" s="53">
        <v>1816</v>
      </c>
      <c r="G9" s="54">
        <v>0</v>
      </c>
      <c r="H9" s="56">
        <v>1816</v>
      </c>
      <c r="I9" s="53">
        <v>0</v>
      </c>
      <c r="J9" s="54">
        <v>6467</v>
      </c>
      <c r="K9" s="54">
        <v>1785</v>
      </c>
      <c r="L9" s="56">
        <v>8252</v>
      </c>
      <c r="M9" s="55">
        <v>160516</v>
      </c>
      <c r="N9" s="92">
        <v>0</v>
      </c>
    </row>
    <row r="10" spans="1:14" ht="12.75">
      <c r="A10" s="39" t="s">
        <v>102</v>
      </c>
      <c r="B10" s="53">
        <v>11933</v>
      </c>
      <c r="C10" s="54">
        <v>30100</v>
      </c>
      <c r="D10" s="87">
        <v>0</v>
      </c>
      <c r="E10" s="89">
        <v>42033</v>
      </c>
      <c r="F10" s="53">
        <v>853</v>
      </c>
      <c r="G10" s="54">
        <v>0</v>
      </c>
      <c r="H10" s="56">
        <v>853</v>
      </c>
      <c r="I10" s="53">
        <v>0</v>
      </c>
      <c r="J10" s="54">
        <v>305</v>
      </c>
      <c r="K10" s="54">
        <v>0</v>
      </c>
      <c r="L10" s="56">
        <v>305</v>
      </c>
      <c r="M10" s="55">
        <v>43191</v>
      </c>
      <c r="N10" s="92">
        <v>0</v>
      </c>
    </row>
    <row r="11" spans="1:14" ht="12.75">
      <c r="A11" s="39" t="s">
        <v>103</v>
      </c>
      <c r="B11" s="53">
        <v>135266</v>
      </c>
      <c r="C11" s="54">
        <v>841399</v>
      </c>
      <c r="D11" s="87">
        <v>0</v>
      </c>
      <c r="E11" s="89">
        <v>976665</v>
      </c>
      <c r="F11" s="53">
        <v>25588</v>
      </c>
      <c r="G11" s="54">
        <v>0</v>
      </c>
      <c r="H11" s="56">
        <v>25588</v>
      </c>
      <c r="I11" s="53">
        <v>0</v>
      </c>
      <c r="J11" s="54">
        <v>54071</v>
      </c>
      <c r="K11" s="54">
        <v>894</v>
      </c>
      <c r="L11" s="56">
        <v>54965</v>
      </c>
      <c r="M11" s="55">
        <v>1057218</v>
      </c>
      <c r="N11" s="92">
        <v>0</v>
      </c>
    </row>
    <row r="12" spans="1:14" ht="12.75">
      <c r="A12" s="39" t="s">
        <v>86</v>
      </c>
      <c r="B12" s="53">
        <v>12539</v>
      </c>
      <c r="C12" s="54">
        <v>14376</v>
      </c>
      <c r="D12" s="87">
        <v>0</v>
      </c>
      <c r="E12" s="89">
        <v>26915</v>
      </c>
      <c r="F12" s="53">
        <v>61</v>
      </c>
      <c r="G12" s="54">
        <v>0</v>
      </c>
      <c r="H12" s="56">
        <v>61</v>
      </c>
      <c r="I12" s="53">
        <v>0</v>
      </c>
      <c r="J12" s="54">
        <v>5301</v>
      </c>
      <c r="K12" s="54">
        <v>0</v>
      </c>
      <c r="L12" s="56">
        <v>5301</v>
      </c>
      <c r="M12" s="55">
        <v>32277</v>
      </c>
      <c r="N12" s="92">
        <v>0</v>
      </c>
    </row>
    <row r="13" spans="1:14" ht="12.75">
      <c r="A13" s="39" t="s">
        <v>87</v>
      </c>
      <c r="B13" s="53">
        <v>3197</v>
      </c>
      <c r="C13" s="54">
        <v>56474</v>
      </c>
      <c r="D13" s="87">
        <v>0</v>
      </c>
      <c r="E13" s="89">
        <v>59671</v>
      </c>
      <c r="F13" s="53">
        <v>105</v>
      </c>
      <c r="G13" s="54">
        <v>0</v>
      </c>
      <c r="H13" s="56">
        <v>105</v>
      </c>
      <c r="I13" s="53">
        <v>0</v>
      </c>
      <c r="J13" s="54">
        <v>9041</v>
      </c>
      <c r="K13" s="54">
        <v>0</v>
      </c>
      <c r="L13" s="56">
        <v>9041</v>
      </c>
      <c r="M13" s="55">
        <v>68817</v>
      </c>
      <c r="N13" s="92">
        <v>0</v>
      </c>
    </row>
    <row r="14" spans="1:14" ht="12.75">
      <c r="A14" s="39" t="s">
        <v>88</v>
      </c>
      <c r="B14" s="53">
        <v>51312</v>
      </c>
      <c r="C14" s="54">
        <v>27778</v>
      </c>
      <c r="D14" s="87">
        <v>0</v>
      </c>
      <c r="E14" s="89">
        <v>79090</v>
      </c>
      <c r="F14" s="53">
        <v>535</v>
      </c>
      <c r="G14" s="54">
        <v>0</v>
      </c>
      <c r="H14" s="56">
        <v>535</v>
      </c>
      <c r="I14" s="53">
        <v>0</v>
      </c>
      <c r="J14" s="54">
        <v>8931</v>
      </c>
      <c r="K14" s="54">
        <v>0</v>
      </c>
      <c r="L14" s="56">
        <v>8931</v>
      </c>
      <c r="M14" s="55">
        <v>88556</v>
      </c>
      <c r="N14" s="92">
        <v>0</v>
      </c>
    </row>
    <row r="15" spans="1:14" ht="12.75">
      <c r="A15" s="39" t="s">
        <v>89</v>
      </c>
      <c r="B15" s="53">
        <v>210</v>
      </c>
      <c r="C15" s="54">
        <v>1067</v>
      </c>
      <c r="D15" s="87">
        <v>0</v>
      </c>
      <c r="E15" s="89">
        <v>1277</v>
      </c>
      <c r="F15" s="53">
        <v>393</v>
      </c>
      <c r="G15" s="54">
        <v>0</v>
      </c>
      <c r="H15" s="56">
        <v>393</v>
      </c>
      <c r="I15" s="53">
        <v>0</v>
      </c>
      <c r="J15" s="54">
        <v>23</v>
      </c>
      <c r="K15" s="54">
        <v>664</v>
      </c>
      <c r="L15" s="56">
        <v>687</v>
      </c>
      <c r="M15" s="55">
        <v>2357</v>
      </c>
      <c r="N15" s="92">
        <v>0</v>
      </c>
    </row>
    <row r="16" spans="1:14" ht="12.75">
      <c r="A16" s="39" t="s">
        <v>90</v>
      </c>
      <c r="B16" s="53">
        <v>20329</v>
      </c>
      <c r="C16" s="54">
        <v>17960</v>
      </c>
      <c r="D16" s="87">
        <v>0</v>
      </c>
      <c r="E16" s="89">
        <v>38289</v>
      </c>
      <c r="F16" s="53">
        <v>288</v>
      </c>
      <c r="G16" s="54">
        <v>0</v>
      </c>
      <c r="H16" s="56">
        <v>288</v>
      </c>
      <c r="I16" s="53">
        <v>0</v>
      </c>
      <c r="J16" s="54">
        <v>8725</v>
      </c>
      <c r="K16" s="54">
        <v>0</v>
      </c>
      <c r="L16" s="56">
        <v>8725</v>
      </c>
      <c r="M16" s="55">
        <v>47302</v>
      </c>
      <c r="N16" s="92">
        <v>0</v>
      </c>
    </row>
    <row r="17" spans="1:14" ht="12.75">
      <c r="A17" s="39" t="s">
        <v>91</v>
      </c>
      <c r="B17" s="53">
        <v>49915</v>
      </c>
      <c r="C17" s="54">
        <v>72964</v>
      </c>
      <c r="D17" s="87">
        <v>0</v>
      </c>
      <c r="E17" s="89">
        <v>122879</v>
      </c>
      <c r="F17" s="53">
        <v>123</v>
      </c>
      <c r="G17" s="54">
        <v>0</v>
      </c>
      <c r="H17" s="56">
        <v>123</v>
      </c>
      <c r="I17" s="53">
        <v>0</v>
      </c>
      <c r="J17" s="54">
        <v>529</v>
      </c>
      <c r="K17" s="54">
        <v>4</v>
      </c>
      <c r="L17" s="56">
        <v>533</v>
      </c>
      <c r="M17" s="55">
        <v>123535</v>
      </c>
      <c r="N17" s="92">
        <v>0</v>
      </c>
    </row>
    <row r="18" spans="1:14" ht="12.75">
      <c r="A18" s="39" t="s">
        <v>92</v>
      </c>
      <c r="B18" s="53">
        <v>8769</v>
      </c>
      <c r="C18" s="54">
        <v>52943</v>
      </c>
      <c r="D18" s="87">
        <v>0</v>
      </c>
      <c r="E18" s="89">
        <v>61712</v>
      </c>
      <c r="F18" s="53">
        <v>1340</v>
      </c>
      <c r="G18" s="54">
        <v>0</v>
      </c>
      <c r="H18" s="56">
        <v>1340</v>
      </c>
      <c r="I18" s="53">
        <v>0</v>
      </c>
      <c r="J18" s="54">
        <v>11092</v>
      </c>
      <c r="K18" s="54">
        <v>0</v>
      </c>
      <c r="L18" s="56">
        <v>11092</v>
      </c>
      <c r="M18" s="55">
        <v>74144</v>
      </c>
      <c r="N18" s="92">
        <v>0</v>
      </c>
    </row>
    <row r="19" spans="1:14" ht="12.75">
      <c r="A19" s="39" t="s">
        <v>93</v>
      </c>
      <c r="B19" s="53">
        <v>1021</v>
      </c>
      <c r="C19" s="54">
        <v>123959</v>
      </c>
      <c r="D19" s="87">
        <v>0</v>
      </c>
      <c r="E19" s="89">
        <v>124980</v>
      </c>
      <c r="F19" s="53">
        <v>377</v>
      </c>
      <c r="G19" s="54">
        <v>0</v>
      </c>
      <c r="H19" s="56">
        <v>377</v>
      </c>
      <c r="I19" s="53">
        <v>0</v>
      </c>
      <c r="J19" s="54">
        <v>2241</v>
      </c>
      <c r="K19" s="54">
        <v>0</v>
      </c>
      <c r="L19" s="56">
        <v>2241</v>
      </c>
      <c r="M19" s="55">
        <v>127598</v>
      </c>
      <c r="N19" s="92">
        <v>0</v>
      </c>
    </row>
    <row r="20" spans="1:14" ht="12.75">
      <c r="A20" s="39" t="s">
        <v>94</v>
      </c>
      <c r="B20" s="53">
        <v>9970</v>
      </c>
      <c r="C20" s="54">
        <v>411865</v>
      </c>
      <c r="D20" s="87">
        <v>0</v>
      </c>
      <c r="E20" s="89">
        <v>421835</v>
      </c>
      <c r="F20" s="53">
        <v>389</v>
      </c>
      <c r="G20" s="54">
        <v>0</v>
      </c>
      <c r="H20" s="56">
        <v>389</v>
      </c>
      <c r="I20" s="53">
        <v>0</v>
      </c>
      <c r="J20" s="54">
        <v>6378</v>
      </c>
      <c r="K20" s="54">
        <v>73</v>
      </c>
      <c r="L20" s="56">
        <v>6451</v>
      </c>
      <c r="M20" s="55">
        <v>428675</v>
      </c>
      <c r="N20" s="92">
        <v>0</v>
      </c>
    </row>
    <row r="21" spans="1:14" ht="12.75">
      <c r="A21" s="39" t="s">
        <v>95</v>
      </c>
      <c r="B21" s="53">
        <v>10235</v>
      </c>
      <c r="C21" s="54">
        <v>122048</v>
      </c>
      <c r="D21" s="87">
        <v>0</v>
      </c>
      <c r="E21" s="89">
        <v>132283</v>
      </c>
      <c r="F21" s="53">
        <v>78</v>
      </c>
      <c r="G21" s="54">
        <v>0</v>
      </c>
      <c r="H21" s="56">
        <v>78</v>
      </c>
      <c r="I21" s="53">
        <v>0</v>
      </c>
      <c r="J21" s="54">
        <v>6442</v>
      </c>
      <c r="K21" s="54">
        <v>0</v>
      </c>
      <c r="L21" s="56">
        <v>6442</v>
      </c>
      <c r="M21" s="55">
        <v>138803</v>
      </c>
      <c r="N21" s="92">
        <v>0</v>
      </c>
    </row>
    <row r="22" spans="1:14" ht="12.75">
      <c r="A22" s="39" t="s">
        <v>96</v>
      </c>
      <c r="B22" s="53">
        <v>76262</v>
      </c>
      <c r="C22" s="54">
        <v>79955</v>
      </c>
      <c r="D22" s="87">
        <v>0</v>
      </c>
      <c r="E22" s="89">
        <v>156217</v>
      </c>
      <c r="F22" s="53">
        <v>949</v>
      </c>
      <c r="G22" s="54">
        <v>0</v>
      </c>
      <c r="H22" s="56">
        <v>949</v>
      </c>
      <c r="I22" s="53">
        <v>0</v>
      </c>
      <c r="J22" s="54">
        <v>7367</v>
      </c>
      <c r="K22" s="54">
        <v>0</v>
      </c>
      <c r="L22" s="56">
        <v>7367</v>
      </c>
      <c r="M22" s="55">
        <v>164533</v>
      </c>
      <c r="N22" s="92">
        <v>0</v>
      </c>
    </row>
    <row r="23" spans="1:14" ht="12.75">
      <c r="A23" s="39" t="s">
        <v>97</v>
      </c>
      <c r="B23" s="53">
        <v>21907</v>
      </c>
      <c r="C23" s="54">
        <v>226572</v>
      </c>
      <c r="D23" s="87">
        <v>0</v>
      </c>
      <c r="E23" s="89">
        <v>248479</v>
      </c>
      <c r="F23" s="53">
        <v>1306</v>
      </c>
      <c r="G23" s="54">
        <v>0</v>
      </c>
      <c r="H23" s="56">
        <v>1306</v>
      </c>
      <c r="I23" s="53">
        <v>0</v>
      </c>
      <c r="J23" s="54">
        <v>13881</v>
      </c>
      <c r="K23" s="54">
        <v>0</v>
      </c>
      <c r="L23" s="56">
        <v>13881</v>
      </c>
      <c r="M23" s="55">
        <v>263666</v>
      </c>
      <c r="N23" s="92">
        <v>0</v>
      </c>
    </row>
    <row r="24" spans="1:14" ht="12.75">
      <c r="A24" s="39" t="s">
        <v>98</v>
      </c>
      <c r="B24" s="53">
        <v>15896</v>
      </c>
      <c r="C24" s="54">
        <v>39107</v>
      </c>
      <c r="D24" s="87">
        <v>0</v>
      </c>
      <c r="E24" s="89">
        <v>55003</v>
      </c>
      <c r="F24" s="53">
        <v>667</v>
      </c>
      <c r="G24" s="54">
        <v>0</v>
      </c>
      <c r="H24" s="56">
        <v>667</v>
      </c>
      <c r="I24" s="53">
        <v>0</v>
      </c>
      <c r="J24" s="54">
        <v>3617</v>
      </c>
      <c r="K24" s="54">
        <v>3</v>
      </c>
      <c r="L24" s="56">
        <v>3620</v>
      </c>
      <c r="M24" s="55">
        <v>59290</v>
      </c>
      <c r="N24" s="92">
        <v>0</v>
      </c>
    </row>
    <row r="25" spans="1:14" ht="12.75">
      <c r="A25" s="39" t="s">
        <v>99</v>
      </c>
      <c r="B25" s="53">
        <v>23595</v>
      </c>
      <c r="C25" s="54">
        <v>71567</v>
      </c>
      <c r="D25" s="87">
        <v>0</v>
      </c>
      <c r="E25" s="89">
        <v>95162</v>
      </c>
      <c r="F25" s="53">
        <v>539</v>
      </c>
      <c r="G25" s="54">
        <v>0</v>
      </c>
      <c r="H25" s="56">
        <v>539</v>
      </c>
      <c r="I25" s="53">
        <v>0</v>
      </c>
      <c r="J25" s="54">
        <v>7053</v>
      </c>
      <c r="K25" s="54">
        <v>0</v>
      </c>
      <c r="L25" s="56">
        <v>7053</v>
      </c>
      <c r="M25" s="55">
        <v>102754</v>
      </c>
      <c r="N25" s="92">
        <v>0</v>
      </c>
    </row>
    <row r="26" spans="1:14" ht="12.75">
      <c r="A26" s="39" t="s">
        <v>100</v>
      </c>
      <c r="B26" s="53">
        <v>72632</v>
      </c>
      <c r="C26" s="54">
        <v>22338</v>
      </c>
      <c r="D26" s="87">
        <v>0</v>
      </c>
      <c r="E26" s="89">
        <v>94970</v>
      </c>
      <c r="F26" s="53">
        <v>2119</v>
      </c>
      <c r="G26" s="54">
        <v>0</v>
      </c>
      <c r="H26" s="56">
        <v>2119</v>
      </c>
      <c r="I26" s="53">
        <v>0</v>
      </c>
      <c r="J26" s="54">
        <v>10878</v>
      </c>
      <c r="K26" s="54">
        <v>1354</v>
      </c>
      <c r="L26" s="56">
        <v>12232</v>
      </c>
      <c r="M26" s="55">
        <v>109321</v>
      </c>
      <c r="N26" s="92">
        <v>0</v>
      </c>
    </row>
    <row r="27" spans="1:14" ht="12.75">
      <c r="A27" s="39" t="s">
        <v>9</v>
      </c>
      <c r="B27" s="53">
        <v>89100</v>
      </c>
      <c r="C27" s="54">
        <v>194389</v>
      </c>
      <c r="D27" s="87">
        <v>0</v>
      </c>
      <c r="E27" s="89">
        <v>283489</v>
      </c>
      <c r="F27" s="53">
        <v>13069</v>
      </c>
      <c r="G27" s="54">
        <v>0</v>
      </c>
      <c r="H27" s="56">
        <v>13069</v>
      </c>
      <c r="I27" s="53">
        <v>0</v>
      </c>
      <c r="J27" s="54">
        <v>137</v>
      </c>
      <c r="K27" s="54">
        <v>0</v>
      </c>
      <c r="L27" s="56">
        <v>137</v>
      </c>
      <c r="M27" s="55">
        <v>296695</v>
      </c>
      <c r="N27" s="92">
        <v>0</v>
      </c>
    </row>
    <row r="28" spans="1:14" ht="12.75">
      <c r="A28" s="39" t="s">
        <v>10</v>
      </c>
      <c r="B28" s="53">
        <v>18204</v>
      </c>
      <c r="C28" s="54">
        <v>21472</v>
      </c>
      <c r="D28" s="87">
        <v>0</v>
      </c>
      <c r="E28" s="89">
        <v>39676</v>
      </c>
      <c r="F28" s="53">
        <v>6347</v>
      </c>
      <c r="G28" s="54">
        <v>0</v>
      </c>
      <c r="H28" s="56">
        <v>6347</v>
      </c>
      <c r="I28" s="53">
        <v>0</v>
      </c>
      <c r="J28" s="54">
        <v>12002</v>
      </c>
      <c r="K28" s="54">
        <v>0</v>
      </c>
      <c r="L28" s="56">
        <v>12002</v>
      </c>
      <c r="M28" s="55">
        <v>58025</v>
      </c>
      <c r="N28" s="92">
        <v>0</v>
      </c>
    </row>
    <row r="29" spans="1:14" ht="12.75">
      <c r="A29" s="39" t="s">
        <v>11</v>
      </c>
      <c r="B29" s="53">
        <v>54674</v>
      </c>
      <c r="C29" s="54">
        <v>937046</v>
      </c>
      <c r="D29" s="87">
        <v>0</v>
      </c>
      <c r="E29" s="89">
        <v>991720</v>
      </c>
      <c r="F29" s="53">
        <v>10701</v>
      </c>
      <c r="G29" s="54">
        <v>0</v>
      </c>
      <c r="H29" s="56">
        <v>10701</v>
      </c>
      <c r="I29" s="53">
        <v>0</v>
      </c>
      <c r="J29" s="54">
        <v>2809</v>
      </c>
      <c r="K29" s="54">
        <v>0</v>
      </c>
      <c r="L29" s="56">
        <v>2809</v>
      </c>
      <c r="M29" s="55">
        <v>1005230</v>
      </c>
      <c r="N29" s="92">
        <v>0</v>
      </c>
    </row>
    <row r="30" spans="1:14" ht="12.75">
      <c r="A30" s="39" t="s">
        <v>12</v>
      </c>
      <c r="B30" s="53">
        <v>23021</v>
      </c>
      <c r="C30" s="54">
        <v>259863</v>
      </c>
      <c r="D30" s="87">
        <v>0</v>
      </c>
      <c r="E30" s="89">
        <v>282884</v>
      </c>
      <c r="F30" s="53">
        <v>28943</v>
      </c>
      <c r="G30" s="54">
        <v>0</v>
      </c>
      <c r="H30" s="56">
        <v>28943</v>
      </c>
      <c r="I30" s="53">
        <v>0</v>
      </c>
      <c r="J30" s="54">
        <v>1514</v>
      </c>
      <c r="K30" s="54">
        <v>0</v>
      </c>
      <c r="L30" s="56">
        <v>1514</v>
      </c>
      <c r="M30" s="55">
        <v>313341</v>
      </c>
      <c r="N30" s="92">
        <v>0</v>
      </c>
    </row>
    <row r="31" spans="1:14" ht="12.75">
      <c r="A31" s="39" t="s">
        <v>13</v>
      </c>
      <c r="B31" s="53">
        <v>85393</v>
      </c>
      <c r="C31" s="54">
        <v>956093</v>
      </c>
      <c r="D31" s="87">
        <v>0</v>
      </c>
      <c r="E31" s="89">
        <v>1041486</v>
      </c>
      <c r="F31" s="53">
        <v>19218</v>
      </c>
      <c r="G31" s="54">
        <v>0</v>
      </c>
      <c r="H31" s="56">
        <v>19218</v>
      </c>
      <c r="I31" s="53">
        <v>0</v>
      </c>
      <c r="J31" s="54">
        <v>5173</v>
      </c>
      <c r="K31" s="54">
        <v>0</v>
      </c>
      <c r="L31" s="56">
        <v>5173</v>
      </c>
      <c r="M31" s="55">
        <v>1065877</v>
      </c>
      <c r="N31" s="92">
        <v>0</v>
      </c>
    </row>
    <row r="32" spans="1:14" ht="12.75">
      <c r="A32" s="39" t="s">
        <v>14</v>
      </c>
      <c r="B32" s="53">
        <v>7997</v>
      </c>
      <c r="C32" s="54">
        <v>52430</v>
      </c>
      <c r="D32" s="87">
        <v>0</v>
      </c>
      <c r="E32" s="89">
        <v>60427</v>
      </c>
      <c r="F32" s="53">
        <v>7418</v>
      </c>
      <c r="G32" s="54">
        <v>0</v>
      </c>
      <c r="H32" s="56">
        <v>7418</v>
      </c>
      <c r="I32" s="53">
        <v>0</v>
      </c>
      <c r="J32" s="54">
        <v>0</v>
      </c>
      <c r="K32" s="54">
        <v>0</v>
      </c>
      <c r="L32" s="56">
        <v>0</v>
      </c>
      <c r="M32" s="55">
        <v>67845</v>
      </c>
      <c r="N32" s="92">
        <v>0</v>
      </c>
    </row>
    <row r="33" spans="1:14" ht="12.75">
      <c r="A33" s="39" t="s">
        <v>104</v>
      </c>
      <c r="B33" s="53">
        <v>47534</v>
      </c>
      <c r="C33" s="54">
        <v>92963</v>
      </c>
      <c r="D33" s="87">
        <v>0</v>
      </c>
      <c r="E33" s="89">
        <v>140497</v>
      </c>
      <c r="F33" s="53">
        <v>4538</v>
      </c>
      <c r="G33" s="54">
        <v>0</v>
      </c>
      <c r="H33" s="56">
        <v>4538</v>
      </c>
      <c r="I33" s="53">
        <v>0</v>
      </c>
      <c r="J33" s="54">
        <v>4631</v>
      </c>
      <c r="K33" s="54">
        <v>512</v>
      </c>
      <c r="L33" s="56">
        <v>5143</v>
      </c>
      <c r="M33" s="55">
        <v>150178</v>
      </c>
      <c r="N33" s="92">
        <v>0</v>
      </c>
    </row>
    <row r="34" spans="1:14" ht="12.75">
      <c r="A34" s="39" t="s">
        <v>105</v>
      </c>
      <c r="B34" s="53">
        <v>131360</v>
      </c>
      <c r="C34" s="54">
        <v>390774</v>
      </c>
      <c r="D34" s="87">
        <v>0</v>
      </c>
      <c r="E34" s="89">
        <v>522134</v>
      </c>
      <c r="F34" s="53">
        <v>578</v>
      </c>
      <c r="G34" s="54">
        <v>0</v>
      </c>
      <c r="H34" s="56">
        <v>578</v>
      </c>
      <c r="I34" s="53">
        <v>0</v>
      </c>
      <c r="J34" s="54">
        <v>0</v>
      </c>
      <c r="K34" s="54">
        <v>1847</v>
      </c>
      <c r="L34" s="56">
        <v>1847</v>
      </c>
      <c r="M34" s="55">
        <v>524559</v>
      </c>
      <c r="N34" s="92">
        <v>0</v>
      </c>
    </row>
    <row r="35" spans="1:14" ht="12.75">
      <c r="A35" s="39" t="s">
        <v>106</v>
      </c>
      <c r="B35" s="53">
        <v>149667</v>
      </c>
      <c r="C35" s="54">
        <v>181358</v>
      </c>
      <c r="D35" s="87">
        <v>0</v>
      </c>
      <c r="E35" s="89">
        <v>331025</v>
      </c>
      <c r="F35" s="53">
        <v>30383</v>
      </c>
      <c r="G35" s="54">
        <v>0</v>
      </c>
      <c r="H35" s="56">
        <v>30383</v>
      </c>
      <c r="I35" s="53">
        <v>0</v>
      </c>
      <c r="J35" s="54">
        <v>5392</v>
      </c>
      <c r="K35" s="54">
        <v>138</v>
      </c>
      <c r="L35" s="56">
        <v>5530</v>
      </c>
      <c r="M35" s="55">
        <v>366938</v>
      </c>
      <c r="N35" s="92">
        <v>0</v>
      </c>
    </row>
    <row r="36" spans="1:187" ht="12.75">
      <c r="A36" s="39" t="s">
        <v>15</v>
      </c>
      <c r="B36" s="53">
        <v>23753</v>
      </c>
      <c r="C36" s="54">
        <v>202729</v>
      </c>
      <c r="D36" s="87">
        <v>0</v>
      </c>
      <c r="E36" s="89">
        <v>226482</v>
      </c>
      <c r="F36" s="53">
        <v>3440</v>
      </c>
      <c r="G36" s="54">
        <v>0</v>
      </c>
      <c r="H36" s="56">
        <v>3440</v>
      </c>
      <c r="I36" s="53">
        <v>0</v>
      </c>
      <c r="J36" s="54">
        <v>1844</v>
      </c>
      <c r="K36" s="54">
        <v>0</v>
      </c>
      <c r="L36" s="56">
        <v>1844</v>
      </c>
      <c r="M36" s="55">
        <v>231766</v>
      </c>
      <c r="N36" s="92">
        <v>0</v>
      </c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</row>
    <row r="37" spans="1:14" ht="12.75">
      <c r="A37" s="39" t="s">
        <v>85</v>
      </c>
      <c r="B37" s="53">
        <v>39066</v>
      </c>
      <c r="C37" s="54">
        <v>1819542</v>
      </c>
      <c r="D37" s="87">
        <v>0</v>
      </c>
      <c r="E37" s="89">
        <v>1858608</v>
      </c>
      <c r="F37" s="53">
        <v>2309</v>
      </c>
      <c r="G37" s="54">
        <v>0</v>
      </c>
      <c r="H37" s="56">
        <v>2309</v>
      </c>
      <c r="I37" s="53">
        <v>0</v>
      </c>
      <c r="J37" s="54">
        <v>20800</v>
      </c>
      <c r="K37" s="54">
        <v>1154</v>
      </c>
      <c r="L37" s="56">
        <v>21954</v>
      </c>
      <c r="M37" s="55">
        <v>1882871</v>
      </c>
      <c r="N37" s="92">
        <v>0</v>
      </c>
    </row>
    <row r="38" spans="1:14" ht="12.75">
      <c r="A38" s="39" t="s">
        <v>16</v>
      </c>
      <c r="B38" s="53">
        <v>2938</v>
      </c>
      <c r="C38" s="54">
        <v>9838</v>
      </c>
      <c r="D38" s="87">
        <v>0</v>
      </c>
      <c r="E38" s="89">
        <v>12776</v>
      </c>
      <c r="F38" s="53">
        <v>1224</v>
      </c>
      <c r="G38" s="54">
        <v>0</v>
      </c>
      <c r="H38" s="56">
        <v>1224</v>
      </c>
      <c r="I38" s="53">
        <v>0</v>
      </c>
      <c r="J38" s="54">
        <v>445</v>
      </c>
      <c r="K38" s="54">
        <v>0</v>
      </c>
      <c r="L38" s="56">
        <v>445</v>
      </c>
      <c r="M38" s="55">
        <v>14445</v>
      </c>
      <c r="N38" s="92">
        <v>0</v>
      </c>
    </row>
    <row r="39" spans="1:14" ht="12.75">
      <c r="A39" s="39" t="s">
        <v>17</v>
      </c>
      <c r="B39" s="53">
        <v>408796</v>
      </c>
      <c r="C39" s="54">
        <v>11532</v>
      </c>
      <c r="D39" s="87">
        <v>0</v>
      </c>
      <c r="E39" s="89">
        <v>420328</v>
      </c>
      <c r="F39" s="53">
        <v>8426</v>
      </c>
      <c r="G39" s="54">
        <v>0</v>
      </c>
      <c r="H39" s="56">
        <v>8426</v>
      </c>
      <c r="I39" s="53">
        <v>0</v>
      </c>
      <c r="J39" s="54">
        <v>4</v>
      </c>
      <c r="K39" s="54">
        <v>165</v>
      </c>
      <c r="L39" s="56">
        <v>169</v>
      </c>
      <c r="M39" s="55">
        <v>428923</v>
      </c>
      <c r="N39" s="92">
        <v>0</v>
      </c>
    </row>
    <row r="40" spans="1:14" ht="12.75">
      <c r="A40" s="39" t="s">
        <v>18</v>
      </c>
      <c r="B40" s="53">
        <v>52512</v>
      </c>
      <c r="C40" s="54">
        <v>373130</v>
      </c>
      <c r="D40" s="87">
        <v>0</v>
      </c>
      <c r="E40" s="89">
        <v>425642</v>
      </c>
      <c r="F40" s="53">
        <v>1458</v>
      </c>
      <c r="G40" s="54">
        <v>0</v>
      </c>
      <c r="H40" s="56">
        <v>1458</v>
      </c>
      <c r="I40" s="53">
        <v>0</v>
      </c>
      <c r="J40" s="54">
        <v>3452</v>
      </c>
      <c r="K40" s="54">
        <v>0</v>
      </c>
      <c r="L40" s="56">
        <v>3452</v>
      </c>
      <c r="M40" s="55">
        <v>430552</v>
      </c>
      <c r="N40" s="92">
        <v>0</v>
      </c>
    </row>
    <row r="41" spans="1:14" ht="12.75">
      <c r="A41" s="39" t="s">
        <v>19</v>
      </c>
      <c r="B41" s="53">
        <v>93132</v>
      </c>
      <c r="C41" s="54">
        <v>414944</v>
      </c>
      <c r="D41" s="87">
        <v>0</v>
      </c>
      <c r="E41" s="89">
        <v>508076</v>
      </c>
      <c r="F41" s="53">
        <v>2619</v>
      </c>
      <c r="G41" s="54">
        <v>0</v>
      </c>
      <c r="H41" s="56">
        <v>2619</v>
      </c>
      <c r="I41" s="53">
        <v>0</v>
      </c>
      <c r="J41" s="54">
        <v>0</v>
      </c>
      <c r="K41" s="54">
        <v>200</v>
      </c>
      <c r="L41" s="56">
        <v>200</v>
      </c>
      <c r="M41" s="55">
        <v>510895</v>
      </c>
      <c r="N41" s="92">
        <v>0</v>
      </c>
    </row>
    <row r="42" spans="1:14" ht="13.5" thickBot="1">
      <c r="A42" s="39" t="s">
        <v>20</v>
      </c>
      <c r="B42" s="53">
        <v>0</v>
      </c>
      <c r="C42" s="54">
        <v>279521</v>
      </c>
      <c r="D42" s="87">
        <v>0</v>
      </c>
      <c r="E42" s="89">
        <v>279521</v>
      </c>
      <c r="F42" s="53">
        <v>32</v>
      </c>
      <c r="G42" s="54">
        <v>0</v>
      </c>
      <c r="H42" s="56">
        <v>32</v>
      </c>
      <c r="I42" s="53">
        <v>0</v>
      </c>
      <c r="J42" s="54">
        <v>787</v>
      </c>
      <c r="K42" s="54">
        <v>0</v>
      </c>
      <c r="L42" s="56">
        <v>787</v>
      </c>
      <c r="M42" s="55">
        <v>280340</v>
      </c>
      <c r="N42" s="92">
        <v>0</v>
      </c>
    </row>
    <row r="43" spans="1:14" ht="13.5" thickTop="1">
      <c r="A43" s="76" t="s">
        <v>21</v>
      </c>
      <c r="B43" s="77">
        <v>2008428</v>
      </c>
      <c r="C43" s="78">
        <v>40336858</v>
      </c>
      <c r="D43" s="78">
        <v>0</v>
      </c>
      <c r="E43" s="79">
        <v>42345286</v>
      </c>
      <c r="F43" s="77">
        <v>186479</v>
      </c>
      <c r="G43" s="78">
        <v>0</v>
      </c>
      <c r="H43" s="79">
        <v>186479</v>
      </c>
      <c r="I43" s="77">
        <v>0</v>
      </c>
      <c r="J43" s="78">
        <v>259852</v>
      </c>
      <c r="K43" s="78">
        <v>9814</v>
      </c>
      <c r="L43" s="79">
        <v>269666</v>
      </c>
      <c r="M43" s="80">
        <v>42801431</v>
      </c>
      <c r="N43" s="92">
        <v>0</v>
      </c>
    </row>
    <row r="44" spans="1:14" ht="13.5" thickBot="1">
      <c r="A44" s="70" t="s">
        <v>22</v>
      </c>
      <c r="B44" s="71">
        <v>205360</v>
      </c>
      <c r="C44" s="72">
        <v>9004347</v>
      </c>
      <c r="D44" s="88">
        <v>0</v>
      </c>
      <c r="E44" s="73">
        <v>9209707</v>
      </c>
      <c r="F44" s="71">
        <v>646575</v>
      </c>
      <c r="G44" s="72">
        <v>-907</v>
      </c>
      <c r="H44" s="73">
        <v>645668</v>
      </c>
      <c r="I44" s="71">
        <v>2496383</v>
      </c>
      <c r="J44" s="72">
        <v>774975</v>
      </c>
      <c r="K44" s="72">
        <v>647199</v>
      </c>
      <c r="L44" s="73">
        <v>3918557</v>
      </c>
      <c r="M44" s="74">
        <v>13773932</v>
      </c>
      <c r="N44" s="92">
        <v>0</v>
      </c>
    </row>
    <row r="45" spans="1:14" ht="13.5" thickTop="1">
      <c r="A45" s="76" t="s">
        <v>23</v>
      </c>
      <c r="B45" s="77">
        <v>2213788</v>
      </c>
      <c r="C45" s="78">
        <v>49341205</v>
      </c>
      <c r="D45" s="78">
        <v>0</v>
      </c>
      <c r="E45" s="79">
        <v>51554993</v>
      </c>
      <c r="F45" s="77">
        <v>833054</v>
      </c>
      <c r="G45" s="78">
        <v>-907</v>
      </c>
      <c r="H45" s="79">
        <v>832147</v>
      </c>
      <c r="I45" s="77">
        <v>2496383</v>
      </c>
      <c r="J45" s="78">
        <v>1034827</v>
      </c>
      <c r="K45" s="78">
        <v>657013</v>
      </c>
      <c r="L45" s="79">
        <v>4188223</v>
      </c>
      <c r="M45" s="80">
        <v>56575363</v>
      </c>
      <c r="N45" s="92">
        <v>0</v>
      </c>
    </row>
    <row r="46" ht="12.75">
      <c r="A46" s="4"/>
    </row>
    <row r="47" spans="1:13" ht="12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</row>
    <row r="48" ht="12.75">
      <c r="A48" s="61"/>
    </row>
    <row r="49" ht="12.75">
      <c r="A49" s="61"/>
    </row>
    <row r="50" ht="12.75">
      <c r="A50" s="61"/>
    </row>
    <row r="51" ht="12.75">
      <c r="A51" s="61"/>
    </row>
    <row r="52" ht="12.75">
      <c r="A52" s="61"/>
    </row>
    <row r="53" ht="12.75">
      <c r="A53" s="61"/>
    </row>
    <row r="54" ht="12.75">
      <c r="A54" s="61"/>
    </row>
    <row r="55" ht="12.75">
      <c r="A55" s="61"/>
    </row>
    <row r="56" ht="12.75">
      <c r="A56" s="61"/>
    </row>
    <row r="57" ht="12.75">
      <c r="A57" s="61"/>
    </row>
    <row r="58" ht="12.75">
      <c r="A58" s="61"/>
    </row>
    <row r="59" ht="12.75">
      <c r="A59" s="61"/>
    </row>
    <row r="60" ht="12.75">
      <c r="A60" s="61"/>
    </row>
    <row r="61" ht="12.75">
      <c r="A61" s="61"/>
    </row>
    <row r="62" ht="12.75">
      <c r="A62" s="61"/>
    </row>
    <row r="63" ht="12.75">
      <c r="A63" s="61"/>
    </row>
    <row r="64" ht="12.75">
      <c r="A64" s="61"/>
    </row>
    <row r="65" ht="12.75">
      <c r="A65" s="61"/>
    </row>
    <row r="66" ht="12.75">
      <c r="A66" s="61"/>
    </row>
    <row r="67" ht="12.75">
      <c r="A67" s="61"/>
    </row>
    <row r="68" ht="12.75">
      <c r="A68" s="61"/>
    </row>
    <row r="69" ht="12.75">
      <c r="A69" s="61"/>
    </row>
    <row r="70" ht="12.75">
      <c r="A70" s="61"/>
    </row>
    <row r="71" ht="12.75">
      <c r="A71" s="61"/>
    </row>
    <row r="72" ht="12.75">
      <c r="A72" s="61"/>
    </row>
    <row r="73" ht="12.75">
      <c r="A73" s="61"/>
    </row>
    <row r="74" ht="12.75">
      <c r="A74" s="61"/>
    </row>
    <row r="75" ht="12.75">
      <c r="A75" s="61"/>
    </row>
    <row r="76" ht="12.75">
      <c r="A76" s="61"/>
    </row>
    <row r="77" ht="12.75">
      <c r="A77" s="61"/>
    </row>
    <row r="78" ht="12.75">
      <c r="A78" s="61"/>
    </row>
    <row r="79" ht="12.75">
      <c r="A79" s="61"/>
    </row>
    <row r="80" ht="12.75">
      <c r="A80" s="61"/>
    </row>
    <row r="81" ht="12.75">
      <c r="A81" s="61"/>
    </row>
    <row r="82" ht="12.75">
      <c r="A82" s="61"/>
    </row>
    <row r="83" ht="12.75">
      <c r="A83" s="61"/>
    </row>
    <row r="84" ht="12.75">
      <c r="A84" s="61"/>
    </row>
    <row r="85" ht="12.75">
      <c r="A85" s="61"/>
    </row>
    <row r="86" ht="12.75">
      <c r="A86" s="61"/>
    </row>
    <row r="87" ht="12.75">
      <c r="A87" s="61"/>
    </row>
    <row r="88" ht="12.75">
      <c r="A88" s="61"/>
    </row>
    <row r="89" ht="12.75">
      <c r="A89" s="61"/>
    </row>
    <row r="90" ht="12.75">
      <c r="A90" s="61"/>
    </row>
    <row r="91" ht="12.75">
      <c r="A91" s="61"/>
    </row>
    <row r="92" ht="12.75">
      <c r="A92" s="61"/>
    </row>
    <row r="93" ht="12.75">
      <c r="A93" s="61"/>
    </row>
    <row r="94" ht="12.75">
      <c r="A94" s="61"/>
    </row>
    <row r="95" ht="12.75">
      <c r="A95" s="61"/>
    </row>
    <row r="96" ht="12.75">
      <c r="A96" s="61"/>
    </row>
    <row r="97" ht="12.75">
      <c r="A97" s="61"/>
    </row>
    <row r="98" ht="12.75">
      <c r="A98" s="61"/>
    </row>
    <row r="99" ht="12.75">
      <c r="A99" s="61"/>
    </row>
    <row r="100" ht="12.75">
      <c r="A100" s="61"/>
    </row>
    <row r="101" ht="12.75">
      <c r="A101" s="61"/>
    </row>
    <row r="102" ht="12.75">
      <c r="A102" s="61"/>
    </row>
    <row r="103" ht="12.75">
      <c r="A103" s="61"/>
    </row>
    <row r="104" ht="12.75">
      <c r="A104" s="61"/>
    </row>
    <row r="105" ht="12.75">
      <c r="A105" s="61"/>
    </row>
    <row r="106" ht="12.75">
      <c r="A106" s="61"/>
    </row>
    <row r="107" ht="12.75">
      <c r="A107" s="61"/>
    </row>
    <row r="108" ht="12.75">
      <c r="A108" s="61"/>
    </row>
    <row r="109" ht="12.75">
      <c r="A109" s="61"/>
    </row>
    <row r="110" ht="12.75">
      <c r="A110" s="61"/>
    </row>
    <row r="111" ht="12.75">
      <c r="A111" s="61"/>
    </row>
    <row r="112" ht="12.75">
      <c r="A112" s="61"/>
    </row>
    <row r="113" ht="12.75">
      <c r="A113" s="61"/>
    </row>
    <row r="114" ht="12.75">
      <c r="A114" s="61"/>
    </row>
    <row r="115" ht="12.75">
      <c r="A115" s="61"/>
    </row>
    <row r="116" ht="12.75">
      <c r="A116" s="61"/>
    </row>
    <row r="117" ht="12.75">
      <c r="A117" s="61"/>
    </row>
    <row r="118" ht="12.75">
      <c r="A118" s="61"/>
    </row>
    <row r="119" ht="12.75">
      <c r="A119" s="61"/>
    </row>
    <row r="120" ht="12.75">
      <c r="A120" s="61"/>
    </row>
    <row r="121" ht="12.75">
      <c r="A121" s="61"/>
    </row>
    <row r="122" ht="12.75">
      <c r="A122" s="61"/>
    </row>
    <row r="123" ht="12.75">
      <c r="A123" s="61"/>
    </row>
    <row r="124" ht="12.75">
      <c r="A124" s="61"/>
    </row>
    <row r="125" ht="12.75">
      <c r="A125" s="61"/>
    </row>
    <row r="126" ht="12.75">
      <c r="A126" s="61"/>
    </row>
    <row r="127" ht="12.75">
      <c r="A127" s="61"/>
    </row>
    <row r="128" ht="12.75">
      <c r="A128" s="61"/>
    </row>
    <row r="129" ht="12.75">
      <c r="A129" s="61"/>
    </row>
    <row r="130" ht="12.75">
      <c r="A130" s="61"/>
    </row>
    <row r="131" ht="12.75">
      <c r="A131" s="61"/>
    </row>
    <row r="132" ht="12.75">
      <c r="A132" s="61"/>
    </row>
    <row r="133" ht="12.75">
      <c r="A133" s="61"/>
    </row>
    <row r="134" ht="12.75">
      <c r="A134" s="61"/>
    </row>
    <row r="135" ht="12.75">
      <c r="A135" s="61"/>
    </row>
    <row r="136" ht="12.75">
      <c r="A136" s="61"/>
    </row>
    <row r="137" ht="12.75">
      <c r="A137" s="61"/>
    </row>
    <row r="138" ht="12.75">
      <c r="A138" s="61"/>
    </row>
    <row r="139" ht="12.75">
      <c r="A139" s="61"/>
    </row>
    <row r="140" ht="12.75">
      <c r="A140" s="61"/>
    </row>
    <row r="141" ht="12.75">
      <c r="A141" s="61"/>
    </row>
    <row r="142" ht="12.75">
      <c r="A142" s="61"/>
    </row>
    <row r="143" ht="12.75">
      <c r="A143" s="61"/>
    </row>
    <row r="144" ht="12.75">
      <c r="A144" s="61"/>
    </row>
    <row r="145" ht="12.75">
      <c r="A145" s="61"/>
    </row>
    <row r="146" ht="12.75">
      <c r="A146" s="61"/>
    </row>
    <row r="147" ht="12.75">
      <c r="A147" s="61"/>
    </row>
    <row r="148" ht="12.75">
      <c r="A148" s="61"/>
    </row>
    <row r="149" ht="12.75">
      <c r="A149" s="61"/>
    </row>
    <row r="150" ht="12.75">
      <c r="A150" s="61"/>
    </row>
    <row r="151" ht="12.75">
      <c r="A151" s="61"/>
    </row>
    <row r="152" ht="12.75">
      <c r="A152" s="61"/>
    </row>
    <row r="153" ht="12.75">
      <c r="A153" s="61"/>
    </row>
    <row r="154" ht="12.75">
      <c r="A154" s="61"/>
    </row>
    <row r="155" ht="12.75">
      <c r="A155" s="61"/>
    </row>
    <row r="156" ht="12.75">
      <c r="A156" s="61"/>
    </row>
    <row r="157" ht="12.75">
      <c r="A157" s="61"/>
    </row>
    <row r="158" ht="12.75">
      <c r="A158" s="61"/>
    </row>
    <row r="159" ht="12.75">
      <c r="A159" s="61"/>
    </row>
    <row r="160" ht="12.75">
      <c r="A160" s="61"/>
    </row>
    <row r="161" ht="12.75">
      <c r="A161" s="61"/>
    </row>
    <row r="162" ht="12.75">
      <c r="A162" s="61"/>
    </row>
    <row r="163" ht="12.75">
      <c r="A163" s="61"/>
    </row>
    <row r="164" ht="12.75">
      <c r="A164" s="61"/>
    </row>
    <row r="165" ht="12.75">
      <c r="A165" s="61"/>
    </row>
    <row r="166" ht="12.75">
      <c r="A166" s="61"/>
    </row>
    <row r="167" ht="12.75">
      <c r="A167" s="61"/>
    </row>
    <row r="168" ht="12.75">
      <c r="A168" s="61"/>
    </row>
    <row r="169" ht="12.75">
      <c r="A169" s="61"/>
    </row>
    <row r="170" ht="12.75">
      <c r="A170" s="61"/>
    </row>
    <row r="171" ht="12.75">
      <c r="A171" s="61"/>
    </row>
    <row r="172" ht="12.75">
      <c r="A172" s="61"/>
    </row>
    <row r="173" ht="12.75">
      <c r="A173" s="61"/>
    </row>
    <row r="174" ht="12.75">
      <c r="A174" s="61"/>
    </row>
    <row r="175" ht="12.75">
      <c r="A175" s="61"/>
    </row>
    <row r="176" ht="12.75">
      <c r="A176" s="61"/>
    </row>
    <row r="177" ht="12.75">
      <c r="A177" s="61"/>
    </row>
    <row r="178" ht="12.75">
      <c r="A178" s="61"/>
    </row>
    <row r="179" ht="12.75">
      <c r="A179" s="61"/>
    </row>
    <row r="180" ht="12.75">
      <c r="A180" s="61"/>
    </row>
    <row r="181" ht="12.75">
      <c r="A181" s="61"/>
    </row>
    <row r="182" ht="12.75">
      <c r="A182" s="61"/>
    </row>
    <row r="183" ht="12.75">
      <c r="A183" s="61"/>
    </row>
    <row r="184" ht="12.75">
      <c r="A184" s="61"/>
    </row>
    <row r="185" ht="12.75">
      <c r="A185" s="61"/>
    </row>
    <row r="186" ht="12.75">
      <c r="A186" s="61"/>
    </row>
    <row r="187" ht="12.75">
      <c r="A187" s="61"/>
    </row>
    <row r="188" ht="12.75">
      <c r="A188" s="61"/>
    </row>
    <row r="189" ht="12.75">
      <c r="A189" s="61"/>
    </row>
    <row r="190" ht="12.75">
      <c r="A190" s="61"/>
    </row>
    <row r="191" ht="12.75">
      <c r="A191" s="61"/>
    </row>
    <row r="192" ht="12.75">
      <c r="A192" s="61"/>
    </row>
    <row r="193" ht="12.75">
      <c r="A193" s="61"/>
    </row>
    <row r="194" ht="12.75">
      <c r="A194" s="61"/>
    </row>
    <row r="195" ht="12.75">
      <c r="A195" s="61"/>
    </row>
    <row r="196" ht="12.75">
      <c r="A196" s="61"/>
    </row>
    <row r="197" ht="12.75">
      <c r="A197" s="61"/>
    </row>
    <row r="198" ht="12.75">
      <c r="A198" s="61"/>
    </row>
    <row r="199" ht="12.75">
      <c r="A199" s="61"/>
    </row>
    <row r="200" ht="12.75">
      <c r="A200" s="61"/>
    </row>
    <row r="201" ht="12.75">
      <c r="A201" s="61"/>
    </row>
    <row r="202" ht="12.75">
      <c r="A202" s="61"/>
    </row>
    <row r="203" ht="12.75">
      <c r="A203" s="61"/>
    </row>
    <row r="204" ht="12.75">
      <c r="A204" s="61"/>
    </row>
    <row r="205" ht="12.75">
      <c r="A205" s="61"/>
    </row>
    <row r="206" ht="12.75">
      <c r="A206" s="61"/>
    </row>
    <row r="207" ht="12.75">
      <c r="A207" s="61"/>
    </row>
    <row r="208" ht="12.75">
      <c r="A208" s="61"/>
    </row>
    <row r="209" ht="12.75">
      <c r="A209" s="61"/>
    </row>
    <row r="210" ht="12.75">
      <c r="A210" s="61"/>
    </row>
    <row r="211" ht="12.75">
      <c r="A211" s="61"/>
    </row>
    <row r="212" ht="12.75">
      <c r="A212" s="61"/>
    </row>
    <row r="213" ht="12.75">
      <c r="A213" s="61"/>
    </row>
    <row r="214" ht="12.75">
      <c r="A214" s="61"/>
    </row>
    <row r="215" ht="12.75">
      <c r="A215" s="61"/>
    </row>
    <row r="216" ht="12.75">
      <c r="A216" s="61"/>
    </row>
    <row r="217" ht="12.75">
      <c r="A217" s="61"/>
    </row>
    <row r="218" ht="12.75">
      <c r="A218" s="61"/>
    </row>
    <row r="219" ht="12.75">
      <c r="A219" s="61"/>
    </row>
    <row r="220" ht="12.75">
      <c r="A220" s="61"/>
    </row>
    <row r="221" ht="12.75">
      <c r="A221" s="61"/>
    </row>
    <row r="222" ht="12.75">
      <c r="A222" s="61"/>
    </row>
    <row r="223" ht="12.75">
      <c r="A223" s="61"/>
    </row>
    <row r="224" ht="12.75">
      <c r="A224" s="61"/>
    </row>
    <row r="225" ht="12.75">
      <c r="A225" s="61"/>
    </row>
    <row r="226" ht="12.75">
      <c r="A226" s="61"/>
    </row>
    <row r="227" ht="12.75">
      <c r="A227" s="61"/>
    </row>
    <row r="228" ht="12.75">
      <c r="A228" s="61"/>
    </row>
    <row r="229" ht="12.75">
      <c r="A229" s="61"/>
    </row>
  </sheetData>
  <printOptions horizontalCentered="1"/>
  <pageMargins left="0.7874015748031497" right="0.7874015748031497" top="0.984251968503937" bottom="0.1968503937007874" header="0.5905511811023623" footer="0.11811023622047245"/>
  <pageSetup blackAndWhite="1" horizontalDpi="300" verticalDpi="300" orientation="landscape" paperSize="9" scale="80" r:id="rId1"/>
  <headerFooter alignWithMargins="0">
    <oddHeader>&amp;C&amp;"Times New Roman CE,Félkövér"&amp;14 2 0 0 5 .   É V I   M É R L E G
&amp;12&amp;UF o r r á s o k&amp;R&amp;"Times New Roman CE,Normál"11. számú melléklet &amp;9
(ezer Ft-ban)</oddHeader>
    <oddFooter>&amp;L&amp;"Times New Roman,Normál"Készült: 2006. március 21.&amp;C&amp;"Times New Roman,Normál"C:\Andi\beszámoló2005\&amp;F\&amp;A          Oláhné Pásztor Andrea&amp;R&amp;"Times New Roman CE,Normál"&amp;P. oldal/&amp;N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9" customWidth="1"/>
    <col min="2" max="4" width="10.28125" style="9" customWidth="1"/>
    <col min="5" max="6" width="2.7109375" style="1" customWidth="1"/>
    <col min="7" max="7" width="35.7109375" style="1" customWidth="1"/>
    <col min="8" max="9" width="10.28125" style="9" customWidth="1"/>
    <col min="10" max="10" width="10.28125" style="32" customWidth="1"/>
    <col min="11" max="16384" width="9.140625" style="9" customWidth="1"/>
  </cols>
  <sheetData>
    <row r="1" spans="1:10" ht="13.5" thickBot="1">
      <c r="A1" s="7"/>
      <c r="B1" s="7"/>
      <c r="C1" s="7"/>
      <c r="D1" s="7"/>
      <c r="E1" s="7"/>
      <c r="F1" s="7"/>
      <c r="G1" s="7"/>
      <c r="H1" s="7"/>
      <c r="I1" s="8" t="s">
        <v>45</v>
      </c>
      <c r="J1" s="33"/>
    </row>
    <row r="2" spans="1:13" ht="15.75">
      <c r="A2" s="75" t="s">
        <v>1</v>
      </c>
      <c r="B2" s="6" t="s">
        <v>107</v>
      </c>
      <c r="C2" s="6" t="s">
        <v>111</v>
      </c>
      <c r="D2" s="6" t="s">
        <v>46</v>
      </c>
      <c r="F2" s="10"/>
      <c r="G2" s="75" t="s">
        <v>27</v>
      </c>
      <c r="H2" s="6" t="s">
        <v>107</v>
      </c>
      <c r="I2" s="6" t="s">
        <v>111</v>
      </c>
      <c r="J2" s="34" t="s">
        <v>46</v>
      </c>
      <c r="K2" s="1"/>
      <c r="L2" s="1"/>
      <c r="M2" s="1"/>
    </row>
    <row r="3" spans="1:13" ht="12.75">
      <c r="A3" s="1"/>
      <c r="B3" s="5" t="s">
        <v>47</v>
      </c>
      <c r="C3" s="5"/>
      <c r="D3" s="6" t="s">
        <v>48</v>
      </c>
      <c r="F3" s="10"/>
      <c r="H3" s="5" t="s">
        <v>47</v>
      </c>
      <c r="I3" s="5"/>
      <c r="J3" s="34" t="s">
        <v>48</v>
      </c>
      <c r="K3" s="1"/>
      <c r="L3" s="1"/>
      <c r="M3" s="1"/>
    </row>
    <row r="4" spans="1:13" ht="13.5" thickBot="1">
      <c r="A4" s="7"/>
      <c r="B4" s="7"/>
      <c r="C4" s="7"/>
      <c r="D4" s="11" t="s">
        <v>112</v>
      </c>
      <c r="E4" s="7"/>
      <c r="F4" s="12"/>
      <c r="G4" s="7"/>
      <c r="H4" s="7"/>
      <c r="I4" s="7"/>
      <c r="J4" s="11" t="s">
        <v>112</v>
      </c>
      <c r="K4" s="1"/>
      <c r="L4" s="1"/>
      <c r="M4" s="1"/>
    </row>
    <row r="5" spans="1:13" ht="12.75">
      <c r="A5" s="13" t="s">
        <v>49</v>
      </c>
      <c r="B5" s="3">
        <f>B6+B7+B13+B18</f>
        <v>53454510</v>
      </c>
      <c r="C5" s="3" t="e">
        <f>C6+C7+C13+C18</f>
        <v>#REF!</v>
      </c>
      <c r="D5" s="26" t="e">
        <f>C5/B5*100</f>
        <v>#REF!</v>
      </c>
      <c r="F5" s="10"/>
      <c r="G5" s="13" t="s">
        <v>50</v>
      </c>
      <c r="H5" s="3">
        <f>SUM(H6:H7)</f>
        <v>51295942</v>
      </c>
      <c r="I5" s="3">
        <f>SUM(I6:I7)</f>
        <v>51554993</v>
      </c>
      <c r="J5" s="26">
        <f>I5/H5*100</f>
        <v>100.50501265772643</v>
      </c>
      <c r="K5" s="1"/>
      <c r="L5" s="1"/>
      <c r="M5" s="1"/>
    </row>
    <row r="6" spans="1:10" ht="12.75">
      <c r="A6" s="14" t="s">
        <v>51</v>
      </c>
      <c r="B6" s="82">
        <v>30181</v>
      </c>
      <c r="C6" s="15" t="e">
        <f>#REF!</f>
        <v>#REF!</v>
      </c>
      <c r="D6" s="26" t="e">
        <f aca="true" t="shared" si="0" ref="D6:D20">C6/B6*100</f>
        <v>#REF!</v>
      </c>
      <c r="F6" s="10"/>
      <c r="G6" s="1" t="s">
        <v>52</v>
      </c>
      <c r="H6" s="81">
        <v>2213788</v>
      </c>
      <c r="I6" s="16">
        <f>Források!B45</f>
        <v>2213788</v>
      </c>
      <c r="J6" s="27">
        <f aca="true" t="shared" si="1" ref="J6:J15">I6/H6*100</f>
        <v>100</v>
      </c>
    </row>
    <row r="7" spans="1:10" ht="12.75">
      <c r="A7" s="14" t="s">
        <v>53</v>
      </c>
      <c r="B7" s="17">
        <f>SUM(B8:B12)</f>
        <v>46199742</v>
      </c>
      <c r="C7" s="17" t="e">
        <f>SUM(C8:C12)</f>
        <v>#REF!</v>
      </c>
      <c r="D7" s="26" t="e">
        <f t="shared" si="0"/>
        <v>#REF!</v>
      </c>
      <c r="F7" s="10"/>
      <c r="G7" s="1" t="s">
        <v>54</v>
      </c>
      <c r="H7" s="81">
        <v>49082154</v>
      </c>
      <c r="I7" s="16">
        <f>Források!C45</f>
        <v>49341205</v>
      </c>
      <c r="J7" s="27">
        <f t="shared" si="1"/>
        <v>100.52779061000462</v>
      </c>
    </row>
    <row r="8" spans="1:10" ht="12.75">
      <c r="A8" s="9" t="s">
        <v>55</v>
      </c>
      <c r="B8" s="83">
        <v>44994218</v>
      </c>
      <c r="C8" s="18" t="e">
        <f>#REF!</f>
        <v>#REF!</v>
      </c>
      <c r="D8" s="27" t="e">
        <f t="shared" si="0"/>
        <v>#REF!</v>
      </c>
      <c r="F8" s="10"/>
      <c r="I8" s="9" t="s">
        <v>3</v>
      </c>
      <c r="J8" s="35" t="s">
        <v>3</v>
      </c>
    </row>
    <row r="9" spans="1:10" ht="12.75">
      <c r="A9" s="9" t="s">
        <v>56</v>
      </c>
      <c r="C9" s="1" t="s">
        <v>3</v>
      </c>
      <c r="D9" s="28" t="s">
        <v>3</v>
      </c>
      <c r="F9" s="10"/>
      <c r="G9" s="13" t="s">
        <v>57</v>
      </c>
      <c r="H9" s="17">
        <f>SUM(H10:H11)</f>
        <v>449311</v>
      </c>
      <c r="I9" s="17">
        <f>SUM(I10:I11)</f>
        <v>832147</v>
      </c>
      <c r="J9" s="26">
        <f t="shared" si="1"/>
        <v>185.20512518055423</v>
      </c>
    </row>
    <row r="10" spans="1:10" ht="12.75">
      <c r="A10" s="9" t="s">
        <v>58</v>
      </c>
      <c r="B10" s="81">
        <v>891590</v>
      </c>
      <c r="C10" s="18" t="e">
        <f>#REF!</f>
        <v>#REF!</v>
      </c>
      <c r="D10" s="27" t="e">
        <f t="shared" si="0"/>
        <v>#REF!</v>
      </c>
      <c r="F10" s="10"/>
      <c r="G10" s="1" t="s">
        <v>59</v>
      </c>
      <c r="H10" s="81">
        <v>545363</v>
      </c>
      <c r="I10" s="16">
        <f>Források!F45</f>
        <v>833054</v>
      </c>
      <c r="J10" s="27">
        <f t="shared" si="1"/>
        <v>152.7522035781672</v>
      </c>
    </row>
    <row r="11" spans="1:10" ht="12.75">
      <c r="A11" s="9" t="s">
        <v>60</v>
      </c>
      <c r="B11" s="81">
        <v>127797</v>
      </c>
      <c r="C11" s="18" t="e">
        <f>#REF!</f>
        <v>#REF!</v>
      </c>
      <c r="D11" s="27" t="e">
        <f t="shared" si="0"/>
        <v>#REF!</v>
      </c>
      <c r="F11" s="10"/>
      <c r="G11" s="1" t="s">
        <v>61</v>
      </c>
      <c r="H11" s="81">
        <v>-96052</v>
      </c>
      <c r="I11" s="16">
        <f>Források!G45</f>
        <v>-907</v>
      </c>
      <c r="J11" s="27">
        <f t="shared" si="1"/>
        <v>0.9442801815683171</v>
      </c>
    </row>
    <row r="12" spans="1:10" ht="12.75">
      <c r="A12" s="9" t="s">
        <v>62</v>
      </c>
      <c r="B12" s="81">
        <v>186137</v>
      </c>
      <c r="C12" s="18" t="e">
        <f>#REF!</f>
        <v>#REF!</v>
      </c>
      <c r="D12" s="27" t="e">
        <f t="shared" si="0"/>
        <v>#REF!</v>
      </c>
      <c r="F12" s="10"/>
      <c r="I12" s="9" t="s">
        <v>3</v>
      </c>
      <c r="J12" s="35" t="s">
        <v>3</v>
      </c>
    </row>
    <row r="13" spans="1:10" ht="12.75">
      <c r="A13" s="14" t="s">
        <v>63</v>
      </c>
      <c r="B13" s="17">
        <f>SUM(B14:B17)</f>
        <v>557618</v>
      </c>
      <c r="C13" s="17">
        <f>SUM(C14:C17)</f>
        <v>531462</v>
      </c>
      <c r="D13" s="26">
        <f t="shared" si="0"/>
        <v>95.30933362983261</v>
      </c>
      <c r="F13" s="10"/>
      <c r="G13" s="13" t="s">
        <v>64</v>
      </c>
      <c r="H13" s="17">
        <f>SUM(H14:H17)</f>
        <v>3549829</v>
      </c>
      <c r="I13" s="17">
        <f>SUM(I14:I17)</f>
        <v>4188223</v>
      </c>
      <c r="J13" s="26">
        <f t="shared" si="1"/>
        <v>117.98379583917986</v>
      </c>
    </row>
    <row r="14" spans="1:10" ht="12.75">
      <c r="A14" s="9" t="s">
        <v>65</v>
      </c>
      <c r="B14" s="9" t="s">
        <v>3</v>
      </c>
      <c r="D14" s="28" t="s">
        <v>3</v>
      </c>
      <c r="F14" s="10"/>
      <c r="G14" s="2" t="s">
        <v>66</v>
      </c>
      <c r="H14" s="82">
        <v>2124477</v>
      </c>
      <c r="I14" s="17">
        <f>Források!I45</f>
        <v>2496383</v>
      </c>
      <c r="J14" s="26">
        <f t="shared" si="1"/>
        <v>117.50576730178767</v>
      </c>
    </row>
    <row r="15" spans="1:10" ht="12.75">
      <c r="A15" s="9" t="s">
        <v>67</v>
      </c>
      <c r="B15" s="81">
        <v>209911</v>
      </c>
      <c r="C15" s="81">
        <v>210191</v>
      </c>
      <c r="D15" s="27">
        <f t="shared" si="0"/>
        <v>100.1333898652286</v>
      </c>
      <c r="F15" s="10"/>
      <c r="G15" s="2" t="s">
        <v>68</v>
      </c>
      <c r="H15" s="82">
        <v>806297</v>
      </c>
      <c r="I15" s="17">
        <f>Források!J45</f>
        <v>1034827</v>
      </c>
      <c r="J15" s="26">
        <f t="shared" si="1"/>
        <v>128.3431539494752</v>
      </c>
    </row>
    <row r="16" spans="1:10" ht="12.75">
      <c r="A16" s="9" t="s">
        <v>82</v>
      </c>
      <c r="B16" s="81">
        <v>120300</v>
      </c>
      <c r="C16" s="81">
        <v>110088</v>
      </c>
      <c r="D16" s="27">
        <f t="shared" si="0"/>
        <v>91.51122194513715</v>
      </c>
      <c r="F16" s="10"/>
      <c r="G16" s="2" t="s">
        <v>69</v>
      </c>
      <c r="H16" s="14"/>
      <c r="I16" s="14" t="s">
        <v>3</v>
      </c>
      <c r="J16" s="36" t="s">
        <v>3</v>
      </c>
    </row>
    <row r="17" spans="1:10" ht="12.75">
      <c r="A17" s="9" t="s">
        <v>84</v>
      </c>
      <c r="B17" s="81">
        <v>227407</v>
      </c>
      <c r="C17" s="81">
        <v>211183</v>
      </c>
      <c r="D17" s="27">
        <f t="shared" si="0"/>
        <v>92.86565497104311</v>
      </c>
      <c r="F17" s="10"/>
      <c r="G17" s="2" t="s">
        <v>70</v>
      </c>
      <c r="H17" s="82">
        <v>619055</v>
      </c>
      <c r="I17" s="17">
        <f>Források!K45</f>
        <v>657013</v>
      </c>
      <c r="J17" s="26">
        <f>I17/H17*100</f>
        <v>106.13160381549295</v>
      </c>
    </row>
    <row r="18" spans="1:10" ht="12.75">
      <c r="A18" s="14" t="s">
        <v>71</v>
      </c>
      <c r="B18" s="82">
        <v>6666969</v>
      </c>
      <c r="C18" s="17" t="e">
        <f>#REF!</f>
        <v>#REF!</v>
      </c>
      <c r="D18" s="26" t="e">
        <f t="shared" si="0"/>
        <v>#REF!</v>
      </c>
      <c r="F18" s="10"/>
      <c r="J18" s="35" t="s">
        <v>3</v>
      </c>
    </row>
    <row r="19" spans="1:10" ht="12.75">
      <c r="A19" s="14"/>
      <c r="D19" s="28" t="s">
        <v>3</v>
      </c>
      <c r="F19" s="10"/>
      <c r="J19" s="35" t="s">
        <v>3</v>
      </c>
    </row>
    <row r="20" spans="1:10" ht="12.75">
      <c r="A20" s="19" t="s">
        <v>72</v>
      </c>
      <c r="B20" s="17">
        <f>SUM(B21:B26)</f>
        <v>1840572</v>
      </c>
      <c r="C20" s="17" t="e">
        <f>SUM(C21:C26)</f>
        <v>#REF!</v>
      </c>
      <c r="D20" s="26" t="e">
        <f t="shared" si="0"/>
        <v>#REF!</v>
      </c>
      <c r="F20" s="10"/>
      <c r="J20" s="35" t="s">
        <v>3</v>
      </c>
    </row>
    <row r="21" spans="1:10" ht="12.75">
      <c r="A21" s="14" t="s">
        <v>73</v>
      </c>
      <c r="B21" s="82">
        <v>31540</v>
      </c>
      <c r="C21" s="17" t="e">
        <f>#REF!</f>
        <v>#REF!</v>
      </c>
      <c r="D21" s="26" t="e">
        <f aca="true" t="shared" si="2" ref="D21:D27">C21/B21*100</f>
        <v>#REF!</v>
      </c>
      <c r="F21" s="10"/>
      <c r="J21" s="35" t="s">
        <v>3</v>
      </c>
    </row>
    <row r="22" spans="1:10" ht="12.75">
      <c r="A22" s="14" t="s">
        <v>74</v>
      </c>
      <c r="B22" s="82">
        <v>740667</v>
      </c>
      <c r="C22" s="17" t="e">
        <f>#REF!</f>
        <v>#REF!</v>
      </c>
      <c r="D22" s="26" t="e">
        <f t="shared" si="2"/>
        <v>#REF!</v>
      </c>
      <c r="F22" s="10"/>
      <c r="J22" s="35" t="s">
        <v>3</v>
      </c>
    </row>
    <row r="23" spans="1:10" ht="12.75">
      <c r="A23" s="14" t="s">
        <v>75</v>
      </c>
      <c r="B23" s="82">
        <v>0</v>
      </c>
      <c r="C23" s="17" t="e">
        <f>#REF!</f>
        <v>#REF!</v>
      </c>
      <c r="D23" s="90" t="s">
        <v>83</v>
      </c>
      <c r="F23" s="10"/>
      <c r="J23" s="35" t="s">
        <v>3</v>
      </c>
    </row>
    <row r="24" spans="1:10" ht="12.75">
      <c r="A24" s="14" t="s">
        <v>76</v>
      </c>
      <c r="B24" s="82">
        <v>920317</v>
      </c>
      <c r="C24" s="17" t="e">
        <f>#REF!</f>
        <v>#REF!</v>
      </c>
      <c r="D24" s="26" t="e">
        <f t="shared" si="2"/>
        <v>#REF!</v>
      </c>
      <c r="F24" s="10"/>
      <c r="J24" s="35" t="s">
        <v>3</v>
      </c>
    </row>
    <row r="25" spans="1:10" ht="12.75">
      <c r="A25" s="14" t="s">
        <v>77</v>
      </c>
      <c r="B25" s="14"/>
      <c r="C25" s="14" t="s">
        <v>3</v>
      </c>
      <c r="D25" s="29" t="s">
        <v>3</v>
      </c>
      <c r="F25" s="10"/>
      <c r="J25" s="35" t="s">
        <v>3</v>
      </c>
    </row>
    <row r="26" spans="1:10" ht="13.5" thickBot="1">
      <c r="A26" s="20" t="s">
        <v>78</v>
      </c>
      <c r="B26" s="84">
        <v>148048</v>
      </c>
      <c r="C26" s="21" t="e">
        <f>#REF!</f>
        <v>#REF!</v>
      </c>
      <c r="D26" s="30" t="e">
        <f t="shared" si="2"/>
        <v>#REF!</v>
      </c>
      <c r="E26" s="22"/>
      <c r="F26" s="23"/>
      <c r="G26" s="22"/>
      <c r="H26" s="22"/>
      <c r="I26" s="22"/>
      <c r="J26" s="37" t="s">
        <v>3</v>
      </c>
    </row>
    <row r="27" spans="1:10" ht="17.25" thickBot="1" thickTop="1">
      <c r="A27" s="24" t="s">
        <v>79</v>
      </c>
      <c r="B27" s="25">
        <f>B5+B20</f>
        <v>55295082</v>
      </c>
      <c r="C27" s="25" t="e">
        <f>C5+C20</f>
        <v>#REF!</v>
      </c>
      <c r="D27" s="31" t="e">
        <f t="shared" si="2"/>
        <v>#REF!</v>
      </c>
      <c r="E27" s="7"/>
      <c r="F27" s="12"/>
      <c r="G27" s="24" t="s">
        <v>80</v>
      </c>
      <c r="H27" s="25">
        <f>H5+H9+H13</f>
        <v>55295082</v>
      </c>
      <c r="I27" s="25">
        <f>I5+I9+I13</f>
        <v>56575363</v>
      </c>
      <c r="J27" s="31">
        <f>I27/H27*100</f>
        <v>102.31536142762208</v>
      </c>
    </row>
    <row r="28" ht="12.75">
      <c r="D28" s="32"/>
    </row>
  </sheetData>
  <printOptions horizontalCentered="1"/>
  <pageMargins left="0.3937007874015748" right="0.3937007874015748" top="1.3779527559055118" bottom="0.5905511811023623" header="0.7874015748031497" footer="0.11811023622047245"/>
  <pageSetup blackAndWhite="1" horizontalDpi="300" verticalDpi="300" orientation="landscape" paperSize="9" r:id="rId1"/>
  <headerFooter alignWithMargins="0">
    <oddHeader>&amp;C&amp;"Times New Roman CE,Félkövér"&amp;14A vagyoni helyzet alakulása&amp;R&amp;"Times New Roman CE,Normál" 3. számú  kimutatás</oddHeader>
    <oddFooter>&amp;L&amp;"Times New Roman,Normál"&amp;8Készült:2006. március 21.&amp;C&amp;"Times New Roman,Normál"&amp;8C:\Andi\beszámoló2005\&amp;F\&amp;A          Oláhné Pásztor Andrea&amp;R&amp;"Times New Roman CE,Normál"&amp;8&amp;P. oldal/&amp;N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abesz96M</dc:title>
  <dc:subject>Beszámoló</dc:subject>
  <dc:creator>.Andi</dc:creator>
  <cp:keywords/>
  <dc:description>Mérleg az 1996. évi intézményi beszámolók alapján</dc:description>
  <cp:lastModifiedBy>ErosGyorgy</cp:lastModifiedBy>
  <cp:lastPrinted>2006-03-23T13:27:11Z</cp:lastPrinted>
  <dcterms:created xsi:type="dcterms:W3CDTF">2005-02-22T08:11:51Z</dcterms:created>
  <dcterms:modified xsi:type="dcterms:W3CDTF">2002-08-26T11:30:19Z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