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 kimutForrások 06" sheetId="1" r:id="rId1"/>
  </sheets>
  <definedNames>
    <definedName name="_xlnm.Print_Titles" localSheetId="0">'3 kimutForrások 06'!$1:$1</definedName>
    <definedName name="_xlnm.Print_Area" localSheetId="0">'3 kimutForrások 06'!$A$1:$L$29</definedName>
  </definedNames>
  <calcPr fullCalcOnLoad="1"/>
</workbook>
</file>

<file path=xl/sharedStrings.xml><?xml version="1.0" encoding="utf-8"?>
<sst xmlns="http://schemas.openxmlformats.org/spreadsheetml/2006/main" count="41" uniqueCount="41">
  <si>
    <t>2006.évi ráfordítás</t>
  </si>
  <si>
    <t>Uniós</t>
  </si>
  <si>
    <t>Pályázott támogatások</t>
  </si>
  <si>
    <t>MINDÖSSZESEN</t>
  </si>
  <si>
    <t>ÁFA</t>
  </si>
  <si>
    <t xml:space="preserve">Rákóczi Stadion rekonstrukció </t>
  </si>
  <si>
    <t>BM   és  Lakás hivatal</t>
  </si>
  <si>
    <t>CÉDE és TEUT</t>
  </si>
  <si>
    <t>MEGNEVEZÉS</t>
  </si>
  <si>
    <t>Saját forrás</t>
  </si>
  <si>
    <t>Cél-támogatás</t>
  </si>
  <si>
    <t>Egyéb</t>
  </si>
  <si>
    <t>Támogatás összesen</t>
  </si>
  <si>
    <t>BERUHÁZÁSI TÁMOGATÁS ÖSSZESEN</t>
  </si>
  <si>
    <t>FELÚJÍTÁSI TÁMOGATÁS ÖSSZESEN</t>
  </si>
  <si>
    <t>TÁMOGATÁSOK ÖSSZESEN</t>
  </si>
  <si>
    <t>Címzett támogatás</t>
  </si>
  <si>
    <t>/1700/</t>
  </si>
  <si>
    <r>
      <t xml:space="preserve">Kinizsi Élelmiszeripari SZKI áthely.volt Baross Koll. épületébe  </t>
    </r>
    <r>
      <rPr>
        <sz val="12"/>
        <color indexed="12"/>
        <rFont val="Times New Roman"/>
        <family val="1"/>
      </rPr>
      <t>címzett tám.2005 évi</t>
    </r>
  </si>
  <si>
    <r>
      <t xml:space="preserve">Széchenyi SZKI tanétterem és tanszálló   (2002-2006) </t>
    </r>
    <r>
      <rPr>
        <sz val="12"/>
        <color indexed="12"/>
        <rFont val="Times New Roman"/>
        <family val="1"/>
      </rPr>
      <t>címzett tám.</t>
    </r>
  </si>
  <si>
    <r>
      <t xml:space="preserve">K.szentjakabi városrész és egyéb utcák szennyvízcsatornázása   </t>
    </r>
    <r>
      <rPr>
        <sz val="12"/>
        <color indexed="12"/>
        <rFont val="Times New Roman"/>
        <family val="1"/>
      </rPr>
      <t xml:space="preserve">céltámogatás  </t>
    </r>
  </si>
  <si>
    <r>
      <t xml:space="preserve">Komplex építési hulladékgazdálkodási rendszer  </t>
    </r>
    <r>
      <rPr>
        <sz val="12"/>
        <color indexed="12"/>
        <rFont val="Times New Roman"/>
        <family val="1"/>
      </rPr>
      <t>KIOP tám.</t>
    </r>
  </si>
  <si>
    <r>
      <t xml:space="preserve">Füredi II laktanya körny.véd.kármentesítése  2004+2005    </t>
    </r>
    <r>
      <rPr>
        <sz val="12"/>
        <color indexed="12"/>
        <rFont val="Times New Roman"/>
        <family val="1"/>
      </rPr>
      <t>KAC tám.</t>
    </r>
  </si>
  <si>
    <r>
      <t xml:space="preserve">Minta-lakótelep Béke-Füredi   </t>
    </r>
    <r>
      <rPr>
        <sz val="12"/>
        <color indexed="12"/>
        <rFont val="Times New Roman"/>
        <family val="1"/>
      </rPr>
      <t xml:space="preserve"> CÉDE tám.</t>
    </r>
  </si>
  <si>
    <r>
      <t xml:space="preserve">Kaposfüredi Ált.Iskola multifunkcionális terem építése    </t>
    </r>
    <r>
      <rPr>
        <sz val="12"/>
        <color indexed="12"/>
        <rFont val="Times New Roman"/>
        <family val="1"/>
      </rPr>
      <t xml:space="preserve"> CÉDE tám.</t>
    </r>
  </si>
  <si>
    <r>
      <t xml:space="preserve">TISZK Térségi Integr.Szakképzési Kp építési eng.terv és tender dok. </t>
    </r>
    <r>
      <rPr>
        <sz val="12"/>
        <color indexed="12"/>
        <rFont val="Times New Roman"/>
        <family val="1"/>
      </rPr>
      <t xml:space="preserve"> HEFOP-BM tám.</t>
    </r>
  </si>
  <si>
    <r>
      <t xml:space="preserve">Közműfejleszési hozzájárulás    </t>
    </r>
    <r>
      <rPr>
        <sz val="12"/>
        <color indexed="12"/>
        <rFont val="Times New Roman"/>
        <family val="1"/>
      </rPr>
      <t>Kp.tám.</t>
    </r>
  </si>
  <si>
    <r>
      <t xml:space="preserve">Turisztikai infopont   </t>
    </r>
    <r>
      <rPr>
        <sz val="12"/>
        <color indexed="10"/>
        <rFont val="Times New Roman"/>
        <family val="1"/>
      </rPr>
      <t xml:space="preserve"> TRFC-TUR</t>
    </r>
  </si>
  <si>
    <r>
      <t xml:space="preserve">Városháza akadálymentesítése </t>
    </r>
    <r>
      <rPr>
        <sz val="12"/>
        <color indexed="10"/>
        <rFont val="Times New Roman"/>
        <family val="1"/>
      </rPr>
      <t>Fogy.E.KA</t>
    </r>
  </si>
  <si>
    <r>
      <t xml:space="preserve">Kaposmenti hulladékgazd.prog.pály.mvt.tanulm.  2005.évi   </t>
    </r>
    <r>
      <rPr>
        <sz val="12"/>
        <color indexed="10"/>
        <rFont val="Times New Roman"/>
        <family val="1"/>
      </rPr>
      <t>KVG.Rt</t>
    </r>
  </si>
  <si>
    <r>
      <t xml:space="preserve">Kaposmenti hulladékgazd.progr.előkészítése  2006.évi   </t>
    </r>
    <r>
      <rPr>
        <sz val="12"/>
        <color indexed="10"/>
        <rFont val="Times New Roman"/>
        <family val="1"/>
      </rPr>
      <t>KVG.Rt</t>
    </r>
  </si>
  <si>
    <r>
      <t xml:space="preserve">Info.társ.igényorientált eszk.és rendszerei </t>
    </r>
    <r>
      <rPr>
        <sz val="12"/>
        <color indexed="10"/>
        <rFont val="Times New Roman"/>
        <family val="1"/>
      </rPr>
      <t>OM</t>
    </r>
  </si>
  <si>
    <r>
      <t xml:space="preserve">Műanyag borítású atlétikai pálya    </t>
    </r>
    <r>
      <rPr>
        <sz val="12"/>
        <color indexed="10"/>
        <rFont val="Times New Roman"/>
        <family val="1"/>
      </rPr>
      <t xml:space="preserve"> BM (GYISM)</t>
    </r>
  </si>
  <si>
    <r>
      <t xml:space="preserve">Taszári rep.tér  - </t>
    </r>
    <r>
      <rPr>
        <sz val="12"/>
        <color indexed="12"/>
        <rFont val="Times New Roman"/>
        <family val="1"/>
      </rPr>
      <t>bankgarancia önk.kiad</t>
    </r>
  </si>
  <si>
    <r>
      <t xml:space="preserve">Városi Tűzoltóság - ldb szívattyú beszez., 1db szívattyú jav.   </t>
    </r>
    <r>
      <rPr>
        <sz val="12"/>
        <color indexed="12"/>
        <rFont val="Times New Roman"/>
        <family val="1"/>
      </rPr>
      <t>BM tám.</t>
    </r>
  </si>
  <si>
    <r>
      <t xml:space="preserve">Út felújítás           </t>
    </r>
    <r>
      <rPr>
        <sz val="12"/>
        <color indexed="12"/>
        <rFont val="Times New Roman"/>
        <family val="1"/>
      </rPr>
      <t>TEUT tám.</t>
    </r>
  </si>
  <si>
    <r>
      <t xml:space="preserve">Kodály Ált.Isk. homlokzat       </t>
    </r>
    <r>
      <rPr>
        <sz val="12"/>
        <color indexed="12"/>
        <rFont val="Times New Roman"/>
        <family val="1"/>
      </rPr>
      <t>CÉDE tám.</t>
    </r>
  </si>
  <si>
    <r>
      <t xml:space="preserve">Vízminőség jav.program:ammóniamentesítés törésponti klórozással   </t>
    </r>
    <r>
      <rPr>
        <sz val="12"/>
        <color indexed="12"/>
        <rFont val="Times New Roman"/>
        <family val="1"/>
      </rPr>
      <t>címzett tám.  (tv.-re vár)</t>
    </r>
  </si>
  <si>
    <r>
      <t xml:space="preserve">Kinizsi Élelmiszeripari SZKI áthely.volt Baross Koll. épületébe  </t>
    </r>
    <r>
      <rPr>
        <sz val="12"/>
        <color indexed="12"/>
        <rFont val="Times New Roman"/>
        <family val="1"/>
      </rPr>
      <t>címzett tám.</t>
    </r>
  </si>
  <si>
    <r>
      <t xml:space="preserve">Panel felújítások 2006 évi           </t>
    </r>
    <r>
      <rPr>
        <sz val="12"/>
        <color indexed="12"/>
        <rFont val="Times New Roman"/>
        <family val="1"/>
      </rPr>
      <t xml:space="preserve"> Lakáshivatal / Lakosság</t>
    </r>
  </si>
  <si>
    <t xml:space="preserve">Körny.véd  Alap Célelőir.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</si>
</sst>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12"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0" xfId="17" applyNumberFormat="1" applyFont="1" applyFill="1" applyBorder="1" applyAlignment="1">
      <alignment wrapText="1"/>
      <protection/>
    </xf>
    <xf numFmtId="3" fontId="2" fillId="0" borderId="1" xfId="17" applyNumberFormat="1" applyFont="1" applyFill="1" applyBorder="1" applyAlignment="1">
      <alignment horizontal="center" wrapText="1"/>
      <protection/>
    </xf>
    <xf numFmtId="3" fontId="3" fillId="0" borderId="2" xfId="17" applyNumberFormat="1" applyFont="1" applyFill="1" applyBorder="1" applyAlignment="1">
      <alignment horizontal="center" vertical="center" wrapText="1"/>
      <protection/>
    </xf>
    <xf numFmtId="3" fontId="3" fillId="0" borderId="3" xfId="17" applyNumberFormat="1" applyFont="1" applyFill="1" applyBorder="1" applyAlignment="1">
      <alignment horizontal="center" vertical="center" wrapText="1"/>
      <protection/>
    </xf>
    <xf numFmtId="3" fontId="3" fillId="0" borderId="4" xfId="17" applyNumberFormat="1" applyFont="1" applyFill="1" applyBorder="1" applyAlignment="1">
      <alignment horizontal="center" vertical="center" wrapText="1"/>
      <protection/>
    </xf>
    <xf numFmtId="3" fontId="3" fillId="0" borderId="1" xfId="17" applyNumberFormat="1" applyFont="1" applyFill="1" applyBorder="1" applyAlignment="1">
      <alignment horizontal="center" vertical="center" wrapText="1"/>
      <protection/>
    </xf>
    <xf numFmtId="3" fontId="4" fillId="0" borderId="0" xfId="17" applyNumberFormat="1" applyFont="1" applyFill="1" applyBorder="1" applyAlignment="1">
      <alignment wrapText="1"/>
      <protection/>
    </xf>
    <xf numFmtId="3" fontId="1" fillId="0" borderId="5" xfId="17" applyNumberFormat="1" applyFont="1" applyFill="1" applyBorder="1" applyAlignment="1">
      <alignment wrapText="1"/>
      <protection/>
    </xf>
    <xf numFmtId="3" fontId="1" fillId="0" borderId="6" xfId="17" applyNumberFormat="1" applyFont="1" applyFill="1" applyBorder="1" applyAlignment="1">
      <alignment horizontal="right" wrapText="1"/>
      <protection/>
    </xf>
    <xf numFmtId="3" fontId="5" fillId="0" borderId="6" xfId="17" applyNumberFormat="1" applyFont="1" applyFill="1" applyBorder="1" applyAlignment="1">
      <alignment horizontal="right" wrapText="1"/>
      <protection/>
    </xf>
    <xf numFmtId="3" fontId="1" fillId="0" borderId="7" xfId="17" applyNumberFormat="1" applyFont="1" applyFill="1" applyBorder="1" applyAlignment="1">
      <alignment horizontal="right" wrapText="1"/>
      <protection/>
    </xf>
    <xf numFmtId="3" fontId="6" fillId="0" borderId="8" xfId="17" applyNumberFormat="1" applyFont="1" applyFill="1" applyBorder="1" applyAlignment="1">
      <alignment horizontal="right" wrapText="1"/>
      <protection/>
    </xf>
    <xf numFmtId="3" fontId="1" fillId="0" borderId="9" xfId="17" applyNumberFormat="1" applyFont="1" applyFill="1" applyBorder="1" applyAlignment="1">
      <alignment wrapText="1"/>
      <protection/>
    </xf>
    <xf numFmtId="3" fontId="1" fillId="0" borderId="10" xfId="17" applyNumberFormat="1" applyFont="1" applyFill="1" applyBorder="1" applyAlignment="1">
      <alignment horizontal="right" wrapText="1"/>
      <protection/>
    </xf>
    <xf numFmtId="3" fontId="5" fillId="0" borderId="10" xfId="17" applyNumberFormat="1" applyFont="1" applyFill="1" applyBorder="1" applyAlignment="1">
      <alignment horizontal="right" wrapText="1"/>
      <protection/>
    </xf>
    <xf numFmtId="3" fontId="1" fillId="0" borderId="11" xfId="17" applyNumberFormat="1" applyFont="1" applyFill="1" applyBorder="1" applyAlignment="1">
      <alignment horizontal="right" wrapText="1"/>
      <protection/>
    </xf>
    <xf numFmtId="3" fontId="6" fillId="0" borderId="12" xfId="17" applyNumberFormat="1" applyFont="1" applyFill="1" applyBorder="1" applyAlignment="1">
      <alignment horizontal="right" wrapText="1"/>
      <protection/>
    </xf>
    <xf numFmtId="3" fontId="4" fillId="0" borderId="10" xfId="17" applyNumberFormat="1" applyFont="1" applyFill="1" applyBorder="1" applyAlignment="1">
      <alignment horizontal="right" wrapText="1"/>
      <protection/>
    </xf>
    <xf numFmtId="3" fontId="7" fillId="0" borderId="10" xfId="17" applyNumberFormat="1" applyFont="1" applyFill="1" applyBorder="1" applyAlignment="1">
      <alignment horizontal="right" wrapText="1"/>
      <protection/>
    </xf>
    <xf numFmtId="3" fontId="7" fillId="0" borderId="11" xfId="17" applyNumberFormat="1" applyFont="1" applyFill="1" applyBorder="1" applyAlignment="1">
      <alignment horizontal="right" wrapText="1"/>
      <protection/>
    </xf>
    <xf numFmtId="3" fontId="2" fillId="0" borderId="12" xfId="17" applyNumberFormat="1" applyFont="1" applyFill="1" applyBorder="1" applyAlignment="1">
      <alignment horizontal="right" wrapText="1"/>
      <protection/>
    </xf>
    <xf numFmtId="3" fontId="4" fillId="0" borderId="0" xfId="17" applyNumberFormat="1" applyFont="1" applyFill="1" applyAlignment="1">
      <alignment wrapText="1"/>
      <protection/>
    </xf>
    <xf numFmtId="3" fontId="1" fillId="0" borderId="13" xfId="17" applyNumberFormat="1" applyFont="1" applyFill="1" applyBorder="1" applyAlignment="1">
      <alignment wrapText="1"/>
      <protection/>
    </xf>
    <xf numFmtId="3" fontId="1" fillId="0" borderId="14" xfId="17" applyNumberFormat="1" applyFont="1" applyFill="1" applyBorder="1" applyAlignment="1">
      <alignment horizontal="right" wrapText="1"/>
      <protection/>
    </xf>
    <xf numFmtId="3" fontId="4" fillId="0" borderId="14" xfId="17" applyNumberFormat="1" applyFont="1" applyFill="1" applyBorder="1" applyAlignment="1">
      <alignment horizontal="right" wrapText="1"/>
      <protection/>
    </xf>
    <xf numFmtId="3" fontId="8" fillId="0" borderId="14" xfId="17" applyNumberFormat="1" applyFont="1" applyFill="1" applyBorder="1" applyAlignment="1">
      <alignment horizontal="right" wrapText="1"/>
      <protection/>
    </xf>
    <xf numFmtId="3" fontId="1" fillId="0" borderId="15" xfId="17" applyNumberFormat="1" applyFont="1" applyFill="1" applyBorder="1" applyAlignment="1">
      <alignment horizontal="right" wrapText="1"/>
      <protection/>
    </xf>
    <xf numFmtId="3" fontId="6" fillId="0" borderId="16" xfId="17" applyNumberFormat="1" applyFont="1" applyFill="1" applyBorder="1" applyAlignment="1">
      <alignment horizontal="right" wrapText="1"/>
      <protection/>
    </xf>
    <xf numFmtId="3" fontId="7" fillId="0" borderId="2" xfId="17" applyNumberFormat="1" applyFont="1" applyFill="1" applyBorder="1" applyAlignment="1">
      <alignment horizontal="right" wrapText="1"/>
      <protection/>
    </xf>
    <xf numFmtId="3" fontId="7" fillId="0" borderId="3" xfId="17" applyNumberFormat="1" applyFont="1" applyFill="1" applyBorder="1" applyAlignment="1">
      <alignment horizontal="right" wrapText="1"/>
      <protection/>
    </xf>
    <xf numFmtId="3" fontId="7" fillId="0" borderId="4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Fill="1" applyBorder="1" applyAlignment="1">
      <alignment horizontal="right" wrapText="1"/>
      <protection/>
    </xf>
    <xf numFmtId="3" fontId="7" fillId="0" borderId="0" xfId="17" applyNumberFormat="1" applyFont="1" applyFill="1" applyBorder="1" applyAlignment="1">
      <alignment wrapText="1"/>
      <protection/>
    </xf>
    <xf numFmtId="3" fontId="1" fillId="0" borderId="17" xfId="17" applyNumberFormat="1" applyFont="1" applyFill="1" applyBorder="1" applyAlignment="1">
      <alignment horizontal="right" wrapText="1"/>
      <protection/>
    </xf>
    <xf numFmtId="3" fontId="1" fillId="0" borderId="18" xfId="17" applyNumberFormat="1" applyFont="1" applyFill="1" applyBorder="1" applyAlignment="1">
      <alignment horizontal="right" wrapText="1"/>
      <protection/>
    </xf>
    <xf numFmtId="3" fontId="1" fillId="0" borderId="19" xfId="17" applyNumberFormat="1" applyFont="1" applyFill="1" applyBorder="1" applyAlignment="1">
      <alignment horizontal="right" wrapText="1"/>
      <protection/>
    </xf>
    <xf numFmtId="3" fontId="2" fillId="0" borderId="20" xfId="17" applyNumberFormat="1" applyFont="1" applyFill="1" applyBorder="1" applyAlignment="1">
      <alignment horizontal="right" wrapText="1"/>
      <protection/>
    </xf>
    <xf numFmtId="3" fontId="1" fillId="0" borderId="21" xfId="17" applyNumberFormat="1" applyFont="1" applyFill="1" applyBorder="1" applyAlignment="1">
      <alignment horizontal="right" wrapText="1"/>
      <protection/>
    </xf>
    <xf numFmtId="3" fontId="1" fillId="0" borderId="22" xfId="17" applyNumberFormat="1" applyFont="1" applyFill="1" applyBorder="1" applyAlignment="1">
      <alignment horizontal="right" wrapText="1"/>
      <protection/>
    </xf>
    <xf numFmtId="3" fontId="1" fillId="0" borderId="23" xfId="17" applyNumberFormat="1" applyFont="1" applyFill="1" applyBorder="1" applyAlignment="1">
      <alignment horizontal="right" wrapText="1"/>
      <protection/>
    </xf>
    <xf numFmtId="3" fontId="2" fillId="0" borderId="24" xfId="17" applyNumberFormat="1" applyFont="1" applyFill="1" applyBorder="1" applyAlignment="1">
      <alignment horizontal="right" wrapText="1"/>
      <protection/>
    </xf>
    <xf numFmtId="3" fontId="6" fillId="0" borderId="2" xfId="17" applyNumberFormat="1" applyFont="1" applyFill="1" applyBorder="1" applyAlignment="1">
      <alignment horizontal="right" wrapText="1"/>
      <protection/>
    </xf>
    <xf numFmtId="3" fontId="6" fillId="0" borderId="3" xfId="17" applyNumberFormat="1" applyFont="1" applyFill="1" applyBorder="1" applyAlignment="1">
      <alignment horizontal="right" wrapText="1"/>
      <protection/>
    </xf>
    <xf numFmtId="3" fontId="6" fillId="0" borderId="4" xfId="17" applyNumberFormat="1" applyFont="1" applyFill="1" applyBorder="1" applyAlignment="1">
      <alignment horizontal="right" wrapText="1"/>
      <protection/>
    </xf>
    <xf numFmtId="3" fontId="2" fillId="0" borderId="1" xfId="17" applyNumberFormat="1" applyFont="1" applyFill="1" applyBorder="1" applyAlignment="1">
      <alignment horizontal="right" wrapText="1"/>
      <protection/>
    </xf>
    <xf numFmtId="3" fontId="6" fillId="0" borderId="0" xfId="17" applyNumberFormat="1" applyFont="1" applyFill="1" applyBorder="1" applyAlignment="1">
      <alignment wrapText="1"/>
      <protection/>
    </xf>
    <xf numFmtId="3" fontId="9" fillId="0" borderId="2" xfId="17" applyNumberFormat="1" applyFont="1" applyFill="1" applyBorder="1" applyAlignment="1">
      <alignment horizontal="right" wrapText="1"/>
      <protection/>
    </xf>
    <xf numFmtId="3" fontId="9" fillId="0" borderId="3" xfId="17" applyNumberFormat="1" applyFont="1" applyFill="1" applyBorder="1" applyAlignment="1">
      <alignment horizontal="right" wrapText="1"/>
      <protection/>
    </xf>
    <xf numFmtId="3" fontId="9" fillId="0" borderId="4" xfId="17" applyNumberFormat="1" applyFont="1" applyFill="1" applyBorder="1" applyAlignment="1">
      <alignment horizontal="right" wrapText="1"/>
      <protection/>
    </xf>
    <xf numFmtId="3" fontId="9" fillId="0" borderId="0" xfId="17" applyNumberFormat="1" applyFont="1" applyFill="1" applyBorder="1" applyAlignment="1">
      <alignment wrapText="1"/>
      <protection/>
    </xf>
    <xf numFmtId="3" fontId="1" fillId="0" borderId="0" xfId="17" applyNumberFormat="1" applyFont="1" applyFill="1" applyBorder="1" applyAlignment="1">
      <alignment horizontal="right" wrapText="1"/>
      <protection/>
    </xf>
    <xf numFmtId="3" fontId="1" fillId="0" borderId="25" xfId="17" applyNumberFormat="1" applyFont="1" applyFill="1" applyBorder="1" applyAlignment="1">
      <alignment horizontal="center" wrapText="1"/>
      <protection/>
    </xf>
    <xf numFmtId="3" fontId="6" fillId="0" borderId="24" xfId="17" applyNumberFormat="1" applyFont="1" applyFill="1" applyBorder="1" applyAlignment="1">
      <alignment horizontal="right" wrapText="1"/>
      <protection/>
    </xf>
    <xf numFmtId="3" fontId="3" fillId="0" borderId="1" xfId="17" applyNumberFormat="1" applyFont="1" applyFill="1" applyBorder="1" applyAlignment="1">
      <alignment horizontal="right" wrapText="1"/>
      <protection/>
    </xf>
    <xf numFmtId="3" fontId="3" fillId="0" borderId="0" xfId="17" applyNumberFormat="1" applyFont="1" applyFill="1" applyBorder="1" applyAlignment="1">
      <alignment wrapText="1"/>
      <protection/>
    </xf>
    <xf numFmtId="3" fontId="4" fillId="0" borderId="0" xfId="17" applyNumberFormat="1" applyFont="1" applyFill="1" applyBorder="1" applyAlignment="1">
      <alignment horizontal="right" wrapText="1"/>
      <protection/>
    </xf>
    <xf numFmtId="3" fontId="1" fillId="0" borderId="26" xfId="17" applyNumberFormat="1" applyFont="1" applyFill="1" applyBorder="1" applyAlignment="1">
      <alignment horizontal="right" wrapText="1"/>
      <protection/>
    </xf>
    <xf numFmtId="3" fontId="1" fillId="0" borderId="27" xfId="17" applyNumberFormat="1" applyFont="1" applyFill="1" applyBorder="1" applyAlignment="1">
      <alignment horizontal="right" wrapText="1"/>
      <protection/>
    </xf>
    <xf numFmtId="3" fontId="4" fillId="0" borderId="27" xfId="17" applyNumberFormat="1" applyFont="1" applyFill="1" applyBorder="1" applyAlignment="1">
      <alignment horizontal="right" wrapText="1"/>
      <protection/>
    </xf>
    <xf numFmtId="3" fontId="6" fillId="0" borderId="27" xfId="17" applyNumberFormat="1" applyFont="1" applyFill="1" applyBorder="1" applyAlignment="1">
      <alignment horizontal="right" wrapText="1"/>
      <protection/>
    </xf>
    <xf numFmtId="3" fontId="1" fillId="0" borderId="28" xfId="17" applyNumberFormat="1" applyFont="1" applyFill="1" applyBorder="1" applyAlignment="1">
      <alignment horizontal="right" wrapText="1"/>
      <protection/>
    </xf>
    <xf numFmtId="3" fontId="3" fillId="0" borderId="29" xfId="17" applyNumberFormat="1" applyFont="1" applyFill="1" applyBorder="1" applyAlignment="1">
      <alignment horizontal="right" wrapText="1"/>
      <protection/>
    </xf>
    <xf numFmtId="3" fontId="7" fillId="0" borderId="30" xfId="17" applyNumberFormat="1" applyFont="1" applyFill="1" applyBorder="1" applyAlignment="1">
      <alignment wrapText="1"/>
      <protection/>
    </xf>
    <xf numFmtId="3" fontId="1" fillId="0" borderId="31" xfId="17" applyNumberFormat="1" applyFont="1" applyFill="1" applyBorder="1" applyAlignment="1">
      <alignment wrapText="1"/>
      <protection/>
    </xf>
    <xf numFmtId="3" fontId="1" fillId="0" borderId="32" xfId="17" applyNumberFormat="1" applyFont="1" applyFill="1" applyBorder="1" applyAlignment="1">
      <alignment wrapText="1"/>
      <protection/>
    </xf>
    <xf numFmtId="3" fontId="6" fillId="0" borderId="30" xfId="17" applyNumberFormat="1" applyFont="1" applyFill="1" applyBorder="1" applyAlignment="1">
      <alignment wrapText="1"/>
      <protection/>
    </xf>
    <xf numFmtId="3" fontId="9" fillId="0" borderId="30" xfId="17" applyNumberFormat="1" applyFont="1" applyFill="1" applyBorder="1" applyAlignment="1">
      <alignment wrapText="1"/>
      <protection/>
    </xf>
    <xf numFmtId="3" fontId="10" fillId="0" borderId="33" xfId="17" applyNumberFormat="1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5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84.00390625" style="1" customWidth="1"/>
    <col min="2" max="3" width="13.375" style="7" customWidth="1"/>
    <col min="4" max="4" width="13.125" style="7" customWidth="1"/>
    <col min="5" max="5" width="11.75390625" style="7" customWidth="1"/>
    <col min="6" max="6" width="9.625" style="7" customWidth="1"/>
    <col min="7" max="7" width="10.25390625" style="7" customWidth="1"/>
    <col min="8" max="8" width="11.25390625" style="7" customWidth="1"/>
    <col min="9" max="9" width="14.125" style="7" customWidth="1"/>
    <col min="10" max="10" width="10.25390625" style="7" customWidth="1"/>
    <col min="11" max="11" width="11.75390625" style="7" customWidth="1"/>
    <col min="12" max="12" width="14.25390625" style="7" customWidth="1"/>
    <col min="13" max="13" width="9.125" style="7" customWidth="1" collapsed="1"/>
    <col min="14" max="16384" width="9.125" style="7" customWidth="1"/>
  </cols>
  <sheetData>
    <row r="1" spans="1:12" ht="58.5" customHeight="1">
      <c r="A1" s="2" t="s">
        <v>8</v>
      </c>
      <c r="B1" s="3" t="s">
        <v>0</v>
      </c>
      <c r="C1" s="4" t="s">
        <v>9</v>
      </c>
      <c r="D1" s="4" t="s">
        <v>16</v>
      </c>
      <c r="E1" s="4" t="s">
        <v>10</v>
      </c>
      <c r="F1" s="4" t="s">
        <v>7</v>
      </c>
      <c r="G1" s="4" t="s">
        <v>1</v>
      </c>
      <c r="H1" s="4" t="s">
        <v>6</v>
      </c>
      <c r="I1" s="4" t="s">
        <v>40</v>
      </c>
      <c r="J1" s="5" t="s">
        <v>4</v>
      </c>
      <c r="K1" s="5" t="s">
        <v>11</v>
      </c>
      <c r="L1" s="6" t="s">
        <v>12</v>
      </c>
    </row>
    <row r="2" spans="1:12" ht="21" customHeight="1">
      <c r="A2" s="8" t="s">
        <v>38</v>
      </c>
      <c r="B2" s="57">
        <v>1707635</v>
      </c>
      <c r="C2" s="10">
        <f>+B2-D2-E2-F2-G2-H2-I2-J2-K2-C3</f>
        <v>119748</v>
      </c>
      <c r="D2" s="9">
        <f>1249391</f>
        <v>1249391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11">
        <v>0</v>
      </c>
      <c r="L2" s="12">
        <f aca="true" t="shared" si="0" ref="L2:L26">SUM(D2:K2)</f>
        <v>1249391</v>
      </c>
    </row>
    <row r="3" spans="1:12" ht="21" customHeight="1">
      <c r="A3" s="13" t="s">
        <v>18</v>
      </c>
      <c r="B3" s="58">
        <v>0</v>
      </c>
      <c r="C3" s="15">
        <v>338496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6">
        <v>0</v>
      </c>
      <c r="L3" s="17">
        <f>SUM(D3:K3)</f>
        <v>0</v>
      </c>
    </row>
    <row r="4" spans="1:12" ht="21" customHeight="1">
      <c r="A4" s="13" t="s">
        <v>19</v>
      </c>
      <c r="B4" s="58">
        <v>18484</v>
      </c>
      <c r="C4" s="14">
        <f>+B4-D4-E4-F4-G4-H4-I4-J4-K4</f>
        <v>484</v>
      </c>
      <c r="D4" s="14">
        <v>18000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6">
        <v>0</v>
      </c>
      <c r="L4" s="17">
        <f t="shared" si="0"/>
        <v>18000</v>
      </c>
    </row>
    <row r="5" spans="1:12" ht="21" customHeight="1">
      <c r="A5" s="13" t="s">
        <v>20</v>
      </c>
      <c r="B5" s="58">
        <v>197113</v>
      </c>
      <c r="C5" s="14">
        <f>+B5-D5-E5-F5-G5-H5-I5-J5-K5</f>
        <v>118268</v>
      </c>
      <c r="D5" s="14">
        <v>0</v>
      </c>
      <c r="E5" s="14">
        <v>78845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6">
        <v>0</v>
      </c>
      <c r="L5" s="17">
        <f t="shared" si="0"/>
        <v>78845</v>
      </c>
    </row>
    <row r="6" spans="1:12" ht="21" customHeight="1">
      <c r="A6" s="13" t="s">
        <v>21</v>
      </c>
      <c r="B6" s="58">
        <v>453679</v>
      </c>
      <c r="C6" s="14">
        <f>+B6-D6-E6-F6-G6-H6-I6-J6-K6</f>
        <v>7561</v>
      </c>
      <c r="D6" s="14">
        <v>0</v>
      </c>
      <c r="E6" s="14">
        <v>0</v>
      </c>
      <c r="F6" s="14">
        <v>0</v>
      </c>
      <c r="G6" s="14">
        <v>359163</v>
      </c>
      <c r="H6" s="14">
        <v>11342</v>
      </c>
      <c r="I6" s="14">
        <v>0</v>
      </c>
      <c r="J6" s="14">
        <v>75613</v>
      </c>
      <c r="K6" s="16">
        <v>0</v>
      </c>
      <c r="L6" s="17">
        <f t="shared" si="0"/>
        <v>446118</v>
      </c>
    </row>
    <row r="7" spans="1:12" ht="21" customHeight="1">
      <c r="A7" s="13" t="s">
        <v>22</v>
      </c>
      <c r="B7" s="58">
        <v>18505</v>
      </c>
      <c r="C7" s="14">
        <f>+B7-D7-E7-F7-G7-H7-I7-J7-K7</f>
        <v>15701</v>
      </c>
      <c r="D7" s="14">
        <v>0</v>
      </c>
      <c r="E7" s="14">
        <v>0</v>
      </c>
      <c r="F7" s="18">
        <v>0</v>
      </c>
      <c r="G7" s="14">
        <v>0</v>
      </c>
      <c r="H7" s="14">
        <v>0</v>
      </c>
      <c r="I7" s="14">
        <v>2804</v>
      </c>
      <c r="J7" s="14">
        <v>0</v>
      </c>
      <c r="K7" s="16">
        <v>0</v>
      </c>
      <c r="L7" s="17">
        <f t="shared" si="0"/>
        <v>2804</v>
      </c>
    </row>
    <row r="8" spans="1:12" ht="21" customHeight="1">
      <c r="A8" s="13" t="s">
        <v>23</v>
      </c>
      <c r="B8" s="58">
        <v>28505</v>
      </c>
      <c r="C8" s="14">
        <f>+B8-D8-E8-F8-G8-H8-I8-J8-K8</f>
        <v>23822</v>
      </c>
      <c r="D8" s="14">
        <v>0</v>
      </c>
      <c r="E8" s="14">
        <v>0</v>
      </c>
      <c r="F8" s="14">
        <v>4683</v>
      </c>
      <c r="G8" s="14">
        <v>0</v>
      </c>
      <c r="H8" s="14">
        <v>0</v>
      </c>
      <c r="I8" s="14">
        <v>0</v>
      </c>
      <c r="J8" s="14">
        <v>0</v>
      </c>
      <c r="K8" s="16">
        <v>0</v>
      </c>
      <c r="L8" s="17">
        <f t="shared" si="0"/>
        <v>4683</v>
      </c>
    </row>
    <row r="9" spans="1:12" ht="21" customHeight="1">
      <c r="A9" s="13" t="s">
        <v>24</v>
      </c>
      <c r="B9" s="58">
        <v>245</v>
      </c>
      <c r="C9" s="14">
        <v>0</v>
      </c>
      <c r="D9" s="14">
        <v>0</v>
      </c>
      <c r="E9" s="14">
        <v>0</v>
      </c>
      <c r="F9" s="19">
        <v>5600</v>
      </c>
      <c r="G9" s="14">
        <v>0</v>
      </c>
      <c r="H9" s="14">
        <v>0</v>
      </c>
      <c r="I9" s="14">
        <v>0</v>
      </c>
      <c r="J9" s="14">
        <v>0</v>
      </c>
      <c r="K9" s="16">
        <v>0</v>
      </c>
      <c r="L9" s="17">
        <f t="shared" si="0"/>
        <v>5600</v>
      </c>
    </row>
    <row r="10" spans="1:12" ht="21" customHeight="1">
      <c r="A10" s="13" t="s">
        <v>25</v>
      </c>
      <c r="B10" s="58">
        <v>8138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9">
        <v>773</v>
      </c>
      <c r="I10" s="14"/>
      <c r="J10" s="14"/>
      <c r="K10" s="19">
        <v>15731</v>
      </c>
      <c r="L10" s="17">
        <f t="shared" si="0"/>
        <v>16504</v>
      </c>
    </row>
    <row r="11" spans="1:12" ht="21" customHeight="1">
      <c r="A11" s="13" t="s">
        <v>5</v>
      </c>
      <c r="B11" s="59">
        <v>887</v>
      </c>
      <c r="C11" s="14">
        <f>+B11-D11-E11-F11-G11-H11-I11-J11-K11</f>
        <v>738</v>
      </c>
      <c r="D11" s="14">
        <v>0</v>
      </c>
      <c r="E11" s="14">
        <v>0</v>
      </c>
      <c r="F11" s="14">
        <v>0</v>
      </c>
      <c r="G11" s="14">
        <v>0</v>
      </c>
      <c r="H11" s="18">
        <v>0</v>
      </c>
      <c r="I11" s="14">
        <v>0</v>
      </c>
      <c r="J11" s="14">
        <v>0</v>
      </c>
      <c r="K11" s="16">
        <v>149</v>
      </c>
      <c r="L11" s="17">
        <f t="shared" si="0"/>
        <v>149</v>
      </c>
    </row>
    <row r="12" spans="1:12" ht="21" customHeight="1">
      <c r="A12" s="13" t="s">
        <v>26</v>
      </c>
      <c r="B12" s="59">
        <v>3000</v>
      </c>
      <c r="C12" s="14">
        <f>+B12-D12-E12-F12-G12-H12-I12-J12-K12</f>
        <v>0</v>
      </c>
      <c r="D12" s="14">
        <v>0</v>
      </c>
      <c r="E12" s="14">
        <v>0</v>
      </c>
      <c r="F12" s="14">
        <v>0</v>
      </c>
      <c r="G12" s="14">
        <v>0</v>
      </c>
      <c r="H12" s="18">
        <v>0</v>
      </c>
      <c r="I12" s="14">
        <v>0</v>
      </c>
      <c r="J12" s="14">
        <v>0</v>
      </c>
      <c r="K12" s="16">
        <v>3000</v>
      </c>
      <c r="L12" s="17">
        <f t="shared" si="0"/>
        <v>3000</v>
      </c>
    </row>
    <row r="13" spans="1:12" ht="21" customHeight="1">
      <c r="A13" s="13" t="s">
        <v>27</v>
      </c>
      <c r="B13" s="58">
        <v>0</v>
      </c>
      <c r="C13" s="14">
        <v>0</v>
      </c>
      <c r="D13" s="14">
        <v>0</v>
      </c>
      <c r="E13" s="14">
        <v>0</v>
      </c>
      <c r="F13" s="18">
        <v>0</v>
      </c>
      <c r="G13" s="18">
        <v>0</v>
      </c>
      <c r="H13" s="14">
        <v>0</v>
      </c>
      <c r="I13" s="14">
        <v>0</v>
      </c>
      <c r="J13" s="14">
        <v>0</v>
      </c>
      <c r="K13" s="20">
        <v>1601</v>
      </c>
      <c r="L13" s="21">
        <f t="shared" si="0"/>
        <v>1601</v>
      </c>
    </row>
    <row r="14" spans="1:12" ht="21" customHeight="1">
      <c r="A14" s="13" t="s">
        <v>28</v>
      </c>
      <c r="B14" s="58">
        <v>0</v>
      </c>
      <c r="C14" s="14">
        <v>0</v>
      </c>
      <c r="D14" s="14">
        <v>0</v>
      </c>
      <c r="E14" s="14">
        <v>0</v>
      </c>
      <c r="F14" s="18">
        <v>0</v>
      </c>
      <c r="G14" s="18">
        <v>0</v>
      </c>
      <c r="H14" s="14">
        <v>0</v>
      </c>
      <c r="I14" s="14">
        <v>0</v>
      </c>
      <c r="J14" s="14">
        <v>0</v>
      </c>
      <c r="K14" s="20">
        <v>468</v>
      </c>
      <c r="L14" s="21">
        <f t="shared" si="0"/>
        <v>468</v>
      </c>
    </row>
    <row r="15" spans="1:12" s="22" customFormat="1" ht="21" customHeight="1">
      <c r="A15" s="13" t="s">
        <v>29</v>
      </c>
      <c r="B15" s="58">
        <v>0</v>
      </c>
      <c r="C15" s="14">
        <v>0</v>
      </c>
      <c r="D15" s="14">
        <v>0</v>
      </c>
      <c r="E15" s="14">
        <v>0</v>
      </c>
      <c r="F15" s="18">
        <v>0</v>
      </c>
      <c r="G15" s="18">
        <v>0</v>
      </c>
      <c r="H15" s="14">
        <v>0</v>
      </c>
      <c r="I15" s="14">
        <v>0</v>
      </c>
      <c r="J15" s="14">
        <v>0</v>
      </c>
      <c r="K15" s="20">
        <v>7500</v>
      </c>
      <c r="L15" s="21">
        <f t="shared" si="0"/>
        <v>7500</v>
      </c>
    </row>
    <row r="16" spans="1:12" s="22" customFormat="1" ht="21" customHeight="1">
      <c r="A16" s="13" t="s">
        <v>30</v>
      </c>
      <c r="B16" s="58">
        <v>15000</v>
      </c>
      <c r="C16" s="14">
        <f>+B16-D16-E16-F16-G16-H16-I16-J16-K16</f>
        <v>0</v>
      </c>
      <c r="D16" s="14">
        <v>0</v>
      </c>
      <c r="E16" s="14">
        <v>0</v>
      </c>
      <c r="F16" s="18">
        <v>0</v>
      </c>
      <c r="G16" s="18">
        <v>0</v>
      </c>
      <c r="H16" s="14">
        <v>0</v>
      </c>
      <c r="I16" s="14">
        <v>0</v>
      </c>
      <c r="J16" s="14">
        <v>0</v>
      </c>
      <c r="K16" s="20">
        <v>15000</v>
      </c>
      <c r="L16" s="21">
        <f>SUM(D16:K16)</f>
        <v>15000</v>
      </c>
    </row>
    <row r="17" spans="1:12" s="22" customFormat="1" ht="21" customHeight="1">
      <c r="A17" s="13" t="s">
        <v>31</v>
      </c>
      <c r="B17" s="58">
        <v>0</v>
      </c>
      <c r="C17" s="14">
        <v>0</v>
      </c>
      <c r="D17" s="14">
        <v>0</v>
      </c>
      <c r="E17" s="14">
        <v>0</v>
      </c>
      <c r="F17" s="18">
        <v>0</v>
      </c>
      <c r="G17" s="18">
        <v>0</v>
      </c>
      <c r="H17" s="14">
        <v>0</v>
      </c>
      <c r="I17" s="14">
        <v>0</v>
      </c>
      <c r="J17" s="14">
        <v>0</v>
      </c>
      <c r="K17" s="20">
        <v>26336</v>
      </c>
      <c r="L17" s="21">
        <f t="shared" si="0"/>
        <v>26336</v>
      </c>
    </row>
    <row r="18" spans="1:12" s="22" customFormat="1" ht="21" customHeight="1">
      <c r="A18" s="13" t="s">
        <v>32</v>
      </c>
      <c r="B18" s="58">
        <v>0</v>
      </c>
      <c r="C18" s="14">
        <v>0</v>
      </c>
      <c r="D18" s="14">
        <v>0</v>
      </c>
      <c r="E18" s="14">
        <v>0</v>
      </c>
      <c r="F18" s="18">
        <v>0</v>
      </c>
      <c r="G18" s="18">
        <v>0</v>
      </c>
      <c r="H18" s="14">
        <v>0</v>
      </c>
      <c r="I18" s="14">
        <v>0</v>
      </c>
      <c r="J18" s="14">
        <v>0</v>
      </c>
      <c r="K18" s="20">
        <v>60000</v>
      </c>
      <c r="L18" s="21">
        <f t="shared" si="0"/>
        <v>60000</v>
      </c>
    </row>
    <row r="19" spans="1:12" s="22" customFormat="1" ht="21" customHeight="1">
      <c r="A19" s="13" t="s">
        <v>33</v>
      </c>
      <c r="B19" s="60">
        <v>2464</v>
      </c>
      <c r="C19" s="15">
        <v>1109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20">
        <f>1109+246</f>
        <v>1355</v>
      </c>
      <c r="L19" s="21">
        <f t="shared" si="0"/>
        <v>1355</v>
      </c>
    </row>
    <row r="20" spans="1:12" ht="21" customHeight="1">
      <c r="A20" s="23" t="s">
        <v>34</v>
      </c>
      <c r="B20" s="61">
        <v>1700</v>
      </c>
      <c r="C20" s="24">
        <v>1700</v>
      </c>
      <c r="D20" s="24">
        <v>0</v>
      </c>
      <c r="E20" s="24">
        <v>0</v>
      </c>
      <c r="F20" s="25">
        <v>0</v>
      </c>
      <c r="G20" s="24">
        <v>0</v>
      </c>
      <c r="H20" s="26" t="s">
        <v>17</v>
      </c>
      <c r="I20" s="24">
        <v>0</v>
      </c>
      <c r="J20" s="24">
        <v>0</v>
      </c>
      <c r="K20" s="27">
        <v>0</v>
      </c>
      <c r="L20" s="28">
        <f t="shared" si="0"/>
        <v>0</v>
      </c>
    </row>
    <row r="21" spans="1:12" s="33" customFormat="1" ht="25.5" customHeight="1">
      <c r="A21" s="63" t="s">
        <v>13</v>
      </c>
      <c r="B21" s="29">
        <f aca="true" t="shared" si="1" ref="B21:K21">SUM(B2:B20)</f>
        <v>2455355</v>
      </c>
      <c r="C21" s="30">
        <f t="shared" si="1"/>
        <v>627627</v>
      </c>
      <c r="D21" s="30">
        <f t="shared" si="1"/>
        <v>1267391</v>
      </c>
      <c r="E21" s="30">
        <f t="shared" si="1"/>
        <v>78845</v>
      </c>
      <c r="F21" s="30">
        <f t="shared" si="1"/>
        <v>10283</v>
      </c>
      <c r="G21" s="30">
        <f t="shared" si="1"/>
        <v>359163</v>
      </c>
      <c r="H21" s="30">
        <f t="shared" si="1"/>
        <v>12115</v>
      </c>
      <c r="I21" s="30">
        <f t="shared" si="1"/>
        <v>2804</v>
      </c>
      <c r="J21" s="30">
        <f t="shared" si="1"/>
        <v>75613</v>
      </c>
      <c r="K21" s="31">
        <f t="shared" si="1"/>
        <v>131140</v>
      </c>
      <c r="L21" s="32">
        <f t="shared" si="0"/>
        <v>1937354</v>
      </c>
    </row>
    <row r="22" spans="1:12" ht="30" customHeight="1">
      <c r="A22" s="64" t="s">
        <v>35</v>
      </c>
      <c r="B22" s="34">
        <v>70118</v>
      </c>
      <c r="C22" s="35">
        <v>0</v>
      </c>
      <c r="D22" s="35">
        <v>0</v>
      </c>
      <c r="E22" s="35">
        <v>0</v>
      </c>
      <c r="F22" s="35">
        <v>73543</v>
      </c>
      <c r="G22" s="35">
        <v>0</v>
      </c>
      <c r="H22" s="35">
        <v>0</v>
      </c>
      <c r="I22" s="35">
        <v>0</v>
      </c>
      <c r="J22" s="36">
        <v>0</v>
      </c>
      <c r="K22" s="36">
        <v>0</v>
      </c>
      <c r="L22" s="37">
        <f t="shared" si="0"/>
        <v>73543</v>
      </c>
    </row>
    <row r="23" spans="1:12" ht="21.75" customHeight="1">
      <c r="A23" s="65" t="s">
        <v>36</v>
      </c>
      <c r="B23" s="38">
        <v>0</v>
      </c>
      <c r="C23" s="39">
        <v>0</v>
      </c>
      <c r="D23" s="39">
        <v>0</v>
      </c>
      <c r="E23" s="39">
        <v>0</v>
      </c>
      <c r="F23" s="39">
        <v>9496</v>
      </c>
      <c r="G23" s="39">
        <v>0</v>
      </c>
      <c r="H23" s="39">
        <v>0</v>
      </c>
      <c r="I23" s="39">
        <v>0</v>
      </c>
      <c r="J23" s="40">
        <v>0</v>
      </c>
      <c r="K23" s="40">
        <v>0</v>
      </c>
      <c r="L23" s="41">
        <f t="shared" si="0"/>
        <v>9496</v>
      </c>
    </row>
    <row r="24" spans="1:12" ht="21.75" customHeight="1">
      <c r="A24" s="65" t="s">
        <v>39</v>
      </c>
      <c r="B24" s="38">
        <v>717472</v>
      </c>
      <c r="C24" s="14">
        <f>+B24-D24-E24-F24-G24-H24-I24-J24-K24</f>
        <v>242191</v>
      </c>
      <c r="D24" s="39">
        <v>0</v>
      </c>
      <c r="E24" s="39">
        <v>0</v>
      </c>
      <c r="F24" s="39">
        <v>0</v>
      </c>
      <c r="G24" s="39">
        <v>0</v>
      </c>
      <c r="H24" s="39">
        <v>237768</v>
      </c>
      <c r="I24" s="39">
        <v>0</v>
      </c>
      <c r="J24" s="40">
        <v>0</v>
      </c>
      <c r="K24" s="40">
        <v>237513</v>
      </c>
      <c r="L24" s="41">
        <f t="shared" si="0"/>
        <v>475281</v>
      </c>
    </row>
    <row r="25" spans="1:12" s="46" customFormat="1" ht="28.5" customHeight="1">
      <c r="A25" s="66" t="s">
        <v>14</v>
      </c>
      <c r="B25" s="42">
        <f aca="true" t="shared" si="2" ref="B25:K25">SUM(B22:B24)</f>
        <v>787590</v>
      </c>
      <c r="C25" s="43">
        <f t="shared" si="2"/>
        <v>242191</v>
      </c>
      <c r="D25" s="43">
        <f t="shared" si="2"/>
        <v>0</v>
      </c>
      <c r="E25" s="43">
        <f t="shared" si="2"/>
        <v>0</v>
      </c>
      <c r="F25" s="43">
        <f t="shared" si="2"/>
        <v>83039</v>
      </c>
      <c r="G25" s="43">
        <f t="shared" si="2"/>
        <v>0</v>
      </c>
      <c r="H25" s="43">
        <f t="shared" si="2"/>
        <v>237768</v>
      </c>
      <c r="I25" s="43">
        <f t="shared" si="2"/>
        <v>0</v>
      </c>
      <c r="J25" s="43">
        <f t="shared" si="2"/>
        <v>0</v>
      </c>
      <c r="K25" s="44">
        <f t="shared" si="2"/>
        <v>237513</v>
      </c>
      <c r="L25" s="45">
        <f t="shared" si="0"/>
        <v>558320</v>
      </c>
    </row>
    <row r="26" spans="1:12" s="50" customFormat="1" ht="28.5" customHeight="1">
      <c r="A26" s="67" t="s">
        <v>15</v>
      </c>
      <c r="B26" s="47">
        <f aca="true" t="shared" si="3" ref="B26:K26">+B21+B25</f>
        <v>3242945</v>
      </c>
      <c r="C26" s="48">
        <f t="shared" si="3"/>
        <v>869818</v>
      </c>
      <c r="D26" s="48">
        <f t="shared" si="3"/>
        <v>1267391</v>
      </c>
      <c r="E26" s="48">
        <f t="shared" si="3"/>
        <v>78845</v>
      </c>
      <c r="F26" s="48">
        <f t="shared" si="3"/>
        <v>93322</v>
      </c>
      <c r="G26" s="48">
        <f t="shared" si="3"/>
        <v>359163</v>
      </c>
      <c r="H26" s="48">
        <f t="shared" si="3"/>
        <v>249883</v>
      </c>
      <c r="I26" s="48">
        <f t="shared" si="3"/>
        <v>2804</v>
      </c>
      <c r="J26" s="48">
        <f t="shared" si="3"/>
        <v>75613</v>
      </c>
      <c r="K26" s="49">
        <f t="shared" si="3"/>
        <v>368653</v>
      </c>
      <c r="L26" s="45">
        <f t="shared" si="0"/>
        <v>2495674</v>
      </c>
    </row>
    <row r="27" spans="1:12" s="1" customFormat="1" ht="30" customHeight="1">
      <c r="A27" s="68" t="s">
        <v>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12" ht="26.25" customHeight="1">
      <c r="A28" s="65" t="s">
        <v>37</v>
      </c>
      <c r="B28" s="38">
        <v>75000</v>
      </c>
      <c r="C28" s="39">
        <f>+B28-D28-E28-F28-G28-H28-I28-K28</f>
        <v>15000</v>
      </c>
      <c r="D28" s="39">
        <v>60000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0"/>
      <c r="K28" s="40">
        <v>0</v>
      </c>
      <c r="L28" s="53">
        <f>SUM(D28:K28)</f>
        <v>60000</v>
      </c>
    </row>
    <row r="29" spans="1:12" s="55" customFormat="1" ht="26.25" customHeight="1">
      <c r="A29" s="67" t="s">
        <v>3</v>
      </c>
      <c r="B29" s="62">
        <f aca="true" t="shared" si="4" ref="B29:L29">+B26+B28</f>
        <v>3317945</v>
      </c>
      <c r="C29" s="54">
        <f t="shared" si="4"/>
        <v>884818</v>
      </c>
      <c r="D29" s="54">
        <f t="shared" si="4"/>
        <v>1327391</v>
      </c>
      <c r="E29" s="54">
        <f t="shared" si="4"/>
        <v>78845</v>
      </c>
      <c r="F29" s="54">
        <f t="shared" si="4"/>
        <v>93322</v>
      </c>
      <c r="G29" s="54">
        <f t="shared" si="4"/>
        <v>359163</v>
      </c>
      <c r="H29" s="54">
        <f t="shared" si="4"/>
        <v>249883</v>
      </c>
      <c r="I29" s="54">
        <f t="shared" si="4"/>
        <v>2804</v>
      </c>
      <c r="J29" s="54">
        <f t="shared" si="4"/>
        <v>75613</v>
      </c>
      <c r="K29" s="54">
        <f t="shared" si="4"/>
        <v>368653</v>
      </c>
      <c r="L29" s="54">
        <f t="shared" si="4"/>
        <v>2555674</v>
      </c>
    </row>
    <row r="30" spans="2:11" ht="15.75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2:11" ht="15.75"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2:11" ht="35.2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2:11" ht="15.75"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2:11" ht="15.75"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2:11" ht="15.75"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2:11" ht="15.75"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2:11" ht="15.75"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2:11" ht="15.75"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2:11" ht="15.75"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2:11" ht="15.75"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2:11" ht="15.75"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5.75"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5.75"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2:11" ht="15.75"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2:11" ht="15.75"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2:11" ht="15.75"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2:11" ht="15.75"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2:11" ht="15.75"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2:11" ht="15.75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2:11" ht="15.75"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2:11" ht="15.75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11" ht="15.75"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2:11" ht="15.75"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2:11" ht="15.75"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2:11" ht="15.75"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2:11" ht="15.75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2:11" ht="15.75">
      <c r="B57" s="56"/>
      <c r="C57" s="56"/>
      <c r="D57" s="56"/>
      <c r="E57" s="56"/>
      <c r="F57" s="56"/>
      <c r="G57" s="56"/>
      <c r="H57" s="56"/>
      <c r="I57" s="56"/>
      <c r="J57" s="56"/>
      <c r="K57" s="56"/>
    </row>
  </sheetData>
  <printOptions horizontalCentered="1"/>
  <pageMargins left="0.33" right="0.2362204724409449" top="1.23" bottom="0.42" header="0.63" footer="0.28"/>
  <pageSetup blackAndWhite="1" horizontalDpi="300" verticalDpi="300" orientation="landscape" paperSize="9" scale="65" r:id="rId1"/>
  <headerFooter alignWithMargins="0">
    <oddHeader>&amp;C&amp;"Times New Roman,Félkövér"&amp;16
KIMUTATÁS A KÜLSŐ FORRÁS IGÉNYBEVÉTELÉVEL MEGVALÓSULÓ BERUHÁZÁSOK ÉS FELÚJÍTÁSOK FORRÁSAIRÓL
 2006. év&amp;"Arial CE,Félkövér"&amp;12
&amp;R
&amp;"Times New Roman,Félkövér"&amp;12 3.sz.kimutatás&amp;"Times New Roman,Normál"
ezer Ft</oddHeader>
    <oddFooter>&amp;L&amp;"Times New Roman,Normál"&amp;9Kaposvár,  Nyomt.:&amp;D &amp;C&amp;"Times New Roman,Normál"&amp;9&amp;Z&amp;F_&amp;A   &amp;"Times New Roman,Félkövér"Szabó Tiborné&amp;R&amp;"Times New Roman,Normál"&amp;9&amp;P/&amp;N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User</cp:lastModifiedBy>
  <cp:lastPrinted>2006-02-09T07:19:10Z</cp:lastPrinted>
  <dcterms:created xsi:type="dcterms:W3CDTF">2005-01-12T14:04:22Z</dcterms:created>
  <dcterms:modified xsi:type="dcterms:W3CDTF">2006-02-09T07:19:11Z</dcterms:modified>
  <cp:category/>
  <cp:version/>
  <cp:contentType/>
  <cp:contentStatus/>
</cp:coreProperties>
</file>