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285" activeTab="0"/>
  </bookViews>
  <sheets>
    <sheet name="1.mell víz" sheetId="1" r:id="rId1"/>
  </sheets>
  <definedNames>
    <definedName name="_xlnm.Print_Titles" localSheetId="0">'1.mell víz'!$1:$3</definedName>
    <definedName name="_xlnm.Print_Area" localSheetId="0">'1.mell víz'!$A$1:$F$35</definedName>
  </definedNames>
  <calcPr fullCalcOnLoad="1"/>
</workbook>
</file>

<file path=xl/sharedStrings.xml><?xml version="1.0" encoding="utf-8"?>
<sst xmlns="http://schemas.openxmlformats.org/spreadsheetml/2006/main" count="124" uniqueCount="57">
  <si>
    <t>Megnevezés</t>
  </si>
  <si>
    <t>Megjegyzés</t>
  </si>
  <si>
    <t>x</t>
  </si>
  <si>
    <t>Tartalékkeret</t>
  </si>
  <si>
    <t>Eredeti előirányzat</t>
  </si>
  <si>
    <t>Pótigény              illetve           átcsoportosítás</t>
  </si>
  <si>
    <t>Módosított               előirányzat</t>
  </si>
  <si>
    <t>Eltérés                       (+-)</t>
  </si>
  <si>
    <t>RÁFORDÍTÁSOK</t>
  </si>
  <si>
    <t>2005. évi terv</t>
  </si>
  <si>
    <t>Összesen</t>
  </si>
  <si>
    <t>2004. évi teljesítés</t>
  </si>
  <si>
    <t>Ebből Önkorm. forrás</t>
  </si>
  <si>
    <t>Áthúzódó kiadások</t>
  </si>
  <si>
    <t>VI. sz. vízmű 19. sz. kút villamos hálózat felújítása</t>
  </si>
  <si>
    <t>Hálózatrekonstr. tervezési munkái   : Irányi D u.</t>
  </si>
  <si>
    <t>Hálózatrekonstr. tervezési munkái   : Jókai u.</t>
  </si>
  <si>
    <t>Hálózatrekonstr. tervezési munkái   :Arany tér</t>
  </si>
  <si>
    <t>Aknafedlapok szintre emelése</t>
  </si>
  <si>
    <t>garanciális visszatartás</t>
  </si>
  <si>
    <t>2005 évi kútrekonstrukciók tervezési munkái ( VI. vízmű 13,14,16,K9 kutak)</t>
  </si>
  <si>
    <t>Áthúzódó kiadások összesen</t>
  </si>
  <si>
    <t xml:space="preserve"> I/1. Új induló feladatok az üzemeltető kivitelezésében tételes elszámolás alapján keretösszeg összesen:</t>
  </si>
  <si>
    <t xml:space="preserve"> I/1. Új induló feladatok az üzemeltető kivitelezésében tételes elszámolás alapján </t>
  </si>
  <si>
    <t>Víztornyok, tározók műszaki állapotfelmérése</t>
  </si>
  <si>
    <t xml:space="preserve"> - </t>
  </si>
  <si>
    <t>12 db</t>
  </si>
  <si>
    <t>Búvárszivattyúk értéknövelő felújítása</t>
  </si>
  <si>
    <t>5 db</t>
  </si>
  <si>
    <t>Szennyvízszivattyúk értéknövelő felújítása</t>
  </si>
  <si>
    <t>6 db</t>
  </si>
  <si>
    <t>Honvéd u. szennyvízcsatorna és csapadékcsatorna átkötések megszüntetése</t>
  </si>
  <si>
    <t>A bűzhatás megszüntetése érdekében</t>
  </si>
  <si>
    <t xml:space="preserve"> I/1. Új induló feladatok az üzemeltető kivitelezésében tételes elszámolás alapján összesen:</t>
  </si>
  <si>
    <t>I/2. Új induló, versenyeztetett feladatok, idegen kivitelezésben /keretösszeg összesen:</t>
  </si>
  <si>
    <t xml:space="preserve"> I/2. Új induló versenyeztetett feladatok idegen kivitelezésben </t>
  </si>
  <si>
    <t>Arany J. téri vízvez. rekonstrukció</t>
  </si>
  <si>
    <t>150 m</t>
  </si>
  <si>
    <t>I. sz.átemelő szennyvíz szivattyú beszerzése</t>
  </si>
  <si>
    <t>1 db</t>
  </si>
  <si>
    <t>Kútrekonstrukció VI.vízmű 15.kút</t>
  </si>
  <si>
    <t>Kútrekonstrukció VI.vízmű 16.kút</t>
  </si>
  <si>
    <t>Kútrekonstrukció VI.vízmű 9/A.kút</t>
  </si>
  <si>
    <t>Xantus J. u szennyvízcsatorna rekonstrukció</t>
  </si>
  <si>
    <t>120 m</t>
  </si>
  <si>
    <t>Semmelweis u-i vízvezeték rekonstrukció</t>
  </si>
  <si>
    <t>100 m NA 300</t>
  </si>
  <si>
    <t>Malom u-i párhuzamos vízvezeték  megszüntetés</t>
  </si>
  <si>
    <t>360 m</t>
  </si>
  <si>
    <t>Vízbázisvédelmi tanulmány</t>
  </si>
  <si>
    <t>Kötelezettség a 123/1997.(VII.18.) Korm.rend.és a 30/2004.(XII.30) KvVM rend.alapján</t>
  </si>
  <si>
    <t>Használaton kívüli kutak eltömedékelése</t>
  </si>
  <si>
    <t>Következő évi kútrekonstrukciók tervezési munkái</t>
  </si>
  <si>
    <t>3 db</t>
  </si>
  <si>
    <t>Következő évi hálózat-rekonstrukciók tervezési munkái  (Dózsa Gy, Mező,       Guba S, Kossuth L, Vöröstelek, Kanizsai utcák)</t>
  </si>
  <si>
    <t xml:space="preserve"> I/2. Új induló versenyeztetett feladatok idegen kivitelezésben összesen</t>
  </si>
  <si>
    <t xml:space="preserve"> Mindösszesen: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</si>
</sst>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10">
    <font>
      <sz val="10"/>
      <name val="times"/>
      <family val="0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>
      <alignment/>
      <protection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left" vertical="center" wrapText="1"/>
      <protection/>
    </xf>
    <xf numFmtId="49" fontId="7" fillId="0" borderId="1" xfId="17" applyNumberFormat="1" applyFont="1" applyBorder="1" applyAlignment="1">
      <alignment vertical="center"/>
      <protection/>
    </xf>
    <xf numFmtId="3" fontId="3" fillId="0" borderId="1" xfId="17" applyNumberFormat="1" applyFont="1" applyBorder="1" applyAlignment="1">
      <alignment horizontal="right" vertical="center"/>
      <protection/>
    </xf>
    <xf numFmtId="3" fontId="3" fillId="0" borderId="1" xfId="17" applyNumberFormat="1" applyFont="1" applyBorder="1" applyAlignment="1">
      <alignment vertical="center"/>
      <protection/>
    </xf>
    <xf numFmtId="3" fontId="2" fillId="0" borderId="1" xfId="17" applyNumberFormat="1" applyFont="1" applyBorder="1" applyAlignment="1">
      <alignment horizontal="left" vertical="center"/>
      <protection/>
    </xf>
    <xf numFmtId="49" fontId="3" fillId="0" borderId="1" xfId="17" applyNumberFormat="1" applyFont="1" applyBorder="1" applyAlignment="1">
      <alignment vertical="center"/>
      <protection/>
    </xf>
    <xf numFmtId="0" fontId="2" fillId="0" borderId="0" xfId="17" applyFont="1" applyAlignment="1">
      <alignment wrapText="1"/>
      <protection/>
    </xf>
    <xf numFmtId="49" fontId="3" fillId="0" borderId="1" xfId="17" applyNumberFormat="1" applyFont="1" applyBorder="1" applyAlignment="1">
      <alignment vertical="center" wrapText="1"/>
      <protection/>
    </xf>
    <xf numFmtId="3" fontId="7" fillId="0" borderId="1" xfId="17" applyNumberFormat="1" applyFont="1" applyBorder="1" applyAlignment="1">
      <alignment horizontal="left" vertical="center"/>
      <protection/>
    </xf>
    <xf numFmtId="3" fontId="4" fillId="0" borderId="1" xfId="17" applyNumberFormat="1" applyFont="1" applyBorder="1" applyAlignment="1">
      <alignment horizontal="left" vertical="center"/>
      <protection/>
    </xf>
    <xf numFmtId="0" fontId="2" fillId="0" borderId="2" xfId="17" applyFont="1" applyBorder="1" applyAlignment="1">
      <alignment horizontal="right" vertical="center"/>
      <protection/>
    </xf>
    <xf numFmtId="3" fontId="2" fillId="0" borderId="2" xfId="17" applyNumberFormat="1" applyFont="1" applyBorder="1" applyAlignment="1">
      <alignment vertical="center"/>
      <protection/>
    </xf>
    <xf numFmtId="3" fontId="2" fillId="0" borderId="2" xfId="17" applyNumberFormat="1" applyFont="1" applyBorder="1" applyAlignment="1">
      <alignment horizontal="left" vertical="center"/>
      <protection/>
    </xf>
    <xf numFmtId="0" fontId="1" fillId="0" borderId="0" xfId="17" applyAlignment="1">
      <alignment vertical="center"/>
      <protection/>
    </xf>
    <xf numFmtId="0" fontId="3" fillId="0" borderId="0" xfId="17" applyFont="1" applyAlignment="1">
      <alignment vertical="center"/>
      <protection/>
    </xf>
    <xf numFmtId="49" fontId="2" fillId="0" borderId="1" xfId="17" applyNumberFormat="1" applyFont="1" applyBorder="1" applyAlignment="1">
      <alignment vertical="center" wrapText="1"/>
      <protection/>
    </xf>
    <xf numFmtId="3" fontId="2" fillId="0" borderId="1" xfId="17" applyNumberFormat="1" applyFont="1" applyBorder="1" applyAlignment="1">
      <alignment horizontal="right" vertical="center"/>
      <protection/>
    </xf>
    <xf numFmtId="3" fontId="2" fillId="0" borderId="1" xfId="17" applyNumberFormat="1" applyFont="1" applyBorder="1" applyAlignment="1">
      <alignment vertical="center"/>
      <protection/>
    </xf>
    <xf numFmtId="0" fontId="2" fillId="0" borderId="0" xfId="17" applyFont="1">
      <alignment/>
      <protection/>
    </xf>
    <xf numFmtId="49" fontId="8" fillId="0" borderId="1" xfId="17" applyNumberFormat="1" applyFont="1" applyBorder="1" applyAlignment="1">
      <alignment vertical="center"/>
      <protection/>
    </xf>
    <xf numFmtId="49" fontId="2" fillId="0" borderId="1" xfId="17" applyNumberFormat="1" applyFont="1" applyBorder="1" applyAlignment="1">
      <alignment horizontal="center" vertical="center" wrapText="1"/>
      <protection/>
    </xf>
    <xf numFmtId="49" fontId="2" fillId="0" borderId="2" xfId="17" applyNumberFormat="1" applyFont="1" applyBorder="1" applyAlignment="1">
      <alignment horizontal="right" vertical="center" wrapText="1"/>
      <protection/>
    </xf>
    <xf numFmtId="3" fontId="2" fillId="0" borderId="2" xfId="17" applyNumberFormat="1" applyFont="1" applyBorder="1" applyAlignment="1">
      <alignment horizontal="right" vertical="center"/>
      <protection/>
    </xf>
    <xf numFmtId="0" fontId="8" fillId="0" borderId="1" xfId="17" applyFont="1" applyBorder="1" applyAlignment="1">
      <alignment vertical="center" wrapText="1"/>
      <protection/>
    </xf>
    <xf numFmtId="3" fontId="2" fillId="0" borderId="1" xfId="17" applyNumberFormat="1" applyFont="1" applyBorder="1" applyAlignment="1">
      <alignment horizontal="right" vertical="center" wrapText="1"/>
      <protection/>
    </xf>
    <xf numFmtId="0" fontId="2" fillId="0" borderId="1" xfId="17" applyFont="1" applyBorder="1" applyAlignment="1">
      <alignment vertical="center" wrapText="1"/>
      <protection/>
    </xf>
    <xf numFmtId="3" fontId="2" fillId="0" borderId="1" xfId="17" applyNumberFormat="1" applyFont="1" applyBorder="1" applyAlignment="1">
      <alignment horizontal="left" vertical="center" wrapText="1"/>
      <protection/>
    </xf>
    <xf numFmtId="49" fontId="3" fillId="0" borderId="1" xfId="17" applyNumberFormat="1" applyFont="1" applyBorder="1" applyAlignment="1">
      <alignment horizontal="center" vertical="center" wrapText="1"/>
      <protection/>
    </xf>
    <xf numFmtId="165" fontId="3" fillId="0" borderId="1" xfId="17" applyNumberFormat="1" applyFont="1" applyBorder="1" applyAlignment="1">
      <alignment horizontal="left" vertical="center"/>
      <protection/>
    </xf>
    <xf numFmtId="3" fontId="3" fillId="0" borderId="1" xfId="17" applyNumberFormat="1" applyFont="1" applyBorder="1" applyAlignment="1">
      <alignment horizontal="center" vertical="center"/>
      <protection/>
    </xf>
    <xf numFmtId="49" fontId="3" fillId="0" borderId="3" xfId="17" applyNumberFormat="1" applyFont="1" applyBorder="1" applyAlignment="1">
      <alignment vertical="center"/>
      <protection/>
    </xf>
    <xf numFmtId="49" fontId="2" fillId="0" borderId="3" xfId="17" applyNumberFormat="1" applyFont="1" applyBorder="1" applyAlignment="1">
      <alignment horizontal="center" vertical="center" wrapText="1"/>
      <protection/>
    </xf>
    <xf numFmtId="49" fontId="3" fillId="0" borderId="3" xfId="17" applyNumberFormat="1" applyFont="1" applyBorder="1" applyAlignment="1">
      <alignment horizontal="center" vertical="center" wrapText="1"/>
      <protection/>
    </xf>
    <xf numFmtId="165" fontId="3" fillId="0" borderId="3" xfId="17" applyNumberFormat="1" applyFont="1" applyBorder="1" applyAlignment="1">
      <alignment horizontal="left" vertical="center"/>
      <protection/>
    </xf>
    <xf numFmtId="165" fontId="4" fillId="0" borderId="1" xfId="17" applyNumberFormat="1" applyFont="1" applyBorder="1" applyAlignment="1">
      <alignment horizontal="left" vertical="center" wrapText="1"/>
      <protection/>
    </xf>
    <xf numFmtId="0" fontId="2" fillId="0" borderId="2" xfId="17" applyFont="1" applyBorder="1" applyAlignment="1">
      <alignment horizontal="right" vertical="center" wrapText="1"/>
      <protection/>
    </xf>
    <xf numFmtId="165" fontId="2" fillId="0" borderId="2" xfId="17" applyNumberFormat="1" applyFont="1" applyBorder="1" applyAlignment="1">
      <alignment horizontal="left" vertical="center"/>
      <protection/>
    </xf>
    <xf numFmtId="0" fontId="9" fillId="0" borderId="0" xfId="17" applyFont="1">
      <alignment/>
      <protection/>
    </xf>
    <xf numFmtId="0" fontId="2" fillId="0" borderId="3" xfId="17" applyFont="1" applyBorder="1" applyAlignment="1">
      <alignment horizontal="left" vertical="center"/>
      <protection/>
    </xf>
    <xf numFmtId="0" fontId="2" fillId="0" borderId="3" xfId="17" applyFont="1" applyBorder="1" applyAlignment="1">
      <alignment horizontal="left" vertical="center" wrapText="1"/>
      <protection/>
    </xf>
    <xf numFmtId="0" fontId="2" fillId="0" borderId="3" xfId="17" applyFont="1" applyBorder="1" applyAlignment="1">
      <alignment horizontal="right" vertical="center" wrapText="1"/>
      <protection/>
    </xf>
    <xf numFmtId="0" fontId="3" fillId="0" borderId="0" xfId="17" applyFont="1" applyAlignment="1">
      <alignment horizontal="center" vertical="center" wrapText="1"/>
      <protection/>
    </xf>
    <xf numFmtId="0" fontId="2" fillId="0" borderId="2" xfId="17" applyFont="1" applyBorder="1">
      <alignment/>
      <protection/>
    </xf>
    <xf numFmtId="3" fontId="2" fillId="0" borderId="2" xfId="17" applyNumberFormat="1" applyFont="1" applyBorder="1">
      <alignment/>
      <protection/>
    </xf>
    <xf numFmtId="165" fontId="2" fillId="0" borderId="2" xfId="17" applyNumberFormat="1" applyFont="1" applyBorder="1" applyAlignment="1">
      <alignment horizontal="left" vertical="center" wrapText="1"/>
      <protection/>
    </xf>
    <xf numFmtId="0" fontId="3" fillId="0" borderId="0" xfId="17" applyFont="1" applyAlignment="1">
      <alignment horizontal="left"/>
      <protection/>
    </xf>
    <xf numFmtId="3" fontId="3" fillId="0" borderId="0" xfId="17" applyNumberFormat="1" applyFont="1">
      <alignment/>
      <protection/>
    </xf>
    <xf numFmtId="0" fontId="2" fillId="0" borderId="2" xfId="17" applyFont="1" applyBorder="1" applyAlignment="1">
      <alignment horizontal="center" vertical="center" wrapText="1"/>
      <protection/>
    </xf>
    <xf numFmtId="0" fontId="2" fillId="0" borderId="4" xfId="17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3" xfId="17" applyFont="1" applyBorder="1" applyAlignment="1">
      <alignment horizontal="center" vertical="center" wrapText="1"/>
      <protection/>
    </xf>
    <xf numFmtId="0" fontId="6" fillId="0" borderId="4" xfId="17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 wrapText="1"/>
      <protection/>
    </xf>
    <xf numFmtId="0" fontId="6" fillId="0" borderId="3" xfId="17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ál_08.mell.Víziközmű felújításo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Q79"/>
  <sheetViews>
    <sheetView tabSelected="1" zoomScale="75" zoomScaleNormal="75" workbookViewId="0" topLeftCell="A22">
      <selection activeCell="A26" sqref="A26:IV26"/>
    </sheetView>
  </sheetViews>
  <sheetFormatPr defaultColWidth="9.00390625" defaultRowHeight="12.75" outlineLevelCol="1"/>
  <cols>
    <col min="1" max="1" width="73.375" style="2" customWidth="1"/>
    <col min="2" max="2" width="14.375" style="2" customWidth="1"/>
    <col min="3" max="3" width="12.50390625" style="2" customWidth="1"/>
    <col min="4" max="5" width="14.375" style="2" customWidth="1"/>
    <col min="6" max="6" width="40.00390625" style="49" customWidth="1"/>
    <col min="7" max="7" width="13.50390625" style="2" hidden="1" customWidth="1" outlineLevel="1"/>
    <col min="8" max="8" width="12.125" style="2" hidden="1" customWidth="1" outlineLevel="1"/>
    <col min="9" max="9" width="14.50390625" style="2" hidden="1" customWidth="1" outlineLevel="1"/>
    <col min="10" max="10" width="12.50390625" style="2" hidden="1" customWidth="1" outlineLevel="1"/>
    <col min="11" max="11" width="10.625" style="1" customWidth="1" collapsed="1"/>
    <col min="12" max="17" width="10.625" style="1" customWidth="1"/>
    <col min="18" max="16384" width="10.625" style="2" customWidth="1"/>
  </cols>
  <sheetData>
    <row r="1" spans="1:10" ht="12.75" customHeight="1">
      <c r="A1" s="51" t="s">
        <v>0</v>
      </c>
      <c r="B1" s="52" t="s">
        <v>4</v>
      </c>
      <c r="C1" s="55" t="s">
        <v>5</v>
      </c>
      <c r="D1" s="52" t="s">
        <v>6</v>
      </c>
      <c r="E1" s="52" t="s">
        <v>7</v>
      </c>
      <c r="F1" s="52" t="s">
        <v>1</v>
      </c>
      <c r="G1" s="51" t="s">
        <v>8</v>
      </c>
      <c r="H1" s="51"/>
      <c r="I1" s="51"/>
      <c r="J1" s="51"/>
    </row>
    <row r="2" spans="1:10" ht="12.75" customHeight="1">
      <c r="A2" s="51"/>
      <c r="B2" s="53" t="s">
        <v>9</v>
      </c>
      <c r="C2" s="56"/>
      <c r="D2" s="53"/>
      <c r="E2" s="53"/>
      <c r="F2" s="53"/>
      <c r="G2" s="51" t="s">
        <v>10</v>
      </c>
      <c r="H2" s="51" t="s">
        <v>11</v>
      </c>
      <c r="I2" s="51" t="s">
        <v>9</v>
      </c>
      <c r="J2" s="51" t="s">
        <v>12</v>
      </c>
    </row>
    <row r="3" spans="1:10" ht="22.5" customHeight="1">
      <c r="A3" s="51"/>
      <c r="B3" s="54"/>
      <c r="C3" s="57"/>
      <c r="D3" s="54"/>
      <c r="E3" s="54"/>
      <c r="F3" s="54"/>
      <c r="G3" s="51"/>
      <c r="H3" s="51"/>
      <c r="I3" s="51"/>
      <c r="J3" s="51"/>
    </row>
    <row r="4" spans="1:10" ht="25.5" customHeight="1">
      <c r="A4" s="4" t="s">
        <v>13</v>
      </c>
      <c r="B4" s="3"/>
      <c r="C4" s="4"/>
      <c r="D4" s="4"/>
      <c r="E4" s="4"/>
      <c r="F4" s="4"/>
      <c r="G4" s="3"/>
      <c r="H4" s="3"/>
      <c r="I4" s="3"/>
      <c r="J4" s="3"/>
    </row>
    <row r="5" spans="1:10" ht="18.75" customHeight="1">
      <c r="A5" s="5" t="s">
        <v>14</v>
      </c>
      <c r="B5" s="6">
        <v>1571</v>
      </c>
      <c r="C5" s="5"/>
      <c r="D5" s="7">
        <f aca="true" t="shared" si="0" ref="D5:D10">+B5+C5</f>
        <v>1571</v>
      </c>
      <c r="E5" s="7">
        <f aca="true" t="shared" si="1" ref="E5:E10">+D5-B5</f>
        <v>0</v>
      </c>
      <c r="F5" s="8"/>
      <c r="G5" s="6">
        <v>1571</v>
      </c>
      <c r="H5" s="6">
        <f>+G5-I5</f>
        <v>0</v>
      </c>
      <c r="I5" s="6">
        <v>1571</v>
      </c>
      <c r="J5" s="6">
        <v>1571</v>
      </c>
    </row>
    <row r="6" spans="1:17" s="10" customFormat="1" ht="18.75" customHeight="1">
      <c r="A6" s="9" t="s">
        <v>15</v>
      </c>
      <c r="B6" s="6">
        <v>250</v>
      </c>
      <c r="C6" s="9"/>
      <c r="D6" s="7">
        <f t="shared" si="0"/>
        <v>250</v>
      </c>
      <c r="E6" s="7">
        <f t="shared" si="1"/>
        <v>0</v>
      </c>
      <c r="F6" s="8"/>
      <c r="G6" s="6">
        <v>250</v>
      </c>
      <c r="H6" s="6">
        <f>+G6-I6</f>
        <v>0</v>
      </c>
      <c r="I6" s="6">
        <v>250</v>
      </c>
      <c r="J6" s="6">
        <v>250</v>
      </c>
      <c r="K6" s="1"/>
      <c r="L6" s="1"/>
      <c r="M6" s="1"/>
      <c r="N6" s="1"/>
      <c r="O6" s="1"/>
      <c r="P6" s="1"/>
      <c r="Q6" s="1"/>
    </row>
    <row r="7" spans="1:17" s="10" customFormat="1" ht="18.75" customHeight="1">
      <c r="A7" s="9" t="s">
        <v>16</v>
      </c>
      <c r="B7" s="6">
        <v>300</v>
      </c>
      <c r="C7" s="9"/>
      <c r="D7" s="7">
        <f t="shared" si="0"/>
        <v>300</v>
      </c>
      <c r="E7" s="7">
        <f t="shared" si="1"/>
        <v>0</v>
      </c>
      <c r="F7" s="8"/>
      <c r="G7" s="6">
        <v>300</v>
      </c>
      <c r="H7" s="6">
        <f>+G7-I7</f>
        <v>0</v>
      </c>
      <c r="I7" s="6">
        <v>300</v>
      </c>
      <c r="J7" s="6">
        <v>300</v>
      </c>
      <c r="K7" s="1"/>
      <c r="L7" s="1"/>
      <c r="M7" s="1"/>
      <c r="N7" s="1"/>
      <c r="O7" s="1"/>
      <c r="P7" s="1"/>
      <c r="Q7" s="1"/>
    </row>
    <row r="8" spans="1:17" s="10" customFormat="1" ht="18.75" customHeight="1">
      <c r="A8" s="9" t="s">
        <v>17</v>
      </c>
      <c r="B8" s="6">
        <v>300</v>
      </c>
      <c r="C8" s="9"/>
      <c r="D8" s="7">
        <f t="shared" si="0"/>
        <v>300</v>
      </c>
      <c r="E8" s="7">
        <f t="shared" si="1"/>
        <v>0</v>
      </c>
      <c r="F8" s="8"/>
      <c r="G8" s="6">
        <v>300</v>
      </c>
      <c r="H8" s="6">
        <f>+G8-I8</f>
        <v>0</v>
      </c>
      <c r="I8" s="6">
        <v>300</v>
      </c>
      <c r="J8" s="6">
        <v>300</v>
      </c>
      <c r="K8" s="1"/>
      <c r="L8" s="1"/>
      <c r="M8" s="1"/>
      <c r="N8" s="1"/>
      <c r="O8" s="1"/>
      <c r="P8" s="1"/>
      <c r="Q8" s="1"/>
    </row>
    <row r="9" spans="1:17" s="10" customFormat="1" ht="18.75" customHeight="1">
      <c r="A9" s="11" t="s">
        <v>18</v>
      </c>
      <c r="B9" s="6">
        <v>32</v>
      </c>
      <c r="C9" s="11"/>
      <c r="D9" s="7">
        <f t="shared" si="0"/>
        <v>32</v>
      </c>
      <c r="E9" s="7">
        <f t="shared" si="1"/>
        <v>0</v>
      </c>
      <c r="F9" s="12" t="s">
        <v>19</v>
      </c>
      <c r="G9" s="6">
        <v>320</v>
      </c>
      <c r="H9" s="6">
        <f>+G9-I9</f>
        <v>288</v>
      </c>
      <c r="I9" s="6">
        <v>32</v>
      </c>
      <c r="J9" s="6">
        <v>32</v>
      </c>
      <c r="K9" s="1"/>
      <c r="L9" s="1"/>
      <c r="M9" s="1"/>
      <c r="N9" s="1"/>
      <c r="O9" s="1"/>
      <c r="P9" s="1"/>
      <c r="Q9" s="1"/>
    </row>
    <row r="10" spans="1:17" s="10" customFormat="1" ht="18.75" customHeight="1">
      <c r="A10" s="11" t="s">
        <v>20</v>
      </c>
      <c r="B10" s="6">
        <v>563</v>
      </c>
      <c r="C10" s="11"/>
      <c r="D10" s="7">
        <f t="shared" si="0"/>
        <v>563</v>
      </c>
      <c r="E10" s="7">
        <f t="shared" si="1"/>
        <v>0</v>
      </c>
      <c r="F10" s="13"/>
      <c r="G10" s="6">
        <v>563</v>
      </c>
      <c r="H10" s="6">
        <v>0</v>
      </c>
      <c r="I10" s="6">
        <v>563</v>
      </c>
      <c r="J10" s="6">
        <v>563</v>
      </c>
      <c r="K10" s="1"/>
      <c r="L10" s="1"/>
      <c r="M10" s="1"/>
      <c r="N10" s="1"/>
      <c r="O10" s="1"/>
      <c r="P10" s="1"/>
      <c r="Q10" s="1"/>
    </row>
    <row r="11" spans="1:17" s="18" customFormat="1" ht="27" customHeight="1">
      <c r="A11" s="14" t="s">
        <v>21</v>
      </c>
      <c r="B11" s="15">
        <f>SUM(B5:B10)</f>
        <v>3016</v>
      </c>
      <c r="C11" s="15">
        <f>SUM(C5:C10)</f>
        <v>0</v>
      </c>
      <c r="D11" s="15">
        <f>SUM(D5:D10)</f>
        <v>3016</v>
      </c>
      <c r="E11" s="15">
        <f>SUM(E5:E10)</f>
        <v>0</v>
      </c>
      <c r="F11" s="16"/>
      <c r="G11" s="15">
        <f>SUM(G5:G10)</f>
        <v>3304</v>
      </c>
      <c r="H11" s="15">
        <f>SUM(H5:H9)</f>
        <v>288</v>
      </c>
      <c r="I11" s="15">
        <f>SUM(I5:I10)</f>
        <v>3016</v>
      </c>
      <c r="J11" s="15">
        <f>SUM(J5:J10)</f>
        <v>3016</v>
      </c>
      <c r="K11" s="17"/>
      <c r="L11" s="17"/>
      <c r="M11" s="17"/>
      <c r="N11" s="17"/>
      <c r="O11" s="17"/>
      <c r="P11" s="17"/>
      <c r="Q11" s="17"/>
    </row>
    <row r="12" spans="1:17" s="22" customFormat="1" ht="36.75" customHeight="1">
      <c r="A12" s="19" t="s">
        <v>22</v>
      </c>
      <c r="B12" s="20">
        <v>12500</v>
      </c>
      <c r="C12" s="19"/>
      <c r="D12" s="21">
        <f>+B12+C12</f>
        <v>12500</v>
      </c>
      <c r="E12" s="21">
        <f>+D12-B12</f>
        <v>0</v>
      </c>
      <c r="F12" s="8"/>
      <c r="G12" s="20">
        <v>12500</v>
      </c>
      <c r="H12" s="20">
        <v>0</v>
      </c>
      <c r="I12" s="20">
        <v>12500</v>
      </c>
      <c r="J12" s="20">
        <v>12500</v>
      </c>
      <c r="K12" s="1"/>
      <c r="L12" s="1"/>
      <c r="M12" s="1"/>
      <c r="N12" s="1"/>
      <c r="O12" s="1"/>
      <c r="P12" s="1"/>
      <c r="Q12" s="1"/>
    </row>
    <row r="13" spans="1:17" s="22" customFormat="1" ht="19.5" customHeight="1">
      <c r="A13" s="23" t="s">
        <v>23</v>
      </c>
      <c r="B13" s="20"/>
      <c r="C13" s="19"/>
      <c r="D13" s="19"/>
      <c r="E13" s="19"/>
      <c r="F13" s="8"/>
      <c r="G13" s="20"/>
      <c r="H13" s="20"/>
      <c r="I13" s="20"/>
      <c r="J13" s="20"/>
      <c r="K13" s="1"/>
      <c r="L13" s="1"/>
      <c r="M13" s="1"/>
      <c r="N13" s="1"/>
      <c r="O13" s="1"/>
      <c r="P13" s="1"/>
      <c r="Q13" s="1"/>
    </row>
    <row r="14" spans="1:17" s="22" customFormat="1" ht="18.75" customHeight="1">
      <c r="A14" s="11" t="s">
        <v>24</v>
      </c>
      <c r="B14" s="24" t="s">
        <v>25</v>
      </c>
      <c r="C14" s="24" t="s">
        <v>2</v>
      </c>
      <c r="D14" s="24" t="s">
        <v>2</v>
      </c>
      <c r="E14" s="24" t="s">
        <v>2</v>
      </c>
      <c r="F14" s="8" t="s">
        <v>26</v>
      </c>
      <c r="G14" s="20"/>
      <c r="H14" s="20"/>
      <c r="I14" s="20"/>
      <c r="J14" s="20"/>
      <c r="K14" s="1"/>
      <c r="L14" s="1"/>
      <c r="M14" s="1"/>
      <c r="N14" s="1"/>
      <c r="O14" s="1"/>
      <c r="P14" s="1"/>
      <c r="Q14" s="1"/>
    </row>
    <row r="15" spans="1:17" s="22" customFormat="1" ht="18.75" customHeight="1">
      <c r="A15" s="11" t="s">
        <v>27</v>
      </c>
      <c r="B15" s="24" t="s">
        <v>25</v>
      </c>
      <c r="C15" s="24" t="s">
        <v>2</v>
      </c>
      <c r="D15" s="24" t="s">
        <v>2</v>
      </c>
      <c r="E15" s="24" t="s">
        <v>2</v>
      </c>
      <c r="F15" s="8" t="s">
        <v>28</v>
      </c>
      <c r="G15" s="20"/>
      <c r="H15" s="20"/>
      <c r="I15" s="20"/>
      <c r="J15" s="20"/>
      <c r="K15" s="1"/>
      <c r="L15" s="1"/>
      <c r="M15" s="1"/>
      <c r="N15" s="1"/>
      <c r="O15" s="1"/>
      <c r="P15" s="1"/>
      <c r="Q15" s="1"/>
    </row>
    <row r="16" spans="1:17" s="22" customFormat="1" ht="18.75" customHeight="1">
      <c r="A16" s="11" t="s">
        <v>29</v>
      </c>
      <c r="B16" s="24" t="s">
        <v>25</v>
      </c>
      <c r="C16" s="24" t="s">
        <v>2</v>
      </c>
      <c r="D16" s="24" t="s">
        <v>2</v>
      </c>
      <c r="E16" s="24" t="s">
        <v>2</v>
      </c>
      <c r="F16" s="8" t="s">
        <v>30</v>
      </c>
      <c r="G16" s="20"/>
      <c r="H16" s="20"/>
      <c r="I16" s="20"/>
      <c r="J16" s="20"/>
      <c r="K16" s="1"/>
      <c r="L16" s="1"/>
      <c r="M16" s="1"/>
      <c r="N16" s="1"/>
      <c r="O16" s="1"/>
      <c r="P16" s="1"/>
      <c r="Q16" s="1"/>
    </row>
    <row r="17" spans="1:17" s="22" customFormat="1" ht="18.75" customHeight="1">
      <c r="A17" s="11" t="s">
        <v>31</v>
      </c>
      <c r="B17" s="24" t="s">
        <v>25</v>
      </c>
      <c r="C17" s="24" t="s">
        <v>2</v>
      </c>
      <c r="D17" s="24" t="s">
        <v>2</v>
      </c>
      <c r="E17" s="24" t="s">
        <v>2</v>
      </c>
      <c r="F17" s="12" t="s">
        <v>32</v>
      </c>
      <c r="G17" s="20"/>
      <c r="H17" s="20"/>
      <c r="I17" s="20"/>
      <c r="J17" s="20"/>
      <c r="K17" s="1"/>
      <c r="L17" s="1"/>
      <c r="M17" s="1"/>
      <c r="N17" s="1"/>
      <c r="O17" s="1"/>
      <c r="P17" s="1"/>
      <c r="Q17" s="1"/>
    </row>
    <row r="18" spans="1:17" s="22" customFormat="1" ht="35.25" customHeight="1">
      <c r="A18" s="25" t="s">
        <v>33</v>
      </c>
      <c r="B18" s="26">
        <f>SUM(B12:B17)</f>
        <v>12500</v>
      </c>
      <c r="C18" s="26">
        <f>SUM(C12:C17)</f>
        <v>0</v>
      </c>
      <c r="D18" s="15">
        <f>SUM(D12:D17)</f>
        <v>12500</v>
      </c>
      <c r="E18" s="15">
        <f>SUM(E12:E17)</f>
        <v>0</v>
      </c>
      <c r="F18" s="16"/>
      <c r="G18" s="20"/>
      <c r="H18" s="20"/>
      <c r="I18" s="20"/>
      <c r="J18" s="20"/>
      <c r="K18" s="1"/>
      <c r="L18" s="1"/>
      <c r="M18" s="1"/>
      <c r="N18" s="1"/>
      <c r="O18" s="1"/>
      <c r="P18" s="1"/>
      <c r="Q18" s="1"/>
    </row>
    <row r="19" spans="1:17" s="10" customFormat="1" ht="51" customHeight="1">
      <c r="A19" s="19" t="s">
        <v>34</v>
      </c>
      <c r="B19" s="20">
        <v>93500</v>
      </c>
      <c r="C19" s="19"/>
      <c r="D19" s="21">
        <f>+B19+C19</f>
        <v>93500</v>
      </c>
      <c r="E19" s="21">
        <f>+D19-B19</f>
        <v>0</v>
      </c>
      <c r="F19" s="8"/>
      <c r="G19" s="20">
        <v>93500</v>
      </c>
      <c r="H19" s="20">
        <v>0</v>
      </c>
      <c r="I19" s="20">
        <v>93500</v>
      </c>
      <c r="J19" s="20">
        <v>93500</v>
      </c>
      <c r="K19" s="1"/>
      <c r="L19" s="1"/>
      <c r="M19" s="1"/>
      <c r="N19" s="1"/>
      <c r="O19" s="1"/>
      <c r="P19" s="1"/>
      <c r="Q19" s="1"/>
    </row>
    <row r="20" spans="1:17" s="10" customFormat="1" ht="21.75" customHeight="1">
      <c r="A20" s="27" t="s">
        <v>35</v>
      </c>
      <c r="B20" s="28"/>
      <c r="C20" s="29"/>
      <c r="D20" s="29"/>
      <c r="E20" s="29"/>
      <c r="F20" s="30"/>
      <c r="G20" s="28"/>
      <c r="H20" s="28"/>
      <c r="I20" s="28"/>
      <c r="J20" s="28"/>
      <c r="K20" s="1"/>
      <c r="L20" s="1"/>
      <c r="M20" s="1"/>
      <c r="N20" s="1"/>
      <c r="O20" s="1"/>
      <c r="P20" s="1"/>
      <c r="Q20" s="1"/>
    </row>
    <row r="21" spans="1:17" s="10" customFormat="1" ht="19.5" customHeight="1">
      <c r="A21" s="9" t="s">
        <v>36</v>
      </c>
      <c r="B21" s="24" t="s">
        <v>25</v>
      </c>
      <c r="C21" s="24" t="s">
        <v>2</v>
      </c>
      <c r="D21" s="31" t="s">
        <v>2</v>
      </c>
      <c r="E21" s="31" t="s">
        <v>2</v>
      </c>
      <c r="F21" s="32" t="s">
        <v>37</v>
      </c>
      <c r="G21" s="33"/>
      <c r="H21" s="33"/>
      <c r="I21" s="33"/>
      <c r="J21" s="33"/>
      <c r="K21" s="1"/>
      <c r="L21" s="1"/>
      <c r="M21" s="1"/>
      <c r="N21" s="1"/>
      <c r="O21" s="1"/>
      <c r="P21" s="1"/>
      <c r="Q21" s="1"/>
    </row>
    <row r="22" spans="1:17" s="10" customFormat="1" ht="22.5" customHeight="1">
      <c r="A22" s="9" t="s">
        <v>38</v>
      </c>
      <c r="B22" s="24" t="s">
        <v>25</v>
      </c>
      <c r="C22" s="24" t="s">
        <v>2</v>
      </c>
      <c r="D22" s="31" t="s">
        <v>2</v>
      </c>
      <c r="E22" s="31" t="s">
        <v>2</v>
      </c>
      <c r="F22" s="32" t="s">
        <v>39</v>
      </c>
      <c r="G22" s="33"/>
      <c r="H22" s="33"/>
      <c r="I22" s="33"/>
      <c r="J22" s="33"/>
      <c r="K22" s="1"/>
      <c r="L22" s="1"/>
      <c r="M22" s="1"/>
      <c r="N22" s="1"/>
      <c r="O22" s="1"/>
      <c r="P22" s="1"/>
      <c r="Q22" s="1"/>
    </row>
    <row r="23" spans="1:17" s="10" customFormat="1" ht="18.75" customHeight="1">
      <c r="A23" s="9" t="s">
        <v>40</v>
      </c>
      <c r="B23" s="24" t="s">
        <v>25</v>
      </c>
      <c r="C23" s="24" t="s">
        <v>2</v>
      </c>
      <c r="D23" s="31" t="s">
        <v>2</v>
      </c>
      <c r="E23" s="31" t="s">
        <v>2</v>
      </c>
      <c r="F23" s="32" t="s">
        <v>39</v>
      </c>
      <c r="G23" s="33"/>
      <c r="H23" s="33"/>
      <c r="I23" s="33"/>
      <c r="J23" s="33"/>
      <c r="K23" s="1"/>
      <c r="L23" s="1"/>
      <c r="M23" s="1"/>
      <c r="N23" s="1"/>
      <c r="O23" s="1"/>
      <c r="P23" s="1"/>
      <c r="Q23" s="1"/>
    </row>
    <row r="24" spans="1:17" s="10" customFormat="1" ht="21.75" customHeight="1">
      <c r="A24" s="34" t="s">
        <v>41</v>
      </c>
      <c r="B24" s="35" t="s">
        <v>25</v>
      </c>
      <c r="C24" s="35" t="s">
        <v>2</v>
      </c>
      <c r="D24" s="36" t="s">
        <v>2</v>
      </c>
      <c r="E24" s="36" t="s">
        <v>2</v>
      </c>
      <c r="F24" s="37" t="s">
        <v>39</v>
      </c>
      <c r="G24" s="33"/>
      <c r="H24" s="33"/>
      <c r="I24" s="33"/>
      <c r="J24" s="33"/>
      <c r="K24" s="1"/>
      <c r="L24" s="1"/>
      <c r="M24" s="1"/>
      <c r="N24" s="1"/>
      <c r="O24" s="1"/>
      <c r="P24" s="1"/>
      <c r="Q24" s="1"/>
    </row>
    <row r="25" spans="1:17" s="10" customFormat="1" ht="24.75" customHeight="1">
      <c r="A25" s="9" t="s">
        <v>42</v>
      </c>
      <c r="B25" s="24" t="s">
        <v>25</v>
      </c>
      <c r="C25" s="24" t="s">
        <v>2</v>
      </c>
      <c r="D25" s="31" t="s">
        <v>2</v>
      </c>
      <c r="E25" s="31" t="s">
        <v>2</v>
      </c>
      <c r="F25" s="32" t="s">
        <v>39</v>
      </c>
      <c r="G25" s="33"/>
      <c r="H25" s="33"/>
      <c r="I25" s="33"/>
      <c r="J25" s="33"/>
      <c r="K25" s="1"/>
      <c r="L25" s="1"/>
      <c r="M25" s="1"/>
      <c r="N25" s="1"/>
      <c r="O25" s="1"/>
      <c r="P25" s="1"/>
      <c r="Q25" s="1"/>
    </row>
    <row r="26" spans="1:17" s="10" customFormat="1" ht="18" customHeight="1">
      <c r="A26" s="9" t="s">
        <v>43</v>
      </c>
      <c r="B26" s="24" t="s">
        <v>25</v>
      </c>
      <c r="C26" s="24" t="s">
        <v>2</v>
      </c>
      <c r="D26" s="31" t="s">
        <v>2</v>
      </c>
      <c r="E26" s="31" t="s">
        <v>2</v>
      </c>
      <c r="F26" s="32" t="s">
        <v>44</v>
      </c>
      <c r="G26" s="33"/>
      <c r="H26" s="33"/>
      <c r="I26" s="33"/>
      <c r="J26" s="33"/>
      <c r="K26" s="1"/>
      <c r="L26" s="1"/>
      <c r="M26" s="1"/>
      <c r="N26" s="1"/>
      <c r="O26" s="1"/>
      <c r="P26" s="1"/>
      <c r="Q26" s="1"/>
    </row>
    <row r="27" spans="1:17" s="10" customFormat="1" ht="18" customHeight="1">
      <c r="A27" s="9" t="s">
        <v>45</v>
      </c>
      <c r="B27" s="24" t="s">
        <v>25</v>
      </c>
      <c r="C27" s="24" t="s">
        <v>2</v>
      </c>
      <c r="D27" s="31" t="s">
        <v>2</v>
      </c>
      <c r="E27" s="31" t="s">
        <v>2</v>
      </c>
      <c r="F27" s="32" t="s">
        <v>46</v>
      </c>
      <c r="G27" s="33"/>
      <c r="H27" s="33"/>
      <c r="I27" s="33"/>
      <c r="J27" s="33"/>
      <c r="K27" s="1"/>
      <c r="L27" s="1"/>
      <c r="M27" s="1"/>
      <c r="N27" s="1"/>
      <c r="O27" s="1"/>
      <c r="P27" s="1"/>
      <c r="Q27" s="1"/>
    </row>
    <row r="28" spans="1:17" s="10" customFormat="1" ht="18" customHeight="1">
      <c r="A28" s="9" t="s">
        <v>47</v>
      </c>
      <c r="B28" s="24" t="s">
        <v>25</v>
      </c>
      <c r="C28" s="24" t="s">
        <v>2</v>
      </c>
      <c r="D28" s="31" t="s">
        <v>2</v>
      </c>
      <c r="E28" s="31" t="s">
        <v>2</v>
      </c>
      <c r="F28" s="32" t="s">
        <v>48</v>
      </c>
      <c r="G28" s="33"/>
      <c r="H28" s="33"/>
      <c r="I28" s="33"/>
      <c r="J28" s="33"/>
      <c r="K28" s="1"/>
      <c r="L28" s="1"/>
      <c r="M28" s="1"/>
      <c r="N28" s="1"/>
      <c r="O28" s="1"/>
      <c r="P28" s="1"/>
      <c r="Q28" s="1"/>
    </row>
    <row r="29" spans="1:17" s="10" customFormat="1" ht="27.75" customHeight="1">
      <c r="A29" s="9" t="s">
        <v>49</v>
      </c>
      <c r="B29" s="24" t="s">
        <v>25</v>
      </c>
      <c r="C29" s="24" t="s">
        <v>2</v>
      </c>
      <c r="D29" s="31" t="s">
        <v>2</v>
      </c>
      <c r="E29" s="31" t="s">
        <v>2</v>
      </c>
      <c r="F29" s="38" t="s">
        <v>50</v>
      </c>
      <c r="G29" s="33"/>
      <c r="H29" s="33"/>
      <c r="I29" s="33"/>
      <c r="J29" s="33"/>
      <c r="K29" s="1"/>
      <c r="L29" s="1"/>
      <c r="M29" s="1"/>
      <c r="N29" s="1"/>
      <c r="O29" s="1"/>
      <c r="P29" s="1"/>
      <c r="Q29" s="1"/>
    </row>
    <row r="30" spans="1:17" s="10" customFormat="1" ht="18" customHeight="1">
      <c r="A30" s="9" t="s">
        <v>51</v>
      </c>
      <c r="B30" s="24" t="s">
        <v>25</v>
      </c>
      <c r="C30" s="24" t="s">
        <v>2</v>
      </c>
      <c r="D30" s="31" t="s">
        <v>2</v>
      </c>
      <c r="E30" s="31" t="s">
        <v>2</v>
      </c>
      <c r="F30" s="32" t="s">
        <v>30</v>
      </c>
      <c r="G30" s="33"/>
      <c r="H30" s="33"/>
      <c r="I30" s="33"/>
      <c r="J30" s="33"/>
      <c r="K30" s="1"/>
      <c r="L30" s="1"/>
      <c r="M30" s="1"/>
      <c r="N30" s="1"/>
      <c r="O30" s="1"/>
      <c r="P30" s="1"/>
      <c r="Q30" s="1"/>
    </row>
    <row r="31" spans="1:17" s="10" customFormat="1" ht="18" customHeight="1">
      <c r="A31" s="9" t="s">
        <v>52</v>
      </c>
      <c r="B31" s="24" t="s">
        <v>25</v>
      </c>
      <c r="C31" s="24" t="s">
        <v>2</v>
      </c>
      <c r="D31" s="31" t="s">
        <v>2</v>
      </c>
      <c r="E31" s="31" t="s">
        <v>2</v>
      </c>
      <c r="F31" s="32" t="s">
        <v>53</v>
      </c>
      <c r="G31" s="33"/>
      <c r="H31" s="33"/>
      <c r="I31" s="33"/>
      <c r="J31" s="33"/>
      <c r="K31" s="1"/>
      <c r="L31" s="1"/>
      <c r="M31" s="1"/>
      <c r="N31" s="1"/>
      <c r="O31" s="1"/>
      <c r="P31" s="1"/>
      <c r="Q31" s="1"/>
    </row>
    <row r="32" spans="1:17" s="10" customFormat="1" ht="28.5" customHeight="1">
      <c r="A32" s="11" t="s">
        <v>54</v>
      </c>
      <c r="B32" s="24" t="s">
        <v>25</v>
      </c>
      <c r="C32" s="24" t="s">
        <v>2</v>
      </c>
      <c r="D32" s="31" t="s">
        <v>2</v>
      </c>
      <c r="E32" s="31" t="s">
        <v>2</v>
      </c>
      <c r="F32" s="32"/>
      <c r="G32" s="33"/>
      <c r="H32" s="33"/>
      <c r="I32" s="33"/>
      <c r="J32" s="33"/>
      <c r="K32" s="1"/>
      <c r="L32" s="1"/>
      <c r="M32" s="1"/>
      <c r="N32" s="1"/>
      <c r="O32" s="1"/>
      <c r="P32" s="1"/>
      <c r="Q32" s="1"/>
    </row>
    <row r="33" spans="1:17" s="10" customFormat="1" ht="19.5" customHeight="1">
      <c r="A33" s="39" t="s">
        <v>55</v>
      </c>
      <c r="B33" s="26">
        <f>SUM(B19:B32)</f>
        <v>93500</v>
      </c>
      <c r="C33" s="26">
        <f>SUM(C19:C32)</f>
        <v>0</v>
      </c>
      <c r="D33" s="26">
        <f>SUM(D19:D32)</f>
        <v>93500</v>
      </c>
      <c r="E33" s="26">
        <f>SUM(E19:E32)</f>
        <v>0</v>
      </c>
      <c r="F33" s="40"/>
      <c r="G33" s="26">
        <f>+G19</f>
        <v>93500</v>
      </c>
      <c r="H33" s="26">
        <f>+H19</f>
        <v>0</v>
      </c>
      <c r="I33" s="26">
        <f>+I19</f>
        <v>93500</v>
      </c>
      <c r="J33" s="26">
        <f>+J19</f>
        <v>93500</v>
      </c>
      <c r="K33" s="41"/>
      <c r="L33" s="41"/>
      <c r="M33" s="41"/>
      <c r="N33" s="41"/>
      <c r="O33" s="41"/>
      <c r="P33" s="41"/>
      <c r="Q33" s="41"/>
    </row>
    <row r="34" spans="1:17" s="45" customFormat="1" ht="19.5" customHeight="1">
      <c r="A34" s="42" t="s">
        <v>3</v>
      </c>
      <c r="B34" s="26">
        <v>6962</v>
      </c>
      <c r="C34" s="19"/>
      <c r="D34" s="21">
        <f>+B34+C34</f>
        <v>6962</v>
      </c>
      <c r="E34" s="21">
        <f>+D34-B34</f>
        <v>0</v>
      </c>
      <c r="F34" s="43"/>
      <c r="G34" s="26">
        <v>6962</v>
      </c>
      <c r="H34" s="44">
        <v>0</v>
      </c>
      <c r="I34" s="26">
        <v>6962</v>
      </c>
      <c r="J34" s="26">
        <v>6962</v>
      </c>
      <c r="K34" s="1"/>
      <c r="L34" s="1"/>
      <c r="M34" s="1"/>
      <c r="N34" s="1"/>
      <c r="O34" s="1"/>
      <c r="P34" s="1"/>
      <c r="Q34" s="1"/>
    </row>
    <row r="35" spans="1:17" s="22" customFormat="1" ht="19.5" customHeight="1">
      <c r="A35" s="46" t="s">
        <v>56</v>
      </c>
      <c r="B35" s="47">
        <f>+B34+B19+B12+B11</f>
        <v>115978</v>
      </c>
      <c r="C35" s="47">
        <f>+C34+C19+C12+C11</f>
        <v>0</v>
      </c>
      <c r="D35" s="47">
        <f>+D34+D19+D12+D11</f>
        <v>115978</v>
      </c>
      <c r="E35" s="47">
        <f>+E34+E19+E12+E11</f>
        <v>0</v>
      </c>
      <c r="F35" s="48"/>
      <c r="G35" s="47">
        <f>+G34+G19+G12+G11</f>
        <v>116266</v>
      </c>
      <c r="H35" s="47">
        <f>+H34+H19+H12+H11</f>
        <v>288</v>
      </c>
      <c r="I35" s="47">
        <f>+I34+I19+I12+I11</f>
        <v>115978</v>
      </c>
      <c r="J35" s="47">
        <f>+J34+J19+J12+J11</f>
        <v>115978</v>
      </c>
      <c r="K35" s="1"/>
      <c r="L35" s="1"/>
      <c r="M35" s="1"/>
      <c r="N35" s="1"/>
      <c r="O35" s="1"/>
      <c r="P35" s="1"/>
      <c r="Q35" s="1"/>
    </row>
    <row r="36" spans="11:17" ht="12.75">
      <c r="K36" s="2"/>
      <c r="L36" s="2"/>
      <c r="M36" s="2"/>
      <c r="N36" s="2"/>
      <c r="O36" s="2"/>
      <c r="P36" s="2"/>
      <c r="Q36" s="2"/>
    </row>
    <row r="37" spans="9:17" ht="12.75">
      <c r="I37" s="50">
        <f>+I35-3367</f>
        <v>112611</v>
      </c>
      <c r="K37" s="2"/>
      <c r="L37" s="2"/>
      <c r="M37" s="2"/>
      <c r="N37" s="2"/>
      <c r="O37" s="2"/>
      <c r="P37" s="2"/>
      <c r="Q37" s="2"/>
    </row>
    <row r="38" spans="11:17" ht="12.75">
      <c r="K38" s="2"/>
      <c r="L38" s="2"/>
      <c r="M38" s="2"/>
      <c r="N38" s="2"/>
      <c r="O38" s="2"/>
      <c r="P38" s="2"/>
      <c r="Q38" s="2"/>
    </row>
    <row r="39" spans="11:17" ht="12.75">
      <c r="K39" s="2"/>
      <c r="L39" s="2"/>
      <c r="M39" s="2"/>
      <c r="N39" s="2"/>
      <c r="O39" s="2"/>
      <c r="P39" s="2"/>
      <c r="Q39" s="2"/>
    </row>
    <row r="40" spans="11:17" ht="12.75">
      <c r="K40" s="2"/>
      <c r="L40" s="2"/>
      <c r="M40" s="2"/>
      <c r="N40" s="2"/>
      <c r="O40" s="2"/>
      <c r="P40" s="2"/>
      <c r="Q40" s="2"/>
    </row>
    <row r="41" spans="11:17" ht="12.75">
      <c r="K41" s="2"/>
      <c r="L41" s="2"/>
      <c r="M41" s="2"/>
      <c r="N41" s="2"/>
      <c r="O41" s="2"/>
      <c r="P41" s="2"/>
      <c r="Q41" s="2"/>
    </row>
    <row r="42" spans="11:17" ht="12.75">
      <c r="K42" s="2"/>
      <c r="L42" s="2"/>
      <c r="M42" s="2"/>
      <c r="N42" s="2"/>
      <c r="O42" s="2"/>
      <c r="P42" s="2"/>
      <c r="Q42" s="2"/>
    </row>
    <row r="43" spans="11:17" ht="12.75">
      <c r="K43" s="2"/>
      <c r="L43" s="2"/>
      <c r="M43" s="2"/>
      <c r="N43" s="2"/>
      <c r="O43" s="2"/>
      <c r="P43" s="2"/>
      <c r="Q43" s="2"/>
    </row>
    <row r="44" spans="11:17" ht="12.75">
      <c r="K44" s="2"/>
      <c r="L44" s="2"/>
      <c r="M44" s="2"/>
      <c r="N44" s="2"/>
      <c r="O44" s="2"/>
      <c r="P44" s="2"/>
      <c r="Q44" s="2"/>
    </row>
    <row r="45" spans="11:17" ht="12.75">
      <c r="K45" s="2"/>
      <c r="L45" s="2"/>
      <c r="M45" s="2"/>
      <c r="N45" s="2"/>
      <c r="O45" s="2"/>
      <c r="P45" s="2"/>
      <c r="Q45" s="2"/>
    </row>
    <row r="46" spans="11:17" ht="12.75">
      <c r="K46" s="2"/>
      <c r="L46" s="2"/>
      <c r="M46" s="2"/>
      <c r="N46" s="2"/>
      <c r="O46" s="2"/>
      <c r="P46" s="2"/>
      <c r="Q46" s="2"/>
    </row>
    <row r="47" spans="11:17" ht="12.75">
      <c r="K47" s="2"/>
      <c r="L47" s="2"/>
      <c r="M47" s="2"/>
      <c r="N47" s="2"/>
      <c r="O47" s="2"/>
      <c r="P47" s="2"/>
      <c r="Q47" s="2"/>
    </row>
    <row r="48" spans="11:17" ht="12.75">
      <c r="K48" s="2"/>
      <c r="L48" s="2"/>
      <c r="M48" s="2"/>
      <c r="N48" s="2"/>
      <c r="O48" s="2"/>
      <c r="P48" s="2"/>
      <c r="Q48" s="2"/>
    </row>
    <row r="49" spans="11:17" ht="12.75">
      <c r="K49" s="2"/>
      <c r="L49" s="2"/>
      <c r="M49" s="2"/>
      <c r="N49" s="2"/>
      <c r="O49" s="2"/>
      <c r="P49" s="2"/>
      <c r="Q49" s="2"/>
    </row>
    <row r="50" spans="11:17" ht="12.75">
      <c r="K50" s="2"/>
      <c r="L50" s="2"/>
      <c r="M50" s="2"/>
      <c r="N50" s="2"/>
      <c r="O50" s="2"/>
      <c r="P50" s="2"/>
      <c r="Q50" s="2"/>
    </row>
    <row r="51" spans="11:17" ht="12.75">
      <c r="K51" s="2"/>
      <c r="L51" s="2"/>
      <c r="M51" s="2"/>
      <c r="N51" s="2"/>
      <c r="O51" s="2"/>
      <c r="P51" s="2"/>
      <c r="Q51" s="2"/>
    </row>
    <row r="52" spans="11:17" ht="12.75">
      <c r="K52" s="2"/>
      <c r="L52" s="2"/>
      <c r="M52" s="2"/>
      <c r="N52" s="2"/>
      <c r="O52" s="2"/>
      <c r="P52" s="2"/>
      <c r="Q52" s="2"/>
    </row>
    <row r="53" spans="11:17" ht="12.75">
      <c r="K53" s="2"/>
      <c r="L53" s="2"/>
      <c r="M53" s="2"/>
      <c r="N53" s="2"/>
      <c r="O53" s="2"/>
      <c r="P53" s="2"/>
      <c r="Q53" s="2"/>
    </row>
    <row r="54" spans="11:17" ht="12.75">
      <c r="K54" s="2"/>
      <c r="L54" s="2"/>
      <c r="M54" s="2"/>
      <c r="N54" s="2"/>
      <c r="O54" s="2"/>
      <c r="P54" s="2"/>
      <c r="Q54" s="2"/>
    </row>
    <row r="55" spans="11:17" ht="12.75">
      <c r="K55" s="2"/>
      <c r="L55" s="2"/>
      <c r="M55" s="2"/>
      <c r="N55" s="2"/>
      <c r="O55" s="2"/>
      <c r="P55" s="2"/>
      <c r="Q55" s="2"/>
    </row>
    <row r="56" spans="11:17" ht="12.75">
      <c r="K56" s="2"/>
      <c r="L56" s="2"/>
      <c r="M56" s="2"/>
      <c r="N56" s="2"/>
      <c r="O56" s="2"/>
      <c r="P56" s="2"/>
      <c r="Q56" s="2"/>
    </row>
    <row r="57" spans="11:17" ht="12.75">
      <c r="K57" s="2"/>
      <c r="L57" s="2"/>
      <c r="M57" s="2"/>
      <c r="N57" s="2"/>
      <c r="O57" s="2"/>
      <c r="P57" s="2"/>
      <c r="Q57" s="2"/>
    </row>
    <row r="58" spans="11:17" ht="12.75">
      <c r="K58" s="2"/>
      <c r="L58" s="2"/>
      <c r="M58" s="2"/>
      <c r="N58" s="2"/>
      <c r="O58" s="2"/>
      <c r="P58" s="2"/>
      <c r="Q58" s="2"/>
    </row>
    <row r="59" spans="11:17" ht="12.75">
      <c r="K59" s="2"/>
      <c r="L59" s="2"/>
      <c r="M59" s="2"/>
      <c r="N59" s="2"/>
      <c r="O59" s="2"/>
      <c r="P59" s="2"/>
      <c r="Q59" s="2"/>
    </row>
    <row r="60" spans="11:17" ht="12.75">
      <c r="K60" s="2"/>
      <c r="L60" s="2"/>
      <c r="M60" s="2"/>
      <c r="N60" s="2"/>
      <c r="O60" s="2"/>
      <c r="P60" s="2"/>
      <c r="Q60" s="2"/>
    </row>
    <row r="61" spans="11:17" ht="12.75">
      <c r="K61" s="2"/>
      <c r="L61" s="2"/>
      <c r="M61" s="2"/>
      <c r="N61" s="2"/>
      <c r="O61" s="2"/>
      <c r="P61" s="2"/>
      <c r="Q61" s="2"/>
    </row>
    <row r="62" spans="11:17" ht="12.75">
      <c r="K62" s="2"/>
      <c r="L62" s="2"/>
      <c r="M62" s="2"/>
      <c r="N62" s="2"/>
      <c r="O62" s="2"/>
      <c r="P62" s="2"/>
      <c r="Q62" s="2"/>
    </row>
    <row r="63" spans="11:17" ht="12.75">
      <c r="K63" s="2"/>
      <c r="L63" s="2"/>
      <c r="M63" s="2"/>
      <c r="N63" s="2"/>
      <c r="O63" s="2"/>
      <c r="P63" s="2"/>
      <c r="Q63" s="2"/>
    </row>
    <row r="64" spans="11:17" ht="12.75">
      <c r="K64" s="2"/>
      <c r="L64" s="2"/>
      <c r="M64" s="2"/>
      <c r="N64" s="2"/>
      <c r="O64" s="2"/>
      <c r="P64" s="2"/>
      <c r="Q64" s="2"/>
    </row>
    <row r="65" spans="11:17" ht="12.75">
      <c r="K65" s="2"/>
      <c r="L65" s="2"/>
      <c r="M65" s="2"/>
      <c r="N65" s="2"/>
      <c r="O65" s="2"/>
      <c r="P65" s="2"/>
      <c r="Q65" s="2"/>
    </row>
    <row r="66" spans="11:17" ht="12.75">
      <c r="K66" s="2"/>
      <c r="L66" s="2"/>
      <c r="M66" s="2"/>
      <c r="N66" s="2"/>
      <c r="O66" s="2"/>
      <c r="P66" s="2"/>
      <c r="Q66" s="2"/>
    </row>
    <row r="67" spans="11:17" ht="12.75">
      <c r="K67" s="2"/>
      <c r="L67" s="2"/>
      <c r="M67" s="2"/>
      <c r="N67" s="2"/>
      <c r="O67" s="2"/>
      <c r="P67" s="2"/>
      <c r="Q67" s="2"/>
    </row>
    <row r="68" spans="11:17" ht="12.75">
      <c r="K68" s="2"/>
      <c r="L68" s="2"/>
      <c r="M68" s="2"/>
      <c r="N68" s="2"/>
      <c r="O68" s="2"/>
      <c r="P68" s="2"/>
      <c r="Q68" s="2"/>
    </row>
    <row r="69" spans="11:17" ht="12.75">
      <c r="K69" s="2"/>
      <c r="L69" s="2"/>
      <c r="M69" s="2"/>
      <c r="N69" s="2"/>
      <c r="O69" s="2"/>
      <c r="P69" s="2"/>
      <c r="Q69" s="2"/>
    </row>
    <row r="70" spans="11:17" ht="12.75">
      <c r="K70" s="2"/>
      <c r="L70" s="2"/>
      <c r="M70" s="2"/>
      <c r="N70" s="2"/>
      <c r="O70" s="2"/>
      <c r="P70" s="2"/>
      <c r="Q70" s="2"/>
    </row>
    <row r="71" spans="11:17" ht="12.75">
      <c r="K71" s="2"/>
      <c r="L71" s="2"/>
      <c r="M71" s="2"/>
      <c r="N71" s="2"/>
      <c r="O71" s="2"/>
      <c r="P71" s="2"/>
      <c r="Q71" s="2"/>
    </row>
    <row r="72" spans="11:17" ht="12.75">
      <c r="K72" s="2"/>
      <c r="L72" s="2"/>
      <c r="M72" s="2"/>
      <c r="N72" s="2"/>
      <c r="O72" s="2"/>
      <c r="P72" s="2"/>
      <c r="Q72" s="2"/>
    </row>
    <row r="73" spans="11:17" ht="12.75">
      <c r="K73" s="2"/>
      <c r="L73" s="2"/>
      <c r="M73" s="2"/>
      <c r="N73" s="2"/>
      <c r="O73" s="2"/>
      <c r="P73" s="2"/>
      <c r="Q73" s="2"/>
    </row>
    <row r="74" spans="11:17" ht="12.75">
      <c r="K74" s="2"/>
      <c r="L74" s="2"/>
      <c r="M74" s="2"/>
      <c r="N74" s="2"/>
      <c r="O74" s="2"/>
      <c r="P74" s="2"/>
      <c r="Q74" s="2"/>
    </row>
    <row r="75" spans="11:17" ht="12.75">
      <c r="K75" s="2"/>
      <c r="L75" s="2"/>
      <c r="M75" s="2"/>
      <c r="N75" s="2"/>
      <c r="O75" s="2"/>
      <c r="P75" s="2"/>
      <c r="Q75" s="2"/>
    </row>
    <row r="76" spans="11:17" ht="12.75">
      <c r="K76" s="2"/>
      <c r="L76" s="2"/>
      <c r="M76" s="2"/>
      <c r="N76" s="2"/>
      <c r="O76" s="2"/>
      <c r="P76" s="2"/>
      <c r="Q76" s="2"/>
    </row>
    <row r="77" spans="11:17" ht="12.75">
      <c r="K77" s="2"/>
      <c r="L77" s="2"/>
      <c r="M77" s="2"/>
      <c r="N77" s="2"/>
      <c r="O77" s="2"/>
      <c r="P77" s="2"/>
      <c r="Q77" s="2"/>
    </row>
    <row r="78" spans="11:17" ht="12.75">
      <c r="K78" s="2"/>
      <c r="L78" s="2"/>
      <c r="M78" s="2"/>
      <c r="N78" s="2"/>
      <c r="O78" s="2"/>
      <c r="P78" s="2"/>
      <c r="Q78" s="2"/>
    </row>
    <row r="79" spans="11:17" ht="12.75">
      <c r="K79" s="2"/>
      <c r="L79" s="2"/>
      <c r="M79" s="2"/>
      <c r="N79" s="2"/>
      <c r="O79" s="2"/>
      <c r="P79" s="2"/>
      <c r="Q79" s="2"/>
    </row>
  </sheetData>
  <mergeCells count="11">
    <mergeCell ref="A1:A3"/>
    <mergeCell ref="F1:F3"/>
    <mergeCell ref="B1:B3"/>
    <mergeCell ref="C1:C3"/>
    <mergeCell ref="D1:D3"/>
    <mergeCell ref="E1:E3"/>
    <mergeCell ref="G1:J1"/>
    <mergeCell ref="G2:G3"/>
    <mergeCell ref="H2:H3"/>
    <mergeCell ref="I2:I3"/>
    <mergeCell ref="J2:J3"/>
  </mergeCells>
  <printOptions horizontalCentered="1"/>
  <pageMargins left="0.4" right="0.38" top="0.984251968503937" bottom="0.64" header="0.43" footer="0.37"/>
  <pageSetup orientation="landscape" paperSize="9" scale="90" r:id="rId1"/>
  <headerFooter alignWithMargins="0">
    <oddHeader>&amp;C&amp;"times,Félkövér"&amp;12 2005 évi víziközmű koncessziós felújítások&amp;"Arial CE,Normál"&amp;10
&amp;R&amp;8....................... sz.önkorm.rendelet 1.sz.melléklete
2/2005.(III.04.).önkorm.rendelet 8. sz. melléklete
ezer Ft
</oddHeader>
    <oddFooter>&amp;L&amp;"times,Normál"&amp;8&amp;D&amp;C&amp;"times,Normál"&amp;8&amp;F /&amp;A /VassÉva&amp;R&amp;"times,Normál"&amp;8&amp;P/&amp;N&amp;"Arial CE,Normál"&amp;10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Kaposvár Megyei Jogú Város</dc:creator>
  <cp:keywords/>
  <dc:description/>
  <cp:lastModifiedBy>Kaposvár Megyei Jogú Város</cp:lastModifiedBy>
  <cp:lastPrinted>2005-04-07T07:23:39Z</cp:lastPrinted>
  <dcterms:created xsi:type="dcterms:W3CDTF">2005-04-07T07:03:13Z</dcterms:created>
  <dcterms:modified xsi:type="dcterms:W3CDTF">2005-04-07T07:26:00Z</dcterms:modified>
  <cp:category/>
  <cp:version/>
  <cp:contentType/>
  <cp:contentStatus/>
</cp:coreProperties>
</file>