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2004 beszámoló" sheetId="1" r:id="rId1"/>
  </sheets>
  <definedNames>
    <definedName name="_xlnm.Print_Titles" localSheetId="0">'2004 beszámoló'!$1:$3</definedName>
    <definedName name="_xlnm.Print_Area" localSheetId="0">'2004 beszámoló'!$A$1:$H$49</definedName>
  </definedNames>
  <calcPr fullCalcOnLoad="1"/>
</workbook>
</file>

<file path=xl/sharedStrings.xml><?xml version="1.0" encoding="utf-8"?>
<sst xmlns="http://schemas.openxmlformats.org/spreadsheetml/2006/main" count="82" uniqueCount="52">
  <si>
    <t>Megnevezés</t>
  </si>
  <si>
    <t>Megjegyzés</t>
  </si>
  <si>
    <t>I. Új induló feladatok</t>
  </si>
  <si>
    <t xml:space="preserve"> I/1. Új induló feladatok az üzemeltető kivitelezésé- </t>
  </si>
  <si>
    <t xml:space="preserve">    ben tételes elszámolás alapján keretösszeg összesen:</t>
  </si>
  <si>
    <t xml:space="preserve"> I/2. Új induló versenyeztetett feladatok idegen kivitelezésben </t>
  </si>
  <si>
    <t xml:space="preserve">       keretösszeg összesen:</t>
  </si>
  <si>
    <t>Tartalékkeret</t>
  </si>
  <si>
    <t xml:space="preserve"> Mindösszesen:</t>
  </si>
  <si>
    <t>X</t>
  </si>
  <si>
    <t>- Vízmérőórák felújítása</t>
  </si>
  <si>
    <t xml:space="preserve">    ben tételes elszámolás alapján  összesen: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</si>
  <si>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</si>
  <si>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</si>
  <si>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</si>
  <si>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</si>
  <si>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</si>
  <si>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szippantott szv. előkezelő felúj.</t>
  </si>
  <si>
    <t>- Hálózatrekonstr. tervezési munkái</t>
  </si>
  <si>
    <t>- 2004. évi kútrekonstrukciók tervezési munkái</t>
  </si>
  <si>
    <t>- Kútrekonstrukció IV. vízmű 6. és 2. sz. kutak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</si>
  <si>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</si>
  <si>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</si>
  <si>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</si>
  <si>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</si>
  <si>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</si>
  <si>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 xml:space="preserve">- Teleki u. vízvez. rek. II. ü. </t>
  </si>
  <si>
    <t xml:space="preserve">- Hársfa u. vízvez. rek. </t>
  </si>
  <si>
    <t>- Aknafedlapok szintre emelése</t>
  </si>
  <si>
    <t>- Kútrekonstrukció VI. vízmű 19 sz. kút</t>
  </si>
  <si>
    <t>- Kútrekonstrukció IV. vízmű  2. sz. kút</t>
  </si>
  <si>
    <t>2004. évi Módosított                  előirányzat</t>
  </si>
  <si>
    <t>Szerződéses lekötöttség</t>
  </si>
  <si>
    <t>Teljesítés   %-a</t>
  </si>
  <si>
    <t>összege</t>
  </si>
  <si>
    <t>%-a</t>
  </si>
  <si>
    <t xml:space="preserve">   I/2. Új induló versenyeztetett feladatok idegen kivitelezésben összesen:</t>
  </si>
  <si>
    <t xml:space="preserve"> -Fészerlaki bejáró NA 200 vízvezeték csere</t>
  </si>
  <si>
    <t xml:space="preserve"> -Tallián Gy. u. 15. előtti szennyvízcsatorna rekonstrukció</t>
  </si>
  <si>
    <t xml:space="preserve"> -II. szennyvíztisztító telep légfúvó felújítás</t>
  </si>
  <si>
    <t xml:space="preserve"> -I. szennyvíztisztító telep nagyátemelő értéknövelő felújítása</t>
  </si>
  <si>
    <t xml:space="preserve"> - II. szennyvíztisztító telep transzformátor megszakító csere</t>
  </si>
  <si>
    <t xml:space="preserve"> - II. vízmű elektromos kapcsoló tetőszigetelés felújítása</t>
  </si>
  <si>
    <t xml:space="preserve"> - 2005. évi kútrekonstrukciók tervezési munkái</t>
  </si>
  <si>
    <t xml:space="preserve"> - Füredi II. laktanya vízkút megszüntetése</t>
  </si>
  <si>
    <t xml:space="preserve"> I/1. Új induló feladatok az üzemeltető kivitelezésében tételes elszámolás alapján  </t>
  </si>
  <si>
    <t>Semmelweis u. 2 sz. vízvezeték kiváltása</t>
  </si>
  <si>
    <t>VI. sz. vízmű 19. sz. kút villamos hálózat felújítása</t>
  </si>
  <si>
    <t>Új induló feladatok összesen (I/1+I/2):</t>
  </si>
  <si>
    <t>2004.                évi            teljesítés</t>
  </si>
  <si>
    <t>2004. évi              Eredeti előirányzat</t>
  </si>
  <si>
    <t>garanciális visszatartás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</si>
</sst>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8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75" zoomScaleNormal="75" workbookViewId="0" topLeftCell="A1">
      <pane xSplit="1" ySplit="3" topLeftCell="C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66.25390625" style="2" customWidth="1"/>
    <col min="2" max="3" width="13.75390625" style="2" customWidth="1"/>
    <col min="4" max="4" width="11.00390625" style="2" customWidth="1"/>
    <col min="5" max="5" width="9.125" style="2" customWidth="1"/>
    <col min="6" max="6" width="10.625" style="2" customWidth="1"/>
    <col min="7" max="7" width="9.875" style="2" customWidth="1"/>
    <col min="8" max="8" width="19.00390625" style="2" customWidth="1"/>
    <col min="9" max="16384" width="9.125" style="2" customWidth="1"/>
  </cols>
  <sheetData>
    <row r="1" spans="1:8" ht="12.75" customHeight="1">
      <c r="A1" s="48" t="s">
        <v>0</v>
      </c>
      <c r="B1" s="45" t="s">
        <v>50</v>
      </c>
      <c r="C1" s="45" t="s">
        <v>31</v>
      </c>
      <c r="D1" s="48" t="s">
        <v>32</v>
      </c>
      <c r="E1" s="48"/>
      <c r="F1" s="53" t="s">
        <v>49</v>
      </c>
      <c r="G1" s="45" t="s">
        <v>33</v>
      </c>
      <c r="H1" s="45" t="s">
        <v>1</v>
      </c>
    </row>
    <row r="2" spans="1:8" ht="12.75">
      <c r="A2" s="48"/>
      <c r="B2" s="46"/>
      <c r="C2" s="46"/>
      <c r="D2" s="48"/>
      <c r="E2" s="48"/>
      <c r="F2" s="54"/>
      <c r="G2" s="46"/>
      <c r="H2" s="46"/>
    </row>
    <row r="3" spans="1:8" ht="18.75" customHeight="1">
      <c r="A3" s="48"/>
      <c r="B3" s="47"/>
      <c r="C3" s="47"/>
      <c r="D3" s="1" t="s">
        <v>34</v>
      </c>
      <c r="E3" s="4" t="s">
        <v>35</v>
      </c>
      <c r="F3" s="55"/>
      <c r="G3" s="47"/>
      <c r="H3" s="47"/>
    </row>
    <row r="4" spans="1:8" s="9" customFormat="1" ht="27.75" customHeight="1">
      <c r="A4" s="7" t="s">
        <v>2</v>
      </c>
      <c r="B4" s="8"/>
      <c r="C4" s="8"/>
      <c r="D4" s="8"/>
      <c r="E4" s="8"/>
      <c r="F4" s="8"/>
      <c r="G4" s="8"/>
      <c r="H4" s="8"/>
    </row>
    <row r="5" spans="1:8" s="12" customFormat="1" ht="12.75">
      <c r="A5" s="10" t="s">
        <v>3</v>
      </c>
      <c r="B5" s="11">
        <v>20000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/>
    </row>
    <row r="6" spans="1:8" s="12" customFormat="1" ht="12.75">
      <c r="A6" s="13" t="s">
        <v>4</v>
      </c>
      <c r="B6" s="11"/>
      <c r="C6" s="11"/>
      <c r="D6" s="11"/>
      <c r="E6" s="11"/>
      <c r="F6" s="11"/>
      <c r="G6" s="11"/>
      <c r="H6" s="11"/>
    </row>
    <row r="7" spans="1:8" ht="12.75">
      <c r="A7" s="5"/>
      <c r="B7" s="6"/>
      <c r="C7" s="6"/>
      <c r="D7" s="6"/>
      <c r="E7" s="6"/>
      <c r="F7" s="6"/>
      <c r="G7" s="6"/>
      <c r="H7" s="6"/>
    </row>
    <row r="8" spans="1:8" ht="12.75">
      <c r="A8" s="5" t="s">
        <v>45</v>
      </c>
      <c r="B8" s="14"/>
      <c r="C8" s="14"/>
      <c r="D8" s="14"/>
      <c r="E8" s="14"/>
      <c r="F8" s="14"/>
      <c r="G8" s="14"/>
      <c r="H8" s="14"/>
    </row>
    <row r="9" spans="1:8" ht="12.75">
      <c r="A9" s="16" t="s">
        <v>12</v>
      </c>
      <c r="B9" s="15" t="s">
        <v>9</v>
      </c>
      <c r="C9" s="17">
        <v>3195</v>
      </c>
      <c r="D9" s="17">
        <v>3195</v>
      </c>
      <c r="E9" s="18">
        <f aca="true" t="shared" si="0" ref="E9:E18">D9/C9*100</f>
        <v>100</v>
      </c>
      <c r="F9" s="17">
        <v>3195</v>
      </c>
      <c r="G9" s="18">
        <f>+F9/C9*100</f>
        <v>100</v>
      </c>
      <c r="H9" s="18"/>
    </row>
    <row r="10" spans="1:8" ht="12.75">
      <c r="A10" s="19" t="s">
        <v>13</v>
      </c>
      <c r="B10" s="15" t="s">
        <v>9</v>
      </c>
      <c r="C10" s="17">
        <v>5000</v>
      </c>
      <c r="D10" s="17">
        <v>5000</v>
      </c>
      <c r="E10" s="18">
        <f t="shared" si="0"/>
        <v>100</v>
      </c>
      <c r="F10" s="17">
        <f>1300+2000+1700</f>
        <v>5000</v>
      </c>
      <c r="G10" s="18">
        <f aca="true" t="shared" si="1" ref="G10:G18">+F10/C10*100</f>
        <v>100</v>
      </c>
      <c r="H10" s="18"/>
    </row>
    <row r="11" spans="1:8" ht="25.5">
      <c r="A11" s="16" t="s">
        <v>14</v>
      </c>
      <c r="B11" s="15" t="s">
        <v>9</v>
      </c>
      <c r="C11" s="17">
        <v>1279</v>
      </c>
      <c r="D11" s="17">
        <v>1279</v>
      </c>
      <c r="E11" s="18">
        <f t="shared" si="0"/>
        <v>100</v>
      </c>
      <c r="F11" s="17">
        <f>600+200+479</f>
        <v>1279</v>
      </c>
      <c r="G11" s="18">
        <f t="shared" si="1"/>
        <v>100</v>
      </c>
      <c r="H11" s="18"/>
    </row>
    <row r="12" spans="1:8" ht="12.75">
      <c r="A12" s="19" t="s">
        <v>10</v>
      </c>
      <c r="B12" s="15" t="s">
        <v>9</v>
      </c>
      <c r="C12" s="17">
        <v>2000</v>
      </c>
      <c r="D12" s="17">
        <v>2000</v>
      </c>
      <c r="E12" s="18">
        <f t="shared" si="0"/>
        <v>100</v>
      </c>
      <c r="F12" s="17">
        <v>2000</v>
      </c>
      <c r="G12" s="18">
        <f t="shared" si="1"/>
        <v>100</v>
      </c>
      <c r="H12" s="18"/>
    </row>
    <row r="13" spans="1:8" ht="12.75">
      <c r="A13" s="19" t="s">
        <v>15</v>
      </c>
      <c r="B13" s="15" t="s">
        <v>9</v>
      </c>
      <c r="C13" s="17">
        <v>1200</v>
      </c>
      <c r="D13" s="17">
        <v>1200</v>
      </c>
      <c r="E13" s="18">
        <f t="shared" si="0"/>
        <v>100</v>
      </c>
      <c r="F13" s="17">
        <v>1200</v>
      </c>
      <c r="G13" s="18">
        <f t="shared" si="1"/>
        <v>100</v>
      </c>
      <c r="H13" s="18"/>
    </row>
    <row r="14" spans="1:8" ht="12.75">
      <c r="A14" s="19" t="s">
        <v>16</v>
      </c>
      <c r="B14" s="15" t="s">
        <v>9</v>
      </c>
      <c r="C14" s="17">
        <v>1000</v>
      </c>
      <c r="D14" s="17">
        <v>1000</v>
      </c>
      <c r="E14" s="18">
        <f t="shared" si="0"/>
        <v>100</v>
      </c>
      <c r="F14" s="17">
        <v>1000</v>
      </c>
      <c r="G14" s="18">
        <f t="shared" si="1"/>
        <v>100</v>
      </c>
      <c r="H14" s="18"/>
    </row>
    <row r="15" spans="1:8" ht="12.75">
      <c r="A15" s="19" t="s">
        <v>17</v>
      </c>
      <c r="B15" s="15" t="s">
        <v>9</v>
      </c>
      <c r="C15" s="17">
        <v>2800</v>
      </c>
      <c r="D15" s="17">
        <v>2800</v>
      </c>
      <c r="E15" s="18">
        <f t="shared" si="0"/>
        <v>100</v>
      </c>
      <c r="F15" s="17">
        <v>2800</v>
      </c>
      <c r="G15" s="18">
        <f t="shared" si="1"/>
        <v>100</v>
      </c>
      <c r="H15" s="18"/>
    </row>
    <row r="16" spans="1:8" ht="12.75">
      <c r="A16" s="19" t="s">
        <v>37</v>
      </c>
      <c r="B16" s="15" t="s">
        <v>9</v>
      </c>
      <c r="C16" s="17">
        <v>751</v>
      </c>
      <c r="D16" s="17">
        <v>751</v>
      </c>
      <c r="E16" s="18">
        <f t="shared" si="0"/>
        <v>100</v>
      </c>
      <c r="F16" s="17">
        <v>750</v>
      </c>
      <c r="G16" s="18">
        <f t="shared" si="1"/>
        <v>99.86684420772303</v>
      </c>
      <c r="H16" s="18"/>
    </row>
    <row r="17" spans="1:8" ht="12.75">
      <c r="A17" s="19" t="s">
        <v>38</v>
      </c>
      <c r="B17" s="15" t="s">
        <v>9</v>
      </c>
      <c r="C17" s="17">
        <v>1399</v>
      </c>
      <c r="D17" s="17">
        <v>1399</v>
      </c>
      <c r="E17" s="18">
        <f t="shared" si="0"/>
        <v>100</v>
      </c>
      <c r="F17" s="17">
        <v>1399</v>
      </c>
      <c r="G17" s="18">
        <f t="shared" si="1"/>
        <v>100</v>
      </c>
      <c r="H17" s="18"/>
    </row>
    <row r="18" spans="1:8" ht="12.75">
      <c r="A18" s="19" t="s">
        <v>39</v>
      </c>
      <c r="B18" s="15" t="s">
        <v>9</v>
      </c>
      <c r="C18" s="17">
        <v>597</v>
      </c>
      <c r="D18" s="17">
        <v>597</v>
      </c>
      <c r="E18" s="18">
        <f t="shared" si="0"/>
        <v>100</v>
      </c>
      <c r="F18" s="17">
        <v>597</v>
      </c>
      <c r="G18" s="18">
        <f t="shared" si="1"/>
        <v>100</v>
      </c>
      <c r="H18" s="18"/>
    </row>
    <row r="19" spans="1:8" ht="12.75">
      <c r="A19" s="19" t="s">
        <v>40</v>
      </c>
      <c r="B19" s="15" t="s">
        <v>9</v>
      </c>
      <c r="C19" s="17">
        <v>2488</v>
      </c>
      <c r="D19" s="17">
        <v>2488</v>
      </c>
      <c r="E19" s="18">
        <f>D19/C19*100</f>
        <v>100</v>
      </c>
      <c r="F19" s="17">
        <v>2488</v>
      </c>
      <c r="G19" s="18">
        <f>+F19/C19*100</f>
        <v>100</v>
      </c>
      <c r="H19" s="18"/>
    </row>
    <row r="20" spans="1:8" ht="12.75">
      <c r="A20" s="40" t="s">
        <v>46</v>
      </c>
      <c r="B20" s="15" t="s">
        <v>9</v>
      </c>
      <c r="C20" s="17">
        <v>460</v>
      </c>
      <c r="D20" s="17">
        <v>460</v>
      </c>
      <c r="E20" s="18">
        <f>D20/C20*100</f>
        <v>100</v>
      </c>
      <c r="F20" s="17">
        <v>0</v>
      </c>
      <c r="G20" s="18">
        <f>+F20/C20*100</f>
        <v>0</v>
      </c>
      <c r="H20" s="44"/>
    </row>
    <row r="21" spans="1:8" ht="12.75">
      <c r="A21" s="40" t="s">
        <v>47</v>
      </c>
      <c r="B21" s="15" t="s">
        <v>9</v>
      </c>
      <c r="C21" s="17">
        <v>1571</v>
      </c>
      <c r="D21" s="17">
        <v>1571</v>
      </c>
      <c r="E21" s="18">
        <f>D21/C21*100</f>
        <v>100</v>
      </c>
      <c r="F21" s="17">
        <v>0</v>
      </c>
      <c r="G21" s="18">
        <f>+F21/C21*100</f>
        <v>0</v>
      </c>
      <c r="H21" s="39"/>
    </row>
    <row r="22" spans="1:8" ht="12.75">
      <c r="A22" s="20" t="s">
        <v>3</v>
      </c>
      <c r="B22" s="51">
        <v>20000</v>
      </c>
      <c r="C22" s="51">
        <f>SUM(C9:C21)</f>
        <v>23740</v>
      </c>
      <c r="D22" s="51">
        <f>SUM(D9:D21)</f>
        <v>23740</v>
      </c>
      <c r="E22" s="49">
        <f>D22/C22*100</f>
        <v>100</v>
      </c>
      <c r="F22" s="51">
        <f>SUM(F9:F21)</f>
        <v>21708</v>
      </c>
      <c r="G22" s="49">
        <f>+F22/D22*100</f>
        <v>91.44060657118787</v>
      </c>
      <c r="H22" s="41"/>
    </row>
    <row r="23" spans="1:8" ht="12.75">
      <c r="A23" s="21" t="s">
        <v>11</v>
      </c>
      <c r="B23" s="52"/>
      <c r="C23" s="52"/>
      <c r="D23" s="52"/>
      <c r="E23" s="50"/>
      <c r="F23" s="52"/>
      <c r="G23" s="50"/>
      <c r="H23" s="42"/>
    </row>
    <row r="24" spans="1:8" ht="12.75">
      <c r="A24" s="5"/>
      <c r="B24" s="11"/>
      <c r="C24" s="11"/>
      <c r="D24" s="11"/>
      <c r="E24" s="35"/>
      <c r="F24" s="11"/>
      <c r="G24" s="35"/>
      <c r="H24" s="35"/>
    </row>
    <row r="25" spans="1:8" s="24" customFormat="1" ht="12.75">
      <c r="A25" s="10" t="s">
        <v>5</v>
      </c>
      <c r="B25" s="11">
        <v>74010</v>
      </c>
      <c r="C25" s="11">
        <v>0</v>
      </c>
      <c r="D25" s="11">
        <v>0</v>
      </c>
      <c r="E25" s="11">
        <v>0</v>
      </c>
      <c r="F25" s="11">
        <v>0</v>
      </c>
      <c r="G25" s="18">
        <v>0</v>
      </c>
      <c r="H25" s="18"/>
    </row>
    <row r="26" spans="1:8" s="24" customFormat="1" ht="12.75">
      <c r="A26" s="10" t="s">
        <v>6</v>
      </c>
      <c r="B26" s="11"/>
      <c r="C26" s="11"/>
      <c r="D26" s="11"/>
      <c r="E26" s="11"/>
      <c r="F26" s="11"/>
      <c r="G26" s="11"/>
      <c r="H26" s="11"/>
    </row>
    <row r="27" spans="1:8" s="23" customFormat="1" ht="12.75">
      <c r="A27" s="22"/>
      <c r="B27" s="3"/>
      <c r="C27" s="3"/>
      <c r="D27" s="3"/>
      <c r="E27" s="3"/>
      <c r="F27" s="3"/>
      <c r="G27" s="3"/>
      <c r="H27" s="3"/>
    </row>
    <row r="28" spans="1:8" s="24" customFormat="1" ht="12.75">
      <c r="A28" s="25" t="s">
        <v>5</v>
      </c>
      <c r="B28" s="26"/>
      <c r="C28" s="26"/>
      <c r="D28" s="26"/>
      <c r="E28" s="26"/>
      <c r="F28" s="26"/>
      <c r="G28" s="26"/>
      <c r="H28" s="26"/>
    </row>
    <row r="29" spans="1:8" s="24" customFormat="1" ht="12.75">
      <c r="A29" s="19" t="s">
        <v>18</v>
      </c>
      <c r="B29" s="15" t="s">
        <v>9</v>
      </c>
      <c r="C29" s="17">
        <v>850</v>
      </c>
      <c r="D29" s="17">
        <v>850</v>
      </c>
      <c r="E29" s="18">
        <f>D29/C29*100</f>
        <v>100</v>
      </c>
      <c r="F29" s="17">
        <v>0</v>
      </c>
      <c r="G29" s="18">
        <f aca="true" t="shared" si="2" ref="G29:G45">+F29/C29*100</f>
        <v>0</v>
      </c>
      <c r="H29" s="18"/>
    </row>
    <row r="30" spans="1:8" s="24" customFormat="1" ht="12.75">
      <c r="A30" s="19" t="s">
        <v>21</v>
      </c>
      <c r="B30" s="15" t="s">
        <v>9</v>
      </c>
      <c r="C30" s="17">
        <v>1249</v>
      </c>
      <c r="D30" s="17">
        <v>1249</v>
      </c>
      <c r="E30" s="18">
        <f aca="true" t="shared" si="3" ref="E30:E45">D30/C30*100</f>
        <v>100</v>
      </c>
      <c r="F30" s="17">
        <v>1249</v>
      </c>
      <c r="G30" s="18">
        <f t="shared" si="2"/>
        <v>100</v>
      </c>
      <c r="H30" s="18"/>
    </row>
    <row r="31" spans="1:8" s="24" customFormat="1" ht="12.75">
      <c r="A31" s="19" t="s">
        <v>22</v>
      </c>
      <c r="B31" s="15" t="s">
        <v>9</v>
      </c>
      <c r="C31" s="17">
        <v>1430</v>
      </c>
      <c r="D31" s="17">
        <v>1430</v>
      </c>
      <c r="E31" s="18">
        <f t="shared" si="3"/>
        <v>100</v>
      </c>
      <c r="F31" s="17">
        <v>1430</v>
      </c>
      <c r="G31" s="18">
        <f t="shared" si="2"/>
        <v>100</v>
      </c>
      <c r="H31" s="18"/>
    </row>
    <row r="32" spans="1:8" s="24" customFormat="1" ht="12.75">
      <c r="A32" s="19" t="s">
        <v>23</v>
      </c>
      <c r="B32" s="15" t="s">
        <v>9</v>
      </c>
      <c r="C32" s="17">
        <v>8375</v>
      </c>
      <c r="D32" s="17">
        <v>8375</v>
      </c>
      <c r="E32" s="18">
        <f t="shared" si="3"/>
        <v>100</v>
      </c>
      <c r="F32" s="17">
        <v>8375</v>
      </c>
      <c r="G32" s="18">
        <f t="shared" si="2"/>
        <v>100</v>
      </c>
      <c r="H32" s="18"/>
    </row>
    <row r="33" spans="1:8" s="24" customFormat="1" ht="12.75">
      <c r="A33" s="19" t="s">
        <v>24</v>
      </c>
      <c r="B33" s="15" t="s">
        <v>9</v>
      </c>
      <c r="C33" s="17">
        <v>4250</v>
      </c>
      <c r="D33" s="17">
        <v>4250</v>
      </c>
      <c r="E33" s="18">
        <f t="shared" si="3"/>
        <v>100</v>
      </c>
      <c r="F33" s="17">
        <v>4250</v>
      </c>
      <c r="G33" s="18">
        <f t="shared" si="2"/>
        <v>100</v>
      </c>
      <c r="H33" s="18"/>
    </row>
    <row r="34" spans="1:8" s="24" customFormat="1" ht="12.75">
      <c r="A34" s="19" t="s">
        <v>25</v>
      </c>
      <c r="B34" s="15" t="s">
        <v>9</v>
      </c>
      <c r="C34" s="17">
        <v>9236</v>
      </c>
      <c r="D34" s="17">
        <v>9236</v>
      </c>
      <c r="E34" s="18">
        <f t="shared" si="3"/>
        <v>100</v>
      </c>
      <c r="F34" s="17">
        <v>9236</v>
      </c>
      <c r="G34" s="18">
        <f t="shared" si="2"/>
        <v>100</v>
      </c>
      <c r="H34" s="18"/>
    </row>
    <row r="35" spans="1:8" s="24" customFormat="1" ht="12.75">
      <c r="A35" s="19" t="s">
        <v>26</v>
      </c>
      <c r="B35" s="15" t="s">
        <v>9</v>
      </c>
      <c r="C35" s="17">
        <v>5000</v>
      </c>
      <c r="D35" s="17">
        <v>5000</v>
      </c>
      <c r="E35" s="18">
        <f t="shared" si="3"/>
        <v>100</v>
      </c>
      <c r="F35" s="17">
        <v>5000</v>
      </c>
      <c r="G35" s="18">
        <f t="shared" si="2"/>
        <v>100</v>
      </c>
      <c r="H35" s="18"/>
    </row>
    <row r="36" spans="1:8" s="24" customFormat="1" ht="12.75">
      <c r="A36" s="19" t="s">
        <v>27</v>
      </c>
      <c r="B36" s="15" t="s">
        <v>9</v>
      </c>
      <c r="C36" s="17">
        <v>18107</v>
      </c>
      <c r="D36" s="17">
        <v>18107</v>
      </c>
      <c r="E36" s="18">
        <f t="shared" si="3"/>
        <v>100</v>
      </c>
      <c r="F36" s="17">
        <v>18107</v>
      </c>
      <c r="G36" s="18">
        <f t="shared" si="2"/>
        <v>100</v>
      </c>
      <c r="H36" s="18"/>
    </row>
    <row r="37" spans="1:8" s="24" customFormat="1" ht="12.75">
      <c r="A37" s="16" t="s">
        <v>28</v>
      </c>
      <c r="B37" s="15" t="s">
        <v>9</v>
      </c>
      <c r="C37" s="17">
        <v>320</v>
      </c>
      <c r="D37" s="17">
        <v>320</v>
      </c>
      <c r="E37" s="18">
        <f t="shared" si="3"/>
        <v>100</v>
      </c>
      <c r="F37" s="17">
        <v>287</v>
      </c>
      <c r="G37" s="18">
        <f t="shared" si="2"/>
        <v>89.6875</v>
      </c>
      <c r="H37" s="44" t="s">
        <v>51</v>
      </c>
    </row>
    <row r="38" spans="1:8" ht="13.5" customHeight="1">
      <c r="A38" s="19" t="s">
        <v>19</v>
      </c>
      <c r="B38" s="15" t="s">
        <v>9</v>
      </c>
      <c r="C38" s="17">
        <v>175</v>
      </c>
      <c r="D38" s="17">
        <v>175</v>
      </c>
      <c r="E38" s="18">
        <f t="shared" si="3"/>
        <v>100</v>
      </c>
      <c r="F38" s="17">
        <v>175</v>
      </c>
      <c r="G38" s="18">
        <f t="shared" si="2"/>
        <v>100</v>
      </c>
      <c r="H38" s="18"/>
    </row>
    <row r="39" spans="1:8" ht="13.5" customHeight="1">
      <c r="A39" s="19" t="s">
        <v>20</v>
      </c>
      <c r="B39" s="15" t="s">
        <v>9</v>
      </c>
      <c r="C39" s="17">
        <v>0</v>
      </c>
      <c r="D39" s="17">
        <v>0</v>
      </c>
      <c r="E39" s="18">
        <v>0</v>
      </c>
      <c r="F39" s="17">
        <v>0</v>
      </c>
      <c r="G39" s="18">
        <v>0</v>
      </c>
      <c r="H39" s="18"/>
    </row>
    <row r="40" spans="1:8" ht="13.5" customHeight="1">
      <c r="A40" s="36" t="s">
        <v>30</v>
      </c>
      <c r="B40" s="37" t="s">
        <v>9</v>
      </c>
      <c r="C40" s="38">
        <v>13738</v>
      </c>
      <c r="D40" s="38">
        <v>13738</v>
      </c>
      <c r="E40" s="39">
        <f t="shared" si="3"/>
        <v>100</v>
      </c>
      <c r="F40" s="38">
        <v>13738</v>
      </c>
      <c r="G40" s="39">
        <f t="shared" si="2"/>
        <v>100</v>
      </c>
      <c r="H40" s="39"/>
    </row>
    <row r="41" spans="1:8" ht="13.5" customHeight="1">
      <c r="A41" s="19" t="s">
        <v>29</v>
      </c>
      <c r="B41" s="15">
        <v>0</v>
      </c>
      <c r="C41" s="17">
        <v>15000</v>
      </c>
      <c r="D41" s="17">
        <v>15000</v>
      </c>
      <c r="E41" s="18">
        <f t="shared" si="3"/>
        <v>100</v>
      </c>
      <c r="F41" s="17">
        <v>15000</v>
      </c>
      <c r="G41" s="18">
        <f t="shared" si="2"/>
        <v>100</v>
      </c>
      <c r="H41" s="18"/>
    </row>
    <row r="42" spans="1:8" ht="13.5" customHeight="1">
      <c r="A42" s="19" t="s">
        <v>41</v>
      </c>
      <c r="B42" s="15" t="s">
        <v>9</v>
      </c>
      <c r="C42" s="17">
        <v>1482</v>
      </c>
      <c r="D42" s="17">
        <v>1482</v>
      </c>
      <c r="E42" s="18">
        <f t="shared" si="3"/>
        <v>100</v>
      </c>
      <c r="F42" s="17">
        <v>1482</v>
      </c>
      <c r="G42" s="18">
        <f t="shared" si="2"/>
        <v>100</v>
      </c>
      <c r="H42" s="18"/>
    </row>
    <row r="43" spans="1:8" ht="13.5" customHeight="1">
      <c r="A43" s="19" t="s">
        <v>42</v>
      </c>
      <c r="B43" s="15" t="s">
        <v>9</v>
      </c>
      <c r="C43" s="17">
        <v>657</v>
      </c>
      <c r="D43" s="17">
        <v>657</v>
      </c>
      <c r="E43" s="18">
        <f t="shared" si="3"/>
        <v>100</v>
      </c>
      <c r="F43" s="17">
        <v>657</v>
      </c>
      <c r="G43" s="18">
        <f t="shared" si="2"/>
        <v>100</v>
      </c>
      <c r="H43" s="18"/>
    </row>
    <row r="44" spans="1:8" ht="13.5" customHeight="1">
      <c r="A44" s="19" t="s">
        <v>43</v>
      </c>
      <c r="B44" s="15" t="s">
        <v>9</v>
      </c>
      <c r="C44" s="17">
        <v>563</v>
      </c>
      <c r="D44" s="17">
        <v>563</v>
      </c>
      <c r="E44" s="18">
        <f t="shared" si="3"/>
        <v>100</v>
      </c>
      <c r="F44" s="17">
        <v>0</v>
      </c>
      <c r="G44" s="18">
        <f t="shared" si="2"/>
        <v>0</v>
      </c>
      <c r="H44" s="18"/>
    </row>
    <row r="45" spans="1:8" ht="13.5" customHeight="1">
      <c r="A45" s="19" t="s">
        <v>44</v>
      </c>
      <c r="B45" s="15" t="s">
        <v>9</v>
      </c>
      <c r="C45" s="17">
        <v>270</v>
      </c>
      <c r="D45" s="17">
        <v>270</v>
      </c>
      <c r="E45" s="18">
        <f t="shared" si="3"/>
        <v>100</v>
      </c>
      <c r="F45" s="17">
        <v>270</v>
      </c>
      <c r="G45" s="18">
        <f t="shared" si="2"/>
        <v>100</v>
      </c>
      <c r="H45" s="18"/>
    </row>
    <row r="46" spans="1:8" s="24" customFormat="1" ht="12.75">
      <c r="A46" s="20" t="s">
        <v>36</v>
      </c>
      <c r="B46" s="27">
        <v>74010</v>
      </c>
      <c r="C46" s="27">
        <f>SUM(C29:C45)</f>
        <v>80702</v>
      </c>
      <c r="D46" s="27">
        <f>SUM(D29:D45)</f>
        <v>80702</v>
      </c>
      <c r="E46" s="28">
        <f>D46/C46*100</f>
        <v>100</v>
      </c>
      <c r="F46" s="27">
        <f>SUM(F29:F45)</f>
        <v>79256</v>
      </c>
      <c r="G46" s="28">
        <f>F46/C46*100</f>
        <v>98.20822284453918</v>
      </c>
      <c r="H46" s="28"/>
    </row>
    <row r="47" spans="1:8" ht="12.75">
      <c r="A47" s="29" t="s">
        <v>48</v>
      </c>
      <c r="B47" s="30">
        <f>B46+B22</f>
        <v>94010</v>
      </c>
      <c r="C47" s="30">
        <f>+C46+C22</f>
        <v>104442</v>
      </c>
      <c r="D47" s="30">
        <f>+D46+D22</f>
        <v>104442</v>
      </c>
      <c r="E47" s="31">
        <f>D47/C47*100</f>
        <v>100</v>
      </c>
      <c r="F47" s="30">
        <f>F46+F22</f>
        <v>100964</v>
      </c>
      <c r="G47" s="28">
        <f>F47/C47*100</f>
        <v>96.66992206200571</v>
      </c>
      <c r="H47" s="32"/>
    </row>
    <row r="48" spans="1:8" s="33" customFormat="1" ht="12.75">
      <c r="A48" s="25" t="s">
        <v>7</v>
      </c>
      <c r="B48" s="26">
        <v>13224</v>
      </c>
      <c r="C48" s="26">
        <v>454</v>
      </c>
      <c r="D48" s="26">
        <v>0</v>
      </c>
      <c r="E48" s="26">
        <v>0</v>
      </c>
      <c r="F48" s="26">
        <v>0</v>
      </c>
      <c r="G48" s="28">
        <f>F48/C48*100</f>
        <v>0</v>
      </c>
      <c r="H48" s="26"/>
    </row>
    <row r="49" spans="1:8" s="12" customFormat="1" ht="12.75">
      <c r="A49" s="29" t="s">
        <v>8</v>
      </c>
      <c r="B49" s="30">
        <f>B48+B47</f>
        <v>107234</v>
      </c>
      <c r="C49" s="30">
        <f>+C47+C48</f>
        <v>104896</v>
      </c>
      <c r="D49" s="30">
        <f>+D47+D48</f>
        <v>104442</v>
      </c>
      <c r="E49" s="31">
        <f>D49/C49*100</f>
        <v>99.5671903599756</v>
      </c>
      <c r="F49" s="30">
        <f>+F48+F47</f>
        <v>100964</v>
      </c>
      <c r="G49" s="43">
        <f>F49/C49*100</f>
        <v>96.25152532031727</v>
      </c>
      <c r="H49" s="32"/>
    </row>
    <row r="50" spans="2:3" ht="12.75">
      <c r="B50" s="34"/>
      <c r="C50" s="34"/>
    </row>
    <row r="51" spans="2:3" ht="12.75">
      <c r="B51" s="34"/>
      <c r="C51" s="34"/>
    </row>
    <row r="52" spans="2:3" ht="12.75">
      <c r="B52" s="34"/>
      <c r="C52" s="34"/>
    </row>
    <row r="53" spans="2:3" ht="12.75">
      <c r="B53" s="34"/>
      <c r="C53" s="34"/>
    </row>
    <row r="54" spans="2:3" ht="12.75">
      <c r="B54" s="34"/>
      <c r="C54" s="34"/>
    </row>
    <row r="55" spans="2:3" ht="12.75">
      <c r="B55" s="34"/>
      <c r="C55" s="34"/>
    </row>
    <row r="56" spans="2:3" ht="12.75">
      <c r="B56" s="34"/>
      <c r="C56" s="34"/>
    </row>
    <row r="57" spans="2:3" ht="12.75">
      <c r="B57" s="34"/>
      <c r="C57" s="34"/>
    </row>
    <row r="58" spans="2:3" ht="12.75">
      <c r="B58" s="34"/>
      <c r="C58" s="34"/>
    </row>
    <row r="59" spans="2:3" ht="12.75">
      <c r="B59" s="34"/>
      <c r="C59" s="34"/>
    </row>
    <row r="60" spans="2:3" ht="12.75">
      <c r="B60" s="34"/>
      <c r="C60" s="34"/>
    </row>
    <row r="61" spans="2:3" ht="12.75">
      <c r="B61" s="34"/>
      <c r="C61" s="34"/>
    </row>
    <row r="62" spans="2:3" ht="12.75">
      <c r="B62" s="34"/>
      <c r="C62" s="34"/>
    </row>
    <row r="63" spans="2:3" ht="12.75">
      <c r="B63" s="34"/>
      <c r="C63" s="34"/>
    </row>
    <row r="64" spans="2:3" ht="12.75">
      <c r="B64" s="34"/>
      <c r="C64" s="34"/>
    </row>
    <row r="65" spans="2:3" ht="12.75">
      <c r="B65" s="34"/>
      <c r="C65" s="34"/>
    </row>
  </sheetData>
  <mergeCells count="13">
    <mergeCell ref="H1:H3"/>
    <mergeCell ref="B22:B23"/>
    <mergeCell ref="C22:C23"/>
    <mergeCell ref="D22:D23"/>
    <mergeCell ref="E22:E23"/>
    <mergeCell ref="F22:F23"/>
    <mergeCell ref="C1:C3"/>
    <mergeCell ref="D1:E2"/>
    <mergeCell ref="F1:F3"/>
    <mergeCell ref="G1:G3"/>
    <mergeCell ref="A1:A3"/>
    <mergeCell ref="B1:B3"/>
    <mergeCell ref="G22:G23"/>
  </mergeCells>
  <printOptions horizontalCentered="1"/>
  <pageMargins left="0.7874015748031497" right="0.7874015748031497" top="0.984251968503937" bottom="0.9055118110236221" header="0.5118110236220472" footer="0.5118110236220472"/>
  <pageSetup orientation="landscape" paperSize="9" scale="85" r:id="rId1"/>
  <headerFooter alignWithMargins="0">
    <oddHeader>&amp;C&amp;"times,Félkövér"&amp;12 2004 évi víziközmű koncessziós felújítások&amp;R&amp;"tim,Normál"&amp;8 8. sz. melléklet
ezer Ft&amp;"Arial CE,Normál"&amp;10
</oddHeader>
    <oddFooter>&amp;L&amp;"times,Normál"&amp;8 &amp;D&amp;C&amp;"times,Normál"&amp;8&amp;F/&amp;A /VassÉva&amp;R&amp;"times,Normál"&amp;8&amp;P/&amp;N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2005-03-31T14:19:42Z</cp:lastPrinted>
  <dcterms:created xsi:type="dcterms:W3CDTF">2003-04-30T07:25:04Z</dcterms:created>
  <dcterms:modified xsi:type="dcterms:W3CDTF">2005-03-31T14:22:59Z</dcterms:modified>
  <cp:category/>
  <cp:version/>
  <cp:contentType/>
  <cp:contentStatus/>
</cp:coreProperties>
</file>