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0" windowWidth="11550" windowHeight="6435" activeTab="0"/>
  </bookViews>
  <sheets>
    <sheet name="2004 beszámoló" sheetId="1" r:id="rId1"/>
  </sheets>
  <definedNames>
    <definedName name="_xlnm.Print_Area" localSheetId="0">'2004 beszámoló'!$A$1:$H$43</definedName>
  </definedNames>
  <calcPr fullCalcOnLoad="1"/>
</workbook>
</file>

<file path=xl/sharedStrings.xml><?xml version="1.0" encoding="utf-8"?>
<sst xmlns="http://schemas.openxmlformats.org/spreadsheetml/2006/main" count="72" uniqueCount="52">
  <si>
    <t>Megnevezés</t>
  </si>
  <si>
    <t>Megjegyzés</t>
  </si>
  <si>
    <t>Áthúzódó kiadások:</t>
  </si>
  <si>
    <t>Áthúzódó kiadások összesen:</t>
  </si>
  <si>
    <t xml:space="preserve">Új induló feladatok </t>
  </si>
  <si>
    <t>Új induló feladatok összesen:</t>
  </si>
  <si>
    <t>Tartalékkeret</t>
  </si>
  <si>
    <t>Összesen:</t>
  </si>
  <si>
    <t>Szerződéses lekötöttség</t>
  </si>
  <si>
    <t>összege</t>
  </si>
  <si>
    <t>%-a</t>
  </si>
  <si>
    <t xml:space="preserve"> - Nyugativánfa u 2593/7 hrsz. földút javítás</t>
  </si>
  <si>
    <t>X</t>
  </si>
  <si>
    <t>- Szőlőhegyi útfelújítás Kisközi út és Füredholding között</t>
  </si>
  <si>
    <t>- Dr Kovács Sebestyén Gy. u. útfelújítás csapadékvíz elvezetéssel</t>
  </si>
  <si>
    <t>- Biczó F. u. páratlan oldal járdafelújítás</t>
  </si>
  <si>
    <t>- Kazinczy és Radnóti u. útfelújítás</t>
  </si>
  <si>
    <t>- Fenyves u. járdafelújítás I. ütem</t>
  </si>
  <si>
    <t>- Váczi M. u. járdafelújítás</t>
  </si>
  <si>
    <t>- Cseri úton járdafelújítás a Tompa M.u.-Akácfa u. között a déli oldalon</t>
  </si>
  <si>
    <t>- Vak Bottyán u. déli végén járdafelújítás Liget Otthonnal szemben</t>
  </si>
  <si>
    <t>- Lőtéri út felújítás kerékpárút - Vízművek közötti szakaszon</t>
  </si>
  <si>
    <t>- Toponári temetőtől szőlőhegyig földút javítása</t>
  </si>
  <si>
    <t>- Komárom u. É-i oldal járdafelújítás</t>
  </si>
  <si>
    <t>- Vikár B. u. útfelújítás, csapadékvíz elvezetéssel</t>
  </si>
  <si>
    <t>- Kandó K. köz útfelújítás</t>
  </si>
  <si>
    <t>- Orci u. járdafelúj. (Gyógyszertár – vasút között)</t>
  </si>
  <si>
    <t>- Dr. Kovács S. Gy. u. szakaszos járdafelúj.(1-3. előtt)</t>
  </si>
  <si>
    <t>- Hídfelújítási keret (Kapos hidak: Bartók B. u. burkolat, Béla király u. dilatáció)</t>
  </si>
  <si>
    <t>- Táncsics u. útfelújítás (Kölcsey-Erdősor u. között)</t>
  </si>
  <si>
    <t>- Kertész u. útfelújítás</t>
  </si>
  <si>
    <t>- Gárdonyi G. utca vége - Körtönye utcáig útfelújítás</t>
  </si>
  <si>
    <t>Új induló feladatok  keretösszege:</t>
  </si>
  <si>
    <t>- Töröcske járdafelújítás II. ütem</t>
  </si>
  <si>
    <t>- Sörház utca út és járdafelújítás</t>
  </si>
  <si>
    <t>- Zaranyi ltp. 4 és 6 épületnél járda felújítása</t>
  </si>
  <si>
    <t>- Dr. Kovács S. Gy. u. szakaszos járdafelúj. páratlan oldalon, teljes hosszon</t>
  </si>
  <si>
    <t>2004. évi Eredeti előirányzat</t>
  </si>
  <si>
    <t>2004. évi Módosított                  előirányzat</t>
  </si>
  <si>
    <t>Teljesítés   %-a</t>
  </si>
  <si>
    <t>Zrinyi u földút javítása</t>
  </si>
  <si>
    <t>Füred 20176/1,2. Hrsz   földút javítása</t>
  </si>
  <si>
    <t>Pipitér u  23290 hrsz   földút javítása</t>
  </si>
  <si>
    <t>Nyugativánfa hegy   2593 hrsz földút javítása</t>
  </si>
  <si>
    <t>Pálvarga dülő 22319 hrsz földút javítása</t>
  </si>
  <si>
    <t>Barack u /Cseri dülő földút javítása</t>
  </si>
  <si>
    <t xml:space="preserve"> - Lórántffy Zs. u és Rét u. közötti lépcsős járda felújítása</t>
  </si>
  <si>
    <t xml:space="preserve"> </t>
  </si>
  <si>
    <t>2004.                        évi          teljesítés</t>
  </si>
  <si>
    <t>-Kálvária u. felújítása szélesítéssel</t>
  </si>
  <si>
    <t>Bocskai u. földutas belterületi szakasz javítása</t>
  </si>
  <si>
    <t>garanciális visszatartás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</si>
</sst>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%"/>
  </numFmts>
  <fonts count="6">
    <font>
      <sz val="10"/>
      <name val="times"/>
      <family val="0"/>
    </font>
    <font>
      <sz val="10"/>
      <name val="Arial CE"/>
      <family val="0"/>
    </font>
    <font>
      <sz val="8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3" fontId="4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6" xfId="0" applyFont="1" applyBorder="1" applyAlignment="1">
      <alignment/>
    </xf>
    <xf numFmtId="164" fontId="4" fillId="0" borderId="6" xfId="0" applyNumberFormat="1" applyFont="1" applyBorder="1" applyAlignment="1">
      <alignment/>
    </xf>
    <xf numFmtId="49" fontId="4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Alignment="1">
      <alignment/>
    </xf>
    <xf numFmtId="49" fontId="5" fillId="0" borderId="3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3" fillId="0" borderId="7" xfId="0" applyFont="1" applyBorder="1" applyAlignment="1">
      <alignment/>
    </xf>
    <xf numFmtId="3" fontId="3" fillId="0" borderId="7" xfId="0" applyNumberFormat="1" applyFont="1" applyBorder="1" applyAlignment="1">
      <alignment horizontal="right"/>
    </xf>
    <xf numFmtId="165" fontId="3" fillId="0" borderId="7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164" fontId="4" fillId="0" borderId="3" xfId="0" applyNumberFormat="1" applyFont="1" applyBorder="1" applyAlignment="1">
      <alignment horizontal="right"/>
    </xf>
    <xf numFmtId="49" fontId="4" fillId="0" borderId="8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165" fontId="3" fillId="0" borderId="3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6"/>
  <sheetViews>
    <sheetView tabSelected="1" zoomScale="75" zoomScaleNormal="75" workbookViewId="0" topLeftCell="A9">
      <selection activeCell="H33" sqref="H33"/>
    </sheetView>
  </sheetViews>
  <sheetFormatPr defaultColWidth="9.00390625" defaultRowHeight="12.75"/>
  <cols>
    <col min="1" max="1" width="64.375" style="2" customWidth="1"/>
    <col min="2" max="2" width="13.125" style="2" customWidth="1"/>
    <col min="3" max="3" width="12.375" style="2" customWidth="1"/>
    <col min="4" max="5" width="9.375" style="2" customWidth="1"/>
    <col min="6" max="6" width="12.375" style="2" customWidth="1"/>
    <col min="7" max="7" width="10.125" style="2" customWidth="1"/>
    <col min="8" max="8" width="26.375" style="2" customWidth="1"/>
    <col min="9" max="9" width="9.375" style="2" customWidth="1"/>
    <col min="10" max="16384" width="9.375" style="34" customWidth="1"/>
  </cols>
  <sheetData>
    <row r="1" spans="1:8" ht="12.75" customHeight="1">
      <c r="A1" s="42" t="s">
        <v>0</v>
      </c>
      <c r="B1" s="43" t="s">
        <v>37</v>
      </c>
      <c r="C1" s="43" t="s">
        <v>38</v>
      </c>
      <c r="D1" s="42" t="s">
        <v>8</v>
      </c>
      <c r="E1" s="42"/>
      <c r="F1" s="43" t="s">
        <v>48</v>
      </c>
      <c r="G1" s="43" t="s">
        <v>39</v>
      </c>
      <c r="H1" s="43" t="s">
        <v>1</v>
      </c>
    </row>
    <row r="2" spans="1:8" ht="12.75">
      <c r="A2" s="42"/>
      <c r="B2" s="44"/>
      <c r="C2" s="44"/>
      <c r="D2" s="42"/>
      <c r="E2" s="42"/>
      <c r="F2" s="44"/>
      <c r="G2" s="44"/>
      <c r="H2" s="44"/>
    </row>
    <row r="3" spans="1:8" ht="18.75" customHeight="1">
      <c r="A3" s="42"/>
      <c r="B3" s="45"/>
      <c r="C3" s="45"/>
      <c r="D3" s="1" t="s">
        <v>9</v>
      </c>
      <c r="E3" s="3" t="s">
        <v>10</v>
      </c>
      <c r="F3" s="45"/>
      <c r="G3" s="45"/>
      <c r="H3" s="45"/>
    </row>
    <row r="4" spans="1:8" ht="12.75">
      <c r="A4" s="4" t="s">
        <v>2</v>
      </c>
      <c r="B4" s="6"/>
      <c r="C4" s="6"/>
      <c r="D4" s="7"/>
      <c r="E4" s="8"/>
      <c r="F4" s="6"/>
      <c r="G4" s="30"/>
      <c r="H4" s="6"/>
    </row>
    <row r="5" spans="1:8" ht="12.75">
      <c r="A5" s="9" t="s">
        <v>11</v>
      </c>
      <c r="B5" s="6">
        <v>100</v>
      </c>
      <c r="C5" s="6">
        <v>0</v>
      </c>
      <c r="D5" s="6">
        <f>C5</f>
        <v>0</v>
      </c>
      <c r="E5" s="11">
        <v>0</v>
      </c>
      <c r="F5" s="6">
        <v>0</v>
      </c>
      <c r="G5" s="31">
        <v>0</v>
      </c>
      <c r="H5" s="31"/>
    </row>
    <row r="6" spans="1:8" ht="12.75">
      <c r="A6" s="12" t="s">
        <v>49</v>
      </c>
      <c r="B6" s="6">
        <v>2461</v>
      </c>
      <c r="C6" s="6">
        <v>2461</v>
      </c>
      <c r="D6" s="6">
        <f aca="true" t="shared" si="0" ref="D6:D16">C6</f>
        <v>2461</v>
      </c>
      <c r="E6" s="11">
        <f>D6/C6*100</f>
        <v>100</v>
      </c>
      <c r="F6" s="6">
        <v>2461</v>
      </c>
      <c r="G6" s="32">
        <f aca="true" t="shared" si="1" ref="G6:G17">+F6/C6*100</f>
        <v>100</v>
      </c>
      <c r="H6" s="9"/>
    </row>
    <row r="7" spans="1:8" ht="12.75">
      <c r="A7" s="12" t="s">
        <v>13</v>
      </c>
      <c r="B7" s="6">
        <v>205</v>
      </c>
      <c r="C7" s="6">
        <v>205</v>
      </c>
      <c r="D7" s="6">
        <f t="shared" si="0"/>
        <v>205</v>
      </c>
      <c r="E7" s="11">
        <f aca="true" t="shared" si="2" ref="E7:E16">D7/C7*100</f>
        <v>100</v>
      </c>
      <c r="F7" s="6">
        <v>205</v>
      </c>
      <c r="G7" s="32">
        <f t="shared" si="1"/>
        <v>100</v>
      </c>
      <c r="H7" s="9"/>
    </row>
    <row r="8" spans="1:8" ht="12.75">
      <c r="A8" s="12" t="s">
        <v>14</v>
      </c>
      <c r="B8" s="6">
        <v>61</v>
      </c>
      <c r="C8" s="6">
        <v>61</v>
      </c>
      <c r="D8" s="6">
        <f t="shared" si="0"/>
        <v>61</v>
      </c>
      <c r="E8" s="11">
        <f t="shared" si="2"/>
        <v>100</v>
      </c>
      <c r="F8" s="6">
        <v>0</v>
      </c>
      <c r="G8" s="32">
        <f t="shared" si="1"/>
        <v>0</v>
      </c>
      <c r="H8" s="9"/>
    </row>
    <row r="9" spans="1:8" ht="12.75">
      <c r="A9" s="12" t="s">
        <v>15</v>
      </c>
      <c r="B9" s="6">
        <v>180</v>
      </c>
      <c r="C9" s="6">
        <v>180</v>
      </c>
      <c r="D9" s="6">
        <f t="shared" si="0"/>
        <v>180</v>
      </c>
      <c r="E9" s="11">
        <f t="shared" si="2"/>
        <v>100</v>
      </c>
      <c r="F9" s="6">
        <v>180</v>
      </c>
      <c r="G9" s="32">
        <f t="shared" si="1"/>
        <v>100</v>
      </c>
      <c r="H9" s="9"/>
    </row>
    <row r="10" spans="1:8" ht="12.75">
      <c r="A10" s="12" t="s">
        <v>16</v>
      </c>
      <c r="B10" s="6">
        <v>496</v>
      </c>
      <c r="C10" s="6">
        <v>496</v>
      </c>
      <c r="D10" s="6">
        <f t="shared" si="0"/>
        <v>496</v>
      </c>
      <c r="E10" s="11">
        <f t="shared" si="2"/>
        <v>100</v>
      </c>
      <c r="F10" s="6">
        <v>496</v>
      </c>
      <c r="G10" s="32">
        <f t="shared" si="1"/>
        <v>100</v>
      </c>
      <c r="H10" s="9"/>
    </row>
    <row r="11" spans="1:8" ht="12.75">
      <c r="A11" s="12" t="s">
        <v>17</v>
      </c>
      <c r="B11" s="6">
        <v>245</v>
      </c>
      <c r="C11" s="6">
        <v>245</v>
      </c>
      <c r="D11" s="6">
        <f t="shared" si="0"/>
        <v>245</v>
      </c>
      <c r="E11" s="11">
        <f t="shared" si="2"/>
        <v>100</v>
      </c>
      <c r="F11" s="6">
        <v>245</v>
      </c>
      <c r="G11" s="32">
        <f t="shared" si="1"/>
        <v>100</v>
      </c>
      <c r="H11" s="9"/>
    </row>
    <row r="12" spans="1:9" s="35" customFormat="1" ht="12.75">
      <c r="A12" s="12" t="s">
        <v>18</v>
      </c>
      <c r="B12" s="6">
        <v>250</v>
      </c>
      <c r="C12" s="6">
        <v>250</v>
      </c>
      <c r="D12" s="6">
        <f t="shared" si="0"/>
        <v>250</v>
      </c>
      <c r="E12" s="11">
        <f t="shared" si="2"/>
        <v>100</v>
      </c>
      <c r="F12" s="6">
        <v>250</v>
      </c>
      <c r="G12" s="32">
        <f t="shared" si="1"/>
        <v>100</v>
      </c>
      <c r="H12" s="9"/>
      <c r="I12" s="16"/>
    </row>
    <row r="13" spans="1:8" ht="12.75">
      <c r="A13" s="12" t="s">
        <v>19</v>
      </c>
      <c r="B13" s="6">
        <v>100</v>
      </c>
      <c r="C13" s="6">
        <v>100</v>
      </c>
      <c r="D13" s="6">
        <f t="shared" si="0"/>
        <v>100</v>
      </c>
      <c r="E13" s="11">
        <f t="shared" si="2"/>
        <v>100</v>
      </c>
      <c r="F13" s="6">
        <v>100</v>
      </c>
      <c r="G13" s="32">
        <f t="shared" si="1"/>
        <v>100</v>
      </c>
      <c r="H13" s="9"/>
    </row>
    <row r="14" spans="1:8" ht="12.75">
      <c r="A14" s="12" t="s">
        <v>20</v>
      </c>
      <c r="B14" s="6">
        <v>33</v>
      </c>
      <c r="C14" s="6">
        <v>33</v>
      </c>
      <c r="D14" s="6">
        <f t="shared" si="0"/>
        <v>33</v>
      </c>
      <c r="E14" s="11">
        <f t="shared" si="2"/>
        <v>100</v>
      </c>
      <c r="F14" s="6">
        <v>33</v>
      </c>
      <c r="G14" s="32">
        <f t="shared" si="1"/>
        <v>100</v>
      </c>
      <c r="H14" s="9"/>
    </row>
    <row r="15" spans="1:8" ht="12.75">
      <c r="A15" s="12" t="s">
        <v>21</v>
      </c>
      <c r="B15" s="6">
        <v>236</v>
      </c>
      <c r="C15" s="6">
        <v>236</v>
      </c>
      <c r="D15" s="6">
        <f t="shared" si="0"/>
        <v>236</v>
      </c>
      <c r="E15" s="11">
        <f t="shared" si="2"/>
        <v>100</v>
      </c>
      <c r="F15" s="6">
        <v>236</v>
      </c>
      <c r="G15" s="32">
        <f t="shared" si="1"/>
        <v>100</v>
      </c>
      <c r="H15" s="9"/>
    </row>
    <row r="16" spans="1:8" ht="12.75">
      <c r="A16" s="15" t="s">
        <v>22</v>
      </c>
      <c r="B16" s="6">
        <v>200</v>
      </c>
      <c r="C16" s="6">
        <v>200</v>
      </c>
      <c r="D16" s="6">
        <f t="shared" si="0"/>
        <v>200</v>
      </c>
      <c r="E16" s="11">
        <f t="shared" si="2"/>
        <v>100</v>
      </c>
      <c r="F16" s="6">
        <v>200</v>
      </c>
      <c r="G16" s="32">
        <f t="shared" si="1"/>
        <v>100</v>
      </c>
      <c r="H16" s="9"/>
    </row>
    <row r="17" spans="1:8" ht="12.75">
      <c r="A17" s="17" t="s">
        <v>3</v>
      </c>
      <c r="B17" s="18">
        <f>SUM(B5:B16)</f>
        <v>4567</v>
      </c>
      <c r="C17" s="18">
        <v>4467</v>
      </c>
      <c r="D17" s="18">
        <v>4467</v>
      </c>
      <c r="E17" s="19">
        <f>D17/C17*100</f>
        <v>100</v>
      </c>
      <c r="F17" s="18">
        <f>SUM(F5:F16)</f>
        <v>4406</v>
      </c>
      <c r="G17" s="40">
        <f t="shared" si="1"/>
        <v>98.63443026639803</v>
      </c>
      <c r="H17" s="19"/>
    </row>
    <row r="18" spans="1:8" ht="12.75">
      <c r="A18" s="4" t="s">
        <v>32</v>
      </c>
      <c r="B18" s="20">
        <v>79500</v>
      </c>
      <c r="C18" s="20">
        <v>0</v>
      </c>
      <c r="D18" s="9">
        <v>0</v>
      </c>
      <c r="E18" s="10">
        <v>0</v>
      </c>
      <c r="F18" s="20">
        <v>0</v>
      </c>
      <c r="G18" s="20">
        <v>0</v>
      </c>
      <c r="H18" s="20"/>
    </row>
    <row r="19" spans="1:9" s="36" customFormat="1" ht="12.75">
      <c r="A19" s="9" t="s">
        <v>4</v>
      </c>
      <c r="B19" s="21"/>
      <c r="C19" s="20"/>
      <c r="D19" s="4"/>
      <c r="E19" s="22"/>
      <c r="F19" s="20"/>
      <c r="G19" s="20"/>
      <c r="H19" s="20"/>
      <c r="I19" s="23"/>
    </row>
    <row r="20" spans="1:9" s="25" customFormat="1" ht="12.75">
      <c r="A20" s="15" t="s">
        <v>23</v>
      </c>
      <c r="B20" s="13" t="s">
        <v>12</v>
      </c>
      <c r="C20" s="5">
        <v>3700</v>
      </c>
      <c r="D20" s="5">
        <v>3700</v>
      </c>
      <c r="E20" s="14">
        <v>100</v>
      </c>
      <c r="F20" s="5">
        <f>2430+1000</f>
        <v>3430</v>
      </c>
      <c r="G20" s="32">
        <f>+F20/D20*100</f>
        <v>92.7027027027027</v>
      </c>
      <c r="H20" s="9" t="s">
        <v>51</v>
      </c>
      <c r="I20" s="33"/>
    </row>
    <row r="21" spans="1:9" s="25" customFormat="1" ht="12.75">
      <c r="A21" s="15" t="s">
        <v>24</v>
      </c>
      <c r="B21" s="13" t="s">
        <v>12</v>
      </c>
      <c r="C21" s="5">
        <v>41375</v>
      </c>
      <c r="D21" s="5">
        <v>41058</v>
      </c>
      <c r="E21" s="14">
        <f>+D21/C21*100</f>
        <v>99.23383685800604</v>
      </c>
      <c r="F21" s="5">
        <f>375+40683</f>
        <v>41058</v>
      </c>
      <c r="G21" s="32">
        <f>+F21/D21*100</f>
        <v>100</v>
      </c>
      <c r="H21" s="32"/>
      <c r="I21" s="33"/>
    </row>
    <row r="22" spans="1:9" s="25" customFormat="1" ht="12.75">
      <c r="A22" s="15" t="s">
        <v>30</v>
      </c>
      <c r="B22" s="13" t="s">
        <v>12</v>
      </c>
      <c r="C22" s="5">
        <v>18914</v>
      </c>
      <c r="D22" s="5">
        <v>18914</v>
      </c>
      <c r="E22" s="14">
        <v>100</v>
      </c>
      <c r="F22" s="5">
        <v>18914</v>
      </c>
      <c r="G22" s="32">
        <f>+F22/D22*100</f>
        <v>100</v>
      </c>
      <c r="H22" s="32"/>
      <c r="I22" s="33"/>
    </row>
    <row r="23" spans="1:9" s="25" customFormat="1" ht="12.75">
      <c r="A23" s="15" t="s">
        <v>25</v>
      </c>
      <c r="B23" s="13" t="s">
        <v>12</v>
      </c>
      <c r="C23" s="5">
        <v>2240</v>
      </c>
      <c r="D23" s="5">
        <v>2240</v>
      </c>
      <c r="E23" s="14">
        <v>100</v>
      </c>
      <c r="F23" s="5">
        <v>2240</v>
      </c>
      <c r="G23" s="32">
        <f>+F23/D23*100</f>
        <v>100</v>
      </c>
      <c r="H23" s="32"/>
      <c r="I23" s="33"/>
    </row>
    <row r="24" spans="1:9" s="25" customFormat="1" ht="12.75">
      <c r="A24" s="15" t="s">
        <v>26</v>
      </c>
      <c r="B24" s="13" t="s">
        <v>12</v>
      </c>
      <c r="C24" s="5">
        <v>2680</v>
      </c>
      <c r="D24" s="5">
        <v>2680</v>
      </c>
      <c r="E24" s="14">
        <v>100</v>
      </c>
      <c r="F24" s="5">
        <v>2412</v>
      </c>
      <c r="G24" s="32">
        <f>+F24/D24*100</f>
        <v>90</v>
      </c>
      <c r="H24" s="9" t="s">
        <v>51</v>
      </c>
      <c r="I24" s="33"/>
    </row>
    <row r="25" spans="1:9" s="25" customFormat="1" ht="12.75">
      <c r="A25" s="15" t="s">
        <v>27</v>
      </c>
      <c r="B25" s="13" t="s">
        <v>12</v>
      </c>
      <c r="C25" s="5">
        <v>0</v>
      </c>
      <c r="D25" s="5">
        <v>0</v>
      </c>
      <c r="E25" s="14">
        <v>0</v>
      </c>
      <c r="F25" s="5">
        <v>0</v>
      </c>
      <c r="G25" s="32">
        <v>0</v>
      </c>
      <c r="H25" s="9"/>
      <c r="I25" s="33"/>
    </row>
    <row r="26" spans="1:9" s="25" customFormat="1" ht="12.75">
      <c r="A26" s="15" t="s">
        <v>36</v>
      </c>
      <c r="B26" s="13">
        <v>0</v>
      </c>
      <c r="C26" s="5">
        <v>656</v>
      </c>
      <c r="D26" s="5">
        <v>656</v>
      </c>
      <c r="E26" s="14">
        <v>100</v>
      </c>
      <c r="F26" s="5">
        <v>590</v>
      </c>
      <c r="G26" s="32">
        <f>+F26/D26*100</f>
        <v>89.9390243902439</v>
      </c>
      <c r="H26" s="9" t="s">
        <v>51</v>
      </c>
      <c r="I26" s="33" t="s">
        <v>47</v>
      </c>
    </row>
    <row r="27" spans="1:9" s="25" customFormat="1" ht="12.75">
      <c r="A27" s="15" t="s">
        <v>28</v>
      </c>
      <c r="B27" s="13" t="s">
        <v>12</v>
      </c>
      <c r="C27" s="5">
        <v>9279</v>
      </c>
      <c r="D27" s="5">
        <v>9279</v>
      </c>
      <c r="E27" s="14">
        <v>100</v>
      </c>
      <c r="F27" s="5">
        <f>3729+4622</f>
        <v>8351</v>
      </c>
      <c r="G27" s="32">
        <f>+F27/D27*100</f>
        <v>89.9989222976614</v>
      </c>
      <c r="H27" s="9" t="s">
        <v>51</v>
      </c>
      <c r="I27" s="33"/>
    </row>
    <row r="28" spans="1:9" s="25" customFormat="1" ht="12.75">
      <c r="A28" s="15" t="s">
        <v>29</v>
      </c>
      <c r="B28" s="13" t="s">
        <v>12</v>
      </c>
      <c r="C28" s="5">
        <v>4107</v>
      </c>
      <c r="D28" s="5">
        <v>4107</v>
      </c>
      <c r="E28" s="14">
        <v>100</v>
      </c>
      <c r="F28" s="5">
        <v>4107</v>
      </c>
      <c r="G28" s="32">
        <f>+F28/D28*100</f>
        <v>100</v>
      </c>
      <c r="H28" s="9"/>
      <c r="I28" s="33"/>
    </row>
    <row r="29" spans="1:9" s="25" customFormat="1" ht="12.75">
      <c r="A29" s="15" t="s">
        <v>33</v>
      </c>
      <c r="B29" s="13" t="s">
        <v>12</v>
      </c>
      <c r="C29" s="5">
        <v>7100</v>
      </c>
      <c r="D29" s="5">
        <v>7100</v>
      </c>
      <c r="E29" s="14">
        <v>100</v>
      </c>
      <c r="F29" s="5">
        <v>6390</v>
      </c>
      <c r="G29" s="32">
        <f>+F29/C29*100</f>
        <v>90</v>
      </c>
      <c r="H29" s="9" t="s">
        <v>51</v>
      </c>
      <c r="I29" s="33"/>
    </row>
    <row r="30" spans="1:9" s="25" customFormat="1" ht="12.75">
      <c r="A30" s="15" t="s">
        <v>34</v>
      </c>
      <c r="B30" s="13" t="s">
        <v>12</v>
      </c>
      <c r="C30" s="5">
        <v>6652</v>
      </c>
      <c r="D30" s="5">
        <v>6652</v>
      </c>
      <c r="E30" s="14">
        <v>100</v>
      </c>
      <c r="F30" s="5">
        <v>6597</v>
      </c>
      <c r="G30" s="32">
        <f aca="true" t="shared" si="3" ref="G30:G40">+F30/C30*100</f>
        <v>99.17318099819603</v>
      </c>
      <c r="H30" s="9" t="s">
        <v>51</v>
      </c>
      <c r="I30" s="41" t="s">
        <v>47</v>
      </c>
    </row>
    <row r="31" spans="1:9" s="25" customFormat="1" ht="12.75">
      <c r="A31" s="15" t="s">
        <v>35</v>
      </c>
      <c r="B31" s="13" t="s">
        <v>12</v>
      </c>
      <c r="C31" s="5">
        <v>649</v>
      </c>
      <c r="D31" s="5">
        <v>649</v>
      </c>
      <c r="E31" s="14">
        <v>100</v>
      </c>
      <c r="F31" s="5">
        <v>583</v>
      </c>
      <c r="G31" s="32">
        <f t="shared" si="3"/>
        <v>89.83050847457628</v>
      </c>
      <c r="H31" s="9" t="s">
        <v>51</v>
      </c>
      <c r="I31" s="33" t="s">
        <v>47</v>
      </c>
    </row>
    <row r="32" spans="1:9" s="25" customFormat="1" ht="12.75">
      <c r="A32" s="15" t="s">
        <v>31</v>
      </c>
      <c r="B32" s="13" t="s">
        <v>12</v>
      </c>
      <c r="C32" s="5">
        <v>1177</v>
      </c>
      <c r="D32" s="5">
        <v>1177</v>
      </c>
      <c r="E32" s="14">
        <v>100</v>
      </c>
      <c r="F32" s="5">
        <v>1177</v>
      </c>
      <c r="G32" s="32">
        <f t="shared" si="3"/>
        <v>100</v>
      </c>
      <c r="H32" s="9"/>
      <c r="I32" s="33"/>
    </row>
    <row r="33" spans="1:9" s="25" customFormat="1" ht="12.75">
      <c r="A33" s="15" t="s">
        <v>46</v>
      </c>
      <c r="B33" s="5">
        <v>0</v>
      </c>
      <c r="C33" s="5">
        <f>1725</f>
        <v>1725</v>
      </c>
      <c r="D33" s="5">
        <v>1400</v>
      </c>
      <c r="E33" s="14">
        <f>+D33/C33*100</f>
        <v>81.15942028985508</v>
      </c>
      <c r="F33" s="5">
        <f>1260+13</f>
        <v>1273</v>
      </c>
      <c r="G33" s="32">
        <f t="shared" si="3"/>
        <v>73.79710144927536</v>
      </c>
      <c r="H33" s="9" t="s">
        <v>51</v>
      </c>
      <c r="I33" s="33"/>
    </row>
    <row r="34" spans="1:8" s="25" customFormat="1" ht="12.75">
      <c r="A34" s="24" t="s">
        <v>40</v>
      </c>
      <c r="B34" s="5">
        <v>0</v>
      </c>
      <c r="C34" s="5">
        <v>383</v>
      </c>
      <c r="D34" s="5">
        <v>383</v>
      </c>
      <c r="E34" s="14">
        <f aca="true" t="shared" si="4" ref="E34:E40">+D34/C34*100</f>
        <v>100</v>
      </c>
      <c r="F34" s="5">
        <v>383</v>
      </c>
      <c r="G34" s="32">
        <f t="shared" si="3"/>
        <v>100</v>
      </c>
      <c r="H34" s="32"/>
    </row>
    <row r="35" spans="1:8" s="25" customFormat="1" ht="12.75">
      <c r="A35" s="24" t="s">
        <v>41</v>
      </c>
      <c r="B35" s="5">
        <v>0</v>
      </c>
      <c r="C35" s="5">
        <v>200</v>
      </c>
      <c r="D35" s="5">
        <v>200</v>
      </c>
      <c r="E35" s="14">
        <f t="shared" si="4"/>
        <v>100</v>
      </c>
      <c r="F35" s="5">
        <v>200</v>
      </c>
      <c r="G35" s="32">
        <f t="shared" si="3"/>
        <v>100</v>
      </c>
      <c r="H35" s="32"/>
    </row>
    <row r="36" spans="1:8" s="25" customFormat="1" ht="12.75">
      <c r="A36" s="24" t="s">
        <v>42</v>
      </c>
      <c r="B36" s="5">
        <v>0</v>
      </c>
      <c r="C36" s="5">
        <v>400</v>
      </c>
      <c r="D36" s="5">
        <v>0</v>
      </c>
      <c r="E36" s="14">
        <f t="shared" si="4"/>
        <v>0</v>
      </c>
      <c r="F36" s="5">
        <v>0</v>
      </c>
      <c r="G36" s="32">
        <f t="shared" si="3"/>
        <v>0</v>
      </c>
      <c r="H36" s="32"/>
    </row>
    <row r="37" spans="1:8" s="25" customFormat="1" ht="12.75">
      <c r="A37" s="24" t="s">
        <v>43</v>
      </c>
      <c r="B37" s="5">
        <v>0</v>
      </c>
      <c r="C37" s="5">
        <v>225</v>
      </c>
      <c r="D37" s="5">
        <v>0</v>
      </c>
      <c r="E37" s="14">
        <f t="shared" si="4"/>
        <v>0</v>
      </c>
      <c r="F37" s="5">
        <v>0</v>
      </c>
      <c r="G37" s="32">
        <f t="shared" si="3"/>
        <v>0</v>
      </c>
      <c r="H37" s="32"/>
    </row>
    <row r="38" spans="1:8" s="25" customFormat="1" ht="12.75">
      <c r="A38" s="24" t="s">
        <v>44</v>
      </c>
      <c r="B38" s="5">
        <v>0</v>
      </c>
      <c r="C38" s="5">
        <v>200</v>
      </c>
      <c r="D38" s="5">
        <v>0</v>
      </c>
      <c r="E38" s="14">
        <f t="shared" si="4"/>
        <v>0</v>
      </c>
      <c r="F38" s="5">
        <v>0</v>
      </c>
      <c r="G38" s="32">
        <f t="shared" si="3"/>
        <v>0</v>
      </c>
      <c r="H38" s="32"/>
    </row>
    <row r="39" spans="1:8" s="25" customFormat="1" ht="12.75">
      <c r="A39" s="24" t="s">
        <v>45</v>
      </c>
      <c r="B39" s="5">
        <v>0</v>
      </c>
      <c r="C39" s="5">
        <v>260</v>
      </c>
      <c r="D39" s="5">
        <v>0</v>
      </c>
      <c r="E39" s="14">
        <f t="shared" si="4"/>
        <v>0</v>
      </c>
      <c r="F39" s="5">
        <v>0</v>
      </c>
      <c r="G39" s="32">
        <f t="shared" si="3"/>
        <v>0</v>
      </c>
      <c r="H39" s="32"/>
    </row>
    <row r="40" spans="1:8" s="25" customFormat="1" ht="12.75">
      <c r="A40" s="24" t="s">
        <v>50</v>
      </c>
      <c r="B40" s="5">
        <v>0</v>
      </c>
      <c r="C40" s="5">
        <v>250</v>
      </c>
      <c r="D40" s="5">
        <v>250</v>
      </c>
      <c r="E40" s="14">
        <f t="shared" si="4"/>
        <v>100</v>
      </c>
      <c r="F40" s="5">
        <v>0</v>
      </c>
      <c r="G40" s="32">
        <f t="shared" si="3"/>
        <v>0</v>
      </c>
      <c r="H40" s="32"/>
    </row>
    <row r="41" spans="1:9" s="36" customFormat="1" ht="12.75">
      <c r="A41" s="26" t="s">
        <v>5</v>
      </c>
      <c r="B41" s="27">
        <f>SUM(B18:B40)</f>
        <v>79500</v>
      </c>
      <c r="C41" s="27">
        <f>SUM(C20:C40)</f>
        <v>102172</v>
      </c>
      <c r="D41" s="27">
        <f>SUM(D20:D40)</f>
        <v>100445</v>
      </c>
      <c r="E41" s="28">
        <f>D41/C41*100</f>
        <v>98.30971303292488</v>
      </c>
      <c r="F41" s="20">
        <f>SUM(F20:F40)</f>
        <v>97705</v>
      </c>
      <c r="G41" s="39">
        <f>+F41/C41*100</f>
        <v>95.62796069373213</v>
      </c>
      <c r="H41" s="37"/>
      <c r="I41" s="23"/>
    </row>
    <row r="42" spans="1:9" s="36" customFormat="1" ht="12.75">
      <c r="A42" s="4" t="s">
        <v>6</v>
      </c>
      <c r="B42" s="21">
        <v>5000</v>
      </c>
      <c r="C42" s="21">
        <v>0</v>
      </c>
      <c r="D42" s="21">
        <v>0</v>
      </c>
      <c r="E42" s="21">
        <v>0</v>
      </c>
      <c r="F42" s="38">
        <v>0</v>
      </c>
      <c r="G42" s="38">
        <v>0</v>
      </c>
      <c r="H42" s="21"/>
      <c r="I42" s="23"/>
    </row>
    <row r="43" spans="1:8" ht="12.75">
      <c r="A43" s="17" t="s">
        <v>7</v>
      </c>
      <c r="B43" s="18">
        <f>B17+B41+B42</f>
        <v>89067</v>
      </c>
      <c r="C43" s="18">
        <f>+C42+C41+C17</f>
        <v>106639</v>
      </c>
      <c r="D43" s="18">
        <f>+D42+D41+D17</f>
        <v>104912</v>
      </c>
      <c r="E43" s="19">
        <f>D43/C43*100</f>
        <v>98.38051744671274</v>
      </c>
      <c r="F43" s="18">
        <f>+F17+F41</f>
        <v>102111</v>
      </c>
      <c r="G43" s="40">
        <f>+F43/C43*100</f>
        <v>95.75389866746687</v>
      </c>
      <c r="H43" s="19"/>
    </row>
    <row r="44" spans="2:8" ht="12.75">
      <c r="B44" s="29"/>
      <c r="C44" s="29"/>
      <c r="F44" s="29"/>
      <c r="G44" s="29"/>
      <c r="H44" s="29"/>
    </row>
    <row r="45" spans="2:8" ht="12.75">
      <c r="B45" s="29"/>
      <c r="C45" s="29"/>
      <c r="F45" s="29"/>
      <c r="G45" s="29"/>
      <c r="H45" s="29"/>
    </row>
    <row r="46" spans="2:8" ht="12.75">
      <c r="B46" s="29"/>
      <c r="C46" s="29"/>
      <c r="F46" s="29"/>
      <c r="G46" s="29"/>
      <c r="H46" s="29"/>
    </row>
    <row r="47" spans="2:8" ht="12.75">
      <c r="B47" s="29"/>
      <c r="C47" s="29"/>
      <c r="F47" s="29"/>
      <c r="G47" s="29"/>
      <c r="H47" s="29"/>
    </row>
    <row r="48" spans="2:8" ht="12.75">
      <c r="B48" s="29"/>
      <c r="C48" s="29"/>
      <c r="F48" s="29"/>
      <c r="G48" s="29"/>
      <c r="H48" s="29"/>
    </row>
    <row r="49" spans="2:8" ht="12.75">
      <c r="B49" s="29"/>
      <c r="C49" s="29"/>
      <c r="F49" s="29"/>
      <c r="G49" s="29"/>
      <c r="H49" s="29"/>
    </row>
    <row r="50" spans="2:8" ht="12.75">
      <c r="B50" s="29"/>
      <c r="C50" s="29"/>
      <c r="F50" s="29"/>
      <c r="G50" s="29"/>
      <c r="H50" s="29"/>
    </row>
    <row r="51" spans="2:8" ht="12.75">
      <c r="B51" s="29"/>
      <c r="C51" s="29"/>
      <c r="F51" s="29"/>
      <c r="G51" s="29"/>
      <c r="H51" s="29"/>
    </row>
    <row r="52" spans="2:8" ht="12.75">
      <c r="B52" s="29"/>
      <c r="C52" s="29"/>
      <c r="F52" s="29"/>
      <c r="G52" s="29"/>
      <c r="H52" s="29"/>
    </row>
    <row r="53" spans="2:8" ht="12.75">
      <c r="B53" s="29"/>
      <c r="C53" s="29"/>
      <c r="F53" s="29"/>
      <c r="G53" s="29"/>
      <c r="H53" s="29"/>
    </row>
    <row r="54" spans="2:8" ht="12.75">
      <c r="B54" s="29"/>
      <c r="C54" s="29"/>
      <c r="F54" s="29"/>
      <c r="G54" s="29"/>
      <c r="H54" s="29"/>
    </row>
    <row r="55" spans="2:8" ht="12.75">
      <c r="B55" s="29"/>
      <c r="C55" s="29"/>
      <c r="F55" s="29"/>
      <c r="G55" s="29"/>
      <c r="H55" s="29"/>
    </row>
    <row r="56" spans="2:8" ht="12.75">
      <c r="B56" s="29"/>
      <c r="C56" s="29"/>
      <c r="F56" s="29"/>
      <c r="G56" s="29"/>
      <c r="H56" s="29"/>
    </row>
    <row r="57" spans="2:8" ht="12.75">
      <c r="B57" s="29"/>
      <c r="C57" s="29"/>
      <c r="F57" s="29"/>
      <c r="G57" s="29"/>
      <c r="H57" s="29"/>
    </row>
    <row r="58" spans="2:8" ht="12.75">
      <c r="B58" s="29"/>
      <c r="C58" s="29"/>
      <c r="F58" s="29"/>
      <c r="G58" s="29"/>
      <c r="H58" s="29"/>
    </row>
    <row r="59" spans="2:8" ht="12.75">
      <c r="B59" s="29"/>
      <c r="C59" s="29"/>
      <c r="F59" s="29"/>
      <c r="G59" s="29"/>
      <c r="H59" s="29"/>
    </row>
    <row r="60" spans="2:8" ht="12.75">
      <c r="B60" s="29"/>
      <c r="C60" s="29"/>
      <c r="F60" s="29"/>
      <c r="G60" s="29"/>
      <c r="H60" s="29"/>
    </row>
    <row r="61" spans="2:8" ht="12.75">
      <c r="B61" s="29"/>
      <c r="C61" s="29"/>
      <c r="F61" s="29"/>
      <c r="G61" s="29"/>
      <c r="H61" s="29"/>
    </row>
    <row r="62" spans="2:8" ht="12.75">
      <c r="B62" s="29"/>
      <c r="C62" s="29"/>
      <c r="F62" s="29"/>
      <c r="G62" s="29"/>
      <c r="H62" s="29"/>
    </row>
    <row r="63" spans="2:8" ht="12.75">
      <c r="B63" s="29"/>
      <c r="C63" s="29"/>
      <c r="F63" s="29"/>
      <c r="G63" s="29"/>
      <c r="H63" s="29"/>
    </row>
    <row r="64" spans="2:8" ht="12.75">
      <c r="B64" s="29"/>
      <c r="C64" s="29"/>
      <c r="F64" s="29"/>
      <c r="G64" s="29"/>
      <c r="H64" s="29"/>
    </row>
    <row r="65" spans="2:8" ht="12.75">
      <c r="B65" s="29"/>
      <c r="C65" s="29"/>
      <c r="F65" s="29"/>
      <c r="G65" s="29"/>
      <c r="H65" s="29"/>
    </row>
    <row r="66" spans="2:8" ht="12.75">
      <c r="B66" s="29"/>
      <c r="C66" s="29"/>
      <c r="F66" s="29"/>
      <c r="G66" s="29"/>
      <c r="H66" s="29"/>
    </row>
    <row r="67" spans="2:8" ht="12.75">
      <c r="B67" s="29"/>
      <c r="C67" s="29"/>
      <c r="F67" s="29"/>
      <c r="G67" s="29"/>
      <c r="H67" s="29"/>
    </row>
    <row r="68" spans="2:8" ht="12.75">
      <c r="B68" s="29"/>
      <c r="C68" s="29"/>
      <c r="F68" s="29"/>
      <c r="G68" s="29"/>
      <c r="H68" s="29"/>
    </row>
    <row r="69" spans="2:8" ht="12.75">
      <c r="B69" s="29"/>
      <c r="C69" s="29"/>
      <c r="F69" s="29"/>
      <c r="G69" s="29"/>
      <c r="H69" s="29"/>
    </row>
    <row r="70" spans="2:8" ht="12.75">
      <c r="B70" s="29"/>
      <c r="C70" s="29"/>
      <c r="F70" s="29"/>
      <c r="G70" s="29"/>
      <c r="H70" s="29"/>
    </row>
    <row r="71" spans="2:8" ht="12.75">
      <c r="B71" s="29"/>
      <c r="C71" s="29"/>
      <c r="F71" s="29"/>
      <c r="G71" s="29"/>
      <c r="H71" s="29"/>
    </row>
    <row r="72" spans="2:8" ht="12.75">
      <c r="B72" s="29"/>
      <c r="C72" s="29"/>
      <c r="F72" s="29"/>
      <c r="G72" s="29"/>
      <c r="H72" s="29"/>
    </row>
    <row r="73" spans="2:8" ht="12.75">
      <c r="B73" s="29"/>
      <c r="C73" s="29"/>
      <c r="F73" s="29"/>
      <c r="G73" s="29"/>
      <c r="H73" s="29"/>
    </row>
    <row r="74" spans="2:8" ht="12.75">
      <c r="B74" s="29"/>
      <c r="C74" s="29"/>
      <c r="F74" s="29"/>
      <c r="G74" s="29"/>
      <c r="H74" s="29"/>
    </row>
    <row r="75" spans="2:8" ht="12.75">
      <c r="B75" s="29"/>
      <c r="C75" s="29"/>
      <c r="F75" s="29"/>
      <c r="G75" s="29"/>
      <c r="H75" s="29"/>
    </row>
    <row r="76" spans="2:8" ht="12.75">
      <c r="B76" s="29"/>
      <c r="C76" s="29"/>
      <c r="F76" s="29"/>
      <c r="G76" s="29"/>
      <c r="H76" s="29"/>
    </row>
    <row r="77" spans="2:8" ht="12.75">
      <c r="B77" s="29"/>
      <c r="C77" s="29"/>
      <c r="F77" s="29"/>
      <c r="G77" s="29"/>
      <c r="H77" s="29"/>
    </row>
    <row r="78" spans="2:8" ht="12.75">
      <c r="B78" s="29"/>
      <c r="C78" s="29"/>
      <c r="F78" s="29"/>
      <c r="G78" s="29"/>
      <c r="H78" s="29"/>
    </row>
    <row r="79" spans="2:8" ht="12.75">
      <c r="B79" s="29"/>
      <c r="C79" s="29"/>
      <c r="F79" s="29"/>
      <c r="G79" s="29"/>
      <c r="H79" s="29"/>
    </row>
    <row r="80" spans="2:8" ht="12.75">
      <c r="B80" s="29"/>
      <c r="C80" s="29"/>
      <c r="F80" s="29"/>
      <c r="G80" s="29"/>
      <c r="H80" s="29"/>
    </row>
    <row r="81" spans="2:8" ht="12.75">
      <c r="B81" s="29"/>
      <c r="C81" s="29"/>
      <c r="F81" s="29"/>
      <c r="G81" s="29"/>
      <c r="H81" s="29"/>
    </row>
    <row r="82" spans="2:8" ht="12.75">
      <c r="B82" s="29"/>
      <c r="C82" s="29"/>
      <c r="F82" s="29"/>
      <c r="G82" s="29"/>
      <c r="H82" s="29"/>
    </row>
    <row r="83" spans="2:8" ht="12.75">
      <c r="B83" s="29"/>
      <c r="C83" s="29"/>
      <c r="F83" s="29"/>
      <c r="G83" s="29"/>
      <c r="H83" s="29"/>
    </row>
    <row r="84" spans="2:8" ht="12.75">
      <c r="B84" s="29"/>
      <c r="C84" s="29"/>
      <c r="F84" s="29"/>
      <c r="G84" s="29"/>
      <c r="H84" s="29"/>
    </row>
    <row r="85" spans="2:8" ht="12.75">
      <c r="B85" s="29"/>
      <c r="C85" s="29"/>
      <c r="F85" s="29"/>
      <c r="G85" s="29"/>
      <c r="H85" s="29"/>
    </row>
    <row r="86" spans="2:8" ht="12.75">
      <c r="B86" s="29"/>
      <c r="C86" s="29"/>
      <c r="F86" s="29"/>
      <c r="G86" s="29"/>
      <c r="H86" s="29"/>
    </row>
    <row r="87" spans="2:8" ht="12.75">
      <c r="B87" s="29"/>
      <c r="C87" s="29"/>
      <c r="F87" s="29"/>
      <c r="G87" s="29"/>
      <c r="H87" s="29"/>
    </row>
    <row r="88" spans="2:8" ht="12.75">
      <c r="B88" s="29"/>
      <c r="C88" s="29"/>
      <c r="F88" s="29"/>
      <c r="G88" s="29"/>
      <c r="H88" s="29"/>
    </row>
    <row r="89" spans="2:8" ht="12.75">
      <c r="B89" s="29"/>
      <c r="C89" s="29"/>
      <c r="F89" s="29"/>
      <c r="G89" s="29"/>
      <c r="H89" s="29"/>
    </row>
    <row r="90" spans="2:8" ht="12.75">
      <c r="B90" s="29"/>
      <c r="C90" s="29"/>
      <c r="F90" s="29"/>
      <c r="G90" s="29"/>
      <c r="H90" s="29"/>
    </row>
    <row r="91" spans="2:8" ht="12.75">
      <c r="B91" s="29"/>
      <c r="C91" s="29"/>
      <c r="F91" s="29"/>
      <c r="G91" s="29"/>
      <c r="H91" s="29"/>
    </row>
    <row r="92" spans="2:8" ht="12.75">
      <c r="B92" s="29"/>
      <c r="C92" s="29"/>
      <c r="F92" s="29"/>
      <c r="G92" s="29"/>
      <c r="H92" s="29"/>
    </row>
    <row r="93" spans="2:8" ht="12.75">
      <c r="B93" s="29"/>
      <c r="C93" s="29"/>
      <c r="F93" s="29"/>
      <c r="G93" s="29"/>
      <c r="H93" s="29"/>
    </row>
    <row r="94" spans="2:8" ht="12.75">
      <c r="B94" s="29"/>
      <c r="C94" s="29"/>
      <c r="F94" s="29"/>
      <c r="G94" s="29"/>
      <c r="H94" s="29"/>
    </row>
    <row r="95" spans="2:8" ht="12.75">
      <c r="B95" s="29"/>
      <c r="C95" s="29"/>
      <c r="F95" s="29"/>
      <c r="G95" s="29"/>
      <c r="H95" s="29"/>
    </row>
    <row r="96" spans="2:8" ht="12.75">
      <c r="B96" s="29"/>
      <c r="C96" s="29"/>
      <c r="F96" s="29"/>
      <c r="G96" s="29"/>
      <c r="H96" s="29"/>
    </row>
    <row r="97" spans="2:8" ht="12.75">
      <c r="B97" s="29"/>
      <c r="C97" s="29"/>
      <c r="F97" s="29"/>
      <c r="G97" s="29"/>
      <c r="H97" s="29"/>
    </row>
    <row r="98" spans="2:8" ht="12.75">
      <c r="B98" s="29"/>
      <c r="C98" s="29"/>
      <c r="F98" s="29"/>
      <c r="G98" s="29"/>
      <c r="H98" s="29"/>
    </row>
    <row r="99" spans="2:8" ht="12.75">
      <c r="B99" s="29"/>
      <c r="C99" s="29"/>
      <c r="F99" s="29"/>
      <c r="G99" s="29"/>
      <c r="H99" s="29"/>
    </row>
    <row r="100" spans="2:8" ht="12.75">
      <c r="B100" s="29"/>
      <c r="C100" s="29"/>
      <c r="F100" s="29"/>
      <c r="G100" s="29"/>
      <c r="H100" s="29"/>
    </row>
    <row r="101" spans="2:8" ht="12.75">
      <c r="B101" s="29"/>
      <c r="C101" s="29"/>
      <c r="F101" s="29"/>
      <c r="G101" s="29"/>
      <c r="H101" s="29"/>
    </row>
    <row r="102" spans="2:8" ht="12.75">
      <c r="B102" s="29"/>
      <c r="C102" s="29"/>
      <c r="F102" s="29"/>
      <c r="G102" s="29"/>
      <c r="H102" s="29"/>
    </row>
    <row r="103" spans="2:8" ht="12.75">
      <c r="B103" s="29"/>
      <c r="C103" s="29"/>
      <c r="F103" s="29"/>
      <c r="G103" s="29"/>
      <c r="H103" s="29"/>
    </row>
    <row r="104" spans="2:8" ht="12.75">
      <c r="B104" s="29"/>
      <c r="C104" s="29"/>
      <c r="F104" s="29"/>
      <c r="G104" s="29"/>
      <c r="H104" s="29"/>
    </row>
    <row r="105" spans="2:8" ht="12.75">
      <c r="B105" s="29"/>
      <c r="C105" s="29"/>
      <c r="F105" s="29"/>
      <c r="G105" s="29"/>
      <c r="H105" s="29"/>
    </row>
    <row r="106" spans="2:8" ht="12.75">
      <c r="B106" s="29"/>
      <c r="C106" s="29"/>
      <c r="F106" s="29"/>
      <c r="G106" s="29"/>
      <c r="H106" s="29"/>
    </row>
    <row r="107" spans="2:8" ht="12.75">
      <c r="B107" s="29"/>
      <c r="C107" s="29"/>
      <c r="F107" s="29"/>
      <c r="G107" s="29"/>
      <c r="H107" s="29"/>
    </row>
    <row r="108" spans="2:8" ht="12.75">
      <c r="B108" s="29"/>
      <c r="C108" s="29"/>
      <c r="F108" s="29"/>
      <c r="G108" s="29"/>
      <c r="H108" s="29"/>
    </row>
    <row r="109" spans="2:8" ht="12.75">
      <c r="B109" s="29"/>
      <c r="C109" s="29"/>
      <c r="F109" s="29"/>
      <c r="G109" s="29"/>
      <c r="H109" s="29"/>
    </row>
    <row r="110" spans="2:8" ht="12.75">
      <c r="B110" s="29"/>
      <c r="C110" s="29"/>
      <c r="F110" s="29"/>
      <c r="G110" s="29"/>
      <c r="H110" s="29"/>
    </row>
    <row r="111" spans="2:8" ht="12.75">
      <c r="B111" s="29"/>
      <c r="C111" s="29"/>
      <c r="F111" s="29"/>
      <c r="G111" s="29"/>
      <c r="H111" s="29"/>
    </row>
    <row r="112" spans="2:8" ht="12.75">
      <c r="B112" s="29"/>
      <c r="C112" s="29"/>
      <c r="F112" s="29"/>
      <c r="G112" s="29"/>
      <c r="H112" s="29"/>
    </row>
    <row r="113" spans="2:8" ht="12.75">
      <c r="B113" s="29"/>
      <c r="C113" s="29"/>
      <c r="F113" s="29"/>
      <c r="G113" s="29"/>
      <c r="H113" s="29"/>
    </row>
    <row r="114" spans="2:8" ht="12.75">
      <c r="B114" s="29"/>
      <c r="C114" s="29"/>
      <c r="F114" s="29"/>
      <c r="G114" s="29"/>
      <c r="H114" s="29"/>
    </row>
    <row r="115" spans="2:8" ht="12.75">
      <c r="B115" s="29"/>
      <c r="C115" s="29"/>
      <c r="F115" s="29"/>
      <c r="G115" s="29"/>
      <c r="H115" s="29"/>
    </row>
    <row r="116" spans="2:8" ht="12.75">
      <c r="B116" s="29"/>
      <c r="C116" s="29"/>
      <c r="F116" s="29"/>
      <c r="G116" s="29"/>
      <c r="H116" s="29"/>
    </row>
    <row r="117" spans="2:8" ht="12.75">
      <c r="B117" s="29"/>
      <c r="C117" s="29"/>
      <c r="F117" s="29"/>
      <c r="G117" s="29"/>
      <c r="H117" s="29"/>
    </row>
    <row r="118" spans="2:8" ht="12.75">
      <c r="B118" s="29"/>
      <c r="C118" s="29"/>
      <c r="F118" s="29"/>
      <c r="G118" s="29"/>
      <c r="H118" s="29"/>
    </row>
    <row r="119" spans="2:8" ht="12.75">
      <c r="B119" s="29"/>
      <c r="C119" s="29"/>
      <c r="F119" s="29"/>
      <c r="G119" s="29"/>
      <c r="H119" s="29"/>
    </row>
    <row r="120" spans="2:8" ht="12.75">
      <c r="B120" s="29"/>
      <c r="C120" s="29"/>
      <c r="F120" s="29"/>
      <c r="G120" s="29"/>
      <c r="H120" s="29"/>
    </row>
    <row r="121" spans="2:8" ht="12.75">
      <c r="B121" s="29"/>
      <c r="C121" s="29"/>
      <c r="F121" s="29"/>
      <c r="G121" s="29"/>
      <c r="H121" s="29"/>
    </row>
    <row r="122" spans="2:8" ht="12.75">
      <c r="B122" s="29"/>
      <c r="C122" s="29"/>
      <c r="F122" s="29"/>
      <c r="G122" s="29"/>
      <c r="H122" s="29"/>
    </row>
    <row r="123" spans="2:8" ht="12.75">
      <c r="B123" s="29"/>
      <c r="C123" s="29"/>
      <c r="F123" s="29"/>
      <c r="G123" s="29"/>
      <c r="H123" s="29"/>
    </row>
    <row r="124" spans="2:8" ht="12.75">
      <c r="B124" s="29"/>
      <c r="C124" s="29"/>
      <c r="F124" s="29"/>
      <c r="G124" s="29"/>
      <c r="H124" s="29"/>
    </row>
    <row r="125" spans="2:8" ht="12.75">
      <c r="B125" s="29"/>
      <c r="C125" s="29"/>
      <c r="F125" s="29"/>
      <c r="G125" s="29"/>
      <c r="H125" s="29"/>
    </row>
    <row r="126" spans="2:8" ht="12.75">
      <c r="B126" s="29"/>
      <c r="C126" s="29"/>
      <c r="F126" s="29"/>
      <c r="G126" s="29"/>
      <c r="H126" s="29"/>
    </row>
    <row r="127" spans="2:8" ht="12.75">
      <c r="B127" s="29"/>
      <c r="C127" s="29"/>
      <c r="F127" s="29"/>
      <c r="G127" s="29"/>
      <c r="H127" s="29"/>
    </row>
    <row r="128" spans="2:8" ht="12.75">
      <c r="B128" s="29"/>
      <c r="C128" s="29"/>
      <c r="F128" s="29"/>
      <c r="G128" s="29"/>
      <c r="H128" s="29"/>
    </row>
    <row r="129" spans="2:8" ht="12.75">
      <c r="B129" s="29"/>
      <c r="C129" s="29"/>
      <c r="F129" s="29"/>
      <c r="G129" s="29"/>
      <c r="H129" s="29"/>
    </row>
    <row r="130" spans="2:8" ht="12.75">
      <c r="B130" s="29"/>
      <c r="C130" s="29"/>
      <c r="F130" s="29"/>
      <c r="G130" s="29"/>
      <c r="H130" s="29"/>
    </row>
    <row r="131" spans="2:8" ht="12.75">
      <c r="B131" s="29"/>
      <c r="C131" s="29"/>
      <c r="F131" s="29"/>
      <c r="G131" s="29"/>
      <c r="H131" s="29"/>
    </row>
    <row r="132" spans="2:8" ht="12.75">
      <c r="B132" s="29"/>
      <c r="C132" s="29"/>
      <c r="F132" s="29"/>
      <c r="G132" s="29"/>
      <c r="H132" s="29"/>
    </row>
    <row r="133" spans="2:8" ht="12.75">
      <c r="B133" s="29"/>
      <c r="C133" s="29"/>
      <c r="F133" s="29"/>
      <c r="G133" s="29"/>
      <c r="H133" s="29"/>
    </row>
    <row r="134" spans="2:8" ht="12.75">
      <c r="B134" s="29"/>
      <c r="C134" s="29"/>
      <c r="F134" s="29"/>
      <c r="G134" s="29"/>
      <c r="H134" s="29"/>
    </row>
    <row r="135" spans="2:8" ht="12.75">
      <c r="B135" s="29"/>
      <c r="C135" s="29"/>
      <c r="F135" s="29"/>
      <c r="G135" s="29"/>
      <c r="H135" s="29"/>
    </row>
    <row r="136" spans="2:8" ht="12.75">
      <c r="B136" s="29"/>
      <c r="C136" s="29"/>
      <c r="F136" s="29"/>
      <c r="G136" s="29"/>
      <c r="H136" s="29"/>
    </row>
    <row r="137" spans="2:8" ht="12.75">
      <c r="B137" s="29"/>
      <c r="C137" s="29"/>
      <c r="F137" s="29"/>
      <c r="G137" s="29"/>
      <c r="H137" s="29"/>
    </row>
    <row r="138" spans="2:8" ht="12.75">
      <c r="B138" s="29"/>
      <c r="C138" s="29"/>
      <c r="F138" s="29"/>
      <c r="G138" s="29"/>
      <c r="H138" s="29"/>
    </row>
    <row r="139" spans="2:8" ht="12.75">
      <c r="B139" s="29"/>
      <c r="C139" s="29"/>
      <c r="F139" s="29"/>
      <c r="G139" s="29"/>
      <c r="H139" s="29"/>
    </row>
    <row r="140" spans="2:8" ht="12.75">
      <c r="B140" s="29"/>
      <c r="C140" s="29"/>
      <c r="F140" s="29"/>
      <c r="G140" s="29"/>
      <c r="H140" s="29"/>
    </row>
    <row r="141" spans="2:8" ht="12.75">
      <c r="B141" s="29"/>
      <c r="C141" s="29"/>
      <c r="F141" s="29"/>
      <c r="G141" s="29"/>
      <c r="H141" s="29"/>
    </row>
    <row r="142" spans="2:8" ht="12.75">
      <c r="B142" s="29"/>
      <c r="C142" s="29"/>
      <c r="F142" s="29"/>
      <c r="G142" s="29"/>
      <c r="H142" s="29"/>
    </row>
    <row r="143" spans="2:8" ht="12.75">
      <c r="B143" s="29"/>
      <c r="C143" s="29"/>
      <c r="F143" s="29"/>
      <c r="G143" s="29"/>
      <c r="H143" s="29"/>
    </row>
    <row r="144" spans="2:8" ht="12.75">
      <c r="B144" s="29"/>
      <c r="C144" s="29"/>
      <c r="F144" s="29"/>
      <c r="G144" s="29"/>
      <c r="H144" s="29"/>
    </row>
    <row r="145" spans="2:8" ht="12.75">
      <c r="B145" s="29"/>
      <c r="C145" s="29"/>
      <c r="F145" s="29"/>
      <c r="G145" s="29"/>
      <c r="H145" s="29"/>
    </row>
    <row r="146" spans="2:8" ht="12.75">
      <c r="B146" s="29"/>
      <c r="C146" s="29"/>
      <c r="F146" s="29"/>
      <c r="G146" s="29"/>
      <c r="H146" s="29"/>
    </row>
    <row r="147" spans="2:8" ht="12.75">
      <c r="B147" s="29"/>
      <c r="C147" s="29"/>
      <c r="F147" s="29"/>
      <c r="G147" s="29"/>
      <c r="H147" s="29"/>
    </row>
    <row r="148" spans="2:8" ht="12.75">
      <c r="B148" s="29"/>
      <c r="C148" s="29"/>
      <c r="F148" s="29"/>
      <c r="G148" s="29"/>
      <c r="H148" s="29"/>
    </row>
    <row r="149" spans="2:8" ht="12.75">
      <c r="B149" s="29"/>
      <c r="C149" s="29"/>
      <c r="F149" s="29"/>
      <c r="G149" s="29"/>
      <c r="H149" s="29"/>
    </row>
    <row r="150" spans="2:8" ht="12.75">
      <c r="B150" s="29"/>
      <c r="C150" s="29"/>
      <c r="F150" s="29"/>
      <c r="G150" s="29"/>
      <c r="H150" s="29"/>
    </row>
    <row r="151" spans="2:8" ht="12.75">
      <c r="B151" s="29"/>
      <c r="C151" s="29"/>
      <c r="F151" s="29"/>
      <c r="G151" s="29"/>
      <c r="H151" s="29"/>
    </row>
    <row r="152" spans="2:8" ht="12.75">
      <c r="B152" s="29"/>
      <c r="C152" s="29"/>
      <c r="F152" s="29"/>
      <c r="G152" s="29"/>
      <c r="H152" s="29"/>
    </row>
    <row r="153" spans="2:8" ht="12.75">
      <c r="B153" s="29"/>
      <c r="C153" s="29"/>
      <c r="F153" s="29"/>
      <c r="G153" s="29"/>
      <c r="H153" s="29"/>
    </row>
    <row r="154" spans="2:8" ht="12.75">
      <c r="B154" s="29"/>
      <c r="C154" s="29"/>
      <c r="F154" s="29"/>
      <c r="G154" s="29"/>
      <c r="H154" s="29"/>
    </row>
    <row r="155" spans="2:8" ht="12.75">
      <c r="B155" s="29"/>
      <c r="C155" s="29"/>
      <c r="F155" s="29"/>
      <c r="G155" s="29"/>
      <c r="H155" s="29"/>
    </row>
    <row r="156" spans="2:8" ht="12.75">
      <c r="B156" s="29"/>
      <c r="C156" s="29"/>
      <c r="F156" s="29"/>
      <c r="G156" s="29"/>
      <c r="H156" s="29"/>
    </row>
    <row r="157" spans="2:8" ht="12.75">
      <c r="B157" s="29"/>
      <c r="C157" s="29"/>
      <c r="F157" s="29"/>
      <c r="G157" s="29"/>
      <c r="H157" s="29"/>
    </row>
    <row r="158" spans="2:8" ht="12.75">
      <c r="B158" s="29"/>
      <c r="C158" s="29"/>
      <c r="F158" s="29"/>
      <c r="G158" s="29"/>
      <c r="H158" s="29"/>
    </row>
    <row r="159" spans="2:8" ht="12.75">
      <c r="B159" s="29"/>
      <c r="C159" s="29"/>
      <c r="F159" s="29"/>
      <c r="G159" s="29"/>
      <c r="H159" s="29"/>
    </row>
    <row r="160" spans="2:8" ht="12.75">
      <c r="B160" s="29"/>
      <c r="C160" s="29"/>
      <c r="F160" s="29"/>
      <c r="G160" s="29"/>
      <c r="H160" s="29"/>
    </row>
    <row r="161" spans="2:8" ht="12.75">
      <c r="B161" s="29"/>
      <c r="C161" s="29"/>
      <c r="F161" s="29"/>
      <c r="G161" s="29"/>
      <c r="H161" s="29"/>
    </row>
    <row r="162" spans="2:8" ht="12.75">
      <c r="B162" s="29"/>
      <c r="C162" s="29"/>
      <c r="F162" s="29"/>
      <c r="G162" s="29"/>
      <c r="H162" s="29"/>
    </row>
    <row r="163" spans="2:8" ht="12.75">
      <c r="B163" s="29"/>
      <c r="C163" s="29"/>
      <c r="F163" s="29"/>
      <c r="G163" s="29"/>
      <c r="H163" s="29"/>
    </row>
    <row r="164" spans="2:8" ht="12.75">
      <c r="B164" s="29"/>
      <c r="C164" s="29"/>
      <c r="F164" s="29"/>
      <c r="G164" s="29"/>
      <c r="H164" s="29"/>
    </row>
    <row r="165" spans="2:8" ht="12.75">
      <c r="B165" s="29"/>
      <c r="C165" s="29"/>
      <c r="F165" s="29"/>
      <c r="G165" s="29"/>
      <c r="H165" s="29"/>
    </row>
    <row r="166" spans="2:8" ht="12.75">
      <c r="B166" s="29"/>
      <c r="C166" s="29"/>
      <c r="F166" s="29"/>
      <c r="G166" s="29"/>
      <c r="H166" s="29"/>
    </row>
    <row r="167" spans="2:8" ht="12.75">
      <c r="B167" s="29"/>
      <c r="C167" s="29"/>
      <c r="F167" s="29"/>
      <c r="G167" s="29"/>
      <c r="H167" s="29"/>
    </row>
    <row r="168" spans="2:8" ht="12.75">
      <c r="B168" s="29"/>
      <c r="C168" s="29"/>
      <c r="F168" s="29"/>
      <c r="G168" s="29"/>
      <c r="H168" s="29"/>
    </row>
    <row r="169" spans="2:8" ht="12.75">
      <c r="B169" s="29"/>
      <c r="C169" s="29"/>
      <c r="F169" s="29"/>
      <c r="G169" s="29"/>
      <c r="H169" s="29"/>
    </row>
    <row r="170" spans="2:8" ht="12.75">
      <c r="B170" s="29"/>
      <c r="C170" s="29"/>
      <c r="F170" s="29"/>
      <c r="G170" s="29"/>
      <c r="H170" s="29"/>
    </row>
    <row r="171" spans="2:8" ht="12.75">
      <c r="B171" s="29"/>
      <c r="C171" s="29"/>
      <c r="F171" s="29"/>
      <c r="G171" s="29"/>
      <c r="H171" s="29"/>
    </row>
    <row r="172" spans="2:8" ht="12.75">
      <c r="B172" s="29"/>
      <c r="C172" s="29"/>
      <c r="F172" s="29"/>
      <c r="G172" s="29"/>
      <c r="H172" s="29"/>
    </row>
    <row r="173" spans="2:8" ht="12.75">
      <c r="B173" s="29"/>
      <c r="C173" s="29"/>
      <c r="F173" s="29"/>
      <c r="G173" s="29"/>
      <c r="H173" s="29"/>
    </row>
    <row r="174" spans="2:8" ht="12.75">
      <c r="B174" s="29"/>
      <c r="C174" s="29"/>
      <c r="F174" s="29"/>
      <c r="G174" s="29"/>
      <c r="H174" s="29"/>
    </row>
    <row r="175" spans="2:8" ht="12.75">
      <c r="B175" s="29"/>
      <c r="C175" s="29"/>
      <c r="F175" s="29"/>
      <c r="G175" s="29"/>
      <c r="H175" s="29"/>
    </row>
    <row r="176" spans="2:8" ht="12.75">
      <c r="B176" s="29"/>
      <c r="C176" s="29"/>
      <c r="F176" s="29"/>
      <c r="G176" s="29"/>
      <c r="H176" s="29"/>
    </row>
    <row r="177" spans="2:8" ht="12.75">
      <c r="B177" s="29"/>
      <c r="C177" s="29"/>
      <c r="F177" s="29"/>
      <c r="G177" s="29"/>
      <c r="H177" s="29"/>
    </row>
    <row r="178" spans="2:8" ht="12.75">
      <c r="B178" s="29"/>
      <c r="C178" s="29"/>
      <c r="F178" s="29"/>
      <c r="G178" s="29"/>
      <c r="H178" s="29"/>
    </row>
    <row r="179" spans="2:8" ht="12.75">
      <c r="B179" s="29"/>
      <c r="C179" s="29"/>
      <c r="F179" s="29"/>
      <c r="G179" s="29"/>
      <c r="H179" s="29"/>
    </row>
    <row r="180" spans="2:8" ht="12.75">
      <c r="B180" s="29"/>
      <c r="C180" s="29"/>
      <c r="F180" s="29"/>
      <c r="G180" s="29"/>
      <c r="H180" s="29"/>
    </row>
    <row r="181" spans="2:8" ht="12.75">
      <c r="B181" s="29"/>
      <c r="C181" s="29"/>
      <c r="F181" s="29"/>
      <c r="G181" s="29"/>
      <c r="H181" s="29"/>
    </row>
    <row r="182" spans="2:8" ht="12.75">
      <c r="B182" s="29"/>
      <c r="C182" s="29"/>
      <c r="F182" s="29"/>
      <c r="G182" s="29"/>
      <c r="H182" s="29"/>
    </row>
    <row r="183" spans="2:8" ht="12.75">
      <c r="B183" s="29"/>
      <c r="C183" s="29"/>
      <c r="F183" s="29"/>
      <c r="G183" s="29"/>
      <c r="H183" s="29"/>
    </row>
    <row r="184" spans="2:8" ht="12.75">
      <c r="B184" s="29"/>
      <c r="C184" s="29"/>
      <c r="F184" s="29"/>
      <c r="G184" s="29"/>
      <c r="H184" s="29"/>
    </row>
    <row r="185" spans="2:8" ht="12.75">
      <c r="B185" s="29"/>
      <c r="C185" s="29"/>
      <c r="F185" s="29"/>
      <c r="G185" s="29"/>
      <c r="H185" s="29"/>
    </row>
    <row r="186" spans="2:8" ht="12.75">
      <c r="B186" s="29"/>
      <c r="C186" s="29"/>
      <c r="F186" s="29"/>
      <c r="G186" s="29"/>
      <c r="H186" s="29"/>
    </row>
    <row r="187" spans="2:8" ht="12.75">
      <c r="B187" s="29"/>
      <c r="C187" s="29"/>
      <c r="F187" s="29"/>
      <c r="G187" s="29"/>
      <c r="H187" s="29"/>
    </row>
    <row r="188" spans="2:8" ht="12.75">
      <c r="B188" s="29"/>
      <c r="C188" s="29"/>
      <c r="F188" s="29"/>
      <c r="G188" s="29"/>
      <c r="H188" s="29"/>
    </row>
    <row r="189" spans="2:8" ht="12.75">
      <c r="B189" s="29"/>
      <c r="C189" s="29"/>
      <c r="F189" s="29"/>
      <c r="G189" s="29"/>
      <c r="H189" s="29"/>
    </row>
    <row r="190" spans="2:8" ht="12.75">
      <c r="B190" s="29"/>
      <c r="C190" s="29"/>
      <c r="F190" s="29"/>
      <c r="G190" s="29"/>
      <c r="H190" s="29"/>
    </row>
    <row r="191" spans="2:8" ht="12.75">
      <c r="B191" s="29"/>
      <c r="C191" s="29"/>
      <c r="F191" s="29"/>
      <c r="G191" s="29"/>
      <c r="H191" s="29"/>
    </row>
    <row r="192" spans="2:8" ht="12.75">
      <c r="B192" s="29"/>
      <c r="C192" s="29"/>
      <c r="F192" s="29"/>
      <c r="G192" s="29"/>
      <c r="H192" s="29"/>
    </row>
    <row r="193" spans="2:8" ht="12.75">
      <c r="B193" s="29"/>
      <c r="C193" s="29"/>
      <c r="F193" s="29"/>
      <c r="G193" s="29"/>
      <c r="H193" s="29"/>
    </row>
    <row r="194" spans="2:8" ht="12.75">
      <c r="B194" s="29"/>
      <c r="C194" s="29"/>
      <c r="F194" s="29"/>
      <c r="G194" s="29"/>
      <c r="H194" s="29"/>
    </row>
    <row r="195" spans="2:8" ht="12.75">
      <c r="B195" s="29"/>
      <c r="C195" s="29"/>
      <c r="F195" s="29"/>
      <c r="G195" s="29"/>
      <c r="H195" s="29"/>
    </row>
    <row r="196" spans="2:8" ht="12.75">
      <c r="B196" s="29"/>
      <c r="C196" s="29"/>
      <c r="F196" s="29"/>
      <c r="G196" s="29"/>
      <c r="H196" s="29"/>
    </row>
    <row r="197" spans="2:8" ht="12.75">
      <c r="B197" s="29"/>
      <c r="C197" s="29"/>
      <c r="F197" s="29"/>
      <c r="G197" s="29"/>
      <c r="H197" s="29"/>
    </row>
    <row r="198" spans="2:8" ht="12.75">
      <c r="B198" s="29"/>
      <c r="C198" s="29"/>
      <c r="F198" s="29"/>
      <c r="G198" s="29"/>
      <c r="H198" s="29"/>
    </row>
    <row r="199" spans="2:8" ht="12.75">
      <c r="B199" s="29"/>
      <c r="C199" s="29"/>
      <c r="F199" s="29"/>
      <c r="G199" s="29"/>
      <c r="H199" s="29"/>
    </row>
    <row r="200" spans="2:8" ht="12.75">
      <c r="B200" s="29"/>
      <c r="C200" s="29"/>
      <c r="F200" s="29"/>
      <c r="G200" s="29"/>
      <c r="H200" s="29"/>
    </row>
    <row r="201" spans="2:8" ht="12.75">
      <c r="B201" s="29"/>
      <c r="C201" s="29"/>
      <c r="F201" s="29"/>
      <c r="G201" s="29"/>
      <c r="H201" s="29"/>
    </row>
    <row r="202" spans="2:8" ht="12.75">
      <c r="B202" s="29"/>
      <c r="C202" s="29"/>
      <c r="F202" s="29"/>
      <c r="G202" s="29"/>
      <c r="H202" s="29"/>
    </row>
    <row r="203" spans="2:8" ht="12.75">
      <c r="B203" s="29"/>
      <c r="C203" s="29"/>
      <c r="F203" s="29"/>
      <c r="G203" s="29"/>
      <c r="H203" s="29"/>
    </row>
    <row r="204" spans="2:8" ht="12.75">
      <c r="B204" s="29"/>
      <c r="C204" s="29"/>
      <c r="F204" s="29"/>
      <c r="G204" s="29"/>
      <c r="H204" s="29"/>
    </row>
    <row r="205" spans="2:8" ht="12.75">
      <c r="B205" s="29"/>
      <c r="C205" s="29"/>
      <c r="F205" s="29"/>
      <c r="G205" s="29"/>
      <c r="H205" s="29"/>
    </row>
    <row r="206" spans="2:8" ht="12.75">
      <c r="B206" s="29"/>
      <c r="C206" s="29"/>
      <c r="F206" s="29"/>
      <c r="G206" s="29"/>
      <c r="H206" s="29"/>
    </row>
    <row r="207" spans="2:8" ht="12.75">
      <c r="B207" s="29"/>
      <c r="C207" s="29"/>
      <c r="F207" s="29"/>
      <c r="G207" s="29"/>
      <c r="H207" s="29"/>
    </row>
    <row r="208" spans="2:8" ht="12.75">
      <c r="B208" s="29"/>
      <c r="C208" s="29"/>
      <c r="F208" s="29"/>
      <c r="G208" s="29"/>
      <c r="H208" s="29"/>
    </row>
    <row r="209" spans="2:8" ht="12.75">
      <c r="B209" s="29"/>
      <c r="C209" s="29"/>
      <c r="F209" s="29"/>
      <c r="G209" s="29"/>
      <c r="H209" s="29"/>
    </row>
    <row r="210" spans="2:8" ht="12.75">
      <c r="B210" s="29"/>
      <c r="C210" s="29"/>
      <c r="F210" s="29"/>
      <c r="G210" s="29"/>
      <c r="H210" s="29"/>
    </row>
    <row r="211" spans="2:8" ht="12.75">
      <c r="B211" s="29"/>
      <c r="C211" s="29"/>
      <c r="F211" s="29"/>
      <c r="G211" s="29"/>
      <c r="H211" s="29"/>
    </row>
    <row r="212" spans="2:8" ht="12.75">
      <c r="B212" s="29"/>
      <c r="C212" s="29"/>
      <c r="F212" s="29"/>
      <c r="G212" s="29"/>
      <c r="H212" s="29"/>
    </row>
    <row r="213" spans="2:8" ht="12.75">
      <c r="B213" s="29"/>
      <c r="C213" s="29"/>
      <c r="F213" s="29"/>
      <c r="G213" s="29"/>
      <c r="H213" s="29"/>
    </row>
    <row r="214" spans="2:8" ht="12.75">
      <c r="B214" s="29"/>
      <c r="C214" s="29"/>
      <c r="F214" s="29"/>
      <c r="G214" s="29"/>
      <c r="H214" s="29"/>
    </row>
    <row r="215" spans="2:8" ht="12.75">
      <c r="B215" s="29"/>
      <c r="C215" s="29"/>
      <c r="F215" s="29"/>
      <c r="G215" s="29"/>
      <c r="H215" s="29"/>
    </row>
    <row r="216" spans="2:8" ht="12.75">
      <c r="B216" s="29"/>
      <c r="C216" s="29"/>
      <c r="F216" s="29"/>
      <c r="G216" s="29"/>
      <c r="H216" s="29"/>
    </row>
    <row r="217" spans="2:8" ht="12.75">
      <c r="B217" s="29"/>
      <c r="C217" s="29"/>
      <c r="F217" s="29"/>
      <c r="G217" s="29"/>
      <c r="H217" s="29"/>
    </row>
    <row r="218" spans="2:8" ht="12.75">
      <c r="B218" s="29"/>
      <c r="C218" s="29"/>
      <c r="F218" s="29"/>
      <c r="G218" s="29"/>
      <c r="H218" s="29"/>
    </row>
    <row r="219" spans="2:8" ht="12.75">
      <c r="B219" s="29"/>
      <c r="C219" s="29"/>
      <c r="F219" s="29"/>
      <c r="G219" s="29"/>
      <c r="H219" s="29"/>
    </row>
    <row r="220" spans="2:8" ht="12.75">
      <c r="B220" s="29"/>
      <c r="C220" s="29"/>
      <c r="F220" s="29"/>
      <c r="G220" s="29"/>
      <c r="H220" s="29"/>
    </row>
    <row r="221" spans="2:8" ht="12.75">
      <c r="B221" s="29"/>
      <c r="C221" s="29"/>
      <c r="F221" s="29"/>
      <c r="G221" s="29"/>
      <c r="H221" s="29"/>
    </row>
    <row r="222" spans="2:8" ht="12.75">
      <c r="B222" s="29"/>
      <c r="C222" s="29"/>
      <c r="F222" s="29"/>
      <c r="G222" s="29"/>
      <c r="H222" s="29"/>
    </row>
    <row r="223" spans="2:8" ht="12.75">
      <c r="B223" s="29"/>
      <c r="C223" s="29"/>
      <c r="F223" s="29"/>
      <c r="G223" s="29"/>
      <c r="H223" s="29"/>
    </row>
    <row r="224" spans="2:8" ht="12.75">
      <c r="B224" s="29"/>
      <c r="C224" s="29"/>
      <c r="F224" s="29"/>
      <c r="G224" s="29"/>
      <c r="H224" s="29"/>
    </row>
    <row r="225" spans="2:8" ht="12.75">
      <c r="B225" s="29"/>
      <c r="C225" s="29"/>
      <c r="F225" s="29"/>
      <c r="G225" s="29"/>
      <c r="H225" s="29"/>
    </row>
    <row r="226" spans="2:8" ht="12.75">
      <c r="B226" s="29"/>
      <c r="C226" s="29"/>
      <c r="F226" s="29"/>
      <c r="G226" s="29"/>
      <c r="H226" s="29"/>
    </row>
    <row r="227" spans="2:8" ht="12.75">
      <c r="B227" s="29"/>
      <c r="C227" s="29"/>
      <c r="F227" s="29"/>
      <c r="G227" s="29"/>
      <c r="H227" s="29"/>
    </row>
    <row r="228" spans="2:8" ht="12.75">
      <c r="B228" s="29"/>
      <c r="C228" s="29"/>
      <c r="F228" s="29"/>
      <c r="G228" s="29"/>
      <c r="H228" s="29"/>
    </row>
    <row r="229" spans="2:8" ht="12.75">
      <c r="B229" s="29"/>
      <c r="C229" s="29"/>
      <c r="F229" s="29"/>
      <c r="G229" s="29"/>
      <c r="H229" s="29"/>
    </row>
    <row r="230" spans="2:8" ht="12.75">
      <c r="B230" s="29"/>
      <c r="C230" s="29"/>
      <c r="F230" s="29"/>
      <c r="G230" s="29"/>
      <c r="H230" s="29"/>
    </row>
    <row r="231" spans="2:8" ht="12.75">
      <c r="B231" s="29"/>
      <c r="C231" s="29"/>
      <c r="F231" s="29"/>
      <c r="G231" s="29"/>
      <c r="H231" s="29"/>
    </row>
    <row r="232" spans="2:8" ht="12.75">
      <c r="B232" s="29"/>
      <c r="C232" s="29"/>
      <c r="F232" s="29"/>
      <c r="G232" s="29"/>
      <c r="H232" s="29"/>
    </row>
    <row r="233" spans="2:8" ht="12.75">
      <c r="B233" s="29"/>
      <c r="C233" s="29"/>
      <c r="F233" s="29"/>
      <c r="G233" s="29"/>
      <c r="H233" s="29"/>
    </row>
    <row r="234" spans="2:8" ht="12.75">
      <c r="B234" s="29"/>
      <c r="C234" s="29"/>
      <c r="F234" s="29"/>
      <c r="G234" s="29"/>
      <c r="H234" s="29"/>
    </row>
    <row r="235" spans="2:8" ht="12.75">
      <c r="B235" s="29"/>
      <c r="C235" s="29"/>
      <c r="F235" s="29"/>
      <c r="G235" s="29"/>
      <c r="H235" s="29"/>
    </row>
    <row r="236" spans="2:8" ht="12.75">
      <c r="B236" s="29"/>
      <c r="C236" s="29"/>
      <c r="F236" s="29"/>
      <c r="G236" s="29"/>
      <c r="H236" s="29"/>
    </row>
    <row r="237" spans="2:8" ht="12.75">
      <c r="B237" s="29"/>
      <c r="C237" s="29"/>
      <c r="F237" s="29"/>
      <c r="G237" s="29"/>
      <c r="H237" s="29"/>
    </row>
    <row r="238" spans="2:8" ht="12.75">
      <c r="B238" s="29"/>
      <c r="C238" s="29"/>
      <c r="F238" s="29"/>
      <c r="G238" s="29"/>
      <c r="H238" s="29"/>
    </row>
    <row r="239" spans="2:8" ht="12.75">
      <c r="B239" s="29"/>
      <c r="C239" s="29"/>
      <c r="F239" s="29"/>
      <c r="G239" s="29"/>
      <c r="H239" s="29"/>
    </row>
    <row r="240" spans="2:8" ht="12.75">
      <c r="B240" s="29"/>
      <c r="C240" s="29"/>
      <c r="F240" s="29"/>
      <c r="G240" s="29"/>
      <c r="H240" s="29"/>
    </row>
    <row r="241" spans="2:8" ht="12.75">
      <c r="B241" s="29"/>
      <c r="C241" s="29"/>
      <c r="F241" s="29"/>
      <c r="G241" s="29"/>
      <c r="H241" s="29"/>
    </row>
    <row r="242" spans="2:8" ht="12.75">
      <c r="B242" s="29"/>
      <c r="C242" s="29"/>
      <c r="F242" s="29"/>
      <c r="G242" s="29"/>
      <c r="H242" s="29"/>
    </row>
    <row r="243" spans="2:8" ht="12.75">
      <c r="B243" s="29"/>
      <c r="C243" s="29"/>
      <c r="F243" s="29"/>
      <c r="G243" s="29"/>
      <c r="H243" s="29"/>
    </row>
    <row r="244" spans="2:8" ht="12.75">
      <c r="B244" s="29"/>
      <c r="C244" s="29"/>
      <c r="F244" s="29"/>
      <c r="G244" s="29"/>
      <c r="H244" s="29"/>
    </row>
    <row r="245" spans="2:8" ht="12.75">
      <c r="B245" s="29"/>
      <c r="C245" s="29"/>
      <c r="F245" s="29"/>
      <c r="G245" s="29"/>
      <c r="H245" s="29"/>
    </row>
    <row r="246" spans="2:8" ht="12.75">
      <c r="B246" s="29"/>
      <c r="C246" s="29"/>
      <c r="F246" s="29"/>
      <c r="G246" s="29"/>
      <c r="H246" s="29"/>
    </row>
    <row r="247" spans="2:8" ht="12.75">
      <c r="B247" s="29"/>
      <c r="C247" s="29"/>
      <c r="F247" s="29"/>
      <c r="G247" s="29"/>
      <c r="H247" s="29"/>
    </row>
    <row r="248" spans="2:8" ht="12.75">
      <c r="B248" s="29"/>
      <c r="C248" s="29"/>
      <c r="F248" s="29"/>
      <c r="G248" s="29"/>
      <c r="H248" s="29"/>
    </row>
    <row r="249" spans="2:8" ht="12.75">
      <c r="B249" s="29"/>
      <c r="C249" s="29"/>
      <c r="F249" s="29"/>
      <c r="G249" s="29"/>
      <c r="H249" s="29"/>
    </row>
    <row r="250" spans="2:8" ht="12.75">
      <c r="B250" s="29"/>
      <c r="C250" s="29"/>
      <c r="F250" s="29"/>
      <c r="G250" s="29"/>
      <c r="H250" s="29"/>
    </row>
    <row r="251" spans="2:8" ht="12.75">
      <c r="B251" s="29"/>
      <c r="C251" s="29"/>
      <c r="F251" s="29"/>
      <c r="G251" s="29"/>
      <c r="H251" s="29"/>
    </row>
    <row r="252" spans="2:8" ht="12.75">
      <c r="B252" s="29"/>
      <c r="C252" s="29"/>
      <c r="F252" s="29"/>
      <c r="G252" s="29"/>
      <c r="H252" s="29"/>
    </row>
    <row r="253" spans="2:8" ht="12.75">
      <c r="B253" s="29"/>
      <c r="C253" s="29"/>
      <c r="F253" s="29"/>
      <c r="G253" s="29"/>
      <c r="H253" s="29"/>
    </row>
    <row r="254" spans="2:8" ht="12.75">
      <c r="B254" s="29"/>
      <c r="C254" s="29"/>
      <c r="F254" s="29"/>
      <c r="G254" s="29"/>
      <c r="H254" s="29"/>
    </row>
    <row r="255" spans="2:8" ht="12.75">
      <c r="B255" s="29"/>
      <c r="C255" s="29"/>
      <c r="F255" s="29"/>
      <c r="G255" s="29"/>
      <c r="H255" s="29"/>
    </row>
    <row r="256" spans="2:8" ht="12.75">
      <c r="B256" s="29"/>
      <c r="C256" s="29"/>
      <c r="F256" s="29"/>
      <c r="G256" s="29"/>
      <c r="H256" s="29"/>
    </row>
    <row r="257" spans="2:8" ht="12.75">
      <c r="B257" s="29"/>
      <c r="C257" s="29"/>
      <c r="F257" s="29"/>
      <c r="G257" s="29"/>
      <c r="H257" s="29"/>
    </row>
    <row r="258" spans="2:8" ht="12.75">
      <c r="B258" s="29"/>
      <c r="C258" s="29"/>
      <c r="F258" s="29"/>
      <c r="G258" s="29"/>
      <c r="H258" s="29"/>
    </row>
    <row r="259" spans="2:8" ht="12.75">
      <c r="B259" s="29"/>
      <c r="C259" s="29"/>
      <c r="F259" s="29"/>
      <c r="G259" s="29"/>
      <c r="H259" s="29"/>
    </row>
    <row r="260" spans="2:8" ht="12.75">
      <c r="B260" s="29"/>
      <c r="C260" s="29"/>
      <c r="F260" s="29"/>
      <c r="G260" s="29"/>
      <c r="H260" s="29"/>
    </row>
    <row r="261" spans="2:8" ht="12.75">
      <c r="B261" s="29"/>
      <c r="C261" s="29"/>
      <c r="F261" s="29"/>
      <c r="G261" s="29"/>
      <c r="H261" s="29"/>
    </row>
    <row r="262" spans="2:8" ht="12.75">
      <c r="B262" s="29"/>
      <c r="C262" s="29"/>
      <c r="F262" s="29"/>
      <c r="G262" s="29"/>
      <c r="H262" s="29"/>
    </row>
    <row r="263" spans="2:8" ht="12.75">
      <c r="B263" s="29"/>
      <c r="C263" s="29"/>
      <c r="F263" s="29"/>
      <c r="G263" s="29"/>
      <c r="H263" s="29"/>
    </row>
    <row r="264" spans="2:8" ht="12.75">
      <c r="B264" s="29"/>
      <c r="C264" s="29"/>
      <c r="F264" s="29"/>
      <c r="G264" s="29"/>
      <c r="H264" s="29"/>
    </row>
    <row r="265" spans="2:8" ht="12.75">
      <c r="B265" s="29"/>
      <c r="C265" s="29"/>
      <c r="F265" s="29"/>
      <c r="G265" s="29"/>
      <c r="H265" s="29"/>
    </row>
    <row r="266" spans="2:8" ht="12.75">
      <c r="B266" s="29"/>
      <c r="C266" s="29"/>
      <c r="F266" s="29"/>
      <c r="G266" s="29"/>
      <c r="H266" s="29"/>
    </row>
    <row r="267" spans="2:8" ht="12.75">
      <c r="B267" s="29"/>
      <c r="C267" s="29"/>
      <c r="F267" s="29"/>
      <c r="G267" s="29"/>
      <c r="H267" s="29"/>
    </row>
    <row r="268" spans="2:8" ht="12.75">
      <c r="B268" s="29"/>
      <c r="C268" s="29"/>
      <c r="F268" s="29"/>
      <c r="G268" s="29"/>
      <c r="H268" s="29"/>
    </row>
    <row r="269" spans="2:8" ht="12.75">
      <c r="B269" s="29"/>
      <c r="C269" s="29"/>
      <c r="F269" s="29"/>
      <c r="G269" s="29"/>
      <c r="H269" s="29"/>
    </row>
    <row r="270" spans="2:8" ht="12.75">
      <c r="B270" s="29"/>
      <c r="C270" s="29"/>
      <c r="F270" s="29"/>
      <c r="G270" s="29"/>
      <c r="H270" s="29"/>
    </row>
    <row r="271" spans="2:8" ht="12.75">
      <c r="B271" s="29"/>
      <c r="C271" s="29"/>
      <c r="F271" s="29"/>
      <c r="G271" s="29"/>
      <c r="H271" s="29"/>
    </row>
    <row r="272" spans="2:8" ht="12.75">
      <c r="B272" s="29"/>
      <c r="C272" s="29"/>
      <c r="F272" s="29"/>
      <c r="G272" s="29"/>
      <c r="H272" s="29"/>
    </row>
    <row r="273" spans="2:8" ht="12.75">
      <c r="B273" s="29"/>
      <c r="C273" s="29"/>
      <c r="F273" s="29"/>
      <c r="G273" s="29"/>
      <c r="H273" s="29"/>
    </row>
    <row r="274" spans="2:8" ht="12.75">
      <c r="B274" s="29"/>
      <c r="C274" s="29"/>
      <c r="F274" s="29"/>
      <c r="G274" s="29"/>
      <c r="H274" s="29"/>
    </row>
    <row r="275" spans="2:8" ht="12.75">
      <c r="B275" s="29"/>
      <c r="C275" s="29"/>
      <c r="F275" s="29"/>
      <c r="G275" s="29"/>
      <c r="H275" s="29"/>
    </row>
    <row r="276" spans="2:8" ht="12.75">
      <c r="B276" s="29"/>
      <c r="C276" s="29"/>
      <c r="F276" s="29"/>
      <c r="G276" s="29"/>
      <c r="H276" s="29"/>
    </row>
    <row r="277" spans="2:8" ht="12.75">
      <c r="B277" s="29"/>
      <c r="C277" s="29"/>
      <c r="F277" s="29"/>
      <c r="G277" s="29"/>
      <c r="H277" s="29"/>
    </row>
    <row r="278" spans="2:8" ht="12.75">
      <c r="B278" s="29"/>
      <c r="C278" s="29"/>
      <c r="F278" s="29"/>
      <c r="G278" s="29"/>
      <c r="H278" s="29"/>
    </row>
    <row r="279" spans="2:8" ht="12.75">
      <c r="B279" s="29"/>
      <c r="C279" s="29"/>
      <c r="F279" s="29"/>
      <c r="G279" s="29"/>
      <c r="H279" s="29"/>
    </row>
    <row r="280" spans="2:8" ht="12.75">
      <c r="B280" s="29"/>
      <c r="C280" s="29"/>
      <c r="F280" s="29"/>
      <c r="G280" s="29"/>
      <c r="H280" s="29"/>
    </row>
    <row r="281" spans="2:8" ht="12.75">
      <c r="B281" s="29"/>
      <c r="C281" s="29"/>
      <c r="F281" s="29"/>
      <c r="G281" s="29"/>
      <c r="H281" s="29"/>
    </row>
    <row r="282" spans="2:8" ht="12.75">
      <c r="B282" s="29"/>
      <c r="C282" s="29"/>
      <c r="F282" s="29"/>
      <c r="G282" s="29"/>
      <c r="H282" s="29"/>
    </row>
    <row r="283" spans="2:8" ht="12.75">
      <c r="B283" s="29"/>
      <c r="C283" s="29"/>
      <c r="F283" s="29"/>
      <c r="G283" s="29"/>
      <c r="H283" s="29"/>
    </row>
    <row r="284" spans="2:8" ht="12.75">
      <c r="B284" s="29"/>
      <c r="C284" s="29"/>
      <c r="F284" s="29"/>
      <c r="G284" s="29"/>
      <c r="H284" s="29"/>
    </row>
    <row r="285" spans="2:8" ht="12.75">
      <c r="B285" s="29"/>
      <c r="C285" s="29"/>
      <c r="F285" s="29"/>
      <c r="G285" s="29"/>
      <c r="H285" s="29"/>
    </row>
    <row r="286" spans="2:8" ht="12.75">
      <c r="B286" s="29"/>
      <c r="C286" s="29"/>
      <c r="F286" s="29"/>
      <c r="G286" s="29"/>
      <c r="H286" s="29"/>
    </row>
    <row r="287" spans="2:8" ht="12.75">
      <c r="B287" s="29"/>
      <c r="C287" s="29"/>
      <c r="F287" s="29"/>
      <c r="G287" s="29"/>
      <c r="H287" s="29"/>
    </row>
    <row r="288" spans="2:8" ht="12.75">
      <c r="B288" s="29"/>
      <c r="C288" s="29"/>
      <c r="F288" s="29"/>
      <c r="G288" s="29"/>
      <c r="H288" s="29"/>
    </row>
    <row r="289" spans="2:8" ht="12.75">
      <c r="B289" s="29"/>
      <c r="C289" s="29"/>
      <c r="F289" s="29"/>
      <c r="G289" s="29"/>
      <c r="H289" s="29"/>
    </row>
    <row r="290" spans="2:8" ht="12.75">
      <c r="B290" s="29"/>
      <c r="C290" s="29"/>
      <c r="F290" s="29"/>
      <c r="G290" s="29"/>
      <c r="H290" s="29"/>
    </row>
    <row r="291" spans="2:8" ht="12.75">
      <c r="B291" s="29"/>
      <c r="C291" s="29"/>
      <c r="F291" s="29"/>
      <c r="G291" s="29"/>
      <c r="H291" s="29"/>
    </row>
    <row r="292" spans="2:8" ht="12.75">
      <c r="B292" s="29"/>
      <c r="C292" s="29"/>
      <c r="F292" s="29"/>
      <c r="G292" s="29"/>
      <c r="H292" s="29"/>
    </row>
    <row r="293" spans="2:8" ht="12.75">
      <c r="B293" s="29"/>
      <c r="C293" s="29"/>
      <c r="F293" s="29"/>
      <c r="G293" s="29"/>
      <c r="H293" s="29"/>
    </row>
    <row r="294" spans="2:8" ht="12.75">
      <c r="B294" s="29"/>
      <c r="C294" s="29"/>
      <c r="F294" s="29"/>
      <c r="G294" s="29"/>
      <c r="H294" s="29"/>
    </row>
    <row r="295" spans="2:8" ht="12.75">
      <c r="B295" s="29"/>
      <c r="C295" s="29"/>
      <c r="F295" s="29"/>
      <c r="G295" s="29"/>
      <c r="H295" s="29"/>
    </row>
    <row r="296" spans="2:8" ht="12.75">
      <c r="B296" s="29"/>
      <c r="C296" s="29"/>
      <c r="F296" s="29"/>
      <c r="G296" s="29"/>
      <c r="H296" s="29"/>
    </row>
    <row r="297" spans="2:8" ht="12.75">
      <c r="B297" s="29"/>
      <c r="C297" s="29"/>
      <c r="F297" s="29"/>
      <c r="G297" s="29"/>
      <c r="H297" s="29"/>
    </row>
    <row r="298" spans="2:8" ht="12.75">
      <c r="B298" s="29"/>
      <c r="C298" s="29"/>
      <c r="F298" s="29"/>
      <c r="G298" s="29"/>
      <c r="H298" s="29"/>
    </row>
    <row r="299" spans="2:8" ht="12.75">
      <c r="B299" s="29"/>
      <c r="C299" s="29"/>
      <c r="F299" s="29"/>
      <c r="G299" s="29"/>
      <c r="H299" s="29"/>
    </row>
    <row r="300" spans="2:8" ht="12.75">
      <c r="B300" s="29"/>
      <c r="C300" s="29"/>
      <c r="F300" s="29"/>
      <c r="G300" s="29"/>
      <c r="H300" s="29"/>
    </row>
    <row r="301" spans="2:8" ht="12.75">
      <c r="B301" s="29"/>
      <c r="C301" s="29"/>
      <c r="F301" s="29"/>
      <c r="G301" s="29"/>
      <c r="H301" s="29"/>
    </row>
    <row r="302" spans="2:8" ht="12.75">
      <c r="B302" s="29"/>
      <c r="C302" s="29"/>
      <c r="F302" s="29"/>
      <c r="G302" s="29"/>
      <c r="H302" s="29"/>
    </row>
    <row r="303" spans="2:8" ht="12.75">
      <c r="B303" s="29"/>
      <c r="C303" s="29"/>
      <c r="F303" s="29"/>
      <c r="G303" s="29"/>
      <c r="H303" s="29"/>
    </row>
    <row r="304" spans="2:8" ht="12.75">
      <c r="B304" s="29"/>
      <c r="C304" s="29"/>
      <c r="F304" s="29"/>
      <c r="G304" s="29"/>
      <c r="H304" s="29"/>
    </row>
    <row r="305" spans="2:8" ht="12.75">
      <c r="B305" s="29"/>
      <c r="C305" s="29"/>
      <c r="F305" s="29"/>
      <c r="G305" s="29"/>
      <c r="H305" s="29"/>
    </row>
    <row r="306" spans="2:8" ht="12.75">
      <c r="B306" s="29"/>
      <c r="C306" s="29"/>
      <c r="F306" s="29"/>
      <c r="G306" s="29"/>
      <c r="H306" s="29"/>
    </row>
  </sheetData>
  <mergeCells count="7">
    <mergeCell ref="A1:A3"/>
    <mergeCell ref="B1:B3"/>
    <mergeCell ref="H1:H3"/>
    <mergeCell ref="C1:C3"/>
    <mergeCell ref="D1:E2"/>
    <mergeCell ref="F1:F3"/>
    <mergeCell ref="G1:G3"/>
  </mergeCells>
  <printOptions horizontalCentered="1"/>
  <pageMargins left="0.7874015748031497" right="0.7874015748031497" top="0.84" bottom="0.73" header="0.5118110236220472" footer="0.33"/>
  <pageSetup orientation="landscape" paperSize="9" scale="85" r:id="rId1"/>
  <headerFooter alignWithMargins="0">
    <oddHeader>&amp;C&amp;"times,Félkövér"&amp;12 2004 évi út-, híd-, járda felújítások&amp;R&amp;8 7. sz. melléklet
ezer Ft</oddHeader>
    <oddFooter>&amp;L&amp;8 2005.01.05.&amp;C&amp;8&amp;F/&amp;A /VassÉva&amp;R&amp;8&amp;P/&amp;N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Kaposvár Megyei Jogú Város</cp:lastModifiedBy>
  <cp:lastPrinted>2005-03-31T14:18:19Z</cp:lastPrinted>
  <dcterms:created xsi:type="dcterms:W3CDTF">2003-04-30T07:15:07Z</dcterms:created>
  <dcterms:modified xsi:type="dcterms:W3CDTF">2005-03-31T14:23:02Z</dcterms:modified>
  <cp:category/>
  <cp:version/>
  <cp:contentType/>
  <cp:contentStatus/>
</cp:coreProperties>
</file>