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04.é.norm.elsz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<sst xmlns="http://schemas.openxmlformats.org/spreadsheetml/2006/main" count="185" uniqueCount="155">
  <si>
    <t>Megnevezés</t>
  </si>
  <si>
    <t>Tervezett/modosított</t>
  </si>
  <si>
    <t>Ténylegesen felhasznált</t>
  </si>
  <si>
    <t>Eltérés</t>
  </si>
  <si>
    <t>Fajl.összeg</t>
  </si>
  <si>
    <t>Mutatószám</t>
  </si>
  <si>
    <t>Hozzáj.össz.</t>
  </si>
  <si>
    <t>Áll.hj-ból</t>
  </si>
  <si>
    <t>SzJA-ból</t>
  </si>
  <si>
    <t>(+ -)</t>
  </si>
  <si>
    <t>Lakott külterülettel kapcsolatos feladatok</t>
  </si>
  <si>
    <t>Körzeti igazgatási feladatok:</t>
  </si>
  <si>
    <t>okmányirodák működtetéséhez</t>
  </si>
  <si>
    <t>gyám- és építésügyi feladatokhoz</t>
  </si>
  <si>
    <t>Körzeti igazgatási feladatok összesen:</t>
  </si>
  <si>
    <t>Üdülőhelyi feladatok</t>
  </si>
  <si>
    <t>Pénzbeli és természetbeni szociális és gyermekjóléti ellátások</t>
  </si>
  <si>
    <t>A lakáshoz jutás feladatai</t>
  </si>
  <si>
    <t>Szociális és gyermekjóléti alapszolgáltatási feladatok:</t>
  </si>
  <si>
    <t>alaphozzájárulás</t>
  </si>
  <si>
    <t>családsegítő szolgálat</t>
  </si>
  <si>
    <t>gyermekjóléti szolgálat</t>
  </si>
  <si>
    <t>Szociális és gyermekjóléti alapszolgáltatási feladatok összesen:</t>
  </si>
  <si>
    <t>Bentlakásos és átmeneti elhelyezeést nyújtó intézményi ellátás</t>
  </si>
  <si>
    <t>Nappali szociális intézményi ellátás</t>
  </si>
  <si>
    <t>Fogyatékos személyek nappali ellátása</t>
  </si>
  <si>
    <t>Nappali szociális intézményi ellátás öszesen:</t>
  </si>
  <si>
    <t>Hajléktalanok átmeneti intézményei</t>
  </si>
  <si>
    <t>Szociális és gyermekjóléti intézményi módszertani feladatok</t>
  </si>
  <si>
    <t>Szociális és gyermekjóléti intézményi módszertani feladatok összesen:</t>
  </si>
  <si>
    <t>Óvodai nevelés nem gyógypedagógiai ellátás keretében</t>
  </si>
  <si>
    <t>Óvodai nevelés különleges gondozás keretében gyógyped.ellátás</t>
  </si>
  <si>
    <t>A Gyvt.148 .§.(5)bekezdés a-c)pontja alapján norm.kedvezm. étkez.</t>
  </si>
  <si>
    <t xml:space="preserve">Bejáró óvodás gyermekek </t>
  </si>
  <si>
    <t>Óvoda összesen:</t>
  </si>
  <si>
    <t>Alapfokú nevelés,oktatás:</t>
  </si>
  <si>
    <t>Középfokú oktatás:</t>
  </si>
  <si>
    <t xml:space="preserve">iskolai oktatás 9-13 évfolyam </t>
  </si>
  <si>
    <t xml:space="preserve">párhuzamos művészeti oktatás </t>
  </si>
  <si>
    <t>Arany JánosTehetséggondozó Program</t>
  </si>
  <si>
    <t xml:space="preserve">iskolai szakképzés elméleti </t>
  </si>
  <si>
    <t>bentlakásos  nem fogyatékos koll.ellátás</t>
  </si>
  <si>
    <t>Arany J.tehetséggondozó bentlakásos ellát.</t>
  </si>
  <si>
    <t>két tanítási nyelven folyó  képzés</t>
  </si>
  <si>
    <t>a Gyvt. 148.§.(5)bek. a-c)pontja al.norm kedv.étk.iskola</t>
  </si>
  <si>
    <t>Középfokú oktatás összesen:</t>
  </si>
  <si>
    <t>Különleges gondozás keretéban nyújtott ellátás:</t>
  </si>
  <si>
    <t>gyógypedagógiai ellátás (óvoda,iskola,szakiskola)</t>
  </si>
  <si>
    <t>fogyatékos gyermekek kollégiumi ellátása</t>
  </si>
  <si>
    <t>bejáró tanulók 1-4 évfolyam</t>
  </si>
  <si>
    <t>bejáró tanulók 5-8 évf.</t>
  </si>
  <si>
    <t>Különleges gondozás keretéban nyújtott ellátás összesen:</t>
  </si>
  <si>
    <t>Alapfokú művészeti oktatás:</t>
  </si>
  <si>
    <t>zeneművészeti ágon</t>
  </si>
  <si>
    <t>képző-és ipműv. Táncműv.,szín-és bábműv.ágon</t>
  </si>
  <si>
    <t>Alapfokú művészeti oktatás összesen:</t>
  </si>
  <si>
    <t>Helyi közművelődési  és közgyüjteményi feladatok</t>
  </si>
  <si>
    <t>A törvény 3.sz.melléklete alapján történő hozzájárulás:</t>
  </si>
  <si>
    <t>Kötött felhasználású támogatások:</t>
  </si>
  <si>
    <t>Pedagógus szakvizsga és továbbképzés</t>
  </si>
  <si>
    <t>Pedagógus szakkönyv vásárlás</t>
  </si>
  <si>
    <t>Diáksporttal kapcsolatos feladatok</t>
  </si>
  <si>
    <t>Szakmai fejlesztési feladatok</t>
  </si>
  <si>
    <t>Pedagógiai szakszolgálat</t>
  </si>
  <si>
    <t>Pedagógiai szakmai szolgáltatás</t>
  </si>
  <si>
    <t>Nevelés-oktatás összesen:</t>
  </si>
  <si>
    <t>Egyes jövedelempótló támogatások</t>
  </si>
  <si>
    <t>Önkormányzat által szervezett közcélu foglalkoztatás</t>
  </si>
  <si>
    <t>Szociális továbbképzés és szakvizsga</t>
  </si>
  <si>
    <t>Egyes szoc.feladatok kiegészítő támogatása összesen</t>
  </si>
  <si>
    <t>Helyi önkormányzati  hív.tüzoltóságok támogatása</t>
  </si>
  <si>
    <t>Lakossági települési folyékony  hulladék</t>
  </si>
  <si>
    <t>A törvény 8.sz.melléklete alapján kötött felh.támogatás összesen:</t>
  </si>
  <si>
    <t>A törv.3.-és 8.sz.mellékletei alapján összes norm.támogatás</t>
  </si>
  <si>
    <t>SZJA-ból átengedett 10 %</t>
  </si>
  <si>
    <t>SZJA-ból kiegészítés jöv. differenciálódás alapján</t>
  </si>
  <si>
    <t>Az önkormányzat hozzájár.,támogat.és az SZJA bevétel össz.</t>
  </si>
  <si>
    <t>ÁGAZATONKÉNT</t>
  </si>
  <si>
    <t>Lakásellátás</t>
  </si>
  <si>
    <t>Kereskedelem / Idegenforgalom</t>
  </si>
  <si>
    <t>Egészségügy / Szociálpolitika</t>
  </si>
  <si>
    <t>Oktatás</t>
  </si>
  <si>
    <t xml:space="preserve">Közművelődés </t>
  </si>
  <si>
    <t>Tűzoltók</t>
  </si>
  <si>
    <t>Ágazaatra nem bontható</t>
  </si>
  <si>
    <t>alap-hozzájárulás</t>
  </si>
  <si>
    <t>jelzőrendszeres házi sgítségnyujtás</t>
  </si>
  <si>
    <t>2500000/sz.</t>
  </si>
  <si>
    <t>Gyermekek napközbeni ellátása:   Bölcsödei ellátás</t>
  </si>
  <si>
    <t>Gyermekek napközbeni ellátása összesen:</t>
  </si>
  <si>
    <t>családsegítő szolgálat módszertani feladatai</t>
  </si>
  <si>
    <t>gyermekjóléti szolgálat módszertani feladatai</t>
  </si>
  <si>
    <t>Roma kisebbségi nevelés kizárólag magyar nyelven</t>
  </si>
  <si>
    <t>Szervezett intézményi étkezés nem kedvezményes</t>
  </si>
  <si>
    <t>100%-os kedvezményre jogosultak</t>
  </si>
  <si>
    <t xml:space="preserve">                        roma kisebbségi oktatás kizárólag magyar nyelven</t>
  </si>
  <si>
    <t>különleges  ellátásban rész.tan.</t>
  </si>
  <si>
    <t>különleges helyzetben lévő tanulok fejl.felzárkóztatása</t>
  </si>
  <si>
    <t xml:space="preserve">                        kulturális,egyéb szabadidős feladatok</t>
  </si>
  <si>
    <t xml:space="preserve">                        általáno iskola napközi</t>
  </si>
  <si>
    <t xml:space="preserve">                        szervezett intézm.étkezés nem kedvezményes</t>
  </si>
  <si>
    <t xml:space="preserve">                        a Gyvt.148. §.(5)bek. a-c) pontja alapján norm.kedv.</t>
  </si>
  <si>
    <t>1-4 évfolyam nem gyógypedagógiai oktatás</t>
  </si>
  <si>
    <t>5-8, 6o.gimn. évfolyam nem gyógypedagógiai oktatás</t>
  </si>
  <si>
    <t xml:space="preserve">                        tankönyv szociális 1-4 évfolyam</t>
  </si>
  <si>
    <t xml:space="preserve">                        tankönyv szociális 5-8 és 6.ogimn.évfolyam   </t>
  </si>
  <si>
    <t xml:space="preserve">                        tankönyv kül.ellátásban részesülők</t>
  </si>
  <si>
    <t xml:space="preserve">                        bejáró tanulók  5-8 évfolyam                     </t>
  </si>
  <si>
    <t xml:space="preserve">                        bejáró tanulól  1-4 évfolyam</t>
  </si>
  <si>
    <t>Alapfokú nevelés,oktatás összesen</t>
  </si>
  <si>
    <t xml:space="preserve">                       iskolai szakképzés gyakorlat (20 ea./1)</t>
  </si>
  <si>
    <t xml:space="preserve">                       iskolai szakképzés gyakorlat (20 ea./2)</t>
  </si>
  <si>
    <t xml:space="preserve">                       iskolai szakképzés gyakorlat (20 eb.)</t>
  </si>
  <si>
    <t xml:space="preserve">                       iskolai szakképzés gyakorlat (20 ec.)</t>
  </si>
  <si>
    <t xml:space="preserve">                       iskolai szakképzés gyakorlat (20 ed.)</t>
  </si>
  <si>
    <t xml:space="preserve">                       különleges gond.ker.oktatott tanulók</t>
  </si>
  <si>
    <t xml:space="preserve">                       kulturális,szabadidős feladatok</t>
  </si>
  <si>
    <t xml:space="preserve">                       érettségi és szakmai vizsgadíjak</t>
  </si>
  <si>
    <t xml:space="preserve">                       szervezett intézményi étkezés nem kedvezményes</t>
  </si>
  <si>
    <t xml:space="preserve">                       bejáró tanulók 9-13 évfolyam</t>
  </si>
  <si>
    <t xml:space="preserve">                       bejáró tanulók párhuzamos képzés</t>
  </si>
  <si>
    <t xml:space="preserve">                       bejáró tanulók iskolai szakképzés</t>
  </si>
  <si>
    <t xml:space="preserve">                       tanköny általános </t>
  </si>
  <si>
    <t xml:space="preserve">                       tankönyv szociális 9-13 évf.</t>
  </si>
  <si>
    <t xml:space="preserve">                       isk.szakképzés(szakm.gyak.képz) (20 ea/1)</t>
  </si>
  <si>
    <t xml:space="preserve">                       isk.szakképzés(szakm.gyak.képz) (20 ea/2)</t>
  </si>
  <si>
    <t xml:space="preserve">                       isk.szakképzés(szakm.gyak.képz.) (20 eb.)</t>
  </si>
  <si>
    <t xml:space="preserve">                       isk.szakképzés(szakm.gyak.képz.) (20 ec.)</t>
  </si>
  <si>
    <t xml:space="preserve">                       isk.szakképzés(szakm.gyak.képz.) (20 ed.)</t>
  </si>
  <si>
    <t xml:space="preserve">                       napközis tanulók ellátása</t>
  </si>
  <si>
    <t xml:space="preserve">                       a Gyvt.148 §-a al.normatív kedv.(50%)óvoda,isk.,kollégium</t>
  </si>
  <si>
    <t xml:space="preserve">                       bejárók 9-13 évfolyam</t>
  </si>
  <si>
    <t xml:space="preserve">                       bejáró óvodások</t>
  </si>
  <si>
    <t xml:space="preserve">                       tankönyv általános</t>
  </si>
  <si>
    <t xml:space="preserve">                       tankönyv szociális </t>
  </si>
  <si>
    <t>Települési sportfeladatok</t>
  </si>
  <si>
    <t xml:space="preserve">                                                       ingyenes étkezés</t>
  </si>
  <si>
    <t xml:space="preserve">                        tankönyvellátás általános                       </t>
  </si>
  <si>
    <t xml:space="preserve">                       óvoda ingyenes étkezés</t>
  </si>
  <si>
    <t>Középisk pedag.felkész.tám.kétszintű érettségire</t>
  </si>
  <si>
    <t>Pedagógus továbbképzés összesen:</t>
  </si>
  <si>
    <t>Minőségfejlesztési feladatok</t>
  </si>
  <si>
    <t>Felad.terhelt</t>
  </si>
  <si>
    <t>Dec.31-ig tényl.</t>
  </si>
  <si>
    <t>felhasznált ö.</t>
  </si>
  <si>
    <t xml:space="preserve"> </t>
  </si>
  <si>
    <t>Összes elté-</t>
  </si>
  <si>
    <t>rés (+ -)</t>
  </si>
  <si>
    <t>Tényleges mutatószám alapján felhasználtó</t>
  </si>
  <si>
    <t>maradvány</t>
  </si>
  <si>
    <t>Települési igazgatási és kommunális feladatok</t>
  </si>
  <si>
    <t>Települési igazgatási és Kommunális feladatok</t>
  </si>
  <si>
    <t xml:space="preserve">Sport </t>
  </si>
  <si>
    <t>Ágazat összesen:</t>
  </si>
  <si>
    <t>MINDÖSSZESEN /3.és 8. melléklet/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</si>
</sst>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left" indent="10"/>
    </xf>
    <xf numFmtId="0" fontId="1" fillId="0" borderId="2" xfId="0" applyFont="1" applyBorder="1" applyAlignment="1">
      <alignment horizontal="left" indent="10"/>
    </xf>
    <xf numFmtId="0" fontId="1" fillId="0" borderId="3" xfId="0" applyFont="1" applyBorder="1" applyAlignment="1">
      <alignment horizontal="left" indent="10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left" indent="6"/>
    </xf>
    <xf numFmtId="0" fontId="2" fillId="0" borderId="17" xfId="0" applyFont="1" applyBorder="1" applyAlignment="1">
      <alignment horizontal="left" indent="6"/>
    </xf>
    <xf numFmtId="0" fontId="2" fillId="0" borderId="18" xfId="0" applyFont="1" applyBorder="1" applyAlignment="1">
      <alignment horizontal="left" indent="6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left" indent="11"/>
    </xf>
    <xf numFmtId="0" fontId="1" fillId="0" borderId="2" xfId="0" applyFont="1" applyBorder="1" applyAlignment="1">
      <alignment horizontal="left" indent="11"/>
    </xf>
    <xf numFmtId="0" fontId="1" fillId="0" borderId="3" xfId="0" applyFont="1" applyBorder="1" applyAlignment="1">
      <alignment horizontal="left" indent="1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0" fontId="2" fillId="0" borderId="37" xfId="0" applyFont="1" applyBorder="1" applyAlignment="1">
      <alignment/>
    </xf>
    <xf numFmtId="0" fontId="1" fillId="0" borderId="0" xfId="0" applyFont="1" applyAlignment="1">
      <alignment horizontal="left" indent="11"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17" xfId="0" applyFont="1" applyBorder="1" applyAlignment="1">
      <alignment horizontal="left" indent="5"/>
    </xf>
    <xf numFmtId="0" fontId="2" fillId="0" borderId="18" xfId="0" applyFont="1" applyBorder="1" applyAlignment="1">
      <alignment horizontal="left" indent="5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3" borderId="31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2" borderId="8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3" borderId="3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28" xfId="0" applyFont="1" applyBorder="1" applyAlignment="1">
      <alignment horizontal="left" indent="3"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2" fillId="2" borderId="35" xfId="0" applyFont="1" applyFill="1" applyBorder="1" applyAlignment="1">
      <alignment horizontal="left" indent="3"/>
    </xf>
    <xf numFmtId="0" fontId="2" fillId="2" borderId="32" xfId="0" applyFont="1" applyFill="1" applyBorder="1" applyAlignment="1">
      <alignment horizontal="left" indent="3"/>
    </xf>
    <xf numFmtId="0" fontId="2" fillId="2" borderId="36" xfId="0" applyFont="1" applyFill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42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2" fillId="3" borderId="44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workbookViewId="0" topLeftCell="A1">
      <selection activeCell="N156" sqref="N156"/>
    </sheetView>
  </sheetViews>
  <sheetFormatPr defaultColWidth="9.140625" defaultRowHeight="12.75"/>
  <cols>
    <col min="1" max="1" width="10.00390625" style="0" customWidth="1"/>
    <col min="2" max="2" width="16.421875" style="0" customWidth="1"/>
    <col min="3" max="3" width="29.421875" style="0" customWidth="1"/>
    <col min="4" max="5" width="11.421875" style="0" customWidth="1"/>
    <col min="6" max="6" width="10.57421875" style="0" customWidth="1"/>
    <col min="7" max="7" width="10.421875" style="0" customWidth="1"/>
    <col min="8" max="8" width="11.00390625" style="0" customWidth="1"/>
    <col min="9" max="9" width="10.8515625" style="0" customWidth="1"/>
    <col min="10" max="10" width="11.140625" style="0" customWidth="1"/>
    <col min="11" max="11" width="10.8515625" style="0" customWidth="1"/>
    <col min="12" max="13" width="11.00390625" style="0" customWidth="1"/>
    <col min="14" max="14" width="11.57421875" style="0" customWidth="1"/>
    <col min="15" max="15" width="10.7109375" style="0" customWidth="1"/>
  </cols>
  <sheetData>
    <row r="1" spans="1:15" ht="13.5" thickBot="1">
      <c r="A1" s="1" t="s">
        <v>0</v>
      </c>
      <c r="B1" s="2"/>
      <c r="C1" s="3"/>
      <c r="D1" s="125" t="s">
        <v>1</v>
      </c>
      <c r="E1" s="126"/>
      <c r="F1" s="126"/>
      <c r="G1" s="126"/>
      <c r="H1" s="127"/>
      <c r="I1" s="125" t="s">
        <v>2</v>
      </c>
      <c r="J1" s="126"/>
      <c r="K1" s="126"/>
      <c r="L1" s="127"/>
      <c r="M1" s="4" t="s">
        <v>3</v>
      </c>
      <c r="N1" s="76"/>
      <c r="O1" s="5"/>
    </row>
    <row r="2" spans="1:15" ht="13.5" thickBot="1">
      <c r="A2" s="6"/>
      <c r="B2" s="7"/>
      <c r="C2" s="8"/>
      <c r="D2" s="66" t="s">
        <v>4</v>
      </c>
      <c r="E2" s="67" t="s">
        <v>5</v>
      </c>
      <c r="F2" s="67" t="s">
        <v>6</v>
      </c>
      <c r="G2" s="68" t="s">
        <v>7</v>
      </c>
      <c r="H2" s="68" t="s">
        <v>8</v>
      </c>
      <c r="I2" s="67" t="s">
        <v>5</v>
      </c>
      <c r="J2" s="67" t="s">
        <v>6</v>
      </c>
      <c r="K2" s="68" t="s">
        <v>7</v>
      </c>
      <c r="L2" s="69" t="s">
        <v>8</v>
      </c>
      <c r="M2" s="11" t="s">
        <v>9</v>
      </c>
      <c r="N2" s="77"/>
      <c r="O2" s="5"/>
    </row>
    <row r="3" spans="1:15" ht="12.75">
      <c r="A3" s="12" t="s">
        <v>150</v>
      </c>
      <c r="B3" s="13"/>
      <c r="C3" s="14"/>
      <c r="D3" s="12">
        <v>1607</v>
      </c>
      <c r="E3" s="15">
        <v>68281</v>
      </c>
      <c r="F3" s="13">
        <v>109728</v>
      </c>
      <c r="G3" s="15"/>
      <c r="H3" s="14">
        <v>109728</v>
      </c>
      <c r="I3" s="12">
        <v>68281</v>
      </c>
      <c r="J3" s="15">
        <v>109728</v>
      </c>
      <c r="K3" s="13"/>
      <c r="L3" s="16">
        <v>109728</v>
      </c>
      <c r="M3" s="17">
        <f>J3-F3</f>
        <v>0</v>
      </c>
      <c r="N3" s="28"/>
      <c r="O3" s="5"/>
    </row>
    <row r="4" spans="1:15" ht="12.75">
      <c r="A4" s="18" t="s">
        <v>10</v>
      </c>
      <c r="B4" s="19"/>
      <c r="C4" s="20"/>
      <c r="D4" s="18">
        <v>3816</v>
      </c>
      <c r="E4" s="21">
        <v>1978</v>
      </c>
      <c r="F4" s="19">
        <v>7548</v>
      </c>
      <c r="G4" s="21"/>
      <c r="H4" s="20">
        <v>7548</v>
      </c>
      <c r="I4" s="18">
        <v>1978</v>
      </c>
      <c r="J4" s="21">
        <v>7548</v>
      </c>
      <c r="K4" s="19"/>
      <c r="L4" s="22">
        <v>7548</v>
      </c>
      <c r="M4" s="23">
        <f aca="true" t="shared" si="0" ref="M4:M17">J4-F4</f>
        <v>0</v>
      </c>
      <c r="N4" s="28"/>
      <c r="O4" s="5"/>
    </row>
    <row r="5" spans="1:15" ht="12.75">
      <c r="A5" s="18" t="s">
        <v>11</v>
      </c>
      <c r="B5" s="19"/>
      <c r="C5" s="20"/>
      <c r="D5" s="18"/>
      <c r="E5" s="21"/>
      <c r="F5" s="19"/>
      <c r="G5" s="21"/>
      <c r="H5" s="20"/>
      <c r="I5" s="18"/>
      <c r="J5" s="21"/>
      <c r="K5" s="19"/>
      <c r="L5" s="22"/>
      <c r="M5" s="23">
        <f t="shared" si="0"/>
        <v>0</v>
      </c>
      <c r="N5" s="28"/>
      <c r="O5" s="5"/>
    </row>
    <row r="6" spans="1:15" ht="12.75">
      <c r="A6" s="18"/>
      <c r="B6" s="19" t="s">
        <v>85</v>
      </c>
      <c r="C6" s="20"/>
      <c r="D6" s="18">
        <v>6837100</v>
      </c>
      <c r="E6" s="21">
        <v>1</v>
      </c>
      <c r="F6" s="19">
        <v>6837</v>
      </c>
      <c r="G6" s="21"/>
      <c r="H6" s="20">
        <v>6837</v>
      </c>
      <c r="I6" s="18">
        <v>1</v>
      </c>
      <c r="J6" s="21">
        <v>6837</v>
      </c>
      <c r="K6" s="19"/>
      <c r="L6" s="22">
        <v>6837</v>
      </c>
      <c r="M6" s="23">
        <f t="shared" si="0"/>
        <v>0</v>
      </c>
      <c r="N6" s="28"/>
      <c r="O6" s="5"/>
    </row>
    <row r="7" spans="1:15" ht="12.75">
      <c r="A7" s="18"/>
      <c r="B7" s="19" t="s">
        <v>12</v>
      </c>
      <c r="C7" s="20"/>
      <c r="D7" s="18"/>
      <c r="E7" s="21">
        <v>0</v>
      </c>
      <c r="F7" s="19">
        <v>71514</v>
      </c>
      <c r="G7" s="21"/>
      <c r="H7" s="20">
        <v>71514</v>
      </c>
      <c r="I7" s="18">
        <v>0</v>
      </c>
      <c r="J7" s="21">
        <v>71514</v>
      </c>
      <c r="K7" s="19"/>
      <c r="L7" s="22">
        <v>71514</v>
      </c>
      <c r="M7" s="23">
        <f t="shared" si="0"/>
        <v>0</v>
      </c>
      <c r="N7" s="28"/>
      <c r="O7" s="5"/>
    </row>
    <row r="8" spans="1:15" ht="13.5" thickBot="1">
      <c r="A8" s="35"/>
      <c r="B8" s="36" t="s">
        <v>13</v>
      </c>
      <c r="C8" s="37"/>
      <c r="D8" s="35"/>
      <c r="E8" s="38">
        <v>0</v>
      </c>
      <c r="F8" s="36">
        <v>49824</v>
      </c>
      <c r="G8" s="38"/>
      <c r="H8" s="37">
        <v>49824</v>
      </c>
      <c r="I8" s="35">
        <v>0</v>
      </c>
      <c r="J8" s="38">
        <v>49824</v>
      </c>
      <c r="K8" s="36"/>
      <c r="L8" s="39">
        <v>49824</v>
      </c>
      <c r="M8" s="40">
        <f t="shared" si="0"/>
        <v>0</v>
      </c>
      <c r="N8" s="28"/>
      <c r="O8" s="5"/>
    </row>
    <row r="9" spans="1:15" ht="13.5" thickBot="1">
      <c r="A9" s="100" t="s">
        <v>14</v>
      </c>
      <c r="B9" s="101"/>
      <c r="C9" s="102"/>
      <c r="D9" s="41">
        <v>0</v>
      </c>
      <c r="E9" s="44">
        <v>0</v>
      </c>
      <c r="F9" s="101">
        <f>SUM(F6:F8)</f>
        <v>128175</v>
      </c>
      <c r="G9" s="44"/>
      <c r="H9" s="102">
        <f>SUM(H6:H8)</f>
        <v>128175</v>
      </c>
      <c r="I9" s="41">
        <v>0</v>
      </c>
      <c r="J9" s="103">
        <f>SUM(J6:J8)</f>
        <v>128175</v>
      </c>
      <c r="K9" s="42"/>
      <c r="L9" s="104">
        <f>SUM(L6:L8)</f>
        <v>128175</v>
      </c>
      <c r="M9" s="105">
        <f t="shared" si="0"/>
        <v>0</v>
      </c>
      <c r="N9" s="52"/>
      <c r="O9" s="5"/>
    </row>
    <row r="10" spans="1:15" ht="12.75">
      <c r="A10" s="12" t="s">
        <v>15</v>
      </c>
      <c r="B10" s="13"/>
      <c r="C10" s="14"/>
      <c r="D10" s="12">
        <v>2</v>
      </c>
      <c r="E10" s="15">
        <v>2080000</v>
      </c>
      <c r="F10" s="13">
        <v>4160</v>
      </c>
      <c r="G10" s="15"/>
      <c r="H10" s="14">
        <v>4160</v>
      </c>
      <c r="I10" s="12">
        <v>1987719</v>
      </c>
      <c r="J10" s="15">
        <v>3976</v>
      </c>
      <c r="K10" s="13"/>
      <c r="L10" s="16">
        <v>3976</v>
      </c>
      <c r="M10" s="53">
        <f t="shared" si="0"/>
        <v>-184</v>
      </c>
      <c r="N10" s="28"/>
      <c r="O10" s="5"/>
    </row>
    <row r="11" spans="1:15" ht="12.75">
      <c r="A11" s="18" t="s">
        <v>16</v>
      </c>
      <c r="B11" s="19"/>
      <c r="C11" s="20"/>
      <c r="D11" s="18"/>
      <c r="E11" s="21">
        <v>0</v>
      </c>
      <c r="F11" s="19">
        <v>346321</v>
      </c>
      <c r="G11" s="21"/>
      <c r="H11" s="20">
        <v>346321</v>
      </c>
      <c r="I11" s="18"/>
      <c r="J11" s="21">
        <v>346321</v>
      </c>
      <c r="K11" s="19"/>
      <c r="L11" s="22">
        <v>346321</v>
      </c>
      <c r="M11" s="23">
        <f t="shared" si="0"/>
        <v>0</v>
      </c>
      <c r="N11" s="28"/>
      <c r="O11" s="5"/>
    </row>
    <row r="12" spans="1:15" ht="12.75">
      <c r="A12" s="18" t="s">
        <v>17</v>
      </c>
      <c r="B12" s="19"/>
      <c r="C12" s="20"/>
      <c r="D12" s="18"/>
      <c r="E12" s="21">
        <v>0</v>
      </c>
      <c r="F12" s="19">
        <v>82709</v>
      </c>
      <c r="G12" s="21"/>
      <c r="H12" s="20">
        <v>82709</v>
      </c>
      <c r="I12" s="18">
        <v>0</v>
      </c>
      <c r="J12" s="21">
        <v>82709</v>
      </c>
      <c r="K12" s="19"/>
      <c r="L12" s="22">
        <v>82709</v>
      </c>
      <c r="M12" s="23">
        <f t="shared" si="0"/>
        <v>0</v>
      </c>
      <c r="N12" s="28"/>
      <c r="O12" s="59"/>
    </row>
    <row r="13" spans="1:15" ht="12.75">
      <c r="A13" s="18" t="s">
        <v>18</v>
      </c>
      <c r="B13" s="19"/>
      <c r="C13" s="20"/>
      <c r="D13" s="18"/>
      <c r="E13" s="21"/>
      <c r="F13" s="19"/>
      <c r="G13" s="21"/>
      <c r="H13" s="20"/>
      <c r="I13" s="18"/>
      <c r="J13" s="21"/>
      <c r="K13" s="19"/>
      <c r="L13" s="22"/>
      <c r="M13" s="23">
        <f t="shared" si="0"/>
        <v>0</v>
      </c>
      <c r="N13" s="28"/>
      <c r="O13" s="5"/>
    </row>
    <row r="14" spans="1:15" ht="12.75">
      <c r="A14" s="18"/>
      <c r="B14" s="19" t="s">
        <v>19</v>
      </c>
      <c r="C14" s="20"/>
      <c r="D14" s="18"/>
      <c r="E14" s="56">
        <v>12</v>
      </c>
      <c r="F14" s="19">
        <v>88765</v>
      </c>
      <c r="G14" s="21">
        <v>46042</v>
      </c>
      <c r="H14" s="20">
        <v>42723</v>
      </c>
      <c r="I14" s="57">
        <v>12</v>
      </c>
      <c r="J14" s="21">
        <v>88765</v>
      </c>
      <c r="K14" s="19">
        <v>46042</v>
      </c>
      <c r="L14" s="22">
        <v>42723</v>
      </c>
      <c r="M14" s="23">
        <f t="shared" si="0"/>
        <v>0</v>
      </c>
      <c r="N14" s="28"/>
      <c r="O14" s="5"/>
    </row>
    <row r="15" spans="1:15" ht="12.75">
      <c r="A15" s="18"/>
      <c r="B15" s="19" t="s">
        <v>20</v>
      </c>
      <c r="C15" s="20"/>
      <c r="D15" s="18">
        <v>260</v>
      </c>
      <c r="E15" s="56">
        <v>68281</v>
      </c>
      <c r="F15" s="19">
        <v>17753</v>
      </c>
      <c r="G15" s="21">
        <v>9208</v>
      </c>
      <c r="H15" s="20">
        <v>8545</v>
      </c>
      <c r="I15" s="57">
        <v>68281</v>
      </c>
      <c r="J15" s="21">
        <v>17753</v>
      </c>
      <c r="K15" s="19">
        <v>9208</v>
      </c>
      <c r="L15" s="22">
        <v>8545</v>
      </c>
      <c r="M15" s="23">
        <f t="shared" si="0"/>
        <v>0</v>
      </c>
      <c r="N15" s="28"/>
      <c r="O15" s="5"/>
    </row>
    <row r="16" spans="1:15" ht="12.75">
      <c r="A16" s="18"/>
      <c r="B16" s="19" t="s">
        <v>21</v>
      </c>
      <c r="C16" s="20"/>
      <c r="D16" s="18">
        <v>260</v>
      </c>
      <c r="E16" s="56">
        <v>68281</v>
      </c>
      <c r="F16" s="19">
        <v>17753</v>
      </c>
      <c r="G16" s="21">
        <v>9208</v>
      </c>
      <c r="H16" s="20">
        <v>8545</v>
      </c>
      <c r="I16" s="57">
        <v>68281</v>
      </c>
      <c r="J16" s="21">
        <v>17753</v>
      </c>
      <c r="K16" s="19">
        <v>9208</v>
      </c>
      <c r="L16" s="22">
        <v>8545</v>
      </c>
      <c r="M16" s="23">
        <f t="shared" si="0"/>
        <v>0</v>
      </c>
      <c r="N16" s="28"/>
      <c r="O16" s="5"/>
    </row>
    <row r="17" spans="1:15" ht="13.5" thickBot="1">
      <c r="A17" s="35"/>
      <c r="B17" s="36" t="s">
        <v>86</v>
      </c>
      <c r="C17" s="37"/>
      <c r="D17" s="106" t="s">
        <v>87</v>
      </c>
      <c r="E17" s="107">
        <v>0</v>
      </c>
      <c r="F17" s="36">
        <v>0</v>
      </c>
      <c r="G17" s="38"/>
      <c r="H17" s="37"/>
      <c r="I17" s="108">
        <v>1</v>
      </c>
      <c r="J17" s="38">
        <v>2292</v>
      </c>
      <c r="K17" s="36">
        <v>1189</v>
      </c>
      <c r="L17" s="39">
        <v>1103</v>
      </c>
      <c r="M17" s="40">
        <f t="shared" si="0"/>
        <v>2292</v>
      </c>
      <c r="N17" s="28"/>
      <c r="O17" s="5"/>
    </row>
    <row r="18" spans="1:15" ht="13.5" thickBot="1">
      <c r="A18" s="100" t="s">
        <v>22</v>
      </c>
      <c r="B18" s="101"/>
      <c r="C18" s="102"/>
      <c r="D18" s="41">
        <v>0</v>
      </c>
      <c r="E18" s="44">
        <v>0</v>
      </c>
      <c r="F18" s="101">
        <f>SUM(F14:F17)</f>
        <v>124271</v>
      </c>
      <c r="G18" s="103">
        <f>SUM(G14:G16)</f>
        <v>64458</v>
      </c>
      <c r="H18" s="102">
        <f>SUM(H14:H16)</f>
        <v>59813</v>
      </c>
      <c r="I18" s="41">
        <v>0</v>
      </c>
      <c r="J18" s="103">
        <f>SUM(J14:J17)</f>
        <v>126563</v>
      </c>
      <c r="K18" s="101">
        <f>SUM(K14:K17)</f>
        <v>65647</v>
      </c>
      <c r="L18" s="104">
        <f>SUM(L14:L17)</f>
        <v>60916</v>
      </c>
      <c r="M18" s="110">
        <f>SUM(M14:M17)</f>
        <v>2292</v>
      </c>
      <c r="N18" s="80"/>
      <c r="O18" s="5"/>
    </row>
    <row r="19" spans="1:16" ht="12.75">
      <c r="A19" s="12" t="s">
        <v>23</v>
      </c>
      <c r="B19" s="13"/>
      <c r="C19" s="14"/>
      <c r="D19" s="12">
        <v>737000</v>
      </c>
      <c r="E19" s="15">
        <v>61</v>
      </c>
      <c r="F19" s="13">
        <v>44957</v>
      </c>
      <c r="G19" s="15">
        <v>23335</v>
      </c>
      <c r="H19" s="14">
        <v>21622</v>
      </c>
      <c r="I19" s="12">
        <v>61</v>
      </c>
      <c r="J19" s="15">
        <v>44957</v>
      </c>
      <c r="K19" s="13">
        <v>21622</v>
      </c>
      <c r="L19" s="16">
        <v>23335</v>
      </c>
      <c r="M19" s="109">
        <v>0</v>
      </c>
      <c r="N19" s="52"/>
      <c r="O19" s="5"/>
      <c r="P19" s="70"/>
    </row>
    <row r="20" spans="1:15" ht="12.75">
      <c r="A20" s="18" t="s">
        <v>24</v>
      </c>
      <c r="B20" s="19"/>
      <c r="C20" s="20"/>
      <c r="D20" s="18">
        <v>177300</v>
      </c>
      <c r="E20" s="21">
        <v>253</v>
      </c>
      <c r="F20" s="19">
        <v>44857</v>
      </c>
      <c r="G20" s="21">
        <v>23283</v>
      </c>
      <c r="H20" s="20">
        <v>21574</v>
      </c>
      <c r="I20" s="18">
        <v>277</v>
      </c>
      <c r="J20" s="21">
        <v>49112</v>
      </c>
      <c r="K20" s="19">
        <v>25492</v>
      </c>
      <c r="L20" s="22">
        <v>23620</v>
      </c>
      <c r="M20" s="58">
        <f>J20-F20</f>
        <v>4255</v>
      </c>
      <c r="N20" s="52"/>
      <c r="O20" s="5"/>
    </row>
    <row r="21" spans="1:15" ht="13.5" thickBot="1">
      <c r="A21" s="35" t="s">
        <v>25</v>
      </c>
      <c r="B21" s="36"/>
      <c r="C21" s="37"/>
      <c r="D21" s="111">
        <v>450000</v>
      </c>
      <c r="E21" s="38">
        <v>19</v>
      </c>
      <c r="F21" s="36">
        <v>8550</v>
      </c>
      <c r="G21" s="38">
        <v>4438</v>
      </c>
      <c r="H21" s="37">
        <v>4112</v>
      </c>
      <c r="I21" s="35">
        <v>19</v>
      </c>
      <c r="J21" s="38">
        <v>8550</v>
      </c>
      <c r="K21" s="36">
        <v>4438</v>
      </c>
      <c r="L21" s="39">
        <v>4112</v>
      </c>
      <c r="M21" s="65">
        <v>0</v>
      </c>
      <c r="N21" s="52"/>
      <c r="O21" s="5"/>
    </row>
    <row r="22" spans="1:15" ht="13.5" thickBot="1">
      <c r="A22" s="100" t="s">
        <v>26</v>
      </c>
      <c r="B22" s="101"/>
      <c r="C22" s="102"/>
      <c r="D22" s="41">
        <v>0</v>
      </c>
      <c r="E22" s="44">
        <v>0</v>
      </c>
      <c r="F22" s="101">
        <f>SUM(F20:F21)</f>
        <v>53407</v>
      </c>
      <c r="G22" s="103">
        <f>SUM(G20:G21)</f>
        <v>27721</v>
      </c>
      <c r="H22" s="102">
        <f>SUM(H20:H21)</f>
        <v>25686</v>
      </c>
      <c r="I22" s="41">
        <v>0</v>
      </c>
      <c r="J22" s="103">
        <f>SUM(J20:J21)</f>
        <v>57662</v>
      </c>
      <c r="K22" s="101">
        <f>SUM(K20:K21)</f>
        <v>29930</v>
      </c>
      <c r="L22" s="104">
        <f>SUM(L20:L21)</f>
        <v>27732</v>
      </c>
      <c r="M22" s="110">
        <f>SUM(M20:M21)</f>
        <v>4255</v>
      </c>
      <c r="N22" s="80"/>
      <c r="O22" s="5"/>
    </row>
    <row r="23" spans="1:16" ht="12.75">
      <c r="A23" s="12" t="s">
        <v>27</v>
      </c>
      <c r="B23" s="13"/>
      <c r="C23" s="14"/>
      <c r="D23" s="12">
        <v>522000</v>
      </c>
      <c r="E23" s="15">
        <v>50</v>
      </c>
      <c r="F23" s="13">
        <v>26100</v>
      </c>
      <c r="G23" s="15">
        <v>13547</v>
      </c>
      <c r="H23" s="14">
        <v>12553</v>
      </c>
      <c r="I23" s="12">
        <v>33</v>
      </c>
      <c r="J23" s="15">
        <v>17226</v>
      </c>
      <c r="K23" s="13">
        <v>8941</v>
      </c>
      <c r="L23" s="16">
        <v>8285</v>
      </c>
      <c r="M23" s="53">
        <f>J23-F23</f>
        <v>-8874</v>
      </c>
      <c r="N23" s="28"/>
      <c r="O23" s="5"/>
      <c r="P23" s="70"/>
    </row>
    <row r="24" spans="1:15" ht="12.75">
      <c r="A24" s="18" t="s">
        <v>88</v>
      </c>
      <c r="B24" s="19"/>
      <c r="C24" s="20"/>
      <c r="D24" s="18">
        <v>365100</v>
      </c>
      <c r="E24" s="21">
        <v>176</v>
      </c>
      <c r="F24" s="19">
        <v>64258</v>
      </c>
      <c r="G24" s="21">
        <v>33353</v>
      </c>
      <c r="H24" s="20">
        <v>30905</v>
      </c>
      <c r="I24" s="18">
        <v>175</v>
      </c>
      <c r="J24" s="21">
        <v>63893</v>
      </c>
      <c r="K24" s="19">
        <v>33164</v>
      </c>
      <c r="L24" s="22">
        <v>30729</v>
      </c>
      <c r="M24" s="23">
        <f>J24-F24</f>
        <v>-365</v>
      </c>
      <c r="N24" s="28"/>
      <c r="O24" s="5"/>
    </row>
    <row r="25" spans="1:15" ht="13.5" thickBot="1">
      <c r="A25" s="35" t="s">
        <v>136</v>
      </c>
      <c r="B25" s="112"/>
      <c r="C25" s="112"/>
      <c r="D25" s="35">
        <v>30000</v>
      </c>
      <c r="E25" s="38">
        <v>42</v>
      </c>
      <c r="F25" s="36">
        <v>1260</v>
      </c>
      <c r="G25" s="38">
        <v>654</v>
      </c>
      <c r="H25" s="37">
        <v>606</v>
      </c>
      <c r="I25" s="35">
        <v>50</v>
      </c>
      <c r="J25" s="38">
        <v>1500</v>
      </c>
      <c r="K25" s="36">
        <v>779</v>
      </c>
      <c r="L25" s="39">
        <v>721</v>
      </c>
      <c r="M25" s="40">
        <f>J25-F25</f>
        <v>240</v>
      </c>
      <c r="N25" s="28"/>
      <c r="O25" s="5"/>
    </row>
    <row r="26" spans="1:15" ht="13.5" thickBot="1">
      <c r="A26" s="100" t="s">
        <v>89</v>
      </c>
      <c r="B26" s="113"/>
      <c r="C26" s="114"/>
      <c r="D26" s="41">
        <v>0</v>
      </c>
      <c r="E26" s="44">
        <v>0</v>
      </c>
      <c r="F26" s="101">
        <f>SUM(F24:F25)</f>
        <v>65518</v>
      </c>
      <c r="G26" s="103">
        <f>SUM(G24:G25)</f>
        <v>34007</v>
      </c>
      <c r="H26" s="102">
        <f>SUM(H24:H25)</f>
        <v>31511</v>
      </c>
      <c r="I26" s="41">
        <v>0</v>
      </c>
      <c r="J26" s="103">
        <f>SUM(J24:J25)</f>
        <v>65393</v>
      </c>
      <c r="K26" s="101">
        <f>SUM(K24:K25)</f>
        <v>33943</v>
      </c>
      <c r="L26" s="104">
        <f>SUM(L24:L25)</f>
        <v>31450</v>
      </c>
      <c r="M26" s="110">
        <f>SUM(M24:M25)</f>
        <v>-125</v>
      </c>
      <c r="N26" s="80"/>
      <c r="O26" s="5"/>
    </row>
    <row r="27" spans="1:15" ht="12.75">
      <c r="A27" s="12" t="s">
        <v>28</v>
      </c>
      <c r="B27" s="13"/>
      <c r="C27" s="14"/>
      <c r="D27" s="12"/>
      <c r="E27" s="15"/>
      <c r="F27" s="13"/>
      <c r="G27" s="15"/>
      <c r="H27" s="14"/>
      <c r="I27" s="12"/>
      <c r="J27" s="15"/>
      <c r="K27" s="13"/>
      <c r="L27" s="16"/>
      <c r="M27" s="53"/>
      <c r="N27" s="28"/>
      <c r="O27" s="5"/>
    </row>
    <row r="28" spans="1:15" ht="12.75">
      <c r="A28" s="18"/>
      <c r="B28" s="19" t="s">
        <v>90</v>
      </c>
      <c r="C28" s="20"/>
      <c r="D28" s="18">
        <v>6000000</v>
      </c>
      <c r="E28" s="56">
        <v>12</v>
      </c>
      <c r="F28" s="19">
        <v>6000</v>
      </c>
      <c r="G28" s="21">
        <v>3114</v>
      </c>
      <c r="H28" s="20">
        <v>2886</v>
      </c>
      <c r="I28" s="57">
        <v>12</v>
      </c>
      <c r="J28" s="21">
        <v>6000</v>
      </c>
      <c r="K28" s="19">
        <v>3114</v>
      </c>
      <c r="L28" s="22">
        <v>2886</v>
      </c>
      <c r="M28" s="23">
        <v>0</v>
      </c>
      <c r="N28" s="28"/>
      <c r="O28" s="5"/>
    </row>
    <row r="29" spans="1:15" ht="13.5" thickBot="1">
      <c r="A29" s="35"/>
      <c r="B29" s="36" t="s">
        <v>91</v>
      </c>
      <c r="C29" s="37"/>
      <c r="D29" s="35">
        <v>4060000</v>
      </c>
      <c r="E29" s="107">
        <v>12</v>
      </c>
      <c r="F29" s="36">
        <v>4060</v>
      </c>
      <c r="G29" s="38">
        <v>2108</v>
      </c>
      <c r="H29" s="37">
        <v>1952</v>
      </c>
      <c r="I29" s="108">
        <v>12</v>
      </c>
      <c r="J29" s="38">
        <v>4060</v>
      </c>
      <c r="K29" s="36">
        <v>2108</v>
      </c>
      <c r="L29" s="39">
        <v>1952</v>
      </c>
      <c r="M29" s="40">
        <v>0</v>
      </c>
      <c r="N29" s="28"/>
      <c r="O29" s="5"/>
    </row>
    <row r="30" spans="1:15" ht="13.5" thickBot="1">
      <c r="A30" s="100" t="s">
        <v>29</v>
      </c>
      <c r="B30" s="113"/>
      <c r="C30" s="114"/>
      <c r="D30" s="41">
        <v>0</v>
      </c>
      <c r="E30" s="115">
        <v>0</v>
      </c>
      <c r="F30" s="101">
        <f>SUM(F28:F29)</f>
        <v>10060</v>
      </c>
      <c r="G30" s="103">
        <f>SUM(G28:G29)</f>
        <v>5222</v>
      </c>
      <c r="H30" s="102">
        <f>SUM(H28:H29)</f>
        <v>4838</v>
      </c>
      <c r="I30" s="116">
        <v>0</v>
      </c>
      <c r="J30" s="103">
        <f>SUM(J28:J29)</f>
        <v>10060</v>
      </c>
      <c r="K30" s="101">
        <f>SUM(K28:K29)</f>
        <v>5222</v>
      </c>
      <c r="L30" s="104">
        <f>SUM(L28:L29)</f>
        <v>4838</v>
      </c>
      <c r="M30" s="110">
        <f>SUM(M28:M29)</f>
        <v>0</v>
      </c>
      <c r="N30" s="80"/>
      <c r="O30" s="5"/>
    </row>
    <row r="31" spans="1:15" ht="12.75">
      <c r="A31" s="12" t="s">
        <v>30</v>
      </c>
      <c r="B31" s="13"/>
      <c r="C31" s="14"/>
      <c r="D31" s="12">
        <v>189000</v>
      </c>
      <c r="E31" s="15">
        <v>2103</v>
      </c>
      <c r="F31" s="13">
        <v>397467</v>
      </c>
      <c r="G31" s="15">
        <v>397467</v>
      </c>
      <c r="H31" s="14"/>
      <c r="I31" s="12">
        <v>2081</v>
      </c>
      <c r="J31" s="15">
        <v>393309</v>
      </c>
      <c r="K31" s="13">
        <v>393309</v>
      </c>
      <c r="L31" s="16"/>
      <c r="M31" s="53">
        <f>J31-F31</f>
        <v>-4158</v>
      </c>
      <c r="N31" s="28"/>
      <c r="O31" s="5"/>
    </row>
    <row r="32" spans="1:15" ht="12.75">
      <c r="A32" s="18" t="s">
        <v>31</v>
      </c>
      <c r="B32" s="19"/>
      <c r="C32" s="20"/>
      <c r="D32" s="18">
        <v>444000</v>
      </c>
      <c r="E32" s="21">
        <v>7</v>
      </c>
      <c r="F32" s="19">
        <v>3108</v>
      </c>
      <c r="G32" s="21">
        <v>3108</v>
      </c>
      <c r="H32" s="20"/>
      <c r="I32" s="18">
        <v>10</v>
      </c>
      <c r="J32" s="21">
        <v>4440</v>
      </c>
      <c r="K32" s="19">
        <v>4440</v>
      </c>
      <c r="L32" s="22"/>
      <c r="M32" s="23">
        <f aca="true" t="shared" si="1" ref="M32:M37">J32-F32</f>
        <v>1332</v>
      </c>
      <c r="N32" s="28"/>
      <c r="O32" s="5"/>
    </row>
    <row r="33" spans="1:15" ht="12.75">
      <c r="A33" s="18" t="s">
        <v>92</v>
      </c>
      <c r="B33" s="19"/>
      <c r="C33" s="20"/>
      <c r="D33" s="18">
        <v>45000</v>
      </c>
      <c r="E33" s="21">
        <v>47</v>
      </c>
      <c r="F33" s="19">
        <v>2115</v>
      </c>
      <c r="G33" s="21">
        <v>2115</v>
      </c>
      <c r="H33" s="20"/>
      <c r="I33" s="18">
        <v>41</v>
      </c>
      <c r="J33" s="21">
        <v>1845</v>
      </c>
      <c r="K33" s="19">
        <v>1845</v>
      </c>
      <c r="L33" s="22"/>
      <c r="M33" s="23">
        <f t="shared" si="1"/>
        <v>-270</v>
      </c>
      <c r="N33" s="28"/>
      <c r="O33" s="5"/>
    </row>
    <row r="34" spans="1:15" ht="12.75">
      <c r="A34" s="18" t="s">
        <v>93</v>
      </c>
      <c r="B34" s="19"/>
      <c r="C34" s="20"/>
      <c r="D34" s="18">
        <v>20000</v>
      </c>
      <c r="E34" s="21">
        <v>878</v>
      </c>
      <c r="F34" s="19">
        <v>17560</v>
      </c>
      <c r="G34" s="21">
        <v>17560</v>
      </c>
      <c r="H34" s="20"/>
      <c r="I34" s="18">
        <v>920</v>
      </c>
      <c r="J34" s="21">
        <v>18400</v>
      </c>
      <c r="K34" s="19">
        <v>18400</v>
      </c>
      <c r="L34" s="22"/>
      <c r="M34" s="23">
        <f t="shared" si="1"/>
        <v>840</v>
      </c>
      <c r="N34" s="28"/>
      <c r="O34" s="5"/>
    </row>
    <row r="35" spans="1:15" ht="12.75">
      <c r="A35" s="18" t="s">
        <v>32</v>
      </c>
      <c r="B35" s="19"/>
      <c r="C35" s="20"/>
      <c r="D35" s="18">
        <v>30000</v>
      </c>
      <c r="E35" s="21">
        <v>216</v>
      </c>
      <c r="F35" s="19">
        <v>6480</v>
      </c>
      <c r="G35" s="21">
        <v>6480</v>
      </c>
      <c r="H35" s="20"/>
      <c r="I35" s="18">
        <v>183</v>
      </c>
      <c r="J35" s="21">
        <v>5490</v>
      </c>
      <c r="K35" s="19">
        <v>5490</v>
      </c>
      <c r="L35" s="22"/>
      <c r="M35" s="23">
        <f t="shared" si="1"/>
        <v>-990</v>
      </c>
      <c r="N35" s="28"/>
      <c r="O35" s="5"/>
    </row>
    <row r="36" spans="1:15" ht="12.75">
      <c r="A36" s="18" t="s">
        <v>94</v>
      </c>
      <c r="B36" s="19"/>
      <c r="C36" s="20"/>
      <c r="D36" s="18">
        <v>60000</v>
      </c>
      <c r="E36" s="21">
        <v>618</v>
      </c>
      <c r="F36" s="19">
        <v>37080</v>
      </c>
      <c r="G36" s="21">
        <v>37080</v>
      </c>
      <c r="H36" s="20"/>
      <c r="I36" s="18">
        <v>477</v>
      </c>
      <c r="J36" s="21">
        <v>28620</v>
      </c>
      <c r="K36" s="19">
        <v>28620</v>
      </c>
      <c r="L36" s="22"/>
      <c r="M36" s="23">
        <f t="shared" si="1"/>
        <v>-8460</v>
      </c>
      <c r="N36" s="28"/>
      <c r="O36" s="5"/>
    </row>
    <row r="37" spans="1:15" ht="13.5" thickBot="1">
      <c r="A37" s="35" t="s">
        <v>33</v>
      </c>
      <c r="B37" s="36"/>
      <c r="C37" s="37"/>
      <c r="D37" s="35">
        <v>25000</v>
      </c>
      <c r="E37" s="38">
        <v>174</v>
      </c>
      <c r="F37" s="36">
        <v>4350</v>
      </c>
      <c r="G37" s="38">
        <v>4350</v>
      </c>
      <c r="H37" s="37"/>
      <c r="I37" s="35">
        <v>171</v>
      </c>
      <c r="J37" s="38">
        <v>4275</v>
      </c>
      <c r="K37" s="36">
        <v>4275</v>
      </c>
      <c r="L37" s="39"/>
      <c r="M37" s="40">
        <f t="shared" si="1"/>
        <v>-75</v>
      </c>
      <c r="N37" s="28"/>
      <c r="O37" s="5"/>
    </row>
    <row r="38" spans="1:15" ht="13.5" thickBot="1">
      <c r="A38" s="100" t="s">
        <v>34</v>
      </c>
      <c r="B38" s="113"/>
      <c r="C38" s="102"/>
      <c r="D38" s="41">
        <v>0</v>
      </c>
      <c r="E38" s="44">
        <v>0</v>
      </c>
      <c r="F38" s="101">
        <f>SUM(F31:F37)</f>
        <v>468160</v>
      </c>
      <c r="G38" s="103">
        <f>SUM(G31:G37)</f>
        <v>468160</v>
      </c>
      <c r="H38" s="43"/>
      <c r="I38" s="41">
        <v>0</v>
      </c>
      <c r="J38" s="103">
        <f>SUM(J31:J37)</f>
        <v>456379</v>
      </c>
      <c r="K38" s="101">
        <f>SUM(K31:K37)</f>
        <v>456379</v>
      </c>
      <c r="L38" s="104"/>
      <c r="M38" s="110">
        <f>SUM(M31:M37)</f>
        <v>-11781</v>
      </c>
      <c r="N38" s="80"/>
      <c r="O38" s="5"/>
    </row>
    <row r="39" spans="1:15" ht="12.75">
      <c r="A39" s="12" t="s">
        <v>35</v>
      </c>
      <c r="B39" s="13"/>
      <c r="C39" s="14"/>
      <c r="D39" s="12"/>
      <c r="E39" s="15"/>
      <c r="F39" s="13"/>
      <c r="G39" s="15"/>
      <c r="H39" s="14"/>
      <c r="I39" s="12"/>
      <c r="J39" s="15"/>
      <c r="K39" s="13"/>
      <c r="L39" s="16"/>
      <c r="M39" s="53"/>
      <c r="N39" s="28"/>
      <c r="O39" s="5"/>
    </row>
    <row r="40" spans="1:15" ht="12.75">
      <c r="A40" s="25" t="s">
        <v>102</v>
      </c>
      <c r="B40" s="60"/>
      <c r="C40" s="61"/>
      <c r="D40" s="18">
        <v>193000</v>
      </c>
      <c r="E40" s="21">
        <v>2405</v>
      </c>
      <c r="F40" s="19">
        <v>464165</v>
      </c>
      <c r="G40" s="21">
        <v>464165</v>
      </c>
      <c r="H40" s="20"/>
      <c r="I40" s="18">
        <v>2368</v>
      </c>
      <c r="J40" s="21">
        <v>457024</v>
      </c>
      <c r="K40" s="19">
        <v>457024</v>
      </c>
      <c r="L40" s="22"/>
      <c r="M40" s="23">
        <f>J40-F40</f>
        <v>-7141</v>
      </c>
      <c r="N40" s="28"/>
      <c r="O40" s="5"/>
    </row>
    <row r="41" spans="1:15" ht="12.75">
      <c r="A41" s="25" t="s">
        <v>103</v>
      </c>
      <c r="B41" s="26"/>
      <c r="C41" s="27"/>
      <c r="D41" s="18">
        <v>202000</v>
      </c>
      <c r="E41" s="21">
        <v>2912</v>
      </c>
      <c r="F41" s="19">
        <v>588224</v>
      </c>
      <c r="G41" s="21">
        <v>588224</v>
      </c>
      <c r="H41" s="20"/>
      <c r="I41" s="18">
        <v>2910</v>
      </c>
      <c r="J41" s="21">
        <v>587820</v>
      </c>
      <c r="K41" s="19">
        <v>587820</v>
      </c>
      <c r="L41" s="22"/>
      <c r="M41" s="23">
        <f aca="true" t="shared" si="2" ref="M41:M54">J41-F41</f>
        <v>-404</v>
      </c>
      <c r="N41" s="28"/>
      <c r="O41" s="5"/>
    </row>
    <row r="42" spans="1:15" ht="12.75">
      <c r="A42" s="25" t="s">
        <v>96</v>
      </c>
      <c r="B42" s="26"/>
      <c r="C42" s="27"/>
      <c r="D42" s="18">
        <v>444000</v>
      </c>
      <c r="E42" s="21">
        <v>10</v>
      </c>
      <c r="F42" s="19">
        <v>4440</v>
      </c>
      <c r="G42" s="21">
        <v>4440</v>
      </c>
      <c r="H42" s="20"/>
      <c r="I42" s="18">
        <v>19</v>
      </c>
      <c r="J42" s="21">
        <v>8436</v>
      </c>
      <c r="K42" s="19">
        <v>8436</v>
      </c>
      <c r="L42" s="22"/>
      <c r="M42" s="23">
        <f t="shared" si="2"/>
        <v>3996</v>
      </c>
      <c r="N42" s="28"/>
      <c r="O42" s="5"/>
    </row>
    <row r="43" spans="1:15" ht="12.75">
      <c r="A43" s="25" t="s">
        <v>97</v>
      </c>
      <c r="B43" s="26"/>
      <c r="C43" s="27"/>
      <c r="D43" s="18">
        <v>40000</v>
      </c>
      <c r="E43" s="21">
        <v>34</v>
      </c>
      <c r="F43" s="19">
        <v>1360</v>
      </c>
      <c r="G43" s="21">
        <v>1360</v>
      </c>
      <c r="H43" s="20"/>
      <c r="I43" s="18">
        <v>35</v>
      </c>
      <c r="J43" s="21">
        <v>1400</v>
      </c>
      <c r="K43" s="19">
        <v>1400</v>
      </c>
      <c r="L43" s="22"/>
      <c r="M43" s="23">
        <f t="shared" si="2"/>
        <v>40</v>
      </c>
      <c r="N43" s="28"/>
      <c r="O43" s="5"/>
    </row>
    <row r="44" spans="1:15" ht="12.75">
      <c r="A44" s="18" t="s">
        <v>95</v>
      </c>
      <c r="B44" s="19"/>
      <c r="C44" s="20"/>
      <c r="D44" s="18">
        <v>45000</v>
      </c>
      <c r="E44" s="21">
        <v>76</v>
      </c>
      <c r="F44" s="19">
        <v>3420</v>
      </c>
      <c r="G44" s="21">
        <v>3420</v>
      </c>
      <c r="H44" s="20"/>
      <c r="I44" s="18">
        <v>74</v>
      </c>
      <c r="J44" s="21">
        <v>3330</v>
      </c>
      <c r="K44" s="19">
        <v>3330</v>
      </c>
      <c r="L44" s="22"/>
      <c r="M44" s="23">
        <f t="shared" si="2"/>
        <v>-90</v>
      </c>
      <c r="N44" s="28"/>
      <c r="O44" s="5"/>
    </row>
    <row r="45" spans="1:15" ht="12.75">
      <c r="A45" s="18" t="s">
        <v>99</v>
      </c>
      <c r="B45" s="19"/>
      <c r="C45" s="20"/>
      <c r="D45" s="18">
        <v>22000</v>
      </c>
      <c r="E45" s="21">
        <v>3118</v>
      </c>
      <c r="F45" s="19">
        <v>68596</v>
      </c>
      <c r="G45" s="21">
        <v>68596</v>
      </c>
      <c r="H45" s="20"/>
      <c r="I45" s="18">
        <v>2819</v>
      </c>
      <c r="J45" s="21">
        <v>62018</v>
      </c>
      <c r="K45" s="19">
        <v>62018</v>
      </c>
      <c r="L45" s="22"/>
      <c r="M45" s="23">
        <f t="shared" si="2"/>
        <v>-6578</v>
      </c>
      <c r="N45" s="28"/>
      <c r="O45" s="5"/>
    </row>
    <row r="46" spans="1:15" ht="12.75">
      <c r="A46" s="64" t="s">
        <v>98</v>
      </c>
      <c r="B46" s="62"/>
      <c r="C46" s="63"/>
      <c r="D46" s="18">
        <v>300</v>
      </c>
      <c r="E46" s="21">
        <v>5327</v>
      </c>
      <c r="F46" s="19">
        <v>1598</v>
      </c>
      <c r="G46" s="21">
        <v>1598</v>
      </c>
      <c r="H46" s="20"/>
      <c r="I46" s="18">
        <v>5298</v>
      </c>
      <c r="J46" s="21">
        <v>1589</v>
      </c>
      <c r="K46" s="19">
        <v>1589</v>
      </c>
      <c r="L46" s="22"/>
      <c r="M46" s="23">
        <f t="shared" si="2"/>
        <v>-9</v>
      </c>
      <c r="N46" s="28"/>
      <c r="O46" s="5"/>
    </row>
    <row r="47" spans="1:15" ht="12.75">
      <c r="A47" s="18" t="s">
        <v>100</v>
      </c>
      <c r="B47" s="19"/>
      <c r="C47" s="20"/>
      <c r="D47" s="18">
        <v>20000</v>
      </c>
      <c r="E47" s="21">
        <v>2555</v>
      </c>
      <c r="F47" s="19">
        <v>51100</v>
      </c>
      <c r="G47" s="21">
        <v>51100</v>
      </c>
      <c r="H47" s="20"/>
      <c r="I47" s="18">
        <v>2192</v>
      </c>
      <c r="J47" s="21">
        <v>43840</v>
      </c>
      <c r="K47" s="19">
        <v>43840</v>
      </c>
      <c r="L47" s="22"/>
      <c r="M47" s="23">
        <f t="shared" si="2"/>
        <v>-7260</v>
      </c>
      <c r="N47" s="28"/>
      <c r="O47" s="5"/>
    </row>
    <row r="48" spans="1:15" ht="12.75">
      <c r="A48" s="35" t="s">
        <v>101</v>
      </c>
      <c r="B48" s="36"/>
      <c r="C48" s="37"/>
      <c r="D48" s="35">
        <v>30000</v>
      </c>
      <c r="E48" s="38">
        <v>1713</v>
      </c>
      <c r="F48" s="36">
        <v>51390</v>
      </c>
      <c r="G48" s="38">
        <v>51390</v>
      </c>
      <c r="H48" s="37"/>
      <c r="I48" s="35">
        <v>1566</v>
      </c>
      <c r="J48" s="38">
        <v>46980</v>
      </c>
      <c r="K48" s="36">
        <v>46980</v>
      </c>
      <c r="L48" s="39"/>
      <c r="M48" s="23">
        <f t="shared" si="2"/>
        <v>-4410</v>
      </c>
      <c r="N48" s="28"/>
      <c r="O48" s="5"/>
    </row>
    <row r="49" spans="1:15" ht="12.75">
      <c r="A49" s="35" t="s">
        <v>137</v>
      </c>
      <c r="B49" s="36"/>
      <c r="C49" s="37"/>
      <c r="D49" s="35">
        <v>2400</v>
      </c>
      <c r="E49" s="38">
        <v>5421</v>
      </c>
      <c r="F49" s="36">
        <v>13011</v>
      </c>
      <c r="G49" s="38">
        <v>13011</v>
      </c>
      <c r="H49" s="37"/>
      <c r="I49" s="35">
        <v>5342</v>
      </c>
      <c r="J49" s="38">
        <v>12821</v>
      </c>
      <c r="K49" s="36">
        <v>12821</v>
      </c>
      <c r="L49" s="39"/>
      <c r="M49" s="23">
        <f t="shared" si="2"/>
        <v>-190</v>
      </c>
      <c r="N49" s="28"/>
      <c r="O49" s="5"/>
    </row>
    <row r="50" spans="1:15" ht="12.75">
      <c r="A50" s="35" t="s">
        <v>104</v>
      </c>
      <c r="B50" s="36"/>
      <c r="C50" s="37"/>
      <c r="D50" s="35">
        <v>3600</v>
      </c>
      <c r="E50" s="38">
        <v>1319</v>
      </c>
      <c r="F50" s="36">
        <v>4748</v>
      </c>
      <c r="G50" s="38">
        <v>4748</v>
      </c>
      <c r="H50" s="37"/>
      <c r="I50" s="35">
        <v>1247</v>
      </c>
      <c r="J50" s="38">
        <v>4489</v>
      </c>
      <c r="K50" s="36">
        <v>4489</v>
      </c>
      <c r="L50" s="39"/>
      <c r="M50" s="23">
        <f t="shared" si="2"/>
        <v>-259</v>
      </c>
      <c r="N50" s="28"/>
      <c r="O50" s="5"/>
    </row>
    <row r="51" spans="1:15" ht="12.75">
      <c r="A51" s="35" t="s">
        <v>105</v>
      </c>
      <c r="B51" s="36"/>
      <c r="C51" s="37"/>
      <c r="D51" s="35">
        <v>7200</v>
      </c>
      <c r="E51" s="38">
        <v>1307</v>
      </c>
      <c r="F51" s="36">
        <v>9410</v>
      </c>
      <c r="G51" s="38">
        <v>9410</v>
      </c>
      <c r="H51" s="37"/>
      <c r="I51" s="35">
        <v>1514</v>
      </c>
      <c r="J51" s="38">
        <v>10901</v>
      </c>
      <c r="K51" s="36">
        <v>10901</v>
      </c>
      <c r="L51" s="39"/>
      <c r="M51" s="23">
        <f t="shared" si="2"/>
        <v>1491</v>
      </c>
      <c r="N51" s="28"/>
      <c r="O51" s="5"/>
    </row>
    <row r="52" spans="1:15" ht="12.75">
      <c r="A52" s="35" t="s">
        <v>106</v>
      </c>
      <c r="B52" s="36"/>
      <c r="C52" s="37"/>
      <c r="D52" s="35">
        <v>9600</v>
      </c>
      <c r="E52" s="38">
        <v>12</v>
      </c>
      <c r="F52" s="36">
        <v>115</v>
      </c>
      <c r="G52" s="38">
        <v>115</v>
      </c>
      <c r="H52" s="37"/>
      <c r="I52" s="35">
        <v>35</v>
      </c>
      <c r="J52" s="38">
        <v>336</v>
      </c>
      <c r="K52" s="36">
        <v>336</v>
      </c>
      <c r="L52" s="39"/>
      <c r="M52" s="23">
        <f t="shared" si="2"/>
        <v>221</v>
      </c>
      <c r="N52" s="28"/>
      <c r="O52" s="5"/>
    </row>
    <row r="53" spans="1:15" ht="12.75">
      <c r="A53" s="35" t="s">
        <v>108</v>
      </c>
      <c r="B53" s="36"/>
      <c r="C53" s="37"/>
      <c r="D53" s="35">
        <v>25000</v>
      </c>
      <c r="E53" s="38">
        <v>320</v>
      </c>
      <c r="F53" s="36">
        <v>8000</v>
      </c>
      <c r="G53" s="38">
        <v>8000</v>
      </c>
      <c r="H53" s="37"/>
      <c r="I53" s="35">
        <v>311</v>
      </c>
      <c r="J53" s="38">
        <v>7775</v>
      </c>
      <c r="K53" s="36">
        <v>7775</v>
      </c>
      <c r="L53" s="39"/>
      <c r="M53" s="23">
        <f t="shared" si="2"/>
        <v>-225</v>
      </c>
      <c r="N53" s="28"/>
      <c r="O53" s="5"/>
    </row>
    <row r="54" spans="1:15" ht="13.5" thickBot="1">
      <c r="A54" s="35" t="s">
        <v>107</v>
      </c>
      <c r="B54" s="36"/>
      <c r="C54" s="37"/>
      <c r="D54" s="35">
        <v>25000</v>
      </c>
      <c r="E54" s="38">
        <v>527</v>
      </c>
      <c r="F54" s="36">
        <v>13175</v>
      </c>
      <c r="G54" s="38">
        <v>13175</v>
      </c>
      <c r="H54" s="37"/>
      <c r="I54" s="35">
        <v>545</v>
      </c>
      <c r="J54" s="38">
        <v>13625</v>
      </c>
      <c r="K54" s="36">
        <v>13625</v>
      </c>
      <c r="L54" s="39"/>
      <c r="M54" s="40">
        <f t="shared" si="2"/>
        <v>450</v>
      </c>
      <c r="N54" s="28"/>
      <c r="O54" s="5"/>
    </row>
    <row r="55" spans="1:15" ht="13.5" thickBot="1">
      <c r="A55" s="100" t="s">
        <v>109</v>
      </c>
      <c r="B55" s="113"/>
      <c r="C55" s="114"/>
      <c r="D55" s="41">
        <v>0</v>
      </c>
      <c r="E55" s="44">
        <v>0</v>
      </c>
      <c r="F55" s="101">
        <f>SUM(F40:F54)</f>
        <v>1282752</v>
      </c>
      <c r="G55" s="103">
        <f>SUM(G40:G54)</f>
        <v>1282752</v>
      </c>
      <c r="H55" s="43"/>
      <c r="I55" s="41">
        <v>0</v>
      </c>
      <c r="J55" s="103">
        <f>SUM(J40:J54)</f>
        <v>1262384</v>
      </c>
      <c r="K55" s="101">
        <f>SUM(K40:K54)</f>
        <v>1262384</v>
      </c>
      <c r="L55" s="117"/>
      <c r="M55" s="110">
        <f>SUM(M40:M54)</f>
        <v>-20368</v>
      </c>
      <c r="N55" s="80"/>
      <c r="O55" s="5"/>
    </row>
    <row r="58" ht="13.5" thickBot="1"/>
    <row r="59" spans="1:14" ht="13.5" thickBot="1">
      <c r="A59" s="29" t="s">
        <v>0</v>
      </c>
      <c r="B59" s="30"/>
      <c r="C59" s="31"/>
      <c r="D59" s="125" t="s">
        <v>1</v>
      </c>
      <c r="E59" s="126"/>
      <c r="F59" s="126"/>
      <c r="G59" s="126"/>
      <c r="H59" s="127"/>
      <c r="I59" s="125" t="s">
        <v>2</v>
      </c>
      <c r="J59" s="126"/>
      <c r="K59" s="126"/>
      <c r="L59" s="127"/>
      <c r="M59" s="4" t="s">
        <v>3</v>
      </c>
      <c r="N59" s="76"/>
    </row>
    <row r="60" spans="1:14" ht="13.5" thickBot="1">
      <c r="A60" s="6"/>
      <c r="B60" s="7"/>
      <c r="C60" s="8"/>
      <c r="D60" s="9" t="s">
        <v>4</v>
      </c>
      <c r="E60" s="9" t="s">
        <v>5</v>
      </c>
      <c r="F60" s="9" t="s">
        <v>6</v>
      </c>
      <c r="G60" s="10" t="s">
        <v>7</v>
      </c>
      <c r="H60" s="10" t="s">
        <v>8</v>
      </c>
      <c r="I60" s="9" t="s">
        <v>5</v>
      </c>
      <c r="J60" s="9" t="s">
        <v>6</v>
      </c>
      <c r="K60" s="10" t="s">
        <v>7</v>
      </c>
      <c r="L60" s="10" t="s">
        <v>8</v>
      </c>
      <c r="M60" s="11" t="s">
        <v>9</v>
      </c>
      <c r="N60" s="77"/>
    </row>
    <row r="61" spans="1:14" ht="12.75">
      <c r="A61" s="18" t="s">
        <v>36</v>
      </c>
      <c r="B61" s="19"/>
      <c r="C61" s="20"/>
      <c r="D61" s="18"/>
      <c r="E61" s="21"/>
      <c r="F61" s="19"/>
      <c r="G61" s="21"/>
      <c r="H61" s="20"/>
      <c r="I61" s="18"/>
      <c r="J61" s="21"/>
      <c r="K61" s="19"/>
      <c r="L61" s="22"/>
      <c r="M61" s="23"/>
      <c r="N61" s="28"/>
    </row>
    <row r="62" spans="1:14" ht="12.75">
      <c r="A62" s="18"/>
      <c r="B62" s="19" t="s">
        <v>37</v>
      </c>
      <c r="C62" s="20"/>
      <c r="D62" s="18">
        <v>2480000</v>
      </c>
      <c r="E62" s="21">
        <v>5482</v>
      </c>
      <c r="F62" s="19">
        <v>1359536</v>
      </c>
      <c r="G62" s="21">
        <v>1359536</v>
      </c>
      <c r="H62" s="20"/>
      <c r="I62" s="18">
        <v>5460</v>
      </c>
      <c r="J62" s="21">
        <v>1354080</v>
      </c>
      <c r="K62" s="19">
        <v>1354080</v>
      </c>
      <c r="L62" s="22"/>
      <c r="M62" s="23">
        <f aca="true" t="shared" si="3" ref="M62:M83">J62-F62</f>
        <v>-5456</v>
      </c>
      <c r="N62" s="28"/>
    </row>
    <row r="63" spans="1:14" ht="12.75">
      <c r="A63" s="18"/>
      <c r="B63" s="19" t="s">
        <v>38</v>
      </c>
      <c r="C63" s="20"/>
      <c r="D63" s="18">
        <v>496000</v>
      </c>
      <c r="E63" s="21">
        <v>133</v>
      </c>
      <c r="F63" s="19">
        <v>65968</v>
      </c>
      <c r="G63" s="21">
        <v>65968</v>
      </c>
      <c r="H63" s="20"/>
      <c r="I63" s="18">
        <v>134</v>
      </c>
      <c r="J63" s="21">
        <v>66464</v>
      </c>
      <c r="K63" s="19">
        <v>66464</v>
      </c>
      <c r="L63" s="22"/>
      <c r="M63" s="23">
        <f t="shared" si="3"/>
        <v>496</v>
      </c>
      <c r="N63" s="28"/>
    </row>
    <row r="64" spans="1:14" ht="12.75">
      <c r="A64" s="18"/>
      <c r="B64" s="19" t="s">
        <v>39</v>
      </c>
      <c r="C64" s="20"/>
      <c r="D64" s="18">
        <v>496000</v>
      </c>
      <c r="E64" s="21">
        <v>46</v>
      </c>
      <c r="F64" s="19">
        <v>22816</v>
      </c>
      <c r="G64" s="21">
        <v>22816</v>
      </c>
      <c r="H64" s="20"/>
      <c r="I64" s="18">
        <v>43</v>
      </c>
      <c r="J64" s="21">
        <v>21328</v>
      </c>
      <c r="K64" s="19">
        <v>21328</v>
      </c>
      <c r="L64" s="22"/>
      <c r="M64" s="23">
        <f t="shared" si="3"/>
        <v>-1488</v>
      </c>
      <c r="N64" s="28"/>
    </row>
    <row r="65" spans="1:14" ht="12.75">
      <c r="A65" s="18" t="s">
        <v>115</v>
      </c>
      <c r="B65" s="19"/>
      <c r="C65" s="20"/>
      <c r="D65" s="18">
        <v>444000</v>
      </c>
      <c r="E65" s="21">
        <v>0</v>
      </c>
      <c r="F65" s="19">
        <v>0</v>
      </c>
      <c r="G65" s="21">
        <v>0</v>
      </c>
      <c r="H65" s="20"/>
      <c r="I65" s="18">
        <v>13</v>
      </c>
      <c r="J65" s="21">
        <v>5772</v>
      </c>
      <c r="K65" s="19">
        <v>5772</v>
      </c>
      <c r="L65" s="22"/>
      <c r="M65" s="23">
        <f t="shared" si="3"/>
        <v>5772</v>
      </c>
      <c r="N65" s="28"/>
    </row>
    <row r="66" spans="1:14" ht="12.75">
      <c r="A66" s="18"/>
      <c r="B66" s="19" t="s">
        <v>40</v>
      </c>
      <c r="C66" s="20"/>
      <c r="D66" s="18">
        <v>197000</v>
      </c>
      <c r="E66" s="21">
        <v>1865</v>
      </c>
      <c r="F66" s="19">
        <v>367405</v>
      </c>
      <c r="G66" s="21">
        <v>367405</v>
      </c>
      <c r="H66" s="20"/>
      <c r="I66" s="18">
        <v>1864</v>
      </c>
      <c r="J66" s="21">
        <v>367208</v>
      </c>
      <c r="K66" s="19">
        <v>367208</v>
      </c>
      <c r="L66" s="22"/>
      <c r="M66" s="23">
        <f t="shared" si="3"/>
        <v>-197</v>
      </c>
      <c r="N66" s="28"/>
    </row>
    <row r="67" spans="1:14" ht="12.75">
      <c r="A67" s="18" t="s">
        <v>110</v>
      </c>
      <c r="B67" s="19"/>
      <c r="C67" s="20"/>
      <c r="D67" s="18">
        <v>106000</v>
      </c>
      <c r="E67" s="21">
        <v>1071</v>
      </c>
      <c r="F67" s="19">
        <v>113526</v>
      </c>
      <c r="G67" s="21">
        <v>113526</v>
      </c>
      <c r="H67" s="20"/>
      <c r="I67" s="18">
        <v>1024</v>
      </c>
      <c r="J67" s="21">
        <v>108544</v>
      </c>
      <c r="K67" s="19">
        <v>108544</v>
      </c>
      <c r="L67" s="22"/>
      <c r="M67" s="23">
        <f t="shared" si="3"/>
        <v>-4982</v>
      </c>
      <c r="N67" s="28"/>
    </row>
    <row r="68" spans="1:14" ht="12.75">
      <c r="A68" s="18" t="s">
        <v>111</v>
      </c>
      <c r="B68" s="19"/>
      <c r="C68" s="20"/>
      <c r="D68" s="18">
        <v>106000</v>
      </c>
      <c r="E68" s="21">
        <v>93</v>
      </c>
      <c r="F68" s="19">
        <v>9858</v>
      </c>
      <c r="G68" s="21">
        <v>9858</v>
      </c>
      <c r="H68" s="20"/>
      <c r="I68" s="18">
        <v>128</v>
      </c>
      <c r="J68" s="21">
        <v>13568</v>
      </c>
      <c r="K68" s="19">
        <v>13568</v>
      </c>
      <c r="L68" s="22"/>
      <c r="M68" s="23">
        <f t="shared" si="3"/>
        <v>3710</v>
      </c>
      <c r="N68" s="28"/>
    </row>
    <row r="69" spans="1:14" ht="12.75">
      <c r="A69" s="18" t="s">
        <v>112</v>
      </c>
      <c r="B69" s="19"/>
      <c r="C69" s="20"/>
      <c r="D69" s="18">
        <v>148400</v>
      </c>
      <c r="E69" s="21">
        <v>186</v>
      </c>
      <c r="F69" s="19">
        <v>27602</v>
      </c>
      <c r="G69" s="21">
        <v>27602</v>
      </c>
      <c r="H69" s="20"/>
      <c r="I69" s="18">
        <v>148</v>
      </c>
      <c r="J69" s="21">
        <v>21963</v>
      </c>
      <c r="K69" s="19">
        <v>21963</v>
      </c>
      <c r="L69" s="22"/>
      <c r="M69" s="23">
        <f t="shared" si="3"/>
        <v>-5639</v>
      </c>
      <c r="N69" s="28"/>
    </row>
    <row r="70" spans="1:14" ht="12.75">
      <c r="A70" s="18" t="s">
        <v>113</v>
      </c>
      <c r="B70" s="19"/>
      <c r="C70" s="20"/>
      <c r="D70" s="18">
        <v>63600</v>
      </c>
      <c r="E70" s="21">
        <v>231</v>
      </c>
      <c r="F70" s="19">
        <v>14692</v>
      </c>
      <c r="G70" s="21">
        <v>14692</v>
      </c>
      <c r="H70" s="20"/>
      <c r="I70" s="18">
        <v>173</v>
      </c>
      <c r="J70" s="21">
        <v>11003</v>
      </c>
      <c r="K70" s="19">
        <v>11003</v>
      </c>
      <c r="L70" s="22"/>
      <c r="M70" s="23">
        <f t="shared" si="3"/>
        <v>-3689</v>
      </c>
      <c r="N70" s="28"/>
    </row>
    <row r="71" spans="1:14" ht="12.75">
      <c r="A71" s="18" t="s">
        <v>114</v>
      </c>
      <c r="B71" s="19"/>
      <c r="C71" s="20"/>
      <c r="D71" s="18">
        <v>21200</v>
      </c>
      <c r="E71" s="21">
        <v>172</v>
      </c>
      <c r="F71" s="19">
        <v>3646</v>
      </c>
      <c r="G71" s="21">
        <v>3646</v>
      </c>
      <c r="H71" s="20"/>
      <c r="I71" s="18">
        <v>91</v>
      </c>
      <c r="J71" s="21">
        <v>1929</v>
      </c>
      <c r="K71" s="19">
        <v>1929</v>
      </c>
      <c r="L71" s="22"/>
      <c r="M71" s="23">
        <f t="shared" si="3"/>
        <v>-1717</v>
      </c>
      <c r="N71" s="28"/>
    </row>
    <row r="72" spans="1:14" ht="12.75">
      <c r="A72" s="18"/>
      <c r="B72" s="19" t="s">
        <v>41</v>
      </c>
      <c r="C72" s="20"/>
      <c r="D72" s="18">
        <v>332000</v>
      </c>
      <c r="E72" s="21">
        <v>1414</v>
      </c>
      <c r="F72" s="19">
        <v>469448</v>
      </c>
      <c r="G72" s="21">
        <v>469448</v>
      </c>
      <c r="H72" s="20"/>
      <c r="I72" s="18">
        <v>1387</v>
      </c>
      <c r="J72" s="21">
        <v>460484</v>
      </c>
      <c r="K72" s="19">
        <v>460484</v>
      </c>
      <c r="L72" s="22"/>
      <c r="M72" s="23">
        <f t="shared" si="3"/>
        <v>-8964</v>
      </c>
      <c r="N72" s="28"/>
    </row>
    <row r="73" spans="1:14" ht="12.75">
      <c r="A73" s="18"/>
      <c r="B73" s="19" t="s">
        <v>42</v>
      </c>
      <c r="C73" s="20"/>
      <c r="D73" s="18">
        <v>664000</v>
      </c>
      <c r="E73" s="21">
        <v>46</v>
      </c>
      <c r="F73" s="19">
        <v>30544</v>
      </c>
      <c r="G73" s="21">
        <v>30544</v>
      </c>
      <c r="H73" s="20"/>
      <c r="I73" s="18">
        <v>43</v>
      </c>
      <c r="J73" s="21">
        <v>28552</v>
      </c>
      <c r="K73" s="19">
        <v>28552</v>
      </c>
      <c r="L73" s="22"/>
      <c r="M73" s="23">
        <f t="shared" si="3"/>
        <v>-1992</v>
      </c>
      <c r="N73" s="28"/>
    </row>
    <row r="74" spans="1:14" ht="12.75">
      <c r="A74" s="18"/>
      <c r="B74" s="19" t="s">
        <v>43</v>
      </c>
      <c r="C74" s="20"/>
      <c r="D74" s="18">
        <v>76500</v>
      </c>
      <c r="E74" s="21">
        <v>172</v>
      </c>
      <c r="F74" s="19">
        <v>13158</v>
      </c>
      <c r="G74" s="21">
        <v>13158</v>
      </c>
      <c r="H74" s="20"/>
      <c r="I74" s="18">
        <v>174</v>
      </c>
      <c r="J74" s="21">
        <v>13311</v>
      </c>
      <c r="K74" s="19">
        <v>13311</v>
      </c>
      <c r="L74" s="22"/>
      <c r="M74" s="23">
        <f t="shared" si="3"/>
        <v>153</v>
      </c>
      <c r="N74" s="28"/>
    </row>
    <row r="75" spans="1:14" ht="12.75">
      <c r="A75" s="18" t="s">
        <v>116</v>
      </c>
      <c r="B75" s="19"/>
      <c r="C75" s="20"/>
      <c r="D75" s="18">
        <v>300</v>
      </c>
      <c r="E75" s="21">
        <v>7239</v>
      </c>
      <c r="F75" s="19">
        <v>2172</v>
      </c>
      <c r="G75" s="21">
        <v>2172</v>
      </c>
      <c r="H75" s="20"/>
      <c r="I75" s="18">
        <v>7242</v>
      </c>
      <c r="J75" s="21">
        <v>2173</v>
      </c>
      <c r="K75" s="19">
        <v>2173</v>
      </c>
      <c r="L75" s="22"/>
      <c r="M75" s="23">
        <f t="shared" si="3"/>
        <v>1</v>
      </c>
      <c r="N75" s="28"/>
    </row>
    <row r="76" spans="1:14" ht="12.75">
      <c r="A76" s="18" t="s">
        <v>117</v>
      </c>
      <c r="B76" s="19"/>
      <c r="C76" s="20"/>
      <c r="D76" s="18">
        <v>10000</v>
      </c>
      <c r="E76" s="21">
        <v>2111</v>
      </c>
      <c r="F76" s="19">
        <v>21110</v>
      </c>
      <c r="G76" s="21">
        <v>21110</v>
      </c>
      <c r="H76" s="20"/>
      <c r="I76" s="18">
        <v>2123</v>
      </c>
      <c r="J76" s="21">
        <v>21230</v>
      </c>
      <c r="K76" s="19">
        <v>21230</v>
      </c>
      <c r="L76" s="22"/>
      <c r="M76" s="23">
        <f t="shared" si="3"/>
        <v>120</v>
      </c>
      <c r="N76" s="28"/>
    </row>
    <row r="77" spans="1:14" ht="12.75">
      <c r="A77" s="18" t="s">
        <v>118</v>
      </c>
      <c r="B77" s="19"/>
      <c r="C77" s="20"/>
      <c r="D77" s="18">
        <v>20000</v>
      </c>
      <c r="E77" s="21">
        <v>1799</v>
      </c>
      <c r="F77" s="19">
        <v>35980</v>
      </c>
      <c r="G77" s="21">
        <v>35980</v>
      </c>
      <c r="H77" s="20"/>
      <c r="I77" s="18">
        <v>1124</v>
      </c>
      <c r="J77" s="21">
        <v>22480</v>
      </c>
      <c r="K77" s="19">
        <v>22480</v>
      </c>
      <c r="L77" s="22"/>
      <c r="M77" s="23">
        <f t="shared" si="3"/>
        <v>-13500</v>
      </c>
      <c r="N77" s="28"/>
    </row>
    <row r="78" spans="1:14" ht="12.75">
      <c r="A78" s="18"/>
      <c r="B78" s="19" t="s">
        <v>44</v>
      </c>
      <c r="C78" s="20"/>
      <c r="D78" s="18">
        <v>30000</v>
      </c>
      <c r="E78" s="21">
        <v>936</v>
      </c>
      <c r="F78" s="19">
        <v>28080</v>
      </c>
      <c r="G78" s="21">
        <v>28080</v>
      </c>
      <c r="H78" s="20"/>
      <c r="I78" s="18">
        <v>960</v>
      </c>
      <c r="J78" s="21">
        <v>28800</v>
      </c>
      <c r="K78" s="19">
        <v>28800</v>
      </c>
      <c r="L78" s="22"/>
      <c r="M78" s="23">
        <f t="shared" si="3"/>
        <v>720</v>
      </c>
      <c r="N78" s="28"/>
    </row>
    <row r="79" spans="1:14" ht="12.75">
      <c r="A79" s="18" t="s">
        <v>119</v>
      </c>
      <c r="B79" s="19"/>
      <c r="C79" s="20"/>
      <c r="D79" s="18">
        <v>9800</v>
      </c>
      <c r="E79" s="21">
        <v>2264</v>
      </c>
      <c r="F79" s="19">
        <v>22187</v>
      </c>
      <c r="G79" s="21">
        <v>22187</v>
      </c>
      <c r="H79" s="20"/>
      <c r="I79" s="18">
        <v>2254</v>
      </c>
      <c r="J79" s="21">
        <v>22089</v>
      </c>
      <c r="K79" s="19">
        <v>22089</v>
      </c>
      <c r="L79" s="22"/>
      <c r="M79" s="23">
        <f t="shared" si="3"/>
        <v>-98</v>
      </c>
      <c r="N79" s="28"/>
    </row>
    <row r="80" spans="1:14" ht="12.75">
      <c r="A80" s="18" t="s">
        <v>120</v>
      </c>
      <c r="B80" s="19"/>
      <c r="C80" s="20"/>
      <c r="D80" s="18">
        <v>9800</v>
      </c>
      <c r="E80" s="21">
        <v>21</v>
      </c>
      <c r="F80" s="19">
        <v>206</v>
      </c>
      <c r="G80" s="21">
        <v>206</v>
      </c>
      <c r="H80" s="20"/>
      <c r="I80" s="18">
        <v>20</v>
      </c>
      <c r="J80" s="21">
        <v>196</v>
      </c>
      <c r="K80" s="19">
        <v>196</v>
      </c>
      <c r="L80" s="22"/>
      <c r="M80" s="23">
        <f t="shared" si="3"/>
        <v>-10</v>
      </c>
      <c r="N80" s="28"/>
    </row>
    <row r="81" spans="1:14" ht="12.75">
      <c r="A81" s="18" t="s">
        <v>121</v>
      </c>
      <c r="B81" s="19"/>
      <c r="C81" s="20"/>
      <c r="D81" s="18">
        <v>9800</v>
      </c>
      <c r="E81" s="21">
        <v>836</v>
      </c>
      <c r="F81" s="19">
        <v>8193</v>
      </c>
      <c r="G81" s="21">
        <v>8193</v>
      </c>
      <c r="H81" s="20"/>
      <c r="I81" s="18">
        <v>916</v>
      </c>
      <c r="J81" s="21">
        <v>8977</v>
      </c>
      <c r="K81" s="19">
        <v>8977</v>
      </c>
      <c r="L81" s="22"/>
      <c r="M81" s="23">
        <f t="shared" si="3"/>
        <v>784</v>
      </c>
      <c r="N81" s="28"/>
    </row>
    <row r="82" spans="1:14" ht="12.75">
      <c r="A82" s="18" t="s">
        <v>122</v>
      </c>
      <c r="B82" s="19"/>
      <c r="C82" s="20"/>
      <c r="D82" s="18">
        <v>2400</v>
      </c>
      <c r="E82" s="21">
        <v>7223</v>
      </c>
      <c r="F82" s="19">
        <v>17335</v>
      </c>
      <c r="G82" s="21">
        <v>17335</v>
      </c>
      <c r="H82" s="20"/>
      <c r="I82" s="18">
        <v>7216</v>
      </c>
      <c r="J82" s="21">
        <v>17318</v>
      </c>
      <c r="K82" s="19">
        <v>17318</v>
      </c>
      <c r="L82" s="22"/>
      <c r="M82" s="23">
        <f t="shared" si="3"/>
        <v>-17</v>
      </c>
      <c r="N82" s="28"/>
    </row>
    <row r="83" spans="1:14" ht="13.5" thickBot="1">
      <c r="A83" s="35" t="s">
        <v>123</v>
      </c>
      <c r="B83" s="36"/>
      <c r="C83" s="37"/>
      <c r="D83" s="35">
        <v>9600</v>
      </c>
      <c r="E83" s="38">
        <v>2259</v>
      </c>
      <c r="F83" s="36">
        <v>21687</v>
      </c>
      <c r="G83" s="38">
        <v>21687</v>
      </c>
      <c r="H83" s="37"/>
      <c r="I83" s="35">
        <v>2254</v>
      </c>
      <c r="J83" s="38">
        <v>24518</v>
      </c>
      <c r="K83" s="36">
        <v>24518</v>
      </c>
      <c r="L83" s="39"/>
      <c r="M83" s="40">
        <f t="shared" si="3"/>
        <v>2831</v>
      </c>
      <c r="N83" s="28"/>
    </row>
    <row r="84" spans="1:14" ht="13.5" thickBot="1">
      <c r="A84" s="100" t="s">
        <v>45</v>
      </c>
      <c r="B84" s="113"/>
      <c r="C84" s="102"/>
      <c r="D84" s="41">
        <v>0</v>
      </c>
      <c r="E84" s="44">
        <v>0</v>
      </c>
      <c r="F84" s="101">
        <f>SUM(F61:F83)</f>
        <v>2655149</v>
      </c>
      <c r="G84" s="103">
        <f>SUM(G61:G83)</f>
        <v>2655149</v>
      </c>
      <c r="H84" s="43"/>
      <c r="I84" s="41">
        <v>0</v>
      </c>
      <c r="J84" s="103">
        <f>SUM(J61:J83)</f>
        <v>2621987</v>
      </c>
      <c r="K84" s="101">
        <f>SUM(K61:K83)</f>
        <v>2621987</v>
      </c>
      <c r="L84" s="117"/>
      <c r="M84" s="110">
        <f>SUM(M61:M83)</f>
        <v>-33162</v>
      </c>
      <c r="N84" s="80"/>
    </row>
    <row r="85" spans="1:14" ht="12.75">
      <c r="A85" s="12" t="s">
        <v>46</v>
      </c>
      <c r="B85" s="13"/>
      <c r="C85" s="14"/>
      <c r="D85" s="12"/>
      <c r="E85" s="15"/>
      <c r="F85" s="13"/>
      <c r="G85" s="15"/>
      <c r="H85" s="14"/>
      <c r="I85" s="12"/>
      <c r="J85" s="15"/>
      <c r="K85" s="13"/>
      <c r="L85" s="16"/>
      <c r="M85" s="53"/>
      <c r="N85" s="28"/>
    </row>
    <row r="86" spans="1:14" ht="12.75">
      <c r="A86" s="18"/>
      <c r="B86" s="19" t="s">
        <v>47</v>
      </c>
      <c r="C86" s="20"/>
      <c r="D86" s="18">
        <v>444000</v>
      </c>
      <c r="E86" s="21">
        <v>406</v>
      </c>
      <c r="F86" s="19">
        <v>180264</v>
      </c>
      <c r="G86" s="21">
        <v>180264</v>
      </c>
      <c r="H86" s="20"/>
      <c r="I86" s="18">
        <v>405</v>
      </c>
      <c r="J86" s="21">
        <v>179820</v>
      </c>
      <c r="K86" s="19">
        <v>179820</v>
      </c>
      <c r="L86" s="22"/>
      <c r="M86" s="23">
        <f>J86-F86</f>
        <v>-444</v>
      </c>
      <c r="N86" s="28"/>
    </row>
    <row r="87" spans="1:14" ht="12.75">
      <c r="A87" s="18" t="s">
        <v>124</v>
      </c>
      <c r="B87" s="19"/>
      <c r="C87" s="20"/>
      <c r="D87" s="18">
        <v>106000</v>
      </c>
      <c r="E87" s="21">
        <v>8</v>
      </c>
      <c r="F87" s="19">
        <v>848</v>
      </c>
      <c r="G87" s="21">
        <v>848</v>
      </c>
      <c r="H87" s="20"/>
      <c r="I87" s="18">
        <v>8</v>
      </c>
      <c r="J87" s="21">
        <v>848</v>
      </c>
      <c r="K87" s="19">
        <v>848</v>
      </c>
      <c r="L87" s="22"/>
      <c r="M87" s="23">
        <f>J87-F87</f>
        <v>0</v>
      </c>
      <c r="N87" s="28"/>
    </row>
    <row r="88" spans="1:14" ht="12.75">
      <c r="A88" s="18" t="s">
        <v>125</v>
      </c>
      <c r="B88" s="19"/>
      <c r="C88" s="20"/>
      <c r="D88" s="18">
        <v>106000</v>
      </c>
      <c r="E88" s="21">
        <v>4</v>
      </c>
      <c r="F88" s="19">
        <v>424</v>
      </c>
      <c r="G88" s="21">
        <v>424</v>
      </c>
      <c r="H88" s="20"/>
      <c r="I88" s="18">
        <v>0</v>
      </c>
      <c r="J88" s="21">
        <v>0</v>
      </c>
      <c r="K88" s="19">
        <v>0</v>
      </c>
      <c r="L88" s="22"/>
      <c r="M88" s="23">
        <f>J88-F88</f>
        <v>-424</v>
      </c>
      <c r="N88" s="28"/>
    </row>
    <row r="89" spans="1:14" ht="12.75">
      <c r="A89" s="18" t="s">
        <v>126</v>
      </c>
      <c r="B89" s="19"/>
      <c r="C89" s="20"/>
      <c r="D89" s="18">
        <v>148400</v>
      </c>
      <c r="E89" s="21">
        <v>0</v>
      </c>
      <c r="F89" s="19">
        <v>0</v>
      </c>
      <c r="G89" s="21">
        <v>0</v>
      </c>
      <c r="H89" s="20"/>
      <c r="I89" s="18">
        <v>2</v>
      </c>
      <c r="J89" s="21">
        <v>297</v>
      </c>
      <c r="K89" s="19">
        <v>297</v>
      </c>
      <c r="L89" s="22"/>
      <c r="M89" s="23">
        <f aca="true" t="shared" si="4" ref="M89:M102">J89-F89</f>
        <v>297</v>
      </c>
      <c r="N89" s="28"/>
    </row>
    <row r="90" spans="1:14" ht="12.75">
      <c r="A90" s="18" t="s">
        <v>127</v>
      </c>
      <c r="B90" s="19"/>
      <c r="C90" s="20"/>
      <c r="D90" s="18">
        <v>63600</v>
      </c>
      <c r="E90" s="21">
        <v>0</v>
      </c>
      <c r="F90" s="19">
        <v>0</v>
      </c>
      <c r="G90" s="21">
        <v>0</v>
      </c>
      <c r="H90" s="20"/>
      <c r="I90" s="18">
        <v>1</v>
      </c>
      <c r="J90" s="21">
        <v>63</v>
      </c>
      <c r="K90" s="19">
        <v>63</v>
      </c>
      <c r="L90" s="22"/>
      <c r="M90" s="23">
        <f t="shared" si="4"/>
        <v>63</v>
      </c>
      <c r="N90" s="28"/>
    </row>
    <row r="91" spans="1:14" ht="12.75">
      <c r="A91" s="18" t="s">
        <v>128</v>
      </c>
      <c r="B91" s="19"/>
      <c r="C91" s="20"/>
      <c r="D91" s="24">
        <v>21200</v>
      </c>
      <c r="E91" s="21">
        <v>0</v>
      </c>
      <c r="F91" s="19">
        <v>0</v>
      </c>
      <c r="G91" s="21">
        <v>0</v>
      </c>
      <c r="H91" s="20"/>
      <c r="I91" s="18">
        <v>5</v>
      </c>
      <c r="J91" s="21">
        <v>106</v>
      </c>
      <c r="K91" s="19">
        <v>106</v>
      </c>
      <c r="L91" s="22"/>
      <c r="M91" s="23">
        <f t="shared" si="4"/>
        <v>106</v>
      </c>
      <c r="N91" s="28"/>
    </row>
    <row r="92" spans="1:14" ht="12.75">
      <c r="A92" s="18"/>
      <c r="B92" s="19" t="s">
        <v>48</v>
      </c>
      <c r="C92" s="20"/>
      <c r="D92" s="18">
        <v>710000</v>
      </c>
      <c r="E92" s="21">
        <v>81</v>
      </c>
      <c r="F92" s="19">
        <v>57510</v>
      </c>
      <c r="G92" s="21">
        <v>57510</v>
      </c>
      <c r="H92" s="20"/>
      <c r="I92" s="18">
        <v>82</v>
      </c>
      <c r="J92" s="21">
        <v>58220</v>
      </c>
      <c r="K92" s="19">
        <v>58220</v>
      </c>
      <c r="L92" s="22"/>
      <c r="M92" s="23">
        <f t="shared" si="4"/>
        <v>710</v>
      </c>
      <c r="N92" s="28"/>
    </row>
    <row r="93" spans="1:14" ht="12.75">
      <c r="A93" s="18" t="s">
        <v>129</v>
      </c>
      <c r="B93" s="19"/>
      <c r="C93" s="20"/>
      <c r="D93" s="18">
        <v>22000</v>
      </c>
      <c r="E93" s="21">
        <v>260</v>
      </c>
      <c r="F93" s="19">
        <v>5720</v>
      </c>
      <c r="G93" s="21">
        <v>5720</v>
      </c>
      <c r="H93" s="20"/>
      <c r="I93" s="18">
        <v>252</v>
      </c>
      <c r="J93" s="21">
        <v>5544</v>
      </c>
      <c r="K93" s="19">
        <v>5544</v>
      </c>
      <c r="L93" s="22"/>
      <c r="M93" s="23">
        <f t="shared" si="4"/>
        <v>-176</v>
      </c>
      <c r="N93" s="28"/>
    </row>
    <row r="94" spans="1:14" ht="12.75">
      <c r="A94" s="18" t="s">
        <v>130</v>
      </c>
      <c r="B94" s="19"/>
      <c r="C94" s="20"/>
      <c r="D94" s="18">
        <v>30000</v>
      </c>
      <c r="E94" s="21">
        <v>354</v>
      </c>
      <c r="F94" s="19">
        <v>10620</v>
      </c>
      <c r="G94" s="21">
        <v>10620</v>
      </c>
      <c r="H94" s="20"/>
      <c r="I94" s="18">
        <v>276</v>
      </c>
      <c r="J94" s="21">
        <v>8280</v>
      </c>
      <c r="K94" s="19">
        <v>8280</v>
      </c>
      <c r="L94" s="22"/>
      <c r="M94" s="23">
        <f t="shared" si="4"/>
        <v>-2340</v>
      </c>
      <c r="N94" s="28"/>
    </row>
    <row r="95" spans="1:14" ht="12.75">
      <c r="A95" s="18" t="s">
        <v>138</v>
      </c>
      <c r="B95" s="19"/>
      <c r="C95" s="20"/>
      <c r="D95" s="18">
        <v>60000</v>
      </c>
      <c r="E95" s="21">
        <v>6</v>
      </c>
      <c r="F95" s="19">
        <v>360</v>
      </c>
      <c r="G95" s="21">
        <v>360</v>
      </c>
      <c r="H95" s="20"/>
      <c r="I95" s="18">
        <v>2</v>
      </c>
      <c r="J95" s="21">
        <v>120</v>
      </c>
      <c r="K95" s="19">
        <v>120</v>
      </c>
      <c r="L95" s="22"/>
      <c r="M95" s="23">
        <f t="shared" si="4"/>
        <v>-240</v>
      </c>
      <c r="N95" s="28"/>
    </row>
    <row r="96" spans="1:14" ht="12.75">
      <c r="A96" s="18" t="s">
        <v>132</v>
      </c>
      <c r="B96" s="19"/>
      <c r="C96" s="20"/>
      <c r="D96" s="18">
        <v>25000</v>
      </c>
      <c r="E96" s="21">
        <v>4</v>
      </c>
      <c r="F96" s="19">
        <v>100</v>
      </c>
      <c r="G96" s="21">
        <v>100</v>
      </c>
      <c r="H96" s="20"/>
      <c r="I96" s="18">
        <v>2</v>
      </c>
      <c r="J96" s="21">
        <v>50</v>
      </c>
      <c r="K96" s="19">
        <v>50</v>
      </c>
      <c r="L96" s="22"/>
      <c r="M96" s="23">
        <f t="shared" si="4"/>
        <v>-50</v>
      </c>
      <c r="N96" s="28"/>
    </row>
    <row r="97" spans="1:14" ht="12.75">
      <c r="A97" s="18"/>
      <c r="B97" s="19" t="s">
        <v>49</v>
      </c>
      <c r="C97" s="20"/>
      <c r="D97" s="18">
        <v>25000</v>
      </c>
      <c r="E97" s="21">
        <v>64</v>
      </c>
      <c r="F97" s="19">
        <v>1600</v>
      </c>
      <c r="G97" s="21">
        <v>1600</v>
      </c>
      <c r="H97" s="20"/>
      <c r="I97" s="18">
        <v>63</v>
      </c>
      <c r="J97" s="21">
        <v>1575</v>
      </c>
      <c r="K97" s="19">
        <v>1575</v>
      </c>
      <c r="L97" s="22"/>
      <c r="M97" s="23">
        <f t="shared" si="4"/>
        <v>-25</v>
      </c>
      <c r="N97" s="28"/>
    </row>
    <row r="98" spans="1:14" ht="12.75">
      <c r="A98" s="18"/>
      <c r="B98" s="19" t="s">
        <v>50</v>
      </c>
      <c r="C98" s="20"/>
      <c r="D98" s="18">
        <v>25000</v>
      </c>
      <c r="E98" s="21">
        <v>84</v>
      </c>
      <c r="F98" s="19">
        <v>2100</v>
      </c>
      <c r="G98" s="21">
        <v>2100</v>
      </c>
      <c r="H98" s="20"/>
      <c r="I98" s="18">
        <v>84</v>
      </c>
      <c r="J98" s="21">
        <v>2100</v>
      </c>
      <c r="K98" s="19">
        <v>2100</v>
      </c>
      <c r="L98" s="22"/>
      <c r="M98" s="23">
        <f t="shared" si="4"/>
        <v>0</v>
      </c>
      <c r="N98" s="28"/>
    </row>
    <row r="99" spans="1:14" ht="12.75">
      <c r="A99" s="18" t="s">
        <v>131</v>
      </c>
      <c r="B99" s="19"/>
      <c r="C99" s="20"/>
      <c r="D99" s="18">
        <v>9800</v>
      </c>
      <c r="E99" s="21">
        <v>54</v>
      </c>
      <c r="F99" s="19">
        <v>529</v>
      </c>
      <c r="G99" s="21">
        <v>529</v>
      </c>
      <c r="H99" s="20"/>
      <c r="I99" s="18">
        <v>54</v>
      </c>
      <c r="J99" s="21">
        <v>529</v>
      </c>
      <c r="K99" s="19">
        <v>529</v>
      </c>
      <c r="L99" s="22"/>
      <c r="M99" s="23">
        <f t="shared" si="4"/>
        <v>0</v>
      </c>
      <c r="N99" s="28"/>
    </row>
    <row r="100" spans="1:14" ht="12.75">
      <c r="A100" s="18" t="s">
        <v>133</v>
      </c>
      <c r="B100" s="19"/>
      <c r="C100" s="20"/>
      <c r="D100" s="24">
        <v>2400</v>
      </c>
      <c r="E100" s="21">
        <v>390</v>
      </c>
      <c r="F100" s="19">
        <v>936</v>
      </c>
      <c r="G100" s="21">
        <v>936</v>
      </c>
      <c r="H100" s="20"/>
      <c r="I100" s="18">
        <v>381</v>
      </c>
      <c r="J100" s="21">
        <v>915</v>
      </c>
      <c r="K100" s="19">
        <v>915</v>
      </c>
      <c r="L100" s="22"/>
      <c r="M100" s="23">
        <f t="shared" si="4"/>
        <v>-21</v>
      </c>
      <c r="N100" s="28"/>
    </row>
    <row r="101" spans="1:14" ht="12.75">
      <c r="A101" s="18" t="s">
        <v>134</v>
      </c>
      <c r="B101" s="19"/>
      <c r="C101" s="20"/>
      <c r="D101" s="24">
        <v>9600</v>
      </c>
      <c r="E101" s="21">
        <v>390</v>
      </c>
      <c r="F101" s="19">
        <v>3744</v>
      </c>
      <c r="G101" s="21">
        <v>3744</v>
      </c>
      <c r="H101" s="20"/>
      <c r="I101" s="18">
        <v>378</v>
      </c>
      <c r="J101" s="21">
        <v>3629</v>
      </c>
      <c r="K101" s="19">
        <v>3629</v>
      </c>
      <c r="L101" s="22"/>
      <c r="M101" s="23">
        <f t="shared" si="4"/>
        <v>-115</v>
      </c>
      <c r="N101" s="28"/>
    </row>
    <row r="102" spans="1:14" ht="13.5" thickBot="1">
      <c r="A102" s="35" t="s">
        <v>116</v>
      </c>
      <c r="B102" s="36"/>
      <c r="C102" s="37"/>
      <c r="D102" s="35">
        <v>300</v>
      </c>
      <c r="E102" s="38">
        <v>397</v>
      </c>
      <c r="F102" s="36">
        <v>119</v>
      </c>
      <c r="G102" s="38">
        <v>119</v>
      </c>
      <c r="H102" s="37"/>
      <c r="I102" s="35">
        <v>394</v>
      </c>
      <c r="J102" s="38">
        <v>118</v>
      </c>
      <c r="K102" s="36">
        <v>118</v>
      </c>
      <c r="L102" s="39"/>
      <c r="M102" s="40">
        <f t="shared" si="4"/>
        <v>-1</v>
      </c>
      <c r="N102" s="28"/>
    </row>
    <row r="103" spans="1:14" ht="13.5" thickBot="1">
      <c r="A103" s="100" t="s">
        <v>51</v>
      </c>
      <c r="B103" s="113"/>
      <c r="C103" s="114"/>
      <c r="D103" s="41">
        <v>0</v>
      </c>
      <c r="E103" s="44">
        <v>0</v>
      </c>
      <c r="F103" s="101">
        <f>SUM(F86:F102)</f>
        <v>264874</v>
      </c>
      <c r="G103" s="103">
        <f>SUM(G86:G102)</f>
        <v>264874</v>
      </c>
      <c r="H103" s="43"/>
      <c r="I103" s="41">
        <v>0</v>
      </c>
      <c r="J103" s="103">
        <f>SUM(J86:J102)</f>
        <v>262214</v>
      </c>
      <c r="K103" s="101">
        <f>SUM(K86:K102)</f>
        <v>262214</v>
      </c>
      <c r="L103" s="117"/>
      <c r="M103" s="110">
        <f>SUM(M86:M102)</f>
        <v>-2660</v>
      </c>
      <c r="N103" s="80"/>
    </row>
    <row r="104" spans="1:14" ht="12.75">
      <c r="A104" s="12" t="s">
        <v>52</v>
      </c>
      <c r="B104" s="13"/>
      <c r="C104" s="14"/>
      <c r="D104" s="12"/>
      <c r="E104" s="15"/>
      <c r="F104" s="13"/>
      <c r="G104" s="15"/>
      <c r="H104" s="14"/>
      <c r="I104" s="12"/>
      <c r="J104" s="15"/>
      <c r="K104" s="13"/>
      <c r="L104" s="16"/>
      <c r="M104" s="53"/>
      <c r="N104" s="28"/>
    </row>
    <row r="105" spans="1:14" ht="12.75">
      <c r="A105" s="18"/>
      <c r="B105" s="19" t="s">
        <v>53</v>
      </c>
      <c r="C105" s="20"/>
      <c r="D105" s="18">
        <v>105000</v>
      </c>
      <c r="E105" s="21">
        <v>548</v>
      </c>
      <c r="F105" s="19">
        <v>57540</v>
      </c>
      <c r="G105" s="21">
        <v>57540</v>
      </c>
      <c r="H105" s="20"/>
      <c r="I105" s="18">
        <v>542</v>
      </c>
      <c r="J105" s="21">
        <v>56910</v>
      </c>
      <c r="K105" s="19">
        <v>56910</v>
      </c>
      <c r="L105" s="22"/>
      <c r="M105" s="23">
        <f>J105-F105</f>
        <v>-630</v>
      </c>
      <c r="N105" s="28"/>
    </row>
    <row r="106" spans="1:14" ht="13.5" thickBot="1">
      <c r="A106" s="35"/>
      <c r="B106" s="36" t="s">
        <v>54</v>
      </c>
      <c r="C106" s="37"/>
      <c r="D106" s="35">
        <v>68000</v>
      </c>
      <c r="E106" s="38">
        <v>318</v>
      </c>
      <c r="F106" s="36">
        <v>21624</v>
      </c>
      <c r="G106" s="38">
        <v>21624</v>
      </c>
      <c r="H106" s="37"/>
      <c r="I106" s="35">
        <v>332</v>
      </c>
      <c r="J106" s="38">
        <v>22576</v>
      </c>
      <c r="K106" s="36">
        <v>22576</v>
      </c>
      <c r="L106" s="39"/>
      <c r="M106" s="40">
        <f>J106-F106</f>
        <v>952</v>
      </c>
      <c r="N106" s="28"/>
    </row>
    <row r="107" spans="1:14" ht="13.5" thickBot="1">
      <c r="A107" s="100" t="s">
        <v>55</v>
      </c>
      <c r="B107" s="113"/>
      <c r="C107" s="114"/>
      <c r="D107" s="41">
        <v>0</v>
      </c>
      <c r="E107" s="44">
        <v>0</v>
      </c>
      <c r="F107" s="101">
        <f>SUM(F105:F106)</f>
        <v>79164</v>
      </c>
      <c r="G107" s="103">
        <f>SUM(G105:G106)</f>
        <v>79164</v>
      </c>
      <c r="H107" s="43"/>
      <c r="I107" s="41">
        <v>0</v>
      </c>
      <c r="J107" s="103">
        <f>SUM(J105:J106)</f>
        <v>79486</v>
      </c>
      <c r="K107" s="101">
        <f>SUM(K105:K106)</f>
        <v>79486</v>
      </c>
      <c r="L107" s="117"/>
      <c r="M107" s="110">
        <f>SUM(M105:M106)</f>
        <v>322</v>
      </c>
      <c r="N107" s="80"/>
    </row>
    <row r="108" spans="1:16" ht="12.75">
      <c r="A108" s="85" t="s">
        <v>56</v>
      </c>
      <c r="B108" s="28"/>
      <c r="C108" s="84"/>
      <c r="D108" s="118">
        <v>1156</v>
      </c>
      <c r="E108" s="119">
        <v>68281</v>
      </c>
      <c r="F108" s="52">
        <v>78933</v>
      </c>
      <c r="G108" s="119"/>
      <c r="H108" s="120">
        <v>78933</v>
      </c>
      <c r="I108" s="118">
        <v>68281</v>
      </c>
      <c r="J108" s="119">
        <v>78933</v>
      </c>
      <c r="K108" s="52"/>
      <c r="L108" s="121">
        <v>78933</v>
      </c>
      <c r="M108" s="122">
        <v>0</v>
      </c>
      <c r="N108" s="52"/>
      <c r="P108" s="52"/>
    </row>
    <row r="109" spans="1:16" ht="13.5" thickBot="1">
      <c r="A109" s="35" t="s">
        <v>135</v>
      </c>
      <c r="B109" s="36"/>
      <c r="C109" s="37"/>
      <c r="D109" s="35">
        <v>200</v>
      </c>
      <c r="E109" s="38">
        <v>68281</v>
      </c>
      <c r="F109" s="36">
        <v>13656</v>
      </c>
      <c r="G109" s="38"/>
      <c r="H109" s="37">
        <v>13656</v>
      </c>
      <c r="I109" s="35">
        <v>68281</v>
      </c>
      <c r="J109" s="38">
        <v>13656</v>
      </c>
      <c r="K109" s="36"/>
      <c r="L109" s="39">
        <v>13656</v>
      </c>
      <c r="M109" s="40">
        <v>0</v>
      </c>
      <c r="N109" s="28"/>
      <c r="P109" s="70"/>
    </row>
    <row r="110" spans="1:14" ht="13.5" thickBot="1">
      <c r="A110" s="41" t="s">
        <v>57</v>
      </c>
      <c r="B110" s="42"/>
      <c r="C110" s="43"/>
      <c r="D110" s="41">
        <v>0</v>
      </c>
      <c r="E110" s="44">
        <v>0</v>
      </c>
      <c r="F110" s="45">
        <v>5845642</v>
      </c>
      <c r="G110" s="46">
        <v>4918389</v>
      </c>
      <c r="H110" s="47">
        <v>927253</v>
      </c>
      <c r="I110" s="48">
        <v>0</v>
      </c>
      <c r="J110" s="46">
        <v>5775357</v>
      </c>
      <c r="K110" s="45">
        <v>4847755</v>
      </c>
      <c r="L110" s="49">
        <v>927602</v>
      </c>
      <c r="M110" s="50">
        <f>J110-F110</f>
        <v>-70285</v>
      </c>
      <c r="N110" s="79"/>
    </row>
    <row r="111" spans="1:14" ht="12.75">
      <c r="A111" s="51"/>
      <c r="B111" s="52"/>
      <c r="C111" s="52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2.75">
      <c r="A112" s="51"/>
      <c r="B112" s="52"/>
      <c r="C112" s="52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2.75">
      <c r="A113" s="51"/>
      <c r="B113" s="52"/>
      <c r="C113" s="52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ht="13.5" thickBot="1"/>
    <row r="115" spans="1:15" ht="13.5" thickBot="1">
      <c r="A115" s="1" t="s">
        <v>0</v>
      </c>
      <c r="B115" s="2"/>
      <c r="C115" s="3"/>
      <c r="D115" s="125" t="s">
        <v>1</v>
      </c>
      <c r="E115" s="126"/>
      <c r="F115" s="126"/>
      <c r="G115" s="126"/>
      <c r="H115" s="127"/>
      <c r="I115" s="125" t="s">
        <v>148</v>
      </c>
      <c r="J115" s="126"/>
      <c r="K115" s="126"/>
      <c r="L115" s="127"/>
      <c r="M115" s="4" t="s">
        <v>146</v>
      </c>
      <c r="N115" s="75" t="s">
        <v>143</v>
      </c>
      <c r="O115" s="75" t="s">
        <v>142</v>
      </c>
    </row>
    <row r="116" spans="1:15" ht="13.5" thickBot="1">
      <c r="A116" s="6"/>
      <c r="B116" s="7"/>
      <c r="C116" s="8"/>
      <c r="D116" s="10" t="s">
        <v>4</v>
      </c>
      <c r="E116" s="9" t="s">
        <v>5</v>
      </c>
      <c r="F116" s="9" t="s">
        <v>6</v>
      </c>
      <c r="G116" s="10" t="s">
        <v>7</v>
      </c>
      <c r="H116" s="10" t="s">
        <v>8</v>
      </c>
      <c r="I116" s="9" t="s">
        <v>5</v>
      </c>
      <c r="J116" s="9" t="s">
        <v>6</v>
      </c>
      <c r="K116" s="10" t="s">
        <v>7</v>
      </c>
      <c r="L116" s="10" t="s">
        <v>8</v>
      </c>
      <c r="M116" s="78" t="s">
        <v>147</v>
      </c>
      <c r="N116" s="78" t="s">
        <v>144</v>
      </c>
      <c r="O116" s="78" t="s">
        <v>149</v>
      </c>
    </row>
    <row r="117" spans="1:15" ht="12.75">
      <c r="A117" s="32" t="s">
        <v>58</v>
      </c>
      <c r="B117" s="33"/>
      <c r="C117" s="34"/>
      <c r="D117" s="12"/>
      <c r="E117" s="15"/>
      <c r="F117" s="13"/>
      <c r="G117" s="15"/>
      <c r="H117" s="14"/>
      <c r="I117" s="12"/>
      <c r="J117" s="15"/>
      <c r="K117" s="13"/>
      <c r="L117" s="16"/>
      <c r="M117" s="17"/>
      <c r="N117" s="17"/>
      <c r="O117" s="17"/>
    </row>
    <row r="118" spans="1:15" ht="12.75">
      <c r="A118" s="18"/>
      <c r="B118" s="19" t="s">
        <v>59</v>
      </c>
      <c r="C118" s="20"/>
      <c r="D118" s="18">
        <v>15000</v>
      </c>
      <c r="E118" s="21">
        <v>1438</v>
      </c>
      <c r="F118" s="19">
        <v>21570</v>
      </c>
      <c r="G118" s="21">
        <v>21570</v>
      </c>
      <c r="H118" s="20"/>
      <c r="I118" s="18">
        <v>1430</v>
      </c>
      <c r="J118" s="21">
        <v>21450</v>
      </c>
      <c r="K118" s="19">
        <v>21450</v>
      </c>
      <c r="L118" s="22"/>
      <c r="M118" s="23">
        <v>-120</v>
      </c>
      <c r="N118" s="58">
        <v>19328</v>
      </c>
      <c r="O118" s="23">
        <v>2122</v>
      </c>
    </row>
    <row r="119" spans="1:15" ht="13.5" thickBot="1">
      <c r="A119" s="35"/>
      <c r="B119" s="36" t="s">
        <v>139</v>
      </c>
      <c r="C119" s="37"/>
      <c r="D119" s="35">
        <v>10000</v>
      </c>
      <c r="E119" s="38">
        <v>591</v>
      </c>
      <c r="F119" s="36">
        <v>5910</v>
      </c>
      <c r="G119" s="38">
        <v>5910</v>
      </c>
      <c r="H119" s="37"/>
      <c r="I119" s="35">
        <v>563</v>
      </c>
      <c r="J119" s="38">
        <v>5630</v>
      </c>
      <c r="K119" s="36">
        <v>5630</v>
      </c>
      <c r="L119" s="39"/>
      <c r="M119" s="40">
        <v>-713</v>
      </c>
      <c r="N119" s="40">
        <v>4835</v>
      </c>
      <c r="O119" s="40">
        <v>362</v>
      </c>
    </row>
    <row r="120" spans="1:15" ht="13.5" thickBot="1">
      <c r="A120" s="71"/>
      <c r="B120" s="72" t="s">
        <v>140</v>
      </c>
      <c r="C120" s="73"/>
      <c r="D120" s="71">
        <f>SUM(D118:D119)</f>
        <v>25000</v>
      </c>
      <c r="E120" s="67">
        <f>SUM(E118:E119)</f>
        <v>2029</v>
      </c>
      <c r="F120" s="72">
        <f>SUM(F118:F119)</f>
        <v>27480</v>
      </c>
      <c r="G120" s="67">
        <f>SUM(G118:G119)</f>
        <v>27480</v>
      </c>
      <c r="H120" s="73"/>
      <c r="I120" s="71"/>
      <c r="J120" s="67">
        <f>SUM(J118:J119)</f>
        <v>27080</v>
      </c>
      <c r="K120" s="72">
        <f>SUM(K118:K119)</f>
        <v>27080</v>
      </c>
      <c r="L120" s="74"/>
      <c r="M120" s="9">
        <f>SUM(M118:M119)</f>
        <v>-833</v>
      </c>
      <c r="N120" s="9">
        <f>SUM(N118:N119)</f>
        <v>24163</v>
      </c>
      <c r="O120" s="9">
        <f>SUM(O118:O119)</f>
        <v>2484</v>
      </c>
    </row>
    <row r="121" spans="1:15" ht="12.75">
      <c r="A121" s="12"/>
      <c r="B121" s="13" t="s">
        <v>60</v>
      </c>
      <c r="C121" s="14"/>
      <c r="D121" s="12">
        <v>14000</v>
      </c>
      <c r="E121" s="15">
        <v>1436</v>
      </c>
      <c r="F121" s="13">
        <v>20104</v>
      </c>
      <c r="G121" s="15">
        <v>20104</v>
      </c>
      <c r="H121" s="14"/>
      <c r="I121" s="12">
        <v>1381</v>
      </c>
      <c r="J121" s="15">
        <v>19331</v>
      </c>
      <c r="K121" s="13">
        <v>19331</v>
      </c>
      <c r="L121" s="16"/>
      <c r="M121" s="53">
        <v>-773</v>
      </c>
      <c r="N121" s="53">
        <v>19331</v>
      </c>
      <c r="O121" s="53">
        <v>0</v>
      </c>
    </row>
    <row r="122" spans="1:15" ht="12.75">
      <c r="A122" s="18"/>
      <c r="B122" s="19" t="s">
        <v>61</v>
      </c>
      <c r="C122" s="20"/>
      <c r="D122" s="18">
        <v>1300</v>
      </c>
      <c r="E122" s="21">
        <v>12963</v>
      </c>
      <c r="F122" s="19">
        <v>16852</v>
      </c>
      <c r="G122" s="21">
        <v>16852</v>
      </c>
      <c r="H122" s="20"/>
      <c r="I122" s="18">
        <v>12934</v>
      </c>
      <c r="J122" s="21">
        <v>16814</v>
      </c>
      <c r="K122" s="19">
        <v>16814</v>
      </c>
      <c r="L122" s="22"/>
      <c r="M122" s="23">
        <v>-38</v>
      </c>
      <c r="N122" s="23">
        <v>16814</v>
      </c>
      <c r="O122" s="23"/>
    </row>
    <row r="123" spans="1:15" ht="12.75">
      <c r="A123" s="18"/>
      <c r="B123" s="19" t="s">
        <v>62</v>
      </c>
      <c r="C123" s="20"/>
      <c r="D123" s="18">
        <v>2200</v>
      </c>
      <c r="E123" s="21">
        <v>17489</v>
      </c>
      <c r="F123" s="19">
        <v>38476</v>
      </c>
      <c r="G123" s="21">
        <v>38476</v>
      </c>
      <c r="H123" s="20"/>
      <c r="I123" s="18">
        <v>17489</v>
      </c>
      <c r="J123" s="21">
        <v>38476</v>
      </c>
      <c r="K123" s="19">
        <v>38476</v>
      </c>
      <c r="L123" s="22"/>
      <c r="M123" s="23">
        <v>-974</v>
      </c>
      <c r="N123" s="23">
        <v>37502</v>
      </c>
      <c r="O123" s="23">
        <v>0</v>
      </c>
    </row>
    <row r="124" spans="1:15" ht="12.75">
      <c r="A124" s="18"/>
      <c r="B124" s="19" t="s">
        <v>63</v>
      </c>
      <c r="C124" s="20"/>
      <c r="D124" s="18">
        <v>655000</v>
      </c>
      <c r="E124" s="21">
        <v>20</v>
      </c>
      <c r="F124" s="19">
        <v>13100</v>
      </c>
      <c r="G124" s="21">
        <v>13100</v>
      </c>
      <c r="H124" s="20"/>
      <c r="I124" s="18">
        <v>24</v>
      </c>
      <c r="J124" s="21">
        <v>15720</v>
      </c>
      <c r="K124" s="19">
        <v>15720</v>
      </c>
      <c r="L124" s="22"/>
      <c r="M124" s="23">
        <v>2620</v>
      </c>
      <c r="N124" s="23">
        <v>15720</v>
      </c>
      <c r="O124" s="23">
        <v>0</v>
      </c>
    </row>
    <row r="125" spans="1:15" ht="12.75">
      <c r="A125" s="18"/>
      <c r="B125" s="19" t="s">
        <v>141</v>
      </c>
      <c r="C125" s="20"/>
      <c r="D125" s="18">
        <v>2500</v>
      </c>
      <c r="E125" s="21">
        <v>1445</v>
      </c>
      <c r="F125" s="19">
        <v>3612</v>
      </c>
      <c r="G125" s="21">
        <v>3612</v>
      </c>
      <c r="H125" s="20"/>
      <c r="I125" s="18">
        <v>1423</v>
      </c>
      <c r="J125" s="21">
        <v>3557</v>
      </c>
      <c r="K125" s="19">
        <v>3557</v>
      </c>
      <c r="L125" s="22"/>
      <c r="M125" s="23">
        <v>-492</v>
      </c>
      <c r="N125" s="23">
        <v>3120</v>
      </c>
      <c r="O125" s="23">
        <v>0</v>
      </c>
    </row>
    <row r="126" spans="1:15" ht="13.5" thickBot="1">
      <c r="A126" s="35"/>
      <c r="B126" s="36" t="s">
        <v>64</v>
      </c>
      <c r="C126" s="37"/>
      <c r="D126" s="35">
        <v>720</v>
      </c>
      <c r="E126" s="38">
        <v>15369</v>
      </c>
      <c r="F126" s="36">
        <v>11066</v>
      </c>
      <c r="G126" s="38">
        <v>11066</v>
      </c>
      <c r="H126" s="37"/>
      <c r="I126" s="35">
        <v>15304</v>
      </c>
      <c r="J126" s="38">
        <v>11019</v>
      </c>
      <c r="K126" s="36">
        <v>11019</v>
      </c>
      <c r="L126" s="39"/>
      <c r="M126" s="40">
        <v>-561</v>
      </c>
      <c r="N126" s="40">
        <v>10505</v>
      </c>
      <c r="O126" s="40">
        <v>0</v>
      </c>
    </row>
    <row r="127" spans="1:15" ht="13.5" thickBot="1">
      <c r="A127" s="71"/>
      <c r="B127" s="42" t="s">
        <v>65</v>
      </c>
      <c r="C127" s="43"/>
      <c r="D127" s="41">
        <v>0</v>
      </c>
      <c r="E127" s="44">
        <v>0</v>
      </c>
      <c r="F127" s="42">
        <f>SUM(F120:F126)</f>
        <v>130690</v>
      </c>
      <c r="G127" s="44">
        <f>SUM(G120:G126)</f>
        <v>130690</v>
      </c>
      <c r="H127" s="43"/>
      <c r="I127" s="41">
        <v>0</v>
      </c>
      <c r="J127" s="44">
        <f>SUM(J120:J126)</f>
        <v>131997</v>
      </c>
      <c r="K127" s="42">
        <f>SUM(K120:K126)</f>
        <v>131997</v>
      </c>
      <c r="L127" s="117"/>
      <c r="M127" s="105">
        <f>SUM(M120:M126)</f>
        <v>-1051</v>
      </c>
      <c r="N127" s="105">
        <f>SUM(N120:N126)</f>
        <v>127155</v>
      </c>
      <c r="O127" s="105">
        <f>SUM(O120:O126)</f>
        <v>2484</v>
      </c>
    </row>
    <row r="128" spans="1:15" ht="12.75">
      <c r="A128" s="12"/>
      <c r="B128" s="123" t="s">
        <v>66</v>
      </c>
      <c r="C128" s="124"/>
      <c r="D128" s="12"/>
      <c r="E128" s="15"/>
      <c r="F128" s="13">
        <v>407023</v>
      </c>
      <c r="G128" s="15">
        <v>407023</v>
      </c>
      <c r="H128" s="14"/>
      <c r="I128" s="12"/>
      <c r="J128" s="15">
        <v>407023</v>
      </c>
      <c r="K128" s="13">
        <v>407023</v>
      </c>
      <c r="L128" s="16"/>
      <c r="M128" s="53">
        <v>0</v>
      </c>
      <c r="N128" s="53">
        <v>407023</v>
      </c>
      <c r="O128" s="53">
        <v>0</v>
      </c>
    </row>
    <row r="129" spans="1:15" ht="12.75">
      <c r="A129" s="18"/>
      <c r="B129" s="19" t="s">
        <v>67</v>
      </c>
      <c r="C129" s="20"/>
      <c r="D129" s="18"/>
      <c r="E129" s="21"/>
      <c r="F129" s="19">
        <v>63570</v>
      </c>
      <c r="G129" s="21">
        <v>63570</v>
      </c>
      <c r="H129" s="20"/>
      <c r="I129" s="18"/>
      <c r="J129" s="21">
        <v>63570</v>
      </c>
      <c r="K129" s="19">
        <v>63570</v>
      </c>
      <c r="L129" s="22"/>
      <c r="M129" s="23">
        <v>0</v>
      </c>
      <c r="N129" s="23">
        <v>63570</v>
      </c>
      <c r="O129" s="23">
        <v>0</v>
      </c>
    </row>
    <row r="130" spans="1:15" ht="13.5" thickBot="1">
      <c r="A130" s="35"/>
      <c r="B130" s="36" t="s">
        <v>68</v>
      </c>
      <c r="C130" s="37"/>
      <c r="D130" s="35">
        <v>22300</v>
      </c>
      <c r="E130" s="38">
        <v>124</v>
      </c>
      <c r="F130" s="36">
        <v>2765</v>
      </c>
      <c r="G130" s="38">
        <v>2765</v>
      </c>
      <c r="H130" s="37"/>
      <c r="I130" s="35">
        <v>125</v>
      </c>
      <c r="J130" s="38">
        <v>2788</v>
      </c>
      <c r="K130" s="36">
        <v>2788</v>
      </c>
      <c r="L130" s="39"/>
      <c r="M130" s="40">
        <v>21</v>
      </c>
      <c r="N130" s="40">
        <v>2622</v>
      </c>
      <c r="O130" s="40">
        <v>164</v>
      </c>
    </row>
    <row r="131" spans="1:15" ht="13.5" thickBot="1">
      <c r="A131" s="71"/>
      <c r="B131" s="42" t="s">
        <v>69</v>
      </c>
      <c r="C131" s="43"/>
      <c r="D131" s="41">
        <v>0</v>
      </c>
      <c r="E131" s="44">
        <v>0</v>
      </c>
      <c r="F131" s="42">
        <f>SUM(F128:F130)</f>
        <v>473358</v>
      </c>
      <c r="G131" s="44">
        <f>SUM(G128:G130)</f>
        <v>473358</v>
      </c>
      <c r="H131" s="43"/>
      <c r="I131" s="41">
        <v>0</v>
      </c>
      <c r="J131" s="44">
        <f>SUM(J128:J130)</f>
        <v>473381</v>
      </c>
      <c r="K131" s="42">
        <f>SUM(K128:K130)</f>
        <v>473381</v>
      </c>
      <c r="L131" s="117"/>
      <c r="M131" s="105">
        <f>SUM(M128:M130)</f>
        <v>21</v>
      </c>
      <c r="N131" s="105">
        <f>SUM(N128:N130)</f>
        <v>473215</v>
      </c>
      <c r="O131" s="105">
        <f>SUM(O128:O130)</f>
        <v>164</v>
      </c>
    </row>
    <row r="132" spans="1:15" ht="12.75">
      <c r="A132" s="12"/>
      <c r="B132" s="13" t="s">
        <v>70</v>
      </c>
      <c r="C132" s="14"/>
      <c r="D132" s="12"/>
      <c r="E132" s="15"/>
      <c r="F132" s="13">
        <v>281456</v>
      </c>
      <c r="G132" s="15"/>
      <c r="H132" s="14">
        <v>281456</v>
      </c>
      <c r="I132" s="12"/>
      <c r="J132" s="15">
        <v>281456</v>
      </c>
      <c r="K132" s="13"/>
      <c r="L132" s="16">
        <v>281456</v>
      </c>
      <c r="M132" s="53">
        <v>0</v>
      </c>
      <c r="N132" s="53">
        <v>260631</v>
      </c>
      <c r="O132" s="53">
        <f>J132-N132</f>
        <v>20825</v>
      </c>
    </row>
    <row r="133" spans="1:15" ht="13.5" thickBot="1">
      <c r="A133" s="35"/>
      <c r="B133" s="36" t="s">
        <v>71</v>
      </c>
      <c r="C133" s="37"/>
      <c r="D133" s="35">
        <v>105000</v>
      </c>
      <c r="E133" s="38">
        <v>6900</v>
      </c>
      <c r="F133" s="36">
        <v>724</v>
      </c>
      <c r="G133" s="38"/>
      <c r="H133" s="37">
        <v>724</v>
      </c>
      <c r="I133" s="35">
        <v>1961</v>
      </c>
      <c r="J133" s="38">
        <v>206</v>
      </c>
      <c r="K133" s="36"/>
      <c r="L133" s="39">
        <v>206</v>
      </c>
      <c r="M133" s="40">
        <v>-518</v>
      </c>
      <c r="N133" s="40">
        <v>206</v>
      </c>
      <c r="O133" s="40"/>
    </row>
    <row r="134" spans="1:15" ht="13.5" thickBot="1">
      <c r="A134" s="41" t="s">
        <v>72</v>
      </c>
      <c r="B134" s="42"/>
      <c r="C134" s="43"/>
      <c r="D134" s="41">
        <v>0</v>
      </c>
      <c r="E134" s="44">
        <v>0</v>
      </c>
      <c r="F134" s="42">
        <v>886228</v>
      </c>
      <c r="G134" s="44">
        <v>604048</v>
      </c>
      <c r="H134" s="43">
        <f>SUM(H132:H133)</f>
        <v>282180</v>
      </c>
      <c r="I134" s="41">
        <v>0</v>
      </c>
      <c r="J134" s="44">
        <f>J127+J131+J132+J133</f>
        <v>887040</v>
      </c>
      <c r="K134" s="42">
        <f>K127+K131+K132+K133</f>
        <v>605378</v>
      </c>
      <c r="L134" s="117">
        <f>SUM(L132:L133)</f>
        <v>281662</v>
      </c>
      <c r="M134" s="105">
        <f>M127+M131+M132+M133</f>
        <v>-1548</v>
      </c>
      <c r="N134" s="105">
        <f>N127+N131+N132+N133</f>
        <v>861207</v>
      </c>
      <c r="O134" s="105">
        <f>O127+O131+O132+O133</f>
        <v>23473</v>
      </c>
    </row>
    <row r="135" spans="1:16" ht="13.5" thickBot="1">
      <c r="A135" s="41" t="s">
        <v>73</v>
      </c>
      <c r="B135" s="42"/>
      <c r="C135" s="43"/>
      <c r="D135" s="98">
        <v>0</v>
      </c>
      <c r="E135" s="44">
        <v>0</v>
      </c>
      <c r="F135" s="46">
        <f>F110+F134</f>
        <v>6731870</v>
      </c>
      <c r="G135" s="46">
        <f>G110+G134</f>
        <v>5522437</v>
      </c>
      <c r="H135" s="99">
        <f>H110+H134</f>
        <v>1209433</v>
      </c>
      <c r="I135" s="98">
        <v>0</v>
      </c>
      <c r="J135" s="46">
        <f aca="true" t="shared" si="5" ref="J135:O135">J110+J134</f>
        <v>6662397</v>
      </c>
      <c r="K135" s="46">
        <f t="shared" si="5"/>
        <v>5453133</v>
      </c>
      <c r="L135" s="99">
        <f t="shared" si="5"/>
        <v>1209264</v>
      </c>
      <c r="M135" s="50">
        <f t="shared" si="5"/>
        <v>-71833</v>
      </c>
      <c r="N135" s="50">
        <f t="shared" si="5"/>
        <v>861207</v>
      </c>
      <c r="O135" s="50">
        <f t="shared" si="5"/>
        <v>23473</v>
      </c>
      <c r="P135" t="s">
        <v>145</v>
      </c>
    </row>
    <row r="136" spans="1:15" ht="12.75">
      <c r="A136" s="12" t="s">
        <v>74</v>
      </c>
      <c r="B136" s="13"/>
      <c r="C136" s="14"/>
      <c r="D136" s="12">
        <v>0</v>
      </c>
      <c r="E136" s="15">
        <v>0</v>
      </c>
      <c r="F136" s="13">
        <v>825577</v>
      </c>
      <c r="G136" s="15"/>
      <c r="H136" s="14">
        <v>825577</v>
      </c>
      <c r="I136" s="12"/>
      <c r="J136" s="15">
        <v>825577</v>
      </c>
      <c r="K136" s="13"/>
      <c r="L136" s="16">
        <v>825577</v>
      </c>
      <c r="M136" s="53"/>
      <c r="N136" s="53"/>
      <c r="O136" s="53"/>
    </row>
    <row r="137" spans="1:15" ht="13.5" thickBot="1">
      <c r="A137" s="35" t="s">
        <v>75</v>
      </c>
      <c r="B137" s="36"/>
      <c r="C137" s="37"/>
      <c r="D137" s="35"/>
      <c r="E137" s="38"/>
      <c r="F137" s="36">
        <v>518049</v>
      </c>
      <c r="G137" s="38"/>
      <c r="H137" s="37">
        <v>518049</v>
      </c>
      <c r="I137" s="35"/>
      <c r="J137" s="38">
        <v>518049</v>
      </c>
      <c r="K137" s="36"/>
      <c r="L137" s="39">
        <v>518049</v>
      </c>
      <c r="M137" s="40"/>
      <c r="N137" s="40"/>
      <c r="O137" s="40"/>
    </row>
    <row r="138" spans="1:15" ht="13.5" thickBot="1">
      <c r="A138" s="48" t="s">
        <v>76</v>
      </c>
      <c r="B138" s="45"/>
      <c r="C138" s="47"/>
      <c r="D138" s="41">
        <v>0</v>
      </c>
      <c r="E138" s="44">
        <v>0</v>
      </c>
      <c r="F138" s="45">
        <f>SUM(F135:F137)</f>
        <v>8075496</v>
      </c>
      <c r="G138" s="46">
        <f>SUM(G135:G137)</f>
        <v>5522437</v>
      </c>
      <c r="H138" s="47">
        <f>SUM(H135:H137)</f>
        <v>2553059</v>
      </c>
      <c r="I138" s="41">
        <v>0</v>
      </c>
      <c r="J138" s="46">
        <f aca="true" t="shared" si="6" ref="J138:O138">SUM(J135:J137)</f>
        <v>8006023</v>
      </c>
      <c r="K138" s="45">
        <f t="shared" si="6"/>
        <v>5453133</v>
      </c>
      <c r="L138" s="49">
        <f t="shared" si="6"/>
        <v>2552890</v>
      </c>
      <c r="M138" s="50">
        <f t="shared" si="6"/>
        <v>-71833</v>
      </c>
      <c r="N138" s="50">
        <f t="shared" si="6"/>
        <v>861207</v>
      </c>
      <c r="O138" s="50">
        <f t="shared" si="6"/>
        <v>23473</v>
      </c>
    </row>
    <row r="139" spans="1:15" ht="12.75">
      <c r="A139" s="79"/>
      <c r="B139" s="79"/>
      <c r="C139" s="79"/>
      <c r="D139" s="52"/>
      <c r="E139" s="52"/>
      <c r="F139" s="79"/>
      <c r="G139" s="79"/>
      <c r="H139" s="79"/>
      <c r="I139" s="52"/>
      <c r="J139" s="79"/>
      <c r="K139" s="79"/>
      <c r="L139" s="79"/>
      <c r="M139" s="79"/>
      <c r="N139" s="79"/>
      <c r="O139" s="79"/>
    </row>
    <row r="140" spans="1:15" ht="12.75">
      <c r="A140" s="79"/>
      <c r="B140" s="79"/>
      <c r="C140" s="79"/>
      <c r="D140" s="52"/>
      <c r="E140" s="52"/>
      <c r="F140" s="79"/>
      <c r="G140" s="79"/>
      <c r="H140" s="79"/>
      <c r="I140" s="52"/>
      <c r="J140" s="79"/>
      <c r="K140" s="79"/>
      <c r="L140" s="79"/>
      <c r="M140" s="79"/>
      <c r="N140" s="79"/>
      <c r="O140" s="79"/>
    </row>
    <row r="141" spans="1:15" ht="12.75">
      <c r="A141" s="79"/>
      <c r="B141" s="79"/>
      <c r="C141" s="79"/>
      <c r="D141" s="52"/>
      <c r="E141" s="52"/>
      <c r="F141" s="79"/>
      <c r="G141" s="79"/>
      <c r="H141" s="79"/>
      <c r="I141" s="52"/>
      <c r="J141" s="79"/>
      <c r="K141" s="79"/>
      <c r="L141" s="79"/>
      <c r="M141" s="79"/>
      <c r="N141" s="79"/>
      <c r="O141" s="79"/>
    </row>
    <row r="142" spans="1:15" ht="12.75">
      <c r="A142" s="79"/>
      <c r="B142" s="79"/>
      <c r="C142" s="79"/>
      <c r="D142" s="52"/>
      <c r="E142" s="52"/>
      <c r="F142" s="79"/>
      <c r="G142" s="79"/>
      <c r="H142" s="79"/>
      <c r="I142" s="52"/>
      <c r="J142" s="79"/>
      <c r="K142" s="79"/>
      <c r="L142" s="79"/>
      <c r="M142" s="79"/>
      <c r="N142" s="79"/>
      <c r="O142" s="79"/>
    </row>
    <row r="146" spans="1:3" ht="13.5" thickBot="1">
      <c r="A146" s="54"/>
      <c r="B146" s="54"/>
      <c r="C146" s="54"/>
    </row>
    <row r="147" spans="1:15" ht="13.5" thickBot="1">
      <c r="A147" s="125" t="s">
        <v>77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7"/>
    </row>
    <row r="148" spans="1:15" ht="12.75">
      <c r="A148" s="32" t="s">
        <v>151</v>
      </c>
      <c r="B148" s="13"/>
      <c r="C148" s="14"/>
      <c r="D148" s="12"/>
      <c r="E148" s="15"/>
      <c r="F148" s="13">
        <v>246175</v>
      </c>
      <c r="G148" s="15"/>
      <c r="H148" s="14">
        <v>246175</v>
      </c>
      <c r="I148" s="12"/>
      <c r="J148" s="15">
        <v>245657</v>
      </c>
      <c r="K148" s="13"/>
      <c r="L148" s="16">
        <v>245657</v>
      </c>
      <c r="M148" s="53">
        <v>-518</v>
      </c>
      <c r="N148" s="17">
        <v>245657</v>
      </c>
      <c r="O148" s="81">
        <v>0</v>
      </c>
    </row>
    <row r="149" spans="1:15" ht="12.75">
      <c r="A149" s="18" t="s">
        <v>78</v>
      </c>
      <c r="B149" s="19"/>
      <c r="C149" s="20"/>
      <c r="D149" s="18"/>
      <c r="E149" s="21"/>
      <c r="F149" s="19">
        <v>82709</v>
      </c>
      <c r="G149" s="21"/>
      <c r="H149" s="20">
        <v>82709</v>
      </c>
      <c r="I149" s="18"/>
      <c r="J149" s="21">
        <v>82709</v>
      </c>
      <c r="K149" s="19"/>
      <c r="L149" s="22">
        <v>82709</v>
      </c>
      <c r="M149" s="23">
        <v>0</v>
      </c>
      <c r="N149" s="23">
        <v>82709</v>
      </c>
      <c r="O149" s="82">
        <v>0</v>
      </c>
    </row>
    <row r="150" spans="1:15" ht="12.75">
      <c r="A150" s="18" t="s">
        <v>79</v>
      </c>
      <c r="B150" s="19"/>
      <c r="C150" s="20"/>
      <c r="D150" s="18"/>
      <c r="E150" s="21"/>
      <c r="F150" s="19">
        <v>4160</v>
      </c>
      <c r="G150" s="21"/>
      <c r="H150" s="20">
        <v>4160</v>
      </c>
      <c r="I150" s="18"/>
      <c r="J150" s="21">
        <v>3976</v>
      </c>
      <c r="K150" s="19"/>
      <c r="L150" s="22">
        <v>3976</v>
      </c>
      <c r="M150" s="23">
        <v>-184</v>
      </c>
      <c r="N150" s="23">
        <v>3976</v>
      </c>
      <c r="O150" s="82">
        <v>0</v>
      </c>
    </row>
    <row r="151" spans="1:15" ht="12.75">
      <c r="A151" s="18" t="s">
        <v>80</v>
      </c>
      <c r="B151" s="19"/>
      <c r="C151" s="20"/>
      <c r="D151" s="18"/>
      <c r="E151" s="21"/>
      <c r="F151" s="19">
        <v>1143992</v>
      </c>
      <c r="G151" s="21">
        <v>641648</v>
      </c>
      <c r="H151" s="20">
        <v>502344</v>
      </c>
      <c r="I151" s="18"/>
      <c r="J151" s="21">
        <v>1141563</v>
      </c>
      <c r="K151" s="19">
        <v>638686</v>
      </c>
      <c r="L151" s="22">
        <v>502877</v>
      </c>
      <c r="M151" s="23">
        <v>-2431</v>
      </c>
      <c r="N151" s="23">
        <v>1141399</v>
      </c>
      <c r="O151" s="82">
        <v>164</v>
      </c>
    </row>
    <row r="152" spans="1:15" ht="12.75">
      <c r="A152" s="18" t="s">
        <v>81</v>
      </c>
      <c r="B152" s="19"/>
      <c r="C152" s="20"/>
      <c r="D152" s="18"/>
      <c r="E152" s="21"/>
      <c r="F152" s="19">
        <v>4880789</v>
      </c>
      <c r="G152" s="21">
        <v>4880789</v>
      </c>
      <c r="H152" s="20"/>
      <c r="I152" s="18"/>
      <c r="J152" s="21">
        <v>4814447</v>
      </c>
      <c r="K152" s="19">
        <v>4814447</v>
      </c>
      <c r="L152" s="22"/>
      <c r="M152" s="23">
        <v>-68700</v>
      </c>
      <c r="N152" s="23">
        <v>4811963</v>
      </c>
      <c r="O152" s="82">
        <v>2484</v>
      </c>
    </row>
    <row r="153" spans="1:15" ht="12.75">
      <c r="A153" s="18" t="s">
        <v>152</v>
      </c>
      <c r="B153" s="19"/>
      <c r="C153" s="20"/>
      <c r="D153" s="18"/>
      <c r="E153" s="21"/>
      <c r="F153" s="19">
        <v>13656</v>
      </c>
      <c r="G153" s="21"/>
      <c r="H153" s="20">
        <v>13656</v>
      </c>
      <c r="I153" s="18"/>
      <c r="J153" s="21">
        <v>13656</v>
      </c>
      <c r="K153" s="19"/>
      <c r="L153" s="22">
        <v>13656</v>
      </c>
      <c r="M153" s="23">
        <v>0</v>
      </c>
      <c r="N153" s="23">
        <v>13656</v>
      </c>
      <c r="O153" s="82"/>
    </row>
    <row r="154" spans="1:15" ht="12.75">
      <c r="A154" s="18" t="s">
        <v>82</v>
      </c>
      <c r="B154" s="19"/>
      <c r="C154" s="20"/>
      <c r="D154" s="18"/>
      <c r="E154" s="21"/>
      <c r="F154" s="19">
        <v>78933</v>
      </c>
      <c r="G154" s="21"/>
      <c r="H154" s="20">
        <v>78933</v>
      </c>
      <c r="I154" s="18"/>
      <c r="J154" s="21">
        <v>78933</v>
      </c>
      <c r="K154" s="19"/>
      <c r="L154" s="22">
        <v>78933</v>
      </c>
      <c r="M154" s="23">
        <v>0</v>
      </c>
      <c r="N154" s="23">
        <v>78933</v>
      </c>
      <c r="O154" s="82"/>
    </row>
    <row r="155" spans="1:15" ht="13.5" thickBot="1">
      <c r="A155" s="35" t="s">
        <v>83</v>
      </c>
      <c r="B155" s="36"/>
      <c r="C155" s="37"/>
      <c r="D155" s="35"/>
      <c r="E155" s="38"/>
      <c r="F155" s="36">
        <v>281456</v>
      </c>
      <c r="G155" s="38"/>
      <c r="H155" s="37">
        <v>281456</v>
      </c>
      <c r="I155" s="35"/>
      <c r="J155" s="38">
        <v>281456</v>
      </c>
      <c r="K155" s="36"/>
      <c r="L155" s="39">
        <v>281456</v>
      </c>
      <c r="M155" s="40">
        <v>0</v>
      </c>
      <c r="N155" s="40">
        <v>260631</v>
      </c>
      <c r="O155" s="83">
        <v>20825</v>
      </c>
    </row>
    <row r="156" spans="1:15" ht="13.5" thickBot="1">
      <c r="A156" s="71" t="s">
        <v>153</v>
      </c>
      <c r="B156" s="72"/>
      <c r="C156" s="73"/>
      <c r="D156" s="71">
        <v>0</v>
      </c>
      <c r="E156" s="67">
        <v>0</v>
      </c>
      <c r="F156" s="91">
        <f>SUM(F148:F155)</f>
        <v>6731870</v>
      </c>
      <c r="G156" s="92">
        <f>SUM(G148:G155)</f>
        <v>5522437</v>
      </c>
      <c r="H156" s="93">
        <f>SUM(H148:H155)</f>
        <v>1209433</v>
      </c>
      <c r="I156" s="71">
        <v>0</v>
      </c>
      <c r="J156" s="92">
        <f aca="true" t="shared" si="7" ref="J156:O156">SUM(J148:J155)</f>
        <v>6662397</v>
      </c>
      <c r="K156" s="91">
        <f t="shared" si="7"/>
        <v>5453133</v>
      </c>
      <c r="L156" s="94">
        <f t="shared" si="7"/>
        <v>1209264</v>
      </c>
      <c r="M156" s="95">
        <f t="shared" si="7"/>
        <v>-71833</v>
      </c>
      <c r="N156" s="95">
        <f t="shared" si="7"/>
        <v>6638924</v>
      </c>
      <c r="O156" s="96">
        <f t="shared" si="7"/>
        <v>23473</v>
      </c>
    </row>
    <row r="157" spans="1:15" ht="13.5" thickBot="1">
      <c r="A157" s="6" t="s">
        <v>84</v>
      </c>
      <c r="B157" s="28"/>
      <c r="C157" s="84"/>
      <c r="D157" s="85"/>
      <c r="E157" s="86"/>
      <c r="F157" s="28">
        <v>1343626</v>
      </c>
      <c r="G157" s="86"/>
      <c r="H157" s="84">
        <v>1343626</v>
      </c>
      <c r="I157" s="85"/>
      <c r="J157" s="86">
        <v>1343626</v>
      </c>
      <c r="K157" s="28"/>
      <c r="L157" s="87">
        <v>1343626</v>
      </c>
      <c r="M157" s="88"/>
      <c r="N157" s="89">
        <v>1343626</v>
      </c>
      <c r="O157" s="90"/>
    </row>
    <row r="158" spans="1:15" ht="13.5" thickBot="1">
      <c r="A158" s="48" t="s">
        <v>154</v>
      </c>
      <c r="B158" s="45"/>
      <c r="C158" s="47"/>
      <c r="D158" s="41">
        <v>0</v>
      </c>
      <c r="E158" s="44">
        <v>0</v>
      </c>
      <c r="F158" s="45">
        <f>SUM(F156:F157)</f>
        <v>8075496</v>
      </c>
      <c r="G158" s="46">
        <f>SUM(G156:G157)</f>
        <v>5522437</v>
      </c>
      <c r="H158" s="47">
        <f>SUM(H156:H157)</f>
        <v>2553059</v>
      </c>
      <c r="I158" s="41">
        <v>0</v>
      </c>
      <c r="J158" s="46">
        <f aca="true" t="shared" si="8" ref="J158:O158">SUM(J156:J157)</f>
        <v>8006023</v>
      </c>
      <c r="K158" s="45">
        <f t="shared" si="8"/>
        <v>5453133</v>
      </c>
      <c r="L158" s="49">
        <f t="shared" si="8"/>
        <v>2552890</v>
      </c>
      <c r="M158" s="50">
        <f t="shared" si="8"/>
        <v>-71833</v>
      </c>
      <c r="N158" s="50">
        <f>SUM(N156:N157)</f>
        <v>7982550</v>
      </c>
      <c r="O158" s="97">
        <f t="shared" si="8"/>
        <v>23473</v>
      </c>
    </row>
    <row r="159" spans="1:2" ht="12.75">
      <c r="A159" s="55"/>
      <c r="B159" s="55"/>
    </row>
  </sheetData>
  <mergeCells count="7">
    <mergeCell ref="A147:O147"/>
    <mergeCell ref="D59:H59"/>
    <mergeCell ref="I59:L59"/>
    <mergeCell ref="I1:L1"/>
    <mergeCell ref="D1:H1"/>
    <mergeCell ref="D115:H115"/>
    <mergeCell ref="I115:L115"/>
  </mergeCells>
  <printOptions horizontalCentered="1" verticalCentered="1"/>
  <pageMargins left="1.535433070866142" right="0.7874015748031497" top="1.0236220472440944" bottom="1.0236220472440944" header="0.5118110236220472" footer="0.5118110236220472"/>
  <pageSetup orientation="landscape" paperSize="9" scale="61" r:id="rId1"/>
  <headerFooter alignWithMargins="0">
    <oddHeader>&amp;C&amp;"Arial,Félkövér"2004.évi normatív állami hozzájárulások és a
személyi jövedelemadó bevételek alakulása&amp;R1.számu kimutatás</oddHeader>
    <oddFooter>&amp;L&amp;8&amp;D &amp;T&amp;C&amp;8C:\Dokum.\Csikerné\&amp;F&amp;R&amp;8&amp;N/&amp;P</oddFooter>
  </headerFooter>
  <rowBreaks count="2" manualBreakCount="2">
    <brk id="55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Csiker Lajosné</dc:creator>
  <cp:keywords/>
  <dc:description/>
  <cp:lastModifiedBy>SzekeresneGabi</cp:lastModifiedBy>
  <cp:lastPrinted>2005-04-06T14:38:03Z</cp:lastPrinted>
  <dcterms:created xsi:type="dcterms:W3CDTF">2005-03-09T09:12:55Z</dcterms:created>
  <dcterms:modified xsi:type="dcterms:W3CDTF">2005-04-06T14:46:18Z</dcterms:modified>
  <cp:category/>
  <cp:version/>
  <cp:contentType/>
  <cp:contentStatus/>
</cp:coreProperties>
</file>