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0"/>
  </bookViews>
  <sheets>
    <sheet name="egyéb" sheetId="1" r:id="rId1"/>
  </sheets>
  <definedNames>
    <definedName name="_xlnm.Print_Titles" localSheetId="0">'egyéb'!$3:$7</definedName>
    <definedName name="_xlnm.Print_Area" localSheetId="0">'egyéb'!$A$1:$Q$102</definedName>
  </definedNames>
  <calcPr fullCalcOnLoad="1"/>
</workbook>
</file>

<file path=xl/sharedStrings.xml><?xml version="1.0" encoding="utf-8"?>
<sst xmlns="http://schemas.openxmlformats.org/spreadsheetml/2006/main" count="211" uniqueCount="174">
  <si>
    <t>4,1.</t>
  </si>
  <si>
    <t>4,1.1.</t>
  </si>
  <si>
    <t>4,1.2.</t>
  </si>
  <si>
    <t>4,2.</t>
  </si>
  <si>
    <t>4,1.3.</t>
  </si>
  <si>
    <t>Dózsa Edzőcsarnok - fűtési alapdíj</t>
  </si>
  <si>
    <t>Kaposvári Vízügyi SE - Desedai csónakház  vizesblokk felújításához támogatás</t>
  </si>
  <si>
    <t>Közös fogorvosi rendelőt megszüntető fogorvosok támogatása</t>
  </si>
  <si>
    <t xml:space="preserve">   - nemzetközi mérközéseken való részvétel támogatása</t>
  </si>
  <si>
    <t xml:space="preserve">   - működési támogatás</t>
  </si>
  <si>
    <t>hitelének 2003.évi kamata :</t>
  </si>
  <si>
    <t xml:space="preserve">                3 db autóbusz (2003.évi vásárlás)</t>
  </si>
  <si>
    <t>Kecelhegyi kápolna felújításának támogatása</t>
  </si>
  <si>
    <t>Középület-kivitelező Adorján SE - uszodai jegyvásárlás ktg-re</t>
  </si>
  <si>
    <t>Menta Lelki Egészségvédő Egyesület támogatása</t>
  </si>
  <si>
    <t>Déryné Vándorszíntársulat támogatása</t>
  </si>
  <si>
    <t>Paelosochus-Krokodilokért Alapítvány - Terrárium működésének támogatása</t>
  </si>
  <si>
    <t>Mártírok és Hősök Közalapítvány (Alapító Okirat szerint)</t>
  </si>
  <si>
    <t>Dél-Dunántúli Tudomány Támogatásáért Alapítvány - Kaposvár Önk. pályadíja</t>
  </si>
  <si>
    <t>Kistérségi munkaszervezet támogatása</t>
  </si>
  <si>
    <t>Áthúzódó</t>
  </si>
  <si>
    <t>Eltérés</t>
  </si>
  <si>
    <t>(+,-)</t>
  </si>
  <si>
    <t>ei.</t>
  </si>
  <si>
    <t xml:space="preserve"> </t>
  </si>
  <si>
    <t>Mód.</t>
  </si>
  <si>
    <t>4.</t>
  </si>
  <si>
    <t>4,1.4.</t>
  </si>
  <si>
    <t>4,1.5.</t>
  </si>
  <si>
    <t>Tudományos Életért Alapítvány - tanácsadói tiszteleltdíj 50 %-a</t>
  </si>
  <si>
    <t xml:space="preserve">Tömegközlekedési RT működési támogatása     </t>
  </si>
  <si>
    <t>4,1.6.</t>
  </si>
  <si>
    <t>Tüskevári Ifjúsági fasor telepítése, állomás környékének fásítása</t>
  </si>
  <si>
    <t>4,1.7.</t>
  </si>
  <si>
    <t>2004-es Athéni Olimpián részvételi esélyes sportolók támogatása</t>
  </si>
  <si>
    <t>Cím</t>
  </si>
  <si>
    <t>3.csoport</t>
  </si>
  <si>
    <t>4.2.alcsoport</t>
  </si>
  <si>
    <t>sz.</t>
  </si>
  <si>
    <t>Mindösszesen</t>
  </si>
  <si>
    <t>4.l.alcsoport</t>
  </si>
  <si>
    <t>Dologi jellegű kiadás</t>
  </si>
  <si>
    <t>Ebből:</t>
  </si>
  <si>
    <t>Al-</t>
  </si>
  <si>
    <t>cím</t>
  </si>
  <si>
    <t>43.1.</t>
  </si>
  <si>
    <t>összesen</t>
  </si>
  <si>
    <t>Megjegyzés</t>
  </si>
  <si>
    <t>Egyéb szervezetek támogatása</t>
  </si>
  <si>
    <t>Támogatás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</si>
  <si>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</si>
  <si>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</si>
  <si>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</si>
  <si>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</si>
  <si>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</si>
  <si>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</si>
  <si>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Kiemelt sportegyesületek támogatása:</t>
  </si>
  <si>
    <t>Nyugdíjasok Kaposvári Egyesülete</t>
  </si>
  <si>
    <t>Mozgáskorlátozottak Sm.Egyesülete</t>
  </si>
  <si>
    <t>Működési célu kiadások</t>
  </si>
  <si>
    <t>Felhalmozási célu kiadások</t>
  </si>
  <si>
    <t>Kaposvárért Közalapítvány- Kossuth tér felújításához támogatás</t>
  </si>
  <si>
    <t>Vételárból felújítási alapba történő visszafizetések</t>
  </si>
  <si>
    <t>4,2.4.</t>
  </si>
  <si>
    <t>4,2.1.</t>
  </si>
  <si>
    <t>4,2.2.</t>
  </si>
  <si>
    <t>4,2.3.</t>
  </si>
  <si>
    <t>NABI -Kaposvári Rákóczi FC</t>
  </si>
  <si>
    <t>Kaposvári Kosárlabda Klub Kft.</t>
  </si>
  <si>
    <t>Kaposvári Röplabda Sport Kft.</t>
  </si>
  <si>
    <t xml:space="preserve">                                 - Sportiskola haszn. kapcsán hődíj</t>
  </si>
  <si>
    <t>4,2.5.</t>
  </si>
  <si>
    <t>4,2.6.</t>
  </si>
  <si>
    <t>4,2.7.</t>
  </si>
  <si>
    <t>4,2.8.</t>
  </si>
  <si>
    <t>Kaposvári Polgárőr Egyesület</t>
  </si>
  <si>
    <t>4,2.9.</t>
  </si>
  <si>
    <t>4,2.10.</t>
  </si>
  <si>
    <t>4,2.11.</t>
  </si>
  <si>
    <t>4,2.12.</t>
  </si>
  <si>
    <t>4,2.13.</t>
  </si>
  <si>
    <t>Berzsenyi Társaság- titkársági feladatokra</t>
  </si>
  <si>
    <t>4,2.14.</t>
  </si>
  <si>
    <t>4,2.15.</t>
  </si>
  <si>
    <t>4,2.16.</t>
  </si>
  <si>
    <t>4,2.17.</t>
  </si>
  <si>
    <t>Zenepavilon vasárnapi koncertjei</t>
  </si>
  <si>
    <t>4,2.18.</t>
  </si>
  <si>
    <t>4,2.19.</t>
  </si>
  <si>
    <t>Jövő Közigazgatásáért Alapítvány támogatása</t>
  </si>
  <si>
    <t>4,2.20.</t>
  </si>
  <si>
    <t>4,2.21.</t>
  </si>
  <si>
    <t>Emmánuel Közösség- Nemzetközi Ifjúsági és Családos Találkozó</t>
  </si>
  <si>
    <t>Vízművek Kft részére támogatás (KOMÉTA '99 Kft szennyvíz)</t>
  </si>
  <si>
    <t>4,2.22.</t>
  </si>
  <si>
    <t>4,2.23.</t>
  </si>
  <si>
    <t>4,2.24.</t>
  </si>
  <si>
    <t>4,2.25.</t>
  </si>
  <si>
    <t>4,2.26.</t>
  </si>
  <si>
    <t>4,2.27.</t>
  </si>
  <si>
    <t>Nemzetközi mérközéseken való részvétel támogatása</t>
  </si>
  <si>
    <t xml:space="preserve">   - Kaposvári Röplabda Sport Kft</t>
  </si>
  <si>
    <t xml:space="preserve">   - Kaposvári Kosárlabda Klub Kft</t>
  </si>
  <si>
    <t>NABI- Kaposvári Rákóczi FC támogatása- Stadion játékterének garanciális kártérítése</t>
  </si>
  <si>
    <t>NABI- Kaposvári Rákóczi FC működési támogatása</t>
  </si>
  <si>
    <t>Tanulóbérlet   - Nagyboldogasszony Római Katolikus Ált. Iskola</t>
  </si>
  <si>
    <t xml:space="preserve">                       - Gyakorló Általános Iskola</t>
  </si>
  <si>
    <t xml:space="preserve">                                                                   - Füredi u. 8-10. társasház</t>
  </si>
  <si>
    <t>4,2.28.</t>
  </si>
  <si>
    <t>Somogy megyei TIT szellemi öttusa vetélkedő támogatása</t>
  </si>
  <si>
    <t>Személyfelvonó Felújítási Alapból tám.:   - Honvéd u. 35. társasház</t>
  </si>
  <si>
    <t>Iskolatej Gyakorló Általános Iskola</t>
  </si>
  <si>
    <t>Tanulóbérlet- Gyakorló Ált. Isk</t>
  </si>
  <si>
    <t xml:space="preserve">                     - Lórántffy Zs. Ref. Ált. Isk.</t>
  </si>
  <si>
    <t xml:space="preserve">                     - Nagyboldogasszony Róm. Kat. Ált. isk.</t>
  </si>
  <si>
    <t>SM. Rendőrkapitányság-Desedai csónakház rezsiköltségeire</t>
  </si>
  <si>
    <t>Toponári futballpálya rekonstrukció</t>
  </si>
  <si>
    <t xml:space="preserve">                - Dózsa Gy. u. 10.</t>
  </si>
  <si>
    <t xml:space="preserve">                - Dózsa Gy. u. 14.</t>
  </si>
  <si>
    <t>Mód. új</t>
  </si>
  <si>
    <t>4,2.12.1.</t>
  </si>
  <si>
    <t>Buda-Cash Team Kaposvár SE- Kuttor Csaba triatlonista olimpiai felkészülésére tám.</t>
  </si>
  <si>
    <t>Személyfelvonó Felújítási Alapból tám.:   - Füredi u. 8-10. társasház</t>
  </si>
  <si>
    <t xml:space="preserve">                                                                   - Füredi u. 49-51. társasház</t>
  </si>
  <si>
    <t xml:space="preserve">                                                                   - Füredi u. 79. társasház</t>
  </si>
  <si>
    <t xml:space="preserve">                                                                   - Béke u. 99. társasház</t>
  </si>
  <si>
    <t>Pipacs u-i Baráti Kör Egyesület- fa hulladék gyűjtő, ívókút kialakítása</t>
  </si>
  <si>
    <t>Cserhát Hegyközösség-Szőlőskert u. útjavítás</t>
  </si>
  <si>
    <t>Füredi Szőlősgazda- Hegyi Búcsú rendezvény</t>
  </si>
  <si>
    <t>4,1.8.</t>
  </si>
  <si>
    <t>4,1.9.</t>
  </si>
  <si>
    <t>4,1.10.</t>
  </si>
  <si>
    <t>4,1.11.</t>
  </si>
  <si>
    <t>Takáts Gyula Alapítvány társalapítói támogatása</t>
  </si>
  <si>
    <t>Kaposvár Lovas, Motoros Bűnmegelőzési Egyesület- motoros küldöttség Brüszelbe</t>
  </si>
  <si>
    <t>Magyar- Román Baráti Társaság támogatása</t>
  </si>
  <si>
    <t xml:space="preserve">   - eredményességi támogatás</t>
  </si>
  <si>
    <t>Bursa felsőoktatási ösztöndíj</t>
  </si>
  <si>
    <t>4,2.29.</t>
  </si>
  <si>
    <t>4,2.30.</t>
  </si>
  <si>
    <t>4,2.32.</t>
  </si>
  <si>
    <t>4,2.33.</t>
  </si>
  <si>
    <t>4,2.34.</t>
  </si>
  <si>
    <t>4,2.35.</t>
  </si>
  <si>
    <t>Lyra Műhely</t>
  </si>
  <si>
    <t xml:space="preserve">                - Ady E. u. 15.</t>
  </si>
  <si>
    <t>4,2.36.</t>
  </si>
  <si>
    <t>4,2.37.</t>
  </si>
  <si>
    <t>4,1.12.</t>
  </si>
  <si>
    <t>Kaposvári Tömegközlekedési RT.- 1 db autóbusz vásárlás</t>
  </si>
  <si>
    <t xml:space="preserve">                                                                   - Füredi u. 67. társasház</t>
  </si>
  <si>
    <t>4,1.13.</t>
  </si>
  <si>
    <t>Töröcskei harangláb felújítása</t>
  </si>
  <si>
    <t>Török Tamás és Csikvár Gábor foglalkoztatásának támogatása</t>
  </si>
  <si>
    <t>4,1.14.</t>
  </si>
  <si>
    <t>Buszforduló építése Finomságok Kft-hez</t>
  </si>
  <si>
    <t>4,1.15.</t>
  </si>
  <si>
    <t>4,2.38.</t>
  </si>
  <si>
    <t>Kaposvári Nehézatlétikai SE- tatami vásárlásához támogatás</t>
  </si>
  <si>
    <t>4,1.16.</t>
  </si>
  <si>
    <t>4,1.17.</t>
  </si>
  <si>
    <t>Felh.c.átadás és kölcsön</t>
  </si>
  <si>
    <t>4,2.12.2.</t>
  </si>
  <si>
    <t>Kaposvári Építők Atlétikai Klub-Gyenesei Judit Leila olimpiai felkészülésére tám.</t>
  </si>
  <si>
    <t>321/2004 (XI.18.) Önk. hat.</t>
  </si>
  <si>
    <t>326/2004 (XI.18.) Önk. hat. 5. pont</t>
  </si>
  <si>
    <t>4,2.31.</t>
  </si>
  <si>
    <t>Kamatmentes kölcsön nyújtása</t>
  </si>
  <si>
    <t>30/2004 (VII.05.) VGT Biz. hat. és</t>
  </si>
  <si>
    <t>42/2004 (IX.09.) VGT Biz. hat.</t>
  </si>
  <si>
    <t>Egyéb szervezetk támogatása</t>
  </si>
  <si>
    <t>4/a sz. melléklet</t>
  </si>
  <si>
    <t>ezer Ft-ban</t>
  </si>
  <si>
    <t>Ráczné Varga Mária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</si>
</sst>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2"/>
      <name val="Times New Roman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u val="single"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11" fillId="2" borderId="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Continuous"/>
    </xf>
    <xf numFmtId="0" fontId="11" fillId="3" borderId="8" xfId="0" applyFont="1" applyFill="1" applyBorder="1" applyAlignment="1">
      <alignment horizontal="centerContinuous"/>
    </xf>
    <xf numFmtId="0" fontId="11" fillId="3" borderId="5" xfId="0" applyFont="1" applyFill="1" applyBorder="1" applyAlignment="1">
      <alignment horizontal="centerContinuous"/>
    </xf>
    <xf numFmtId="0" fontId="11" fillId="2" borderId="9" xfId="0" applyFont="1" applyFill="1" applyBorder="1" applyAlignment="1">
      <alignment horizontal="centerContinuous"/>
    </xf>
    <xf numFmtId="0" fontId="11" fillId="2" borderId="10" xfId="0" applyFont="1" applyFill="1" applyBorder="1" applyAlignment="1">
      <alignment horizontal="centerContinuous"/>
    </xf>
    <xf numFmtId="0" fontId="11" fillId="2" borderId="11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11" fillId="3" borderId="12" xfId="0" applyFont="1" applyFill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0" fontId="11" fillId="3" borderId="1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/>
    </xf>
    <xf numFmtId="0" fontId="11" fillId="3" borderId="13" xfId="0" applyFont="1" applyFill="1" applyBorder="1" applyAlignment="1">
      <alignment horizontal="centerContinuous"/>
    </xf>
    <xf numFmtId="0" fontId="11" fillId="3" borderId="14" xfId="0" applyFont="1" applyFill="1" applyBorder="1" applyAlignment="1">
      <alignment horizontal="centerContinuous"/>
    </xf>
    <xf numFmtId="0" fontId="11" fillId="3" borderId="15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/>
    </xf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Continuous"/>
    </xf>
    <xf numFmtId="16" fontId="11" fillId="0" borderId="2" xfId="0" applyNumberFormat="1" applyFont="1" applyBorder="1" applyAlignment="1">
      <alignment horizontal="center"/>
    </xf>
    <xf numFmtId="16" fontId="11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3" fillId="0" borderId="7" xfId="0" applyFont="1" applyBorder="1" applyAlignment="1">
      <alignment/>
    </xf>
    <xf numFmtId="0" fontId="12" fillId="0" borderId="3" xfId="0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4" xfId="0" applyFont="1" applyBorder="1" applyAlignment="1">
      <alignment horizontal="centerContinuous"/>
    </xf>
    <xf numFmtId="0" fontId="12" fillId="0" borderId="2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right"/>
    </xf>
    <xf numFmtId="0" fontId="13" fillId="0" borderId="6" xfId="0" applyFont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2" xfId="0" applyFont="1" applyFill="1" applyBorder="1" applyAlignment="1">
      <alignment horizontal="centerContinuous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4" fontId="11" fillId="0" borderId="8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2"/>
  <sheetViews>
    <sheetView tabSelected="1" view="pageBreakPreview" zoomScale="75" zoomScaleNormal="75" zoomScaleSheetLayoutView="75" workbookViewId="0" topLeftCell="A1">
      <pane ySplit="7" topLeftCell="BM98" activePane="bottomLeft" state="frozen"/>
      <selection pane="topLeft" activeCell="A1" sqref="A1"/>
      <selection pane="bottomLeft" activeCell="E103" sqref="E103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77.421875" style="0" customWidth="1"/>
    <col min="6" max="6" width="7.8515625" style="0" customWidth="1"/>
    <col min="7" max="7" width="9.00390625" style="0" customWidth="1"/>
    <col min="8" max="8" width="8.421875" style="0" customWidth="1"/>
    <col min="9" max="9" width="8.140625" style="0" customWidth="1"/>
    <col min="10" max="10" width="8.00390625" style="0" customWidth="1"/>
    <col min="11" max="11" width="7.8515625" style="0" customWidth="1"/>
    <col min="12" max="12" width="7.00390625" style="0" customWidth="1"/>
    <col min="13" max="14" width="8.28125" style="0" customWidth="1"/>
    <col min="15" max="15" width="6.57421875" style="0" customWidth="1"/>
    <col min="16" max="16" width="0.71875" style="0" customWidth="1"/>
    <col min="17" max="17" width="33.8515625" style="0" customWidth="1"/>
  </cols>
  <sheetData>
    <row r="1" spans="1:17" s="84" customFormat="1" ht="15.75">
      <c r="A1" s="85" t="s">
        <v>170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 t="s">
        <v>171</v>
      </c>
    </row>
    <row r="2" s="84" customFormat="1" ht="15.75">
      <c r="Q2" s="86" t="s">
        <v>172</v>
      </c>
    </row>
    <row r="3" spans="1:19" ht="15.75" customHeight="1">
      <c r="A3" s="29" t="s">
        <v>24</v>
      </c>
      <c r="B3" s="29" t="s">
        <v>24</v>
      </c>
      <c r="C3" s="29" t="s">
        <v>24</v>
      </c>
      <c r="D3" s="30" t="s">
        <v>24</v>
      </c>
      <c r="E3" s="31"/>
      <c r="F3" s="32"/>
      <c r="G3" s="33" t="s">
        <v>42</v>
      </c>
      <c r="H3" s="33"/>
      <c r="I3" s="34"/>
      <c r="J3" s="34"/>
      <c r="K3" s="34"/>
      <c r="L3" s="34"/>
      <c r="M3" s="34"/>
      <c r="N3" s="34"/>
      <c r="O3" s="35"/>
      <c r="P3" s="28"/>
      <c r="Q3" s="36"/>
      <c r="R3" s="5"/>
      <c r="S3" s="5"/>
    </row>
    <row r="4" spans="1:19" ht="15.75" customHeight="1">
      <c r="A4" s="37" t="s">
        <v>35</v>
      </c>
      <c r="B4" s="37" t="s">
        <v>43</v>
      </c>
      <c r="C4" s="37" t="s">
        <v>48</v>
      </c>
      <c r="D4" s="38" t="s">
        <v>49</v>
      </c>
      <c r="E4" s="39"/>
      <c r="F4" s="40"/>
      <c r="G4" s="41" t="s">
        <v>36</v>
      </c>
      <c r="H4" s="42"/>
      <c r="I4" s="42"/>
      <c r="J4" s="41" t="s">
        <v>40</v>
      </c>
      <c r="K4" s="42"/>
      <c r="L4" s="42"/>
      <c r="M4" s="41" t="s">
        <v>37</v>
      </c>
      <c r="N4" s="42"/>
      <c r="O4" s="42"/>
      <c r="P4" s="26"/>
      <c r="Q4" s="43"/>
      <c r="R4" s="5"/>
      <c r="S4" s="5"/>
    </row>
    <row r="5" spans="1:19" ht="15.75" customHeight="1">
      <c r="A5" s="37" t="s">
        <v>38</v>
      </c>
      <c r="B5" s="37" t="s">
        <v>44</v>
      </c>
      <c r="C5" s="44"/>
      <c r="D5" s="45" t="s">
        <v>46</v>
      </c>
      <c r="E5" s="46"/>
      <c r="F5" s="47"/>
      <c r="G5" s="33" t="s">
        <v>41</v>
      </c>
      <c r="H5" s="34"/>
      <c r="I5" s="35"/>
      <c r="J5" s="33" t="s">
        <v>161</v>
      </c>
      <c r="K5" s="34"/>
      <c r="L5" s="35"/>
      <c r="M5" s="33" t="s">
        <v>50</v>
      </c>
      <c r="N5" s="34"/>
      <c r="O5" s="35"/>
      <c r="P5" s="26"/>
      <c r="Q5" s="43" t="s">
        <v>47</v>
      </c>
      <c r="R5" s="5"/>
      <c r="S5" s="5"/>
    </row>
    <row r="6" spans="1:19" ht="15.75" customHeight="1">
      <c r="A6" s="37" t="s">
        <v>24</v>
      </c>
      <c r="B6" s="37" t="s">
        <v>38</v>
      </c>
      <c r="C6" s="37"/>
      <c r="D6" s="48" t="s">
        <v>25</v>
      </c>
      <c r="E6" s="48" t="s">
        <v>119</v>
      </c>
      <c r="F6" s="48" t="s">
        <v>21</v>
      </c>
      <c r="G6" s="48" t="s">
        <v>25</v>
      </c>
      <c r="H6" s="48" t="s">
        <v>119</v>
      </c>
      <c r="I6" s="48" t="s">
        <v>21</v>
      </c>
      <c r="J6" s="48" t="s">
        <v>25</v>
      </c>
      <c r="K6" s="48" t="s">
        <v>119</v>
      </c>
      <c r="L6" s="48" t="s">
        <v>21</v>
      </c>
      <c r="M6" s="48" t="s">
        <v>25</v>
      </c>
      <c r="N6" s="48" t="s">
        <v>119</v>
      </c>
      <c r="O6" s="48" t="s">
        <v>21</v>
      </c>
      <c r="P6" s="26"/>
      <c r="Q6" s="43"/>
      <c r="R6" s="5"/>
      <c r="S6" s="5"/>
    </row>
    <row r="7" spans="1:19" ht="15.75" customHeight="1">
      <c r="A7" s="49"/>
      <c r="B7" s="50"/>
      <c r="C7" s="51"/>
      <c r="D7" s="52" t="s">
        <v>23</v>
      </c>
      <c r="E7" s="52" t="s">
        <v>23</v>
      </c>
      <c r="F7" s="52" t="s">
        <v>22</v>
      </c>
      <c r="G7" s="52" t="s">
        <v>23</v>
      </c>
      <c r="H7" s="52" t="s">
        <v>23</v>
      </c>
      <c r="I7" s="52" t="s">
        <v>22</v>
      </c>
      <c r="J7" s="52" t="s">
        <v>23</v>
      </c>
      <c r="K7" s="52" t="s">
        <v>23</v>
      </c>
      <c r="L7" s="52" t="s">
        <v>22</v>
      </c>
      <c r="M7" s="52" t="s">
        <v>23</v>
      </c>
      <c r="N7" s="52" t="s">
        <v>23</v>
      </c>
      <c r="O7" s="52" t="s">
        <v>22</v>
      </c>
      <c r="P7" s="26"/>
      <c r="Q7" s="53"/>
      <c r="R7" s="5"/>
      <c r="S7" s="5"/>
    </row>
    <row r="8" spans="1:19" ht="15.75" customHeight="1">
      <c r="A8" s="16" t="s">
        <v>45</v>
      </c>
      <c r="B8" s="54" t="s">
        <v>0</v>
      </c>
      <c r="C8" s="81" t="s">
        <v>51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  <c r="R8" s="5"/>
      <c r="S8" s="5"/>
    </row>
    <row r="9" spans="1:19" ht="15.75" customHeight="1">
      <c r="A9" s="8"/>
      <c r="B9" s="54" t="s">
        <v>1</v>
      </c>
      <c r="C9" s="8" t="s">
        <v>52</v>
      </c>
      <c r="D9" s="8">
        <v>11000</v>
      </c>
      <c r="E9" s="9">
        <f>(D9+F9)</f>
        <v>11000</v>
      </c>
      <c r="F9" s="8">
        <v>0</v>
      </c>
      <c r="G9" s="8">
        <v>0</v>
      </c>
      <c r="H9" s="9">
        <f>(G9+I9)</f>
        <v>0</v>
      </c>
      <c r="I9" s="8">
        <v>0</v>
      </c>
      <c r="J9" s="8">
        <v>11000</v>
      </c>
      <c r="K9" s="9">
        <f>(J9+L9)</f>
        <v>11000</v>
      </c>
      <c r="L9" s="8">
        <v>0</v>
      </c>
      <c r="M9" s="9">
        <f>(D9-G9-J9)</f>
        <v>0</v>
      </c>
      <c r="N9" s="9">
        <f>(E9-H9-K9)</f>
        <v>0</v>
      </c>
      <c r="O9" s="9">
        <f>(F9-I9-L9)</f>
        <v>0</v>
      </c>
      <c r="P9" s="26"/>
      <c r="Q9" s="8"/>
      <c r="R9" s="5"/>
      <c r="S9" s="5"/>
    </row>
    <row r="10" spans="1:19" ht="15.75" customHeight="1">
      <c r="A10" s="10"/>
      <c r="B10" s="55" t="s">
        <v>2</v>
      </c>
      <c r="C10" s="56" t="s">
        <v>53</v>
      </c>
      <c r="D10" s="10"/>
      <c r="E10" s="13"/>
      <c r="F10" s="10"/>
      <c r="G10" s="10"/>
      <c r="H10" s="13"/>
      <c r="I10" s="10"/>
      <c r="J10" s="10"/>
      <c r="K10" s="13"/>
      <c r="L10" s="10"/>
      <c r="M10" s="13"/>
      <c r="N10" s="13"/>
      <c r="O10" s="13"/>
      <c r="P10" s="26"/>
      <c r="Q10" s="10"/>
      <c r="R10" s="5"/>
      <c r="S10" s="5"/>
    </row>
    <row r="11" spans="1:19" ht="15.75" customHeight="1">
      <c r="A11" s="10"/>
      <c r="B11" s="55" t="s">
        <v>24</v>
      </c>
      <c r="C11" s="56" t="s">
        <v>10</v>
      </c>
      <c r="D11" s="10"/>
      <c r="E11" s="13"/>
      <c r="F11" s="10"/>
      <c r="G11" s="10"/>
      <c r="H11" s="13"/>
      <c r="I11" s="10"/>
      <c r="J11" s="10"/>
      <c r="K11" s="13"/>
      <c r="L11" s="10"/>
      <c r="M11" s="13"/>
      <c r="N11" s="13"/>
      <c r="O11" s="13"/>
      <c r="P11" s="26"/>
      <c r="Q11" s="10"/>
      <c r="R11" s="5"/>
      <c r="S11" s="5"/>
    </row>
    <row r="12" spans="1:19" ht="15.75" customHeight="1">
      <c r="A12" s="10"/>
      <c r="B12" s="11"/>
      <c r="C12" s="10" t="s">
        <v>11</v>
      </c>
      <c r="D12" s="57">
        <v>10850</v>
      </c>
      <c r="E12" s="13">
        <f>(D12+F12)</f>
        <v>10850</v>
      </c>
      <c r="F12" s="57">
        <v>0</v>
      </c>
      <c r="G12" s="57">
        <v>0</v>
      </c>
      <c r="H12" s="13">
        <f>(G12+I12)</f>
        <v>0</v>
      </c>
      <c r="I12" s="57">
        <v>0</v>
      </c>
      <c r="J12" s="57">
        <v>10850</v>
      </c>
      <c r="K12" s="13">
        <f>(J12+L12)</f>
        <v>10850</v>
      </c>
      <c r="L12" s="57">
        <v>0</v>
      </c>
      <c r="M12" s="13">
        <f>(D12-G12-J12)</f>
        <v>0</v>
      </c>
      <c r="N12" s="13">
        <f aca="true" t="shared" si="0" ref="N12:O16">(E12-H12-K12)</f>
        <v>0</v>
      </c>
      <c r="O12" s="13">
        <f t="shared" si="0"/>
        <v>0</v>
      </c>
      <c r="P12" s="26"/>
      <c r="Q12" s="10"/>
      <c r="R12" s="6"/>
      <c r="S12" s="5"/>
    </row>
    <row r="13" spans="1:19" ht="15.75" customHeight="1">
      <c r="A13" s="10"/>
      <c r="B13" s="11" t="s">
        <v>4</v>
      </c>
      <c r="C13" s="10" t="s">
        <v>149</v>
      </c>
      <c r="D13" s="57">
        <v>18000</v>
      </c>
      <c r="E13" s="13">
        <f>(D13+F13)</f>
        <v>18000</v>
      </c>
      <c r="F13" s="57">
        <v>0</v>
      </c>
      <c r="G13" s="57">
        <v>0</v>
      </c>
      <c r="H13" s="13">
        <f>(G13+I13)</f>
        <v>0</v>
      </c>
      <c r="I13" s="57">
        <v>0</v>
      </c>
      <c r="J13" s="57">
        <v>18000</v>
      </c>
      <c r="K13" s="13">
        <f>(J13+L13)</f>
        <v>18000</v>
      </c>
      <c r="L13" s="57">
        <v>0</v>
      </c>
      <c r="M13" s="13">
        <f>(D13-G13-J13)</f>
        <v>0</v>
      </c>
      <c r="N13" s="13">
        <f>(E13-H13-K13)</f>
        <v>0</v>
      </c>
      <c r="O13" s="13">
        <f>(F13-I13-L13)</f>
        <v>0</v>
      </c>
      <c r="P13" s="26"/>
      <c r="Q13" s="10"/>
      <c r="R13" s="6"/>
      <c r="S13" s="5"/>
    </row>
    <row r="14" spans="1:19" ht="15.75" customHeight="1">
      <c r="A14" s="10"/>
      <c r="B14" s="11" t="s">
        <v>27</v>
      </c>
      <c r="C14" s="56" t="s">
        <v>62</v>
      </c>
      <c r="D14" s="10"/>
      <c r="E14" s="13"/>
      <c r="F14" s="57"/>
      <c r="G14" s="10"/>
      <c r="H14" s="13"/>
      <c r="I14" s="10"/>
      <c r="J14" s="10"/>
      <c r="K14" s="13"/>
      <c r="L14" s="57"/>
      <c r="M14" s="13"/>
      <c r="N14" s="13"/>
      <c r="O14" s="13"/>
      <c r="P14" s="26"/>
      <c r="Q14" s="10"/>
      <c r="R14" s="5"/>
      <c r="S14" s="5"/>
    </row>
    <row r="15" spans="1:19" ht="15.75" customHeight="1">
      <c r="A15" s="10"/>
      <c r="B15" s="11"/>
      <c r="C15" s="10" t="s">
        <v>117</v>
      </c>
      <c r="D15" s="10">
        <v>621</v>
      </c>
      <c r="E15" s="13">
        <f aca="true" t="shared" si="1" ref="E15:E27">(D15+F15)</f>
        <v>621</v>
      </c>
      <c r="F15" s="57">
        <v>0</v>
      </c>
      <c r="G15" s="10">
        <v>0</v>
      </c>
      <c r="H15" s="13">
        <f aca="true" t="shared" si="2" ref="H15:H26">(G15+I15)</f>
        <v>0</v>
      </c>
      <c r="I15" s="10">
        <v>0</v>
      </c>
      <c r="J15" s="10">
        <v>621</v>
      </c>
      <c r="K15" s="13">
        <f aca="true" t="shared" si="3" ref="K15:K26">(J15+L15)</f>
        <v>621</v>
      </c>
      <c r="L15" s="57">
        <v>0</v>
      </c>
      <c r="M15" s="13">
        <f aca="true" t="shared" si="4" ref="M15:M23">(D15-G15-J15)</f>
        <v>0</v>
      </c>
      <c r="N15" s="13">
        <f t="shared" si="0"/>
        <v>0</v>
      </c>
      <c r="O15" s="13">
        <f t="shared" si="0"/>
        <v>0</v>
      </c>
      <c r="P15" s="26"/>
      <c r="Q15" s="10"/>
      <c r="R15" s="5"/>
      <c r="S15" s="5"/>
    </row>
    <row r="16" spans="1:19" ht="15.75" customHeight="1">
      <c r="A16" s="10"/>
      <c r="B16" s="11"/>
      <c r="C16" s="10" t="s">
        <v>118</v>
      </c>
      <c r="D16" s="10">
        <v>2717</v>
      </c>
      <c r="E16" s="13">
        <f t="shared" si="1"/>
        <v>2717</v>
      </c>
      <c r="F16" s="57">
        <v>0</v>
      </c>
      <c r="G16" s="10">
        <v>0</v>
      </c>
      <c r="H16" s="13">
        <f t="shared" si="2"/>
        <v>0</v>
      </c>
      <c r="I16" s="10">
        <v>0</v>
      </c>
      <c r="J16" s="10">
        <v>2717</v>
      </c>
      <c r="K16" s="13">
        <f t="shared" si="3"/>
        <v>2717</v>
      </c>
      <c r="L16" s="57">
        <v>0</v>
      </c>
      <c r="M16" s="13">
        <f t="shared" si="4"/>
        <v>0</v>
      </c>
      <c r="N16" s="13">
        <f t="shared" si="0"/>
        <v>0</v>
      </c>
      <c r="O16" s="13">
        <f t="shared" si="0"/>
        <v>0</v>
      </c>
      <c r="P16" s="26"/>
      <c r="Q16" s="10"/>
      <c r="R16" s="5"/>
      <c r="S16" s="5"/>
    </row>
    <row r="17" spans="1:19" ht="15.75" customHeight="1">
      <c r="A17" s="10"/>
      <c r="B17" s="11"/>
      <c r="C17" s="10" t="s">
        <v>145</v>
      </c>
      <c r="D17" s="10">
        <v>5998</v>
      </c>
      <c r="E17" s="13">
        <f t="shared" si="1"/>
        <v>5998</v>
      </c>
      <c r="F17" s="57">
        <v>0</v>
      </c>
      <c r="G17" s="10">
        <v>0</v>
      </c>
      <c r="H17" s="13">
        <f t="shared" si="2"/>
        <v>0</v>
      </c>
      <c r="I17" s="10">
        <v>0</v>
      </c>
      <c r="J17" s="10">
        <v>5998</v>
      </c>
      <c r="K17" s="13">
        <f t="shared" si="3"/>
        <v>5998</v>
      </c>
      <c r="L17" s="57">
        <v>0</v>
      </c>
      <c r="M17" s="13">
        <f>(D17-G17-J17)</f>
        <v>0</v>
      </c>
      <c r="N17" s="13">
        <f>(E17-H17-K17)</f>
        <v>0</v>
      </c>
      <c r="O17" s="13">
        <f>(F17-I17-L17)</f>
        <v>0</v>
      </c>
      <c r="P17" s="26"/>
      <c r="Q17" s="10"/>
      <c r="R17" s="5"/>
      <c r="S17" s="5"/>
    </row>
    <row r="18" spans="1:19" ht="15.75" customHeight="1">
      <c r="A18" s="10"/>
      <c r="B18" s="11" t="s">
        <v>28</v>
      </c>
      <c r="C18" s="10" t="s">
        <v>7</v>
      </c>
      <c r="D18" s="10">
        <v>5532</v>
      </c>
      <c r="E18" s="13">
        <f t="shared" si="1"/>
        <v>5532</v>
      </c>
      <c r="F18" s="57">
        <v>0</v>
      </c>
      <c r="G18" s="10">
        <v>0</v>
      </c>
      <c r="H18" s="13">
        <f t="shared" si="2"/>
        <v>0</v>
      </c>
      <c r="I18" s="10">
        <v>0</v>
      </c>
      <c r="J18" s="10">
        <v>5532</v>
      </c>
      <c r="K18" s="13">
        <f t="shared" si="3"/>
        <v>5532</v>
      </c>
      <c r="L18" s="57">
        <v>0</v>
      </c>
      <c r="M18" s="13">
        <f t="shared" si="4"/>
        <v>0</v>
      </c>
      <c r="N18" s="13">
        <f aca="true" t="shared" si="5" ref="N18:O23">(E18-H18-K18)</f>
        <v>0</v>
      </c>
      <c r="O18" s="13">
        <f t="shared" si="5"/>
        <v>0</v>
      </c>
      <c r="P18" s="26"/>
      <c r="Q18" s="10"/>
      <c r="R18" s="5"/>
      <c r="S18" s="5"/>
    </row>
    <row r="19" spans="1:19" ht="15.75" customHeight="1">
      <c r="A19" s="10"/>
      <c r="B19" s="11" t="s">
        <v>31</v>
      </c>
      <c r="C19" s="26" t="s">
        <v>122</v>
      </c>
      <c r="D19" s="10">
        <v>600</v>
      </c>
      <c r="E19" s="13">
        <f t="shared" si="1"/>
        <v>600</v>
      </c>
      <c r="F19" s="57">
        <v>0</v>
      </c>
      <c r="G19" s="10">
        <v>0</v>
      </c>
      <c r="H19" s="13">
        <f t="shared" si="2"/>
        <v>0</v>
      </c>
      <c r="I19" s="10">
        <v>0</v>
      </c>
      <c r="J19" s="10">
        <v>600</v>
      </c>
      <c r="K19" s="13">
        <f t="shared" si="3"/>
        <v>600</v>
      </c>
      <c r="L19" s="57">
        <v>0</v>
      </c>
      <c r="M19" s="13">
        <f t="shared" si="4"/>
        <v>0</v>
      </c>
      <c r="N19" s="13">
        <f t="shared" si="5"/>
        <v>0</v>
      </c>
      <c r="O19" s="13">
        <f t="shared" si="5"/>
        <v>0</v>
      </c>
      <c r="P19" s="26"/>
      <c r="Q19" s="10"/>
      <c r="R19" s="5"/>
      <c r="S19" s="5"/>
    </row>
    <row r="20" spans="1:19" ht="15.75" customHeight="1">
      <c r="A20" s="10"/>
      <c r="B20" s="11"/>
      <c r="C20" s="26" t="s">
        <v>123</v>
      </c>
      <c r="D20" s="10">
        <v>600</v>
      </c>
      <c r="E20" s="13">
        <f t="shared" si="1"/>
        <v>600</v>
      </c>
      <c r="F20" s="57">
        <v>0</v>
      </c>
      <c r="G20" s="10">
        <v>0</v>
      </c>
      <c r="H20" s="13">
        <f t="shared" si="2"/>
        <v>0</v>
      </c>
      <c r="I20" s="10">
        <v>0</v>
      </c>
      <c r="J20" s="10">
        <v>600</v>
      </c>
      <c r="K20" s="13">
        <f t="shared" si="3"/>
        <v>600</v>
      </c>
      <c r="L20" s="57">
        <v>0</v>
      </c>
      <c r="M20" s="13">
        <f t="shared" si="4"/>
        <v>0</v>
      </c>
      <c r="N20" s="13">
        <f t="shared" si="5"/>
        <v>0</v>
      </c>
      <c r="O20" s="13">
        <f t="shared" si="5"/>
        <v>0</v>
      </c>
      <c r="P20" s="26"/>
      <c r="Q20" s="10"/>
      <c r="R20" s="5"/>
      <c r="S20" s="5"/>
    </row>
    <row r="21" spans="1:19" ht="15.75" customHeight="1">
      <c r="A21" s="10"/>
      <c r="B21" s="11"/>
      <c r="C21" s="26" t="s">
        <v>150</v>
      </c>
      <c r="D21" s="10">
        <v>300</v>
      </c>
      <c r="E21" s="13">
        <f t="shared" si="1"/>
        <v>300</v>
      </c>
      <c r="F21" s="57">
        <v>0</v>
      </c>
      <c r="G21" s="10">
        <v>0</v>
      </c>
      <c r="H21" s="13">
        <f>(G21+I21)</f>
        <v>0</v>
      </c>
      <c r="I21" s="10">
        <v>0</v>
      </c>
      <c r="J21" s="10">
        <v>300</v>
      </c>
      <c r="K21" s="13">
        <f>(J21+L21)</f>
        <v>300</v>
      </c>
      <c r="L21" s="57">
        <v>0</v>
      </c>
      <c r="M21" s="13">
        <f>(D21-G21-J21)</f>
        <v>0</v>
      </c>
      <c r="N21" s="13">
        <f>(E21-H21-K21)</f>
        <v>0</v>
      </c>
      <c r="O21" s="13">
        <f>(F21-I21-L21)</f>
        <v>0</v>
      </c>
      <c r="P21" s="26"/>
      <c r="Q21" s="10"/>
      <c r="R21" s="5"/>
      <c r="S21" s="5"/>
    </row>
    <row r="22" spans="1:19" ht="15.75" customHeight="1">
      <c r="A22" s="10"/>
      <c r="B22" s="11"/>
      <c r="C22" s="26" t="s">
        <v>124</v>
      </c>
      <c r="D22" s="10">
        <v>300</v>
      </c>
      <c r="E22" s="13">
        <f t="shared" si="1"/>
        <v>300</v>
      </c>
      <c r="F22" s="57">
        <v>0</v>
      </c>
      <c r="G22" s="10">
        <v>0</v>
      </c>
      <c r="H22" s="13">
        <f t="shared" si="2"/>
        <v>0</v>
      </c>
      <c r="I22" s="10">
        <v>0</v>
      </c>
      <c r="J22" s="10">
        <v>300</v>
      </c>
      <c r="K22" s="13">
        <f t="shared" si="3"/>
        <v>300</v>
      </c>
      <c r="L22" s="57">
        <v>0</v>
      </c>
      <c r="M22" s="13">
        <f t="shared" si="4"/>
        <v>0</v>
      </c>
      <c r="N22" s="13">
        <f t="shared" si="5"/>
        <v>0</v>
      </c>
      <c r="O22" s="13">
        <f t="shared" si="5"/>
        <v>0</v>
      </c>
      <c r="P22" s="26"/>
      <c r="Q22" s="10"/>
      <c r="R22" s="5"/>
      <c r="S22" s="5"/>
    </row>
    <row r="23" spans="1:19" ht="15.75" customHeight="1">
      <c r="A23" s="10"/>
      <c r="B23" s="11"/>
      <c r="C23" s="26" t="s">
        <v>125</v>
      </c>
      <c r="D23" s="10">
        <v>215</v>
      </c>
      <c r="E23" s="13">
        <f t="shared" si="1"/>
        <v>215</v>
      </c>
      <c r="F23" s="57">
        <v>0</v>
      </c>
      <c r="G23" s="10">
        <v>0</v>
      </c>
      <c r="H23" s="13">
        <f t="shared" si="2"/>
        <v>0</v>
      </c>
      <c r="I23" s="10">
        <v>0</v>
      </c>
      <c r="J23" s="10">
        <v>215</v>
      </c>
      <c r="K23" s="13">
        <f t="shared" si="3"/>
        <v>215</v>
      </c>
      <c r="L23" s="57">
        <v>0</v>
      </c>
      <c r="M23" s="13">
        <f t="shared" si="4"/>
        <v>0</v>
      </c>
      <c r="N23" s="13">
        <f t="shared" si="5"/>
        <v>0</v>
      </c>
      <c r="O23" s="13">
        <f t="shared" si="5"/>
        <v>0</v>
      </c>
      <c r="P23" s="26"/>
      <c r="Q23" s="10"/>
      <c r="R23" s="5"/>
      <c r="S23" s="5"/>
    </row>
    <row r="24" spans="1:19" ht="15.75" customHeight="1">
      <c r="A24" s="10"/>
      <c r="B24" s="11" t="s">
        <v>33</v>
      </c>
      <c r="C24" s="26" t="s">
        <v>126</v>
      </c>
      <c r="D24" s="10">
        <v>50</v>
      </c>
      <c r="E24" s="13">
        <f t="shared" si="1"/>
        <v>50</v>
      </c>
      <c r="F24" s="57">
        <v>0</v>
      </c>
      <c r="G24" s="10">
        <v>0</v>
      </c>
      <c r="H24" s="13">
        <f t="shared" si="2"/>
        <v>0</v>
      </c>
      <c r="I24" s="10">
        <v>0</v>
      </c>
      <c r="J24" s="10">
        <v>50</v>
      </c>
      <c r="K24" s="13">
        <f t="shared" si="3"/>
        <v>50</v>
      </c>
      <c r="L24" s="57">
        <v>0</v>
      </c>
      <c r="M24" s="13">
        <f aca="true" t="shared" si="6" ref="M24:O26">(D24-G24-J24)</f>
        <v>0</v>
      </c>
      <c r="N24" s="13">
        <f t="shared" si="6"/>
        <v>0</v>
      </c>
      <c r="O24" s="13">
        <f t="shared" si="6"/>
        <v>0</v>
      </c>
      <c r="P24" s="26"/>
      <c r="Q24" s="10"/>
      <c r="R24" s="5"/>
      <c r="S24" s="5"/>
    </row>
    <row r="25" spans="1:19" ht="15.75" customHeight="1">
      <c r="A25" s="10"/>
      <c r="B25" s="11" t="s">
        <v>129</v>
      </c>
      <c r="C25" s="10" t="s">
        <v>127</v>
      </c>
      <c r="D25" s="10">
        <v>120</v>
      </c>
      <c r="E25" s="13">
        <f t="shared" si="1"/>
        <v>120</v>
      </c>
      <c r="F25" s="57">
        <v>0</v>
      </c>
      <c r="G25" s="10">
        <v>0</v>
      </c>
      <c r="H25" s="13">
        <f t="shared" si="2"/>
        <v>0</v>
      </c>
      <c r="I25" s="10">
        <v>0</v>
      </c>
      <c r="J25" s="10">
        <v>120</v>
      </c>
      <c r="K25" s="13">
        <f t="shared" si="3"/>
        <v>120</v>
      </c>
      <c r="L25" s="57"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26"/>
      <c r="Q25" s="10"/>
      <c r="R25" s="5"/>
      <c r="S25" s="5"/>
    </row>
    <row r="26" spans="1:19" ht="15.75" customHeight="1">
      <c r="A26" s="10"/>
      <c r="B26" s="11" t="s">
        <v>130</v>
      </c>
      <c r="C26" s="10" t="s">
        <v>128</v>
      </c>
      <c r="D26" s="10">
        <v>150</v>
      </c>
      <c r="E26" s="13">
        <f t="shared" si="1"/>
        <v>150</v>
      </c>
      <c r="F26" s="57">
        <v>0</v>
      </c>
      <c r="G26" s="10">
        <v>0</v>
      </c>
      <c r="H26" s="13">
        <f t="shared" si="2"/>
        <v>0</v>
      </c>
      <c r="I26" s="10">
        <v>0</v>
      </c>
      <c r="J26" s="10">
        <v>150</v>
      </c>
      <c r="K26" s="13">
        <f t="shared" si="3"/>
        <v>150</v>
      </c>
      <c r="L26" s="57">
        <v>0</v>
      </c>
      <c r="M26" s="13">
        <f t="shared" si="6"/>
        <v>0</v>
      </c>
      <c r="N26" s="13">
        <f t="shared" si="6"/>
        <v>0</v>
      </c>
      <c r="O26" s="13">
        <f t="shared" si="6"/>
        <v>0</v>
      </c>
      <c r="P26" s="26"/>
      <c r="Q26" s="10"/>
      <c r="R26" s="5"/>
      <c r="S26" s="5"/>
    </row>
    <row r="27" spans="1:19" ht="15.75" customHeight="1">
      <c r="A27" s="10"/>
      <c r="B27" s="11" t="s">
        <v>131</v>
      </c>
      <c r="C27" s="10" t="s">
        <v>152</v>
      </c>
      <c r="D27" s="10">
        <v>125</v>
      </c>
      <c r="E27" s="13">
        <f t="shared" si="1"/>
        <v>125</v>
      </c>
      <c r="F27" s="57">
        <v>0</v>
      </c>
      <c r="G27" s="10">
        <v>0</v>
      </c>
      <c r="H27" s="13">
        <f>(G27+I27)</f>
        <v>0</v>
      </c>
      <c r="I27" s="10">
        <v>0</v>
      </c>
      <c r="J27" s="10">
        <v>125</v>
      </c>
      <c r="K27" s="13">
        <f>(J27+L27)</f>
        <v>125</v>
      </c>
      <c r="L27" s="57">
        <v>0</v>
      </c>
      <c r="M27" s="13">
        <f aca="true" t="shared" si="7" ref="M27:O28">(D27-G27-J27)</f>
        <v>0</v>
      </c>
      <c r="N27" s="13">
        <f t="shared" si="7"/>
        <v>0</v>
      </c>
      <c r="O27" s="13">
        <f t="shared" si="7"/>
        <v>0</v>
      </c>
      <c r="P27" s="26"/>
      <c r="Q27" s="10"/>
      <c r="R27" s="5"/>
      <c r="S27" s="5"/>
    </row>
    <row r="28" spans="1:19" ht="15.75" customHeight="1">
      <c r="A28" s="10"/>
      <c r="B28" s="11" t="s">
        <v>132</v>
      </c>
      <c r="C28" s="71" t="s">
        <v>116</v>
      </c>
      <c r="D28" s="10">
        <v>6000</v>
      </c>
      <c r="E28" s="67">
        <f>(D28+F28)</f>
        <v>6000</v>
      </c>
      <c r="F28" s="57">
        <v>0</v>
      </c>
      <c r="G28" s="10">
        <v>0</v>
      </c>
      <c r="H28" s="13">
        <f>(G28+I28)</f>
        <v>0</v>
      </c>
      <c r="I28" s="23">
        <v>0</v>
      </c>
      <c r="J28" s="10">
        <v>6000</v>
      </c>
      <c r="K28" s="13">
        <f>(J28+L28)</f>
        <v>6000</v>
      </c>
      <c r="L28" s="57">
        <v>0</v>
      </c>
      <c r="M28" s="67">
        <f t="shared" si="7"/>
        <v>0</v>
      </c>
      <c r="N28" s="13">
        <f t="shared" si="7"/>
        <v>0</v>
      </c>
      <c r="O28" s="13">
        <f t="shared" si="7"/>
        <v>0</v>
      </c>
      <c r="P28" s="26"/>
      <c r="Q28" s="10"/>
      <c r="R28" s="5"/>
      <c r="S28" s="5"/>
    </row>
    <row r="29" spans="1:19" ht="15.75" customHeight="1">
      <c r="A29" s="10"/>
      <c r="B29" s="11" t="s">
        <v>148</v>
      </c>
      <c r="C29" s="71" t="s">
        <v>155</v>
      </c>
      <c r="D29" s="10">
        <v>2700</v>
      </c>
      <c r="E29" s="67">
        <f>(D29+F29)</f>
        <v>2700</v>
      </c>
      <c r="F29" s="57">
        <v>0</v>
      </c>
      <c r="G29" s="10">
        <v>0</v>
      </c>
      <c r="H29" s="13">
        <f>(G29+I29)</f>
        <v>0</v>
      </c>
      <c r="I29" s="10">
        <v>0</v>
      </c>
      <c r="J29" s="10">
        <v>2700</v>
      </c>
      <c r="K29" s="13">
        <f>(J29+L29)</f>
        <v>2700</v>
      </c>
      <c r="L29" s="57">
        <v>0</v>
      </c>
      <c r="M29" s="13">
        <f aca="true" t="shared" si="8" ref="M29:O30">(D29-G29-J29)</f>
        <v>0</v>
      </c>
      <c r="N29" s="13">
        <f t="shared" si="8"/>
        <v>0</v>
      </c>
      <c r="O29" s="13">
        <f t="shared" si="8"/>
        <v>0</v>
      </c>
      <c r="P29" s="26"/>
      <c r="Q29" s="10"/>
      <c r="R29" s="5"/>
      <c r="S29" s="5"/>
    </row>
    <row r="30" spans="1:19" ht="15.75" customHeight="1">
      <c r="A30" s="10"/>
      <c r="B30" s="11" t="s">
        <v>151</v>
      </c>
      <c r="C30" s="75" t="s">
        <v>158</v>
      </c>
      <c r="D30" s="10">
        <v>1568</v>
      </c>
      <c r="E30" s="67">
        <f>(D30+F30)</f>
        <v>1568</v>
      </c>
      <c r="F30" s="57">
        <v>0</v>
      </c>
      <c r="G30" s="10">
        <v>0</v>
      </c>
      <c r="H30" s="13">
        <f>(G30+I30)</f>
        <v>0</v>
      </c>
      <c r="I30" s="23">
        <v>0</v>
      </c>
      <c r="J30" s="10">
        <v>1568</v>
      </c>
      <c r="K30" s="13">
        <f>(J30+L30)</f>
        <v>1568</v>
      </c>
      <c r="L30" s="57">
        <v>0</v>
      </c>
      <c r="M30" s="67">
        <f t="shared" si="8"/>
        <v>0</v>
      </c>
      <c r="N30" s="13">
        <f t="shared" si="8"/>
        <v>0</v>
      </c>
      <c r="O30" s="13">
        <f t="shared" si="8"/>
        <v>0</v>
      </c>
      <c r="P30" s="26"/>
      <c r="Q30" s="10"/>
      <c r="R30" s="5"/>
      <c r="S30" s="5"/>
    </row>
    <row r="31" spans="1:19" ht="15.75" customHeight="1">
      <c r="A31" s="10"/>
      <c r="B31" s="11" t="s">
        <v>154</v>
      </c>
      <c r="C31" s="75" t="s">
        <v>167</v>
      </c>
      <c r="D31" s="10">
        <v>0</v>
      </c>
      <c r="E31" s="67">
        <f>(D31+F31)</f>
        <v>736</v>
      </c>
      <c r="F31" s="57">
        <v>736</v>
      </c>
      <c r="G31" s="10">
        <v>0</v>
      </c>
      <c r="H31" s="13">
        <f>(G31+I31)</f>
        <v>0</v>
      </c>
      <c r="I31" s="10">
        <v>0</v>
      </c>
      <c r="J31" s="10">
        <v>0</v>
      </c>
      <c r="K31" s="13">
        <f>(J31+L31)</f>
        <v>736</v>
      </c>
      <c r="L31" s="57">
        <v>736</v>
      </c>
      <c r="M31" s="13">
        <f>(D31-G31-J31)</f>
        <v>0</v>
      </c>
      <c r="N31" s="13">
        <f>(E31-H31-K31)</f>
        <v>0</v>
      </c>
      <c r="O31" s="13">
        <f>(F31-I31-L31)</f>
        <v>0</v>
      </c>
      <c r="P31" s="26"/>
      <c r="Q31" s="10" t="s">
        <v>168</v>
      </c>
      <c r="R31" s="5"/>
      <c r="S31" s="5"/>
    </row>
    <row r="32" spans="1:19" ht="15.75" customHeight="1">
      <c r="A32" s="10"/>
      <c r="B32" s="11"/>
      <c r="C32" s="58" t="s">
        <v>20</v>
      </c>
      <c r="D32" s="10"/>
      <c r="E32" s="13"/>
      <c r="F32" s="57"/>
      <c r="G32" s="10"/>
      <c r="H32" s="13"/>
      <c r="I32" s="10"/>
      <c r="J32" s="10"/>
      <c r="K32" s="13"/>
      <c r="L32" s="57"/>
      <c r="M32" s="13"/>
      <c r="N32" s="13"/>
      <c r="O32" s="13"/>
      <c r="P32" s="26"/>
      <c r="Q32" s="10" t="s">
        <v>169</v>
      </c>
      <c r="R32" s="5"/>
      <c r="S32" s="5"/>
    </row>
    <row r="33" spans="1:19" ht="15.75" customHeight="1">
      <c r="A33" s="4"/>
      <c r="B33" s="70" t="s">
        <v>156</v>
      </c>
      <c r="C33" s="10" t="s">
        <v>12</v>
      </c>
      <c r="D33" s="10">
        <v>250</v>
      </c>
      <c r="E33" s="13">
        <f>(D33+F33)</f>
        <v>250</v>
      </c>
      <c r="F33" s="57">
        <v>0</v>
      </c>
      <c r="G33" s="10">
        <v>0</v>
      </c>
      <c r="H33" s="13">
        <f>(G33+I33)</f>
        <v>0</v>
      </c>
      <c r="I33" s="10">
        <v>0</v>
      </c>
      <c r="J33" s="10">
        <v>250</v>
      </c>
      <c r="K33" s="13">
        <f>(J33+L33)</f>
        <v>250</v>
      </c>
      <c r="L33" s="57">
        <v>0</v>
      </c>
      <c r="M33" s="13">
        <f aca="true" t="shared" si="9" ref="M33:O35">(D33-G33-J33)</f>
        <v>0</v>
      </c>
      <c r="N33" s="13">
        <f t="shared" si="9"/>
        <v>0</v>
      </c>
      <c r="O33" s="13">
        <f t="shared" si="9"/>
        <v>0</v>
      </c>
      <c r="P33" s="26"/>
      <c r="Q33" s="10"/>
      <c r="R33" s="5"/>
      <c r="S33" s="5"/>
    </row>
    <row r="34" spans="1:19" ht="15.75" customHeight="1">
      <c r="A34" s="4"/>
      <c r="B34" s="70" t="s">
        <v>159</v>
      </c>
      <c r="C34" s="23" t="s">
        <v>6</v>
      </c>
      <c r="D34" s="10">
        <v>300</v>
      </c>
      <c r="E34" s="13">
        <f>(D34+F34)</f>
        <v>300</v>
      </c>
      <c r="F34" s="57">
        <v>0</v>
      </c>
      <c r="G34" s="10">
        <v>0</v>
      </c>
      <c r="H34" s="13">
        <f>(G34+I34)</f>
        <v>0</v>
      </c>
      <c r="I34" s="10">
        <v>0</v>
      </c>
      <c r="J34" s="10">
        <v>300</v>
      </c>
      <c r="K34" s="13">
        <f>(J34+L34)</f>
        <v>300</v>
      </c>
      <c r="L34" s="57">
        <v>0</v>
      </c>
      <c r="M34" s="13">
        <f t="shared" si="9"/>
        <v>0</v>
      </c>
      <c r="N34" s="13">
        <f t="shared" si="9"/>
        <v>0</v>
      </c>
      <c r="O34" s="13">
        <f t="shared" si="9"/>
        <v>0</v>
      </c>
      <c r="P34" s="26"/>
      <c r="Q34" s="10"/>
      <c r="R34" s="5"/>
      <c r="S34" s="5"/>
    </row>
    <row r="35" spans="1:19" ht="15.75" customHeight="1">
      <c r="A35" s="4"/>
      <c r="B35" s="70" t="s">
        <v>160</v>
      </c>
      <c r="C35" s="10" t="s">
        <v>61</v>
      </c>
      <c r="D35" s="10">
        <v>3000</v>
      </c>
      <c r="E35" s="13">
        <f>(D35+F35)</f>
        <v>3000</v>
      </c>
      <c r="F35" s="57">
        <v>0</v>
      </c>
      <c r="G35" s="10">
        <v>0</v>
      </c>
      <c r="H35" s="13">
        <f>(G35+I35)</f>
        <v>0</v>
      </c>
      <c r="I35" s="10">
        <v>0</v>
      </c>
      <c r="J35" s="10">
        <v>3000</v>
      </c>
      <c r="K35" s="13">
        <f>(J35+L35)</f>
        <v>3000</v>
      </c>
      <c r="L35" s="57">
        <v>0</v>
      </c>
      <c r="M35" s="13">
        <f t="shared" si="9"/>
        <v>0</v>
      </c>
      <c r="N35" s="13">
        <f t="shared" si="9"/>
        <v>0</v>
      </c>
      <c r="O35" s="13">
        <f t="shared" si="9"/>
        <v>0</v>
      </c>
      <c r="P35" s="26"/>
      <c r="Q35" s="10"/>
      <c r="R35" s="5"/>
      <c r="S35" s="5"/>
    </row>
    <row r="36" spans="1:19" ht="15.75" customHeight="1">
      <c r="A36" s="16"/>
      <c r="B36" s="59" t="s">
        <v>0</v>
      </c>
      <c r="C36" s="41" t="s">
        <v>54</v>
      </c>
      <c r="D36" s="17">
        <f>SUM(D9:D35)</f>
        <v>70996</v>
      </c>
      <c r="E36" s="17">
        <f aca="true" t="shared" si="10" ref="E36:O36">SUM(E9:E35)</f>
        <v>71732</v>
      </c>
      <c r="F36" s="17">
        <f t="shared" si="10"/>
        <v>736</v>
      </c>
      <c r="G36" s="17">
        <f t="shared" si="10"/>
        <v>0</v>
      </c>
      <c r="H36" s="17">
        <f t="shared" si="10"/>
        <v>0</v>
      </c>
      <c r="I36" s="17">
        <f t="shared" si="10"/>
        <v>0</v>
      </c>
      <c r="J36" s="17">
        <f t="shared" si="10"/>
        <v>70996</v>
      </c>
      <c r="K36" s="17">
        <f t="shared" si="10"/>
        <v>71732</v>
      </c>
      <c r="L36" s="17">
        <f t="shared" si="10"/>
        <v>736</v>
      </c>
      <c r="M36" s="17">
        <f t="shared" si="10"/>
        <v>0</v>
      </c>
      <c r="N36" s="17">
        <f t="shared" si="10"/>
        <v>0</v>
      </c>
      <c r="O36" s="17">
        <f t="shared" si="10"/>
        <v>0</v>
      </c>
      <c r="P36" s="66"/>
      <c r="Q36" s="16"/>
      <c r="R36" s="5"/>
      <c r="S36" s="5"/>
    </row>
    <row r="37" spans="1:19" ht="15.75" customHeight="1">
      <c r="A37" s="23"/>
      <c r="B37" s="27"/>
      <c r="C37" s="60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57"/>
      <c r="R37" s="5"/>
      <c r="S37" s="5"/>
    </row>
    <row r="38" spans="1:19" ht="15.75" customHeight="1">
      <c r="A38" s="23"/>
      <c r="B38" s="60" t="s">
        <v>3</v>
      </c>
      <c r="C38" s="82" t="s">
        <v>55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  <c r="R38" s="5"/>
      <c r="S38" s="5"/>
    </row>
    <row r="39" spans="1:19" ht="15.75" customHeight="1">
      <c r="A39" s="8"/>
      <c r="B39" s="61" t="s">
        <v>64</v>
      </c>
      <c r="C39" s="8" t="s">
        <v>30</v>
      </c>
      <c r="D39" s="8">
        <v>29900</v>
      </c>
      <c r="E39" s="9">
        <f>(D39+F39)</f>
        <v>29900</v>
      </c>
      <c r="F39" s="8">
        <v>0</v>
      </c>
      <c r="G39" s="8">
        <v>0</v>
      </c>
      <c r="H39" s="9">
        <f>(G39+I39)</f>
        <v>0</v>
      </c>
      <c r="I39" s="8">
        <v>0</v>
      </c>
      <c r="J39" s="8">
        <v>0</v>
      </c>
      <c r="K39" s="9">
        <f>(J39+L39)</f>
        <v>0</v>
      </c>
      <c r="L39" s="19">
        <v>0</v>
      </c>
      <c r="M39" s="9">
        <f>(D39-G39-J39)</f>
        <v>29900</v>
      </c>
      <c r="N39" s="9">
        <f>(E39-H39-K39)</f>
        <v>29900</v>
      </c>
      <c r="O39" s="9">
        <f>(F39-I39-L39)</f>
        <v>0</v>
      </c>
      <c r="P39" s="26"/>
      <c r="Q39" s="8"/>
      <c r="R39" s="5"/>
      <c r="S39" s="5"/>
    </row>
    <row r="40" spans="1:19" ht="15.75" customHeight="1">
      <c r="A40" s="10"/>
      <c r="B40" s="62" t="s">
        <v>24</v>
      </c>
      <c r="C40" s="56" t="s">
        <v>56</v>
      </c>
      <c r="D40" s="13"/>
      <c r="E40" s="13"/>
      <c r="F40" s="10"/>
      <c r="G40" s="10"/>
      <c r="H40" s="13"/>
      <c r="I40" s="10"/>
      <c r="J40" s="10"/>
      <c r="K40" s="13"/>
      <c r="L40" s="57"/>
      <c r="M40" s="13"/>
      <c r="N40" s="13"/>
      <c r="O40" s="13"/>
      <c r="P40" s="26"/>
      <c r="Q40" s="10"/>
      <c r="R40" s="5"/>
      <c r="S40" s="5"/>
    </row>
    <row r="41" spans="1:19" ht="15.75" customHeight="1">
      <c r="A41" s="10"/>
      <c r="B41" s="62" t="s">
        <v>65</v>
      </c>
      <c r="C41" s="56" t="s">
        <v>67</v>
      </c>
      <c r="D41" s="10"/>
      <c r="E41" s="13"/>
      <c r="F41" s="10"/>
      <c r="G41" s="10"/>
      <c r="H41" s="13"/>
      <c r="I41" s="10"/>
      <c r="J41" s="10"/>
      <c r="K41" s="13"/>
      <c r="L41" s="57"/>
      <c r="M41" s="13"/>
      <c r="N41" s="13"/>
      <c r="O41" s="13"/>
      <c r="P41" s="26"/>
      <c r="Q41" s="10"/>
      <c r="R41" s="5"/>
      <c r="S41" s="5"/>
    </row>
    <row r="42" spans="1:19" ht="15.75" customHeight="1">
      <c r="A42" s="10"/>
      <c r="B42" s="11" t="s">
        <v>24</v>
      </c>
      <c r="C42" s="10" t="s">
        <v>9</v>
      </c>
      <c r="D42" s="10">
        <v>51745</v>
      </c>
      <c r="E42" s="13">
        <f>(D42+F42)</f>
        <v>51745</v>
      </c>
      <c r="F42" s="21">
        <v>0</v>
      </c>
      <c r="G42" s="10">
        <v>0</v>
      </c>
      <c r="H42" s="13">
        <f>(G42+I42)</f>
        <v>0</v>
      </c>
      <c r="I42" s="10">
        <v>0</v>
      </c>
      <c r="J42" s="10">
        <v>0</v>
      </c>
      <c r="K42" s="13">
        <f>(J42+L42)</f>
        <v>0</v>
      </c>
      <c r="L42" s="57">
        <v>0</v>
      </c>
      <c r="M42" s="13">
        <f aca="true" t="shared" si="11" ref="M42:O43">(D42-G42-J42)</f>
        <v>51745</v>
      </c>
      <c r="N42" s="13">
        <f t="shared" si="11"/>
        <v>51745</v>
      </c>
      <c r="O42" s="13">
        <f t="shared" si="11"/>
        <v>0</v>
      </c>
      <c r="P42" s="26"/>
      <c r="Q42" s="10"/>
      <c r="R42" s="5"/>
      <c r="S42" s="5"/>
    </row>
    <row r="43" spans="1:19" ht="15.75" customHeight="1">
      <c r="A43" s="10"/>
      <c r="B43" s="11"/>
      <c r="C43" s="10" t="s">
        <v>136</v>
      </c>
      <c r="D43" s="10">
        <v>6000</v>
      </c>
      <c r="E43" s="13">
        <f>(D43+F43)</f>
        <v>6000</v>
      </c>
      <c r="F43" s="21">
        <v>0</v>
      </c>
      <c r="G43" s="10">
        <v>0</v>
      </c>
      <c r="H43" s="13">
        <f>(G43+I43)</f>
        <v>0</v>
      </c>
      <c r="I43" s="10">
        <v>0</v>
      </c>
      <c r="J43" s="10">
        <v>0</v>
      </c>
      <c r="K43" s="13">
        <f>(J43+L43)</f>
        <v>0</v>
      </c>
      <c r="L43" s="57">
        <v>0</v>
      </c>
      <c r="M43" s="13">
        <f t="shared" si="11"/>
        <v>6000</v>
      </c>
      <c r="N43" s="13">
        <f t="shared" si="11"/>
        <v>6000</v>
      </c>
      <c r="O43" s="13">
        <f t="shared" si="11"/>
        <v>0</v>
      </c>
      <c r="P43" s="26"/>
      <c r="Q43" s="10"/>
      <c r="R43" s="5"/>
      <c r="S43" s="5"/>
    </row>
    <row r="44" spans="1:19" ht="15.75" customHeight="1">
      <c r="A44" s="10"/>
      <c r="B44" s="11" t="s">
        <v>66</v>
      </c>
      <c r="C44" s="56" t="s">
        <v>68</v>
      </c>
      <c r="D44" s="10"/>
      <c r="E44" s="13"/>
      <c r="F44" s="10"/>
      <c r="G44" s="10"/>
      <c r="H44" s="13"/>
      <c r="I44" s="10"/>
      <c r="J44" s="10"/>
      <c r="K44" s="13"/>
      <c r="L44" s="57"/>
      <c r="M44" s="13"/>
      <c r="N44" s="13"/>
      <c r="O44" s="13"/>
      <c r="P44" s="26"/>
      <c r="Q44" s="10"/>
      <c r="R44" s="5"/>
      <c r="S44" s="5"/>
    </row>
    <row r="45" spans="1:19" ht="15.75" customHeight="1">
      <c r="A45" s="10"/>
      <c r="B45" s="11"/>
      <c r="C45" s="10" t="s">
        <v>9</v>
      </c>
      <c r="D45" s="10">
        <v>33500</v>
      </c>
      <c r="E45" s="13">
        <f>(D45+F45)</f>
        <v>33500</v>
      </c>
      <c r="F45" s="10">
        <v>0</v>
      </c>
      <c r="G45" s="10">
        <v>0</v>
      </c>
      <c r="H45" s="13">
        <f>(G45+I45)</f>
        <v>0</v>
      </c>
      <c r="I45" s="10">
        <v>0</v>
      </c>
      <c r="J45" s="10">
        <v>0</v>
      </c>
      <c r="K45" s="13">
        <f>(J45+L45)</f>
        <v>0</v>
      </c>
      <c r="L45" s="57">
        <v>0</v>
      </c>
      <c r="M45" s="13">
        <f aca="true" t="shared" si="12" ref="M45:O47">(D45-G45-J45)</f>
        <v>33500</v>
      </c>
      <c r="N45" s="13">
        <f t="shared" si="12"/>
        <v>33500</v>
      </c>
      <c r="O45" s="13">
        <f t="shared" si="12"/>
        <v>0</v>
      </c>
      <c r="P45" s="26"/>
      <c r="Q45" s="10"/>
      <c r="R45" s="5"/>
      <c r="S45" s="5"/>
    </row>
    <row r="46" spans="1:19" ht="15.75" customHeight="1">
      <c r="A46" s="23"/>
      <c r="B46" s="70"/>
      <c r="C46" s="10" t="s">
        <v>136</v>
      </c>
      <c r="D46" s="23">
        <v>8000</v>
      </c>
      <c r="E46" s="13">
        <f>(D46+F46)</f>
        <v>8000</v>
      </c>
      <c r="F46" s="23">
        <v>0</v>
      </c>
      <c r="G46" s="10">
        <v>0</v>
      </c>
      <c r="H46" s="13">
        <f>(G46+I46)</f>
        <v>0</v>
      </c>
      <c r="I46" s="10">
        <v>0</v>
      </c>
      <c r="J46" s="10">
        <v>0</v>
      </c>
      <c r="K46" s="13">
        <f>(J46+L46)</f>
        <v>0</v>
      </c>
      <c r="L46" s="57">
        <v>0</v>
      </c>
      <c r="M46" s="13">
        <f t="shared" si="12"/>
        <v>8000</v>
      </c>
      <c r="N46" s="13">
        <f t="shared" si="12"/>
        <v>8000</v>
      </c>
      <c r="O46" s="13">
        <f t="shared" si="12"/>
        <v>0</v>
      </c>
      <c r="P46" s="26"/>
      <c r="Q46" s="10"/>
      <c r="R46" s="5"/>
      <c r="S46" s="5"/>
    </row>
    <row r="47" spans="1:19" ht="15.75" customHeight="1">
      <c r="A47" s="23"/>
      <c r="B47" s="70"/>
      <c r="C47" s="23" t="s">
        <v>8</v>
      </c>
      <c r="D47" s="23">
        <v>446</v>
      </c>
      <c r="E47" s="64">
        <f>(D47+F47)</f>
        <v>446</v>
      </c>
      <c r="F47" s="23">
        <v>0</v>
      </c>
      <c r="G47" s="23">
        <v>0</v>
      </c>
      <c r="H47" s="64">
        <f>(G47+I47)</f>
        <v>0</v>
      </c>
      <c r="I47" s="23">
        <v>0</v>
      </c>
      <c r="J47" s="23">
        <v>0</v>
      </c>
      <c r="K47" s="13">
        <f>(J47+L47)</f>
        <v>0</v>
      </c>
      <c r="L47" s="26">
        <v>0</v>
      </c>
      <c r="M47" s="64">
        <f t="shared" si="12"/>
        <v>446</v>
      </c>
      <c r="N47" s="64">
        <f t="shared" si="12"/>
        <v>446</v>
      </c>
      <c r="O47" s="64">
        <f t="shared" si="12"/>
        <v>0</v>
      </c>
      <c r="P47" s="23"/>
      <c r="Q47" s="10"/>
      <c r="R47" s="5"/>
      <c r="S47" s="5"/>
    </row>
    <row r="48" spans="1:19" ht="15.75" customHeight="1">
      <c r="A48" s="10"/>
      <c r="B48" s="11" t="s">
        <v>63</v>
      </c>
      <c r="C48" s="56" t="s">
        <v>69</v>
      </c>
      <c r="D48" s="10"/>
      <c r="E48" s="64"/>
      <c r="F48" s="10"/>
      <c r="G48" s="10"/>
      <c r="H48" s="64"/>
      <c r="I48" s="23"/>
      <c r="J48" s="23"/>
      <c r="K48" s="23"/>
      <c r="L48" s="23"/>
      <c r="M48" s="64"/>
      <c r="N48" s="64"/>
      <c r="O48" s="13"/>
      <c r="P48" s="26"/>
      <c r="Q48" s="10"/>
      <c r="R48" s="5"/>
      <c r="S48" s="5"/>
    </row>
    <row r="49" spans="1:19" ht="15.75" customHeight="1">
      <c r="A49" s="10"/>
      <c r="B49" s="11"/>
      <c r="C49" s="10" t="s">
        <v>9</v>
      </c>
      <c r="D49" s="23">
        <v>27000</v>
      </c>
      <c r="E49" s="64">
        <f aca="true" t="shared" si="13" ref="E49:E57">(D49+F49)</f>
        <v>27000</v>
      </c>
      <c r="F49" s="10">
        <v>0</v>
      </c>
      <c r="G49" s="10">
        <v>0</v>
      </c>
      <c r="H49" s="64">
        <f aca="true" t="shared" si="14" ref="H49:H57">(G49+I49)</f>
        <v>0</v>
      </c>
      <c r="I49" s="23">
        <v>0</v>
      </c>
      <c r="J49" s="23">
        <v>0</v>
      </c>
      <c r="K49" s="13">
        <f aca="true" t="shared" si="15" ref="K49:K55">(J49+L49)</f>
        <v>0</v>
      </c>
      <c r="L49" s="23">
        <v>0</v>
      </c>
      <c r="M49" s="64">
        <f aca="true" t="shared" si="16" ref="M49:O51">(D49-G49-J49)</f>
        <v>27000</v>
      </c>
      <c r="N49" s="64">
        <f t="shared" si="16"/>
        <v>27000</v>
      </c>
      <c r="O49" s="13">
        <f t="shared" si="16"/>
        <v>0</v>
      </c>
      <c r="P49" s="26"/>
      <c r="Q49" s="10"/>
      <c r="R49" s="5"/>
      <c r="S49" s="5"/>
    </row>
    <row r="50" spans="1:19" ht="15.75" customHeight="1">
      <c r="A50" s="10"/>
      <c r="B50" s="70"/>
      <c r="C50" s="10" t="s">
        <v>136</v>
      </c>
      <c r="D50" s="23">
        <v>2000</v>
      </c>
      <c r="E50" s="64">
        <f t="shared" si="13"/>
        <v>2000</v>
      </c>
      <c r="F50" s="23">
        <v>0</v>
      </c>
      <c r="G50" s="10">
        <v>0</v>
      </c>
      <c r="H50" s="13">
        <f>(G50+I50)</f>
        <v>0</v>
      </c>
      <c r="I50" s="10">
        <v>0</v>
      </c>
      <c r="J50" s="10">
        <v>0</v>
      </c>
      <c r="K50" s="13">
        <f>(J50+L50)</f>
        <v>0</v>
      </c>
      <c r="L50" s="57">
        <v>0</v>
      </c>
      <c r="M50" s="13">
        <f t="shared" si="16"/>
        <v>2000</v>
      </c>
      <c r="N50" s="13">
        <f t="shared" si="16"/>
        <v>2000</v>
      </c>
      <c r="O50" s="13">
        <f t="shared" si="16"/>
        <v>0</v>
      </c>
      <c r="P50" s="26"/>
      <c r="Q50" s="10"/>
      <c r="R50" s="5"/>
      <c r="S50" s="5"/>
    </row>
    <row r="51" spans="1:19" ht="15.75" customHeight="1">
      <c r="A51" s="10"/>
      <c r="B51" s="70"/>
      <c r="C51" s="23" t="s">
        <v>8</v>
      </c>
      <c r="D51" s="23">
        <v>592</v>
      </c>
      <c r="E51" s="64">
        <f t="shared" si="13"/>
        <v>592</v>
      </c>
      <c r="F51" s="23">
        <v>0</v>
      </c>
      <c r="G51" s="23">
        <v>0</v>
      </c>
      <c r="H51" s="64">
        <f t="shared" si="14"/>
        <v>0</v>
      </c>
      <c r="I51" s="23">
        <v>0</v>
      </c>
      <c r="J51" s="23">
        <v>0</v>
      </c>
      <c r="K51" s="64">
        <f>(J51+L51)</f>
        <v>0</v>
      </c>
      <c r="L51" s="23">
        <v>0</v>
      </c>
      <c r="M51" s="64">
        <f t="shared" si="16"/>
        <v>592</v>
      </c>
      <c r="N51" s="64">
        <f t="shared" si="16"/>
        <v>592</v>
      </c>
      <c r="O51" s="64">
        <f t="shared" si="16"/>
        <v>0</v>
      </c>
      <c r="P51" s="23"/>
      <c r="Q51" s="10"/>
      <c r="R51" s="5"/>
      <c r="S51" s="5"/>
    </row>
    <row r="52" spans="1:19" ht="15.75" customHeight="1">
      <c r="A52" s="10"/>
      <c r="B52" s="11" t="s">
        <v>71</v>
      </c>
      <c r="C52" s="10" t="s">
        <v>5</v>
      </c>
      <c r="D52" s="23">
        <v>1300</v>
      </c>
      <c r="E52" s="64">
        <f t="shared" si="13"/>
        <v>1300</v>
      </c>
      <c r="F52" s="10">
        <v>0</v>
      </c>
      <c r="G52" s="10">
        <v>0</v>
      </c>
      <c r="H52" s="64">
        <f t="shared" si="14"/>
        <v>1300</v>
      </c>
      <c r="I52" s="23">
        <v>1300</v>
      </c>
      <c r="J52" s="23">
        <v>0</v>
      </c>
      <c r="K52" s="13">
        <f t="shared" si="15"/>
        <v>0</v>
      </c>
      <c r="L52" s="23">
        <v>0</v>
      </c>
      <c r="M52" s="64">
        <f aca="true" t="shared" si="17" ref="M52:O59">(D52-G52-J52)</f>
        <v>1300</v>
      </c>
      <c r="N52" s="64">
        <f t="shared" si="17"/>
        <v>0</v>
      </c>
      <c r="O52" s="13">
        <f t="shared" si="17"/>
        <v>-1300</v>
      </c>
      <c r="P52" s="26"/>
      <c r="Q52" s="10"/>
      <c r="R52" s="5"/>
      <c r="S52" s="5"/>
    </row>
    <row r="53" spans="1:19" ht="15.75" customHeight="1">
      <c r="A53" s="10"/>
      <c r="B53" s="11"/>
      <c r="C53" s="10" t="s">
        <v>70</v>
      </c>
      <c r="D53" s="23">
        <v>200</v>
      </c>
      <c r="E53" s="64">
        <f>(D53+F53)</f>
        <v>200</v>
      </c>
      <c r="F53" s="10">
        <v>0</v>
      </c>
      <c r="G53" s="10">
        <v>0</v>
      </c>
      <c r="H53" s="64">
        <f>(G53+I53)</f>
        <v>200</v>
      </c>
      <c r="I53" s="23">
        <v>200</v>
      </c>
      <c r="J53" s="23">
        <v>0</v>
      </c>
      <c r="K53" s="13">
        <f>(J53+L53)</f>
        <v>0</v>
      </c>
      <c r="L53" s="23">
        <v>0</v>
      </c>
      <c r="M53" s="64">
        <f>(D53-G53-J53)</f>
        <v>200</v>
      </c>
      <c r="N53" s="64">
        <f>(E53-H53-K53)</f>
        <v>0</v>
      </c>
      <c r="O53" s="13">
        <f>(F53-I53-L53)</f>
        <v>-200</v>
      </c>
      <c r="P53" s="26"/>
      <c r="Q53" s="10"/>
      <c r="R53" s="5"/>
      <c r="S53" s="5"/>
    </row>
    <row r="54" spans="1:19" ht="15.75" customHeight="1">
      <c r="A54" s="10"/>
      <c r="B54" s="11" t="s">
        <v>72</v>
      </c>
      <c r="C54" s="10" t="s">
        <v>16</v>
      </c>
      <c r="D54" s="23">
        <v>700</v>
      </c>
      <c r="E54" s="64">
        <f t="shared" si="13"/>
        <v>700</v>
      </c>
      <c r="F54" s="10">
        <v>0</v>
      </c>
      <c r="G54" s="10">
        <v>0</v>
      </c>
      <c r="H54" s="64">
        <f t="shared" si="14"/>
        <v>0</v>
      </c>
      <c r="I54" s="23">
        <v>0</v>
      </c>
      <c r="J54" s="23">
        <v>0</v>
      </c>
      <c r="K54" s="13">
        <f t="shared" si="15"/>
        <v>0</v>
      </c>
      <c r="L54" s="23">
        <v>0</v>
      </c>
      <c r="M54" s="64">
        <f t="shared" si="17"/>
        <v>700</v>
      </c>
      <c r="N54" s="64">
        <f t="shared" si="17"/>
        <v>700</v>
      </c>
      <c r="O54" s="13">
        <f t="shared" si="17"/>
        <v>0</v>
      </c>
      <c r="P54" s="26"/>
      <c r="Q54" s="10"/>
      <c r="R54" s="5"/>
      <c r="S54" s="5"/>
    </row>
    <row r="55" spans="1:19" ht="15.75" customHeight="1">
      <c r="A55" s="14"/>
      <c r="B55" s="72" t="s">
        <v>73</v>
      </c>
      <c r="C55" s="14" t="s">
        <v>57</v>
      </c>
      <c r="D55" s="14">
        <v>800</v>
      </c>
      <c r="E55" s="15">
        <f t="shared" si="13"/>
        <v>800</v>
      </c>
      <c r="F55" s="14">
        <v>0</v>
      </c>
      <c r="G55" s="14">
        <v>0</v>
      </c>
      <c r="H55" s="15">
        <f t="shared" si="14"/>
        <v>0</v>
      </c>
      <c r="I55" s="14">
        <v>0</v>
      </c>
      <c r="J55" s="14">
        <v>0</v>
      </c>
      <c r="K55" s="15">
        <f t="shared" si="15"/>
        <v>0</v>
      </c>
      <c r="L55" s="14">
        <v>0</v>
      </c>
      <c r="M55" s="15">
        <f t="shared" si="17"/>
        <v>800</v>
      </c>
      <c r="N55" s="15">
        <f t="shared" si="17"/>
        <v>800</v>
      </c>
      <c r="O55" s="15">
        <f t="shared" si="17"/>
        <v>0</v>
      </c>
      <c r="P55" s="14"/>
      <c r="Q55" s="14"/>
      <c r="R55" s="5"/>
      <c r="S55" s="5"/>
    </row>
    <row r="56" spans="1:19" ht="15.75" customHeight="1">
      <c r="A56" s="8"/>
      <c r="B56" s="73" t="s">
        <v>74</v>
      </c>
      <c r="C56" s="22" t="s">
        <v>29</v>
      </c>
      <c r="D56" s="77">
        <v>403</v>
      </c>
      <c r="E56" s="78">
        <f t="shared" si="13"/>
        <v>403</v>
      </c>
      <c r="F56" s="74">
        <v>0</v>
      </c>
      <c r="G56" s="74">
        <v>0</v>
      </c>
      <c r="H56" s="78">
        <f t="shared" si="14"/>
        <v>0</v>
      </c>
      <c r="I56" s="77">
        <v>0</v>
      </c>
      <c r="J56" s="77">
        <v>0</v>
      </c>
      <c r="K56" s="9">
        <f aca="true" t="shared" si="18" ref="K56:K61">(J56+L56)</f>
        <v>0</v>
      </c>
      <c r="L56" s="77">
        <v>0</v>
      </c>
      <c r="M56" s="78">
        <f t="shared" si="17"/>
        <v>403</v>
      </c>
      <c r="N56" s="78">
        <f t="shared" si="17"/>
        <v>403</v>
      </c>
      <c r="O56" s="9">
        <f t="shared" si="17"/>
        <v>0</v>
      </c>
      <c r="P56" s="79"/>
      <c r="Q56" s="80"/>
      <c r="R56" s="5"/>
      <c r="S56" s="5"/>
    </row>
    <row r="57" spans="1:19" ht="15.75" customHeight="1">
      <c r="A57" s="10"/>
      <c r="B57" s="11" t="s">
        <v>76</v>
      </c>
      <c r="C57" s="10" t="s">
        <v>75</v>
      </c>
      <c r="D57" s="23">
        <v>850</v>
      </c>
      <c r="E57" s="64">
        <f t="shared" si="13"/>
        <v>850</v>
      </c>
      <c r="F57" s="10">
        <v>0</v>
      </c>
      <c r="G57" s="10">
        <v>0</v>
      </c>
      <c r="H57" s="64">
        <f t="shared" si="14"/>
        <v>0</v>
      </c>
      <c r="I57" s="23">
        <v>0</v>
      </c>
      <c r="J57" s="23">
        <v>0</v>
      </c>
      <c r="K57" s="13">
        <f t="shared" si="18"/>
        <v>0</v>
      </c>
      <c r="L57" s="23">
        <v>0</v>
      </c>
      <c r="M57" s="64">
        <f t="shared" si="17"/>
        <v>850</v>
      </c>
      <c r="N57" s="64">
        <f t="shared" si="17"/>
        <v>850</v>
      </c>
      <c r="O57" s="13">
        <f t="shared" si="17"/>
        <v>0</v>
      </c>
      <c r="P57" s="26"/>
      <c r="Q57" s="10"/>
      <c r="R57" s="5"/>
      <c r="S57" s="5"/>
    </row>
    <row r="58" spans="1:19" ht="15.75" customHeight="1">
      <c r="A58" s="10"/>
      <c r="B58" s="11" t="s">
        <v>77</v>
      </c>
      <c r="C58" s="12" t="s">
        <v>58</v>
      </c>
      <c r="D58" s="10">
        <v>1400</v>
      </c>
      <c r="E58" s="13">
        <f>(D58+F58)</f>
        <v>1400</v>
      </c>
      <c r="F58" s="10">
        <v>0</v>
      </c>
      <c r="G58" s="10">
        <v>0</v>
      </c>
      <c r="H58" s="13">
        <f>(G58+I58)</f>
        <v>0</v>
      </c>
      <c r="I58" s="10">
        <v>0</v>
      </c>
      <c r="J58" s="10">
        <v>0</v>
      </c>
      <c r="K58" s="13">
        <f t="shared" si="18"/>
        <v>0</v>
      </c>
      <c r="L58" s="57">
        <v>0</v>
      </c>
      <c r="M58" s="13">
        <f t="shared" si="17"/>
        <v>1400</v>
      </c>
      <c r="N58" s="13">
        <f t="shared" si="17"/>
        <v>1400</v>
      </c>
      <c r="O58" s="13">
        <f t="shared" si="17"/>
        <v>0</v>
      </c>
      <c r="P58" s="26"/>
      <c r="Q58" s="10"/>
      <c r="R58" s="5"/>
      <c r="S58" s="5"/>
    </row>
    <row r="59" spans="1:19" ht="15.75" customHeight="1">
      <c r="A59" s="10"/>
      <c r="B59" s="20" t="s">
        <v>78</v>
      </c>
      <c r="C59" s="12" t="s">
        <v>17</v>
      </c>
      <c r="D59" s="10">
        <v>50</v>
      </c>
      <c r="E59" s="13">
        <f>(D59+F59)</f>
        <v>50</v>
      </c>
      <c r="F59" s="10">
        <v>0</v>
      </c>
      <c r="G59" s="10">
        <v>0</v>
      </c>
      <c r="H59" s="13">
        <f>(G59+I59)</f>
        <v>0</v>
      </c>
      <c r="I59" s="10">
        <v>0</v>
      </c>
      <c r="J59" s="10">
        <v>0</v>
      </c>
      <c r="K59" s="13">
        <f t="shared" si="18"/>
        <v>0</v>
      </c>
      <c r="L59" s="57">
        <v>0</v>
      </c>
      <c r="M59" s="13">
        <f t="shared" si="17"/>
        <v>50</v>
      </c>
      <c r="N59" s="13">
        <f t="shared" si="17"/>
        <v>50</v>
      </c>
      <c r="O59" s="13">
        <f t="shared" si="17"/>
        <v>0</v>
      </c>
      <c r="P59" s="26"/>
      <c r="Q59" s="10"/>
      <c r="R59" s="5"/>
      <c r="S59" s="5"/>
    </row>
    <row r="60" spans="1:19" ht="15.75" customHeight="1">
      <c r="A60" s="10"/>
      <c r="B60" s="20" t="s">
        <v>79</v>
      </c>
      <c r="C60" s="12" t="s">
        <v>34</v>
      </c>
      <c r="D60" s="10">
        <v>2100</v>
      </c>
      <c r="E60" s="13">
        <f>(D60+F60)</f>
        <v>300</v>
      </c>
      <c r="F60" s="10">
        <v>-1800</v>
      </c>
      <c r="G60" s="10">
        <v>0</v>
      </c>
      <c r="H60" s="13">
        <f>(G60+I60)</f>
        <v>0</v>
      </c>
      <c r="I60" s="10">
        <v>0</v>
      </c>
      <c r="J60" s="10">
        <v>0</v>
      </c>
      <c r="K60" s="13">
        <f t="shared" si="18"/>
        <v>0</v>
      </c>
      <c r="L60" s="57">
        <v>0</v>
      </c>
      <c r="M60" s="13">
        <f aca="true" t="shared" si="19" ref="M60:O61">(D60-G60-J60)</f>
        <v>2100</v>
      </c>
      <c r="N60" s="13">
        <f t="shared" si="19"/>
        <v>300</v>
      </c>
      <c r="O60" s="13">
        <f t="shared" si="19"/>
        <v>-1800</v>
      </c>
      <c r="P60" s="26"/>
      <c r="Q60" s="10"/>
      <c r="R60" s="5"/>
      <c r="S60" s="5"/>
    </row>
    <row r="61" spans="1:19" ht="15.75" customHeight="1">
      <c r="A61" s="10"/>
      <c r="B61" s="76" t="s">
        <v>120</v>
      </c>
      <c r="C61" s="24" t="s">
        <v>121</v>
      </c>
      <c r="D61" s="10">
        <v>1230</v>
      </c>
      <c r="E61" s="13">
        <f>(D61+F61)</f>
        <v>1230</v>
      </c>
      <c r="F61" s="10">
        <v>0</v>
      </c>
      <c r="G61" s="10">
        <v>0</v>
      </c>
      <c r="H61" s="13">
        <f>(G61+I61)</f>
        <v>0</v>
      </c>
      <c r="I61" s="23">
        <v>0</v>
      </c>
      <c r="J61" s="10">
        <v>0</v>
      </c>
      <c r="K61" s="13">
        <f t="shared" si="18"/>
        <v>0</v>
      </c>
      <c r="L61" s="57">
        <v>0</v>
      </c>
      <c r="M61" s="13">
        <f t="shared" si="19"/>
        <v>1230</v>
      </c>
      <c r="N61" s="13">
        <f t="shared" si="19"/>
        <v>1230</v>
      </c>
      <c r="O61" s="13">
        <f t="shared" si="19"/>
        <v>0</v>
      </c>
      <c r="P61" s="26"/>
      <c r="Q61" s="10"/>
      <c r="R61" s="5"/>
      <c r="S61" s="5"/>
    </row>
    <row r="62" spans="1:19" ht="15.75" customHeight="1">
      <c r="A62" s="10"/>
      <c r="B62" s="76" t="s">
        <v>162</v>
      </c>
      <c r="C62" s="24" t="s">
        <v>163</v>
      </c>
      <c r="D62" s="10">
        <v>0</v>
      </c>
      <c r="E62" s="13">
        <f>(D62+F62)</f>
        <v>1800</v>
      </c>
      <c r="F62" s="10">
        <v>1800</v>
      </c>
      <c r="G62" s="10">
        <v>0</v>
      </c>
      <c r="H62" s="13">
        <f>(G62+I62)</f>
        <v>0</v>
      </c>
      <c r="I62" s="10">
        <v>0</v>
      </c>
      <c r="J62" s="10">
        <v>0</v>
      </c>
      <c r="K62" s="13">
        <f>(J62+L62)</f>
        <v>0</v>
      </c>
      <c r="L62" s="57">
        <v>0</v>
      </c>
      <c r="M62" s="13">
        <f>(D62-G62-J62)</f>
        <v>0</v>
      </c>
      <c r="N62" s="13">
        <f>(E62-H62-K62)</f>
        <v>1800</v>
      </c>
      <c r="O62" s="13">
        <f>(F62-I62-L62)</f>
        <v>1800</v>
      </c>
      <c r="P62" s="26"/>
      <c r="Q62" s="10" t="s">
        <v>164</v>
      </c>
      <c r="R62" s="5"/>
      <c r="S62" s="5"/>
    </row>
    <row r="63" spans="1:19" ht="15.75" customHeight="1">
      <c r="A63" s="10"/>
      <c r="B63" s="62" t="s">
        <v>80</v>
      </c>
      <c r="C63" s="23" t="s">
        <v>18</v>
      </c>
      <c r="D63" s="10">
        <v>70</v>
      </c>
      <c r="E63" s="67">
        <f aca="true" t="shared" si="20" ref="E63:E95">(D63+F63)</f>
        <v>70</v>
      </c>
      <c r="F63" s="10">
        <v>0</v>
      </c>
      <c r="G63" s="10">
        <v>0</v>
      </c>
      <c r="H63" s="13">
        <f aca="true" t="shared" si="21" ref="H63:H76">(G63+I63)</f>
        <v>0</v>
      </c>
      <c r="I63" s="23">
        <v>0</v>
      </c>
      <c r="J63" s="10">
        <v>0</v>
      </c>
      <c r="K63" s="13">
        <f aca="true" t="shared" si="22" ref="K63:K76">(J63+L63)</f>
        <v>0</v>
      </c>
      <c r="L63" s="10">
        <v>0</v>
      </c>
      <c r="M63" s="67">
        <f aca="true" t="shared" si="23" ref="M63:O64">(D63-G63-J63)</f>
        <v>70</v>
      </c>
      <c r="N63" s="13">
        <f t="shared" si="23"/>
        <v>70</v>
      </c>
      <c r="O63" s="13">
        <f t="shared" si="23"/>
        <v>0</v>
      </c>
      <c r="P63" s="26"/>
      <c r="Q63" s="10"/>
      <c r="R63" s="5"/>
      <c r="S63" s="5"/>
    </row>
    <row r="64" spans="1:19" ht="15.75" customHeight="1">
      <c r="A64" s="10"/>
      <c r="B64" s="62" t="s">
        <v>82</v>
      </c>
      <c r="C64" s="23" t="s">
        <v>81</v>
      </c>
      <c r="D64" s="10">
        <v>951</v>
      </c>
      <c r="E64" s="67">
        <f t="shared" si="20"/>
        <v>951</v>
      </c>
      <c r="F64" s="10">
        <v>0</v>
      </c>
      <c r="G64" s="10">
        <v>0</v>
      </c>
      <c r="H64" s="13">
        <f t="shared" si="21"/>
        <v>0</v>
      </c>
      <c r="I64" s="23">
        <v>0</v>
      </c>
      <c r="J64" s="10">
        <v>0</v>
      </c>
      <c r="K64" s="13">
        <f t="shared" si="22"/>
        <v>0</v>
      </c>
      <c r="L64" s="10">
        <v>0</v>
      </c>
      <c r="M64" s="67">
        <f t="shared" si="23"/>
        <v>951</v>
      </c>
      <c r="N64" s="13">
        <f t="shared" si="23"/>
        <v>951</v>
      </c>
      <c r="O64" s="13">
        <f t="shared" si="23"/>
        <v>0</v>
      </c>
      <c r="P64" s="26"/>
      <c r="Q64" s="10"/>
      <c r="R64" s="5"/>
      <c r="S64" s="5"/>
    </row>
    <row r="65" spans="1:19" ht="15.75" customHeight="1">
      <c r="A65" s="10"/>
      <c r="B65" s="62" t="s">
        <v>83</v>
      </c>
      <c r="C65" s="23" t="s">
        <v>13</v>
      </c>
      <c r="D65" s="10">
        <v>1200</v>
      </c>
      <c r="E65" s="67">
        <f t="shared" si="20"/>
        <v>1200</v>
      </c>
      <c r="F65" s="10">
        <v>0</v>
      </c>
      <c r="G65" s="10">
        <v>0</v>
      </c>
      <c r="H65" s="13">
        <f t="shared" si="21"/>
        <v>0</v>
      </c>
      <c r="I65" s="23">
        <v>0</v>
      </c>
      <c r="J65" s="10">
        <v>0</v>
      </c>
      <c r="K65" s="13">
        <f t="shared" si="22"/>
        <v>0</v>
      </c>
      <c r="L65" s="10">
        <v>0</v>
      </c>
      <c r="M65" s="67">
        <f aca="true" t="shared" si="24" ref="M65:O66">(D65-G65-J65)</f>
        <v>1200</v>
      </c>
      <c r="N65" s="13">
        <f t="shared" si="24"/>
        <v>1200</v>
      </c>
      <c r="O65" s="13">
        <f t="shared" si="24"/>
        <v>0</v>
      </c>
      <c r="P65" s="26"/>
      <c r="Q65" s="10"/>
      <c r="R65" s="5"/>
      <c r="S65" s="5"/>
    </row>
    <row r="66" spans="1:19" ht="15.75" customHeight="1">
      <c r="A66" s="10"/>
      <c r="B66" s="62" t="s">
        <v>84</v>
      </c>
      <c r="C66" s="23" t="s">
        <v>14</v>
      </c>
      <c r="D66" s="10">
        <v>108</v>
      </c>
      <c r="E66" s="67">
        <f t="shared" si="20"/>
        <v>108</v>
      </c>
      <c r="F66" s="10">
        <v>0</v>
      </c>
      <c r="G66" s="10">
        <v>0</v>
      </c>
      <c r="H66" s="13">
        <f t="shared" si="21"/>
        <v>0</v>
      </c>
      <c r="I66" s="23">
        <v>0</v>
      </c>
      <c r="J66" s="10">
        <v>0</v>
      </c>
      <c r="K66" s="13">
        <f t="shared" si="22"/>
        <v>0</v>
      </c>
      <c r="L66" s="10">
        <v>0</v>
      </c>
      <c r="M66" s="67">
        <f t="shared" si="24"/>
        <v>108</v>
      </c>
      <c r="N66" s="13">
        <f t="shared" si="24"/>
        <v>108</v>
      </c>
      <c r="O66" s="13">
        <f t="shared" si="24"/>
        <v>0</v>
      </c>
      <c r="P66" s="26"/>
      <c r="Q66" s="10"/>
      <c r="R66" s="5"/>
      <c r="S66" s="5"/>
    </row>
    <row r="67" spans="1:19" ht="15.75" customHeight="1">
      <c r="A67" s="10"/>
      <c r="B67" s="62" t="s">
        <v>85</v>
      </c>
      <c r="C67" s="23" t="s">
        <v>15</v>
      </c>
      <c r="D67" s="10">
        <v>600</v>
      </c>
      <c r="E67" s="67">
        <f t="shared" si="20"/>
        <v>600</v>
      </c>
      <c r="F67" s="10">
        <v>0</v>
      </c>
      <c r="G67" s="10">
        <v>0</v>
      </c>
      <c r="H67" s="13">
        <f t="shared" si="21"/>
        <v>0</v>
      </c>
      <c r="I67" s="23">
        <v>0</v>
      </c>
      <c r="J67" s="10">
        <v>0</v>
      </c>
      <c r="K67" s="13">
        <f t="shared" si="22"/>
        <v>0</v>
      </c>
      <c r="L67" s="10">
        <v>0</v>
      </c>
      <c r="M67" s="67">
        <f aca="true" t="shared" si="25" ref="M67:O71">(D67-G67-J67)</f>
        <v>600</v>
      </c>
      <c r="N67" s="13">
        <f t="shared" si="25"/>
        <v>600</v>
      </c>
      <c r="O67" s="13">
        <f t="shared" si="25"/>
        <v>0</v>
      </c>
      <c r="P67" s="26"/>
      <c r="Q67" s="10"/>
      <c r="R67" s="5"/>
      <c r="S67" s="5"/>
    </row>
    <row r="68" spans="1:19" ht="15.75" customHeight="1">
      <c r="A68" s="10"/>
      <c r="B68" s="62" t="s">
        <v>87</v>
      </c>
      <c r="C68" s="23" t="s">
        <v>86</v>
      </c>
      <c r="D68" s="10">
        <v>800</v>
      </c>
      <c r="E68" s="67">
        <f>(D68+F68)</f>
        <v>800</v>
      </c>
      <c r="F68" s="10">
        <v>0</v>
      </c>
      <c r="G68" s="10">
        <v>0</v>
      </c>
      <c r="H68" s="13">
        <f t="shared" si="21"/>
        <v>0</v>
      </c>
      <c r="I68" s="23">
        <v>0</v>
      </c>
      <c r="J68" s="10">
        <v>0</v>
      </c>
      <c r="K68" s="13">
        <f t="shared" si="22"/>
        <v>0</v>
      </c>
      <c r="L68" s="10">
        <v>0</v>
      </c>
      <c r="M68" s="67">
        <f>(D68-G68-J68)</f>
        <v>800</v>
      </c>
      <c r="N68" s="13">
        <f>(E68-H68-K68)</f>
        <v>800</v>
      </c>
      <c r="O68" s="13">
        <f>(F68-I68-L68)</f>
        <v>0</v>
      </c>
      <c r="P68" s="26"/>
      <c r="Q68" s="10"/>
      <c r="R68" s="5"/>
      <c r="S68" s="5"/>
    </row>
    <row r="69" spans="1:19" ht="15.75" customHeight="1">
      <c r="A69" s="10"/>
      <c r="B69" s="62" t="s">
        <v>88</v>
      </c>
      <c r="C69" s="23" t="s">
        <v>89</v>
      </c>
      <c r="D69" s="10">
        <v>50</v>
      </c>
      <c r="E69" s="67">
        <f t="shared" si="20"/>
        <v>50</v>
      </c>
      <c r="F69" s="10">
        <v>0</v>
      </c>
      <c r="G69" s="10">
        <v>0</v>
      </c>
      <c r="H69" s="13">
        <f t="shared" si="21"/>
        <v>0</v>
      </c>
      <c r="I69" s="23">
        <v>0</v>
      </c>
      <c r="J69" s="10">
        <v>0</v>
      </c>
      <c r="K69" s="13">
        <f t="shared" si="22"/>
        <v>0</v>
      </c>
      <c r="L69" s="10">
        <v>0</v>
      </c>
      <c r="M69" s="67">
        <f t="shared" si="25"/>
        <v>50</v>
      </c>
      <c r="N69" s="13">
        <f t="shared" si="25"/>
        <v>50</v>
      </c>
      <c r="O69" s="13">
        <f t="shared" si="25"/>
        <v>0</v>
      </c>
      <c r="P69" s="26"/>
      <c r="Q69" s="10"/>
      <c r="R69" s="5"/>
      <c r="S69" s="5"/>
    </row>
    <row r="70" spans="1:19" ht="15.75" customHeight="1">
      <c r="A70" s="10"/>
      <c r="B70" s="62" t="s">
        <v>90</v>
      </c>
      <c r="C70" s="23" t="s">
        <v>92</v>
      </c>
      <c r="D70" s="10">
        <v>500</v>
      </c>
      <c r="E70" s="67">
        <f t="shared" si="20"/>
        <v>500</v>
      </c>
      <c r="F70" s="10">
        <v>0</v>
      </c>
      <c r="G70" s="10">
        <v>0</v>
      </c>
      <c r="H70" s="13">
        <f t="shared" si="21"/>
        <v>0</v>
      </c>
      <c r="I70" s="23">
        <v>0</v>
      </c>
      <c r="J70" s="10">
        <v>0</v>
      </c>
      <c r="K70" s="13">
        <f t="shared" si="22"/>
        <v>0</v>
      </c>
      <c r="L70" s="10">
        <v>0</v>
      </c>
      <c r="M70" s="67">
        <f t="shared" si="25"/>
        <v>500</v>
      </c>
      <c r="N70" s="13">
        <f t="shared" si="25"/>
        <v>500</v>
      </c>
      <c r="O70" s="13">
        <f t="shared" si="25"/>
        <v>0</v>
      </c>
      <c r="P70" s="26"/>
      <c r="Q70" s="10"/>
      <c r="R70" s="5"/>
      <c r="S70" s="5"/>
    </row>
    <row r="71" spans="1:19" ht="15.75" customHeight="1">
      <c r="A71" s="10"/>
      <c r="B71" s="62" t="s">
        <v>91</v>
      </c>
      <c r="C71" s="23" t="s">
        <v>93</v>
      </c>
      <c r="D71" s="10">
        <v>34000</v>
      </c>
      <c r="E71" s="67">
        <f t="shared" si="20"/>
        <v>34000</v>
      </c>
      <c r="F71" s="10">
        <v>0</v>
      </c>
      <c r="G71" s="10">
        <v>0</v>
      </c>
      <c r="H71" s="13">
        <f t="shared" si="21"/>
        <v>0</v>
      </c>
      <c r="I71" s="23">
        <v>0</v>
      </c>
      <c r="J71" s="10">
        <v>0</v>
      </c>
      <c r="K71" s="13">
        <f t="shared" si="22"/>
        <v>0</v>
      </c>
      <c r="L71" s="10">
        <v>0</v>
      </c>
      <c r="M71" s="67">
        <f t="shared" si="25"/>
        <v>34000</v>
      </c>
      <c r="N71" s="13">
        <f t="shared" si="25"/>
        <v>34000</v>
      </c>
      <c r="O71" s="13">
        <f t="shared" si="25"/>
        <v>0</v>
      </c>
      <c r="P71" s="26"/>
      <c r="Q71" s="10"/>
      <c r="R71" s="5"/>
      <c r="S71" s="5"/>
    </row>
    <row r="72" spans="1:19" ht="15.75" customHeight="1">
      <c r="A72" s="10"/>
      <c r="B72" s="62" t="s">
        <v>94</v>
      </c>
      <c r="C72" s="23" t="s">
        <v>111</v>
      </c>
      <c r="D72" s="10">
        <v>276</v>
      </c>
      <c r="E72" s="67">
        <f t="shared" si="20"/>
        <v>483</v>
      </c>
      <c r="F72" s="10">
        <v>207</v>
      </c>
      <c r="G72" s="10">
        <v>0</v>
      </c>
      <c r="H72" s="13">
        <f t="shared" si="21"/>
        <v>0</v>
      </c>
      <c r="I72" s="23">
        <v>0</v>
      </c>
      <c r="J72" s="10">
        <v>0</v>
      </c>
      <c r="K72" s="13">
        <f t="shared" si="22"/>
        <v>0</v>
      </c>
      <c r="L72" s="10">
        <v>0</v>
      </c>
      <c r="M72" s="67">
        <f aca="true" t="shared" si="26" ref="M72:O79">(D72-G72-J72)</f>
        <v>276</v>
      </c>
      <c r="N72" s="13">
        <f t="shared" si="26"/>
        <v>483</v>
      </c>
      <c r="O72" s="13">
        <f t="shared" si="26"/>
        <v>207</v>
      </c>
      <c r="P72" s="26"/>
      <c r="Q72" s="10"/>
      <c r="R72" s="5"/>
      <c r="S72" s="5"/>
    </row>
    <row r="73" spans="1:19" ht="15.75" customHeight="1">
      <c r="A73" s="10"/>
      <c r="B73" s="62" t="s">
        <v>95</v>
      </c>
      <c r="C73" s="23" t="s">
        <v>112</v>
      </c>
      <c r="D73" s="10">
        <v>123</v>
      </c>
      <c r="E73" s="67">
        <f t="shared" si="20"/>
        <v>123</v>
      </c>
      <c r="F73" s="10">
        <v>0</v>
      </c>
      <c r="G73" s="10">
        <v>0</v>
      </c>
      <c r="H73" s="13">
        <f t="shared" si="21"/>
        <v>0</v>
      </c>
      <c r="I73" s="23">
        <v>0</v>
      </c>
      <c r="J73" s="10">
        <v>0</v>
      </c>
      <c r="K73" s="13">
        <f t="shared" si="22"/>
        <v>0</v>
      </c>
      <c r="L73" s="10">
        <v>0</v>
      </c>
      <c r="M73" s="67">
        <f t="shared" si="26"/>
        <v>123</v>
      </c>
      <c r="N73" s="13">
        <f t="shared" si="26"/>
        <v>123</v>
      </c>
      <c r="O73" s="13">
        <f t="shared" si="26"/>
        <v>0</v>
      </c>
      <c r="P73" s="26"/>
      <c r="Q73" s="10"/>
      <c r="R73" s="5"/>
      <c r="S73" s="5"/>
    </row>
    <row r="74" spans="1:19" ht="15.75" customHeight="1">
      <c r="A74" s="10"/>
      <c r="B74" s="63"/>
      <c r="C74" s="23" t="s">
        <v>113</v>
      </c>
      <c r="D74" s="10">
        <v>58</v>
      </c>
      <c r="E74" s="67">
        <f t="shared" si="20"/>
        <v>58</v>
      </c>
      <c r="F74" s="10">
        <v>0</v>
      </c>
      <c r="G74" s="10">
        <v>0</v>
      </c>
      <c r="H74" s="13">
        <f t="shared" si="21"/>
        <v>0</v>
      </c>
      <c r="I74" s="23">
        <v>0</v>
      </c>
      <c r="J74" s="10">
        <v>0</v>
      </c>
      <c r="K74" s="13">
        <f t="shared" si="22"/>
        <v>0</v>
      </c>
      <c r="L74" s="10">
        <v>0</v>
      </c>
      <c r="M74" s="67">
        <f t="shared" si="26"/>
        <v>58</v>
      </c>
      <c r="N74" s="13">
        <f t="shared" si="26"/>
        <v>58</v>
      </c>
      <c r="O74" s="13">
        <f t="shared" si="26"/>
        <v>0</v>
      </c>
      <c r="P74" s="26"/>
      <c r="Q74" s="10"/>
      <c r="R74" s="5"/>
      <c r="S74" s="5"/>
    </row>
    <row r="75" spans="1:19" ht="15.75" customHeight="1">
      <c r="A75" s="10"/>
      <c r="B75" s="63"/>
      <c r="C75" s="23" t="s">
        <v>114</v>
      </c>
      <c r="D75" s="10">
        <v>98</v>
      </c>
      <c r="E75" s="67">
        <f t="shared" si="20"/>
        <v>98</v>
      </c>
      <c r="F75" s="10">
        <v>0</v>
      </c>
      <c r="G75" s="10">
        <v>0</v>
      </c>
      <c r="H75" s="13">
        <f t="shared" si="21"/>
        <v>0</v>
      </c>
      <c r="I75" s="23">
        <v>0</v>
      </c>
      <c r="J75" s="10">
        <v>0</v>
      </c>
      <c r="K75" s="13">
        <f t="shared" si="22"/>
        <v>0</v>
      </c>
      <c r="L75" s="10">
        <v>0</v>
      </c>
      <c r="M75" s="67">
        <f t="shared" si="26"/>
        <v>98</v>
      </c>
      <c r="N75" s="13">
        <f t="shared" si="26"/>
        <v>98</v>
      </c>
      <c r="O75" s="13">
        <f t="shared" si="26"/>
        <v>0</v>
      </c>
      <c r="P75" s="26"/>
      <c r="Q75" s="10"/>
      <c r="R75" s="5"/>
      <c r="S75" s="5"/>
    </row>
    <row r="76" spans="1:19" ht="15.75" customHeight="1">
      <c r="A76" s="10"/>
      <c r="B76" s="62" t="s">
        <v>96</v>
      </c>
      <c r="C76" s="23" t="s">
        <v>115</v>
      </c>
      <c r="D76" s="10">
        <v>0</v>
      </c>
      <c r="E76" s="67">
        <f t="shared" si="20"/>
        <v>0</v>
      </c>
      <c r="F76" s="10">
        <v>0</v>
      </c>
      <c r="G76" s="10">
        <v>0</v>
      </c>
      <c r="H76" s="13">
        <f t="shared" si="21"/>
        <v>0</v>
      </c>
      <c r="I76" s="23">
        <v>0</v>
      </c>
      <c r="J76" s="10">
        <v>0</v>
      </c>
      <c r="K76" s="13">
        <f t="shared" si="22"/>
        <v>0</v>
      </c>
      <c r="L76" s="10">
        <v>0</v>
      </c>
      <c r="M76" s="67">
        <f t="shared" si="26"/>
        <v>0</v>
      </c>
      <c r="N76" s="13">
        <f t="shared" si="26"/>
        <v>0</v>
      </c>
      <c r="O76" s="13">
        <f t="shared" si="26"/>
        <v>0</v>
      </c>
      <c r="P76" s="26"/>
      <c r="Q76" s="10"/>
      <c r="R76" s="5"/>
      <c r="S76" s="5"/>
    </row>
    <row r="77" spans="1:19" ht="15.75" customHeight="1">
      <c r="A77" s="10"/>
      <c r="B77" s="62" t="s">
        <v>97</v>
      </c>
      <c r="C77" s="23" t="s">
        <v>133</v>
      </c>
      <c r="D77" s="10">
        <v>330</v>
      </c>
      <c r="E77" s="67">
        <f aca="true" t="shared" si="27" ref="E77:E83">(D77+F77)</f>
        <v>330</v>
      </c>
      <c r="F77" s="10">
        <v>0</v>
      </c>
      <c r="G77" s="10">
        <v>0</v>
      </c>
      <c r="H77" s="13">
        <f aca="true" t="shared" si="28" ref="H77:H82">(G77+I77)</f>
        <v>0</v>
      </c>
      <c r="I77" s="23">
        <v>0</v>
      </c>
      <c r="J77" s="10">
        <v>0</v>
      </c>
      <c r="K77" s="13">
        <f aca="true" t="shared" si="29" ref="K77:K82">(J77+L77)</f>
        <v>0</v>
      </c>
      <c r="L77" s="10">
        <v>0</v>
      </c>
      <c r="M77" s="67">
        <f t="shared" si="26"/>
        <v>330</v>
      </c>
      <c r="N77" s="13">
        <f t="shared" si="26"/>
        <v>330</v>
      </c>
      <c r="O77" s="13">
        <f t="shared" si="26"/>
        <v>0</v>
      </c>
      <c r="P77" s="26"/>
      <c r="Q77" s="10"/>
      <c r="R77" s="5"/>
      <c r="S77" s="5"/>
    </row>
    <row r="78" spans="1:19" ht="15.75" customHeight="1">
      <c r="A78" s="10"/>
      <c r="B78" s="62" t="s">
        <v>98</v>
      </c>
      <c r="C78" s="23" t="s">
        <v>134</v>
      </c>
      <c r="D78" s="10">
        <v>300</v>
      </c>
      <c r="E78" s="67">
        <f t="shared" si="27"/>
        <v>300</v>
      </c>
      <c r="F78" s="10">
        <v>0</v>
      </c>
      <c r="G78" s="10">
        <v>0</v>
      </c>
      <c r="H78" s="13">
        <f t="shared" si="28"/>
        <v>0</v>
      </c>
      <c r="I78" s="23">
        <v>0</v>
      </c>
      <c r="J78" s="10">
        <v>0</v>
      </c>
      <c r="K78" s="13">
        <f t="shared" si="29"/>
        <v>0</v>
      </c>
      <c r="L78" s="10">
        <v>0</v>
      </c>
      <c r="M78" s="67">
        <f t="shared" si="26"/>
        <v>300</v>
      </c>
      <c r="N78" s="13">
        <f t="shared" si="26"/>
        <v>300</v>
      </c>
      <c r="O78" s="13">
        <f t="shared" si="26"/>
        <v>0</v>
      </c>
      <c r="P78" s="26"/>
      <c r="Q78" s="10"/>
      <c r="R78" s="5"/>
      <c r="S78" s="5"/>
    </row>
    <row r="79" spans="1:19" ht="15.75" customHeight="1">
      <c r="A79" s="10"/>
      <c r="B79" s="62" t="s">
        <v>99</v>
      </c>
      <c r="C79" s="23" t="s">
        <v>135</v>
      </c>
      <c r="D79" s="10">
        <v>150</v>
      </c>
      <c r="E79" s="67">
        <f t="shared" si="27"/>
        <v>150</v>
      </c>
      <c r="F79" s="10">
        <v>0</v>
      </c>
      <c r="G79" s="10">
        <v>0</v>
      </c>
      <c r="H79" s="13">
        <f t="shared" si="28"/>
        <v>0</v>
      </c>
      <c r="I79" s="23">
        <v>0</v>
      </c>
      <c r="J79" s="10">
        <v>0</v>
      </c>
      <c r="K79" s="13">
        <f t="shared" si="29"/>
        <v>0</v>
      </c>
      <c r="L79" s="10">
        <v>0</v>
      </c>
      <c r="M79" s="67">
        <f t="shared" si="26"/>
        <v>150</v>
      </c>
      <c r="N79" s="13">
        <f t="shared" si="26"/>
        <v>150</v>
      </c>
      <c r="O79" s="13">
        <f t="shared" si="26"/>
        <v>0</v>
      </c>
      <c r="P79" s="26"/>
      <c r="Q79" s="10"/>
      <c r="R79" s="5"/>
      <c r="S79" s="5"/>
    </row>
    <row r="80" spans="1:19" ht="15.75" customHeight="1">
      <c r="A80" s="10"/>
      <c r="B80" s="62" t="s">
        <v>108</v>
      </c>
      <c r="C80" s="23" t="s">
        <v>137</v>
      </c>
      <c r="D80" s="10">
        <v>3381</v>
      </c>
      <c r="E80" s="67">
        <f t="shared" si="27"/>
        <v>6981</v>
      </c>
      <c r="F80" s="10">
        <v>3600</v>
      </c>
      <c r="G80" s="10">
        <v>0</v>
      </c>
      <c r="H80" s="13">
        <f t="shared" si="28"/>
        <v>0</v>
      </c>
      <c r="I80" s="23">
        <v>0</v>
      </c>
      <c r="J80" s="10">
        <v>0</v>
      </c>
      <c r="K80" s="13">
        <f t="shared" si="29"/>
        <v>0</v>
      </c>
      <c r="L80" s="10">
        <v>0</v>
      </c>
      <c r="M80" s="67">
        <f aca="true" t="shared" si="30" ref="M80:O82">(D80-G80-J80)</f>
        <v>3381</v>
      </c>
      <c r="N80" s="13">
        <f t="shared" si="30"/>
        <v>6981</v>
      </c>
      <c r="O80" s="13">
        <f t="shared" si="30"/>
        <v>3600</v>
      </c>
      <c r="P80" s="26"/>
      <c r="Q80" s="10"/>
      <c r="R80" s="5"/>
      <c r="S80" s="5"/>
    </row>
    <row r="81" spans="1:19" ht="15.75" customHeight="1">
      <c r="A81" s="10"/>
      <c r="B81" s="62" t="s">
        <v>138</v>
      </c>
      <c r="C81" s="75" t="s">
        <v>144</v>
      </c>
      <c r="D81" s="10">
        <v>550</v>
      </c>
      <c r="E81" s="67">
        <f t="shared" si="27"/>
        <v>550</v>
      </c>
      <c r="F81" s="10">
        <v>0</v>
      </c>
      <c r="G81" s="10">
        <v>0</v>
      </c>
      <c r="H81" s="13">
        <f t="shared" si="28"/>
        <v>0</v>
      </c>
      <c r="I81" s="23">
        <v>0</v>
      </c>
      <c r="J81" s="10">
        <v>0</v>
      </c>
      <c r="K81" s="13">
        <f t="shared" si="29"/>
        <v>0</v>
      </c>
      <c r="L81" s="10">
        <v>0</v>
      </c>
      <c r="M81" s="67">
        <f t="shared" si="30"/>
        <v>550</v>
      </c>
      <c r="N81" s="13">
        <f t="shared" si="30"/>
        <v>550</v>
      </c>
      <c r="O81" s="13">
        <f t="shared" si="30"/>
        <v>0</v>
      </c>
      <c r="P81" s="26"/>
      <c r="Q81" s="10"/>
      <c r="R81" s="5"/>
      <c r="S81" s="5"/>
    </row>
    <row r="82" spans="1:19" ht="15.75" customHeight="1">
      <c r="A82" s="10"/>
      <c r="B82" s="62" t="s">
        <v>139</v>
      </c>
      <c r="C82" s="75" t="s">
        <v>109</v>
      </c>
      <c r="D82" s="10">
        <v>600</v>
      </c>
      <c r="E82" s="67">
        <f t="shared" si="27"/>
        <v>600</v>
      </c>
      <c r="F82" s="10">
        <v>0</v>
      </c>
      <c r="G82" s="10">
        <v>0</v>
      </c>
      <c r="H82" s="13">
        <f t="shared" si="28"/>
        <v>0</v>
      </c>
      <c r="I82" s="23">
        <v>0</v>
      </c>
      <c r="J82" s="10">
        <v>0</v>
      </c>
      <c r="K82" s="13">
        <f t="shared" si="29"/>
        <v>0</v>
      </c>
      <c r="L82" s="10">
        <v>0</v>
      </c>
      <c r="M82" s="67">
        <f t="shared" si="30"/>
        <v>600</v>
      </c>
      <c r="N82" s="13">
        <f t="shared" si="30"/>
        <v>600</v>
      </c>
      <c r="O82" s="13">
        <f t="shared" si="30"/>
        <v>0</v>
      </c>
      <c r="P82" s="26"/>
      <c r="Q82" s="10"/>
      <c r="R82" s="5"/>
      <c r="S82" s="5"/>
    </row>
    <row r="83" spans="1:19" ht="15.75" customHeight="1">
      <c r="A83" s="10"/>
      <c r="B83" s="62" t="s">
        <v>166</v>
      </c>
      <c r="C83" s="10" t="s">
        <v>153</v>
      </c>
      <c r="D83" s="10">
        <v>0</v>
      </c>
      <c r="E83" s="67">
        <f t="shared" si="27"/>
        <v>541</v>
      </c>
      <c r="F83" s="10">
        <v>541</v>
      </c>
      <c r="G83" s="10">
        <v>0</v>
      </c>
      <c r="H83" s="13">
        <f>(G83+I83)</f>
        <v>0</v>
      </c>
      <c r="I83" s="23">
        <v>0</v>
      </c>
      <c r="J83" s="10">
        <v>0</v>
      </c>
      <c r="K83" s="13">
        <f>(J83+L83)</f>
        <v>0</v>
      </c>
      <c r="L83" s="10">
        <v>0</v>
      </c>
      <c r="M83" s="67">
        <f>(D83-G83-J83)</f>
        <v>0</v>
      </c>
      <c r="N83" s="13">
        <f>(E83-H83-K83)</f>
        <v>541</v>
      </c>
      <c r="O83" s="13">
        <f>(F83-I83-L83)</f>
        <v>541</v>
      </c>
      <c r="P83" s="26"/>
      <c r="Q83" s="10" t="s">
        <v>165</v>
      </c>
      <c r="R83" s="5"/>
      <c r="S83" s="5"/>
    </row>
    <row r="84" spans="1:19" ht="15.75" customHeight="1">
      <c r="A84" s="10"/>
      <c r="B84" s="62"/>
      <c r="C84" s="58" t="s">
        <v>20</v>
      </c>
      <c r="D84" s="10"/>
      <c r="E84" s="67"/>
      <c r="F84" s="10"/>
      <c r="G84" s="10"/>
      <c r="H84" s="13"/>
      <c r="I84" s="23"/>
      <c r="J84" s="10"/>
      <c r="K84" s="13"/>
      <c r="L84" s="10"/>
      <c r="M84" s="67"/>
      <c r="N84" s="13"/>
      <c r="O84" s="13"/>
      <c r="P84" s="26"/>
      <c r="Q84" s="10"/>
      <c r="R84" s="5"/>
      <c r="S84" s="5"/>
    </row>
    <row r="85" spans="1:19" ht="15.75" customHeight="1">
      <c r="A85" s="10"/>
      <c r="B85" s="62" t="s">
        <v>140</v>
      </c>
      <c r="C85" s="10" t="s">
        <v>100</v>
      </c>
      <c r="D85" s="10"/>
      <c r="E85" s="67"/>
      <c r="F85" s="10"/>
      <c r="G85" s="10"/>
      <c r="H85" s="13"/>
      <c r="I85" s="23"/>
      <c r="J85" s="10"/>
      <c r="K85" s="13"/>
      <c r="L85" s="10"/>
      <c r="M85" s="67"/>
      <c r="N85" s="13"/>
      <c r="O85" s="13"/>
      <c r="P85" s="26"/>
      <c r="Q85" s="10"/>
      <c r="R85" s="5"/>
      <c r="S85" s="5"/>
    </row>
    <row r="86" spans="1:19" ht="15.75" customHeight="1">
      <c r="A86" s="10"/>
      <c r="B86" s="62"/>
      <c r="C86" s="23" t="s">
        <v>101</v>
      </c>
      <c r="D86" s="10">
        <v>660</v>
      </c>
      <c r="E86" s="67">
        <f aca="true" t="shared" si="31" ref="E86:E91">(D86+F86)</f>
        <v>660</v>
      </c>
      <c r="F86" s="10">
        <v>0</v>
      </c>
      <c r="G86" s="10">
        <v>0</v>
      </c>
      <c r="H86" s="13">
        <f aca="true" t="shared" si="32" ref="H86:H91">(G86+I86)</f>
        <v>0</v>
      </c>
      <c r="I86" s="23">
        <v>0</v>
      </c>
      <c r="J86" s="10">
        <v>0</v>
      </c>
      <c r="K86" s="13">
        <f aca="true" t="shared" si="33" ref="K86:K91">(J86+L86)</f>
        <v>0</v>
      </c>
      <c r="L86" s="10">
        <v>0</v>
      </c>
      <c r="M86" s="67">
        <f aca="true" t="shared" si="34" ref="M86:M91">(D86-G86-J86)</f>
        <v>660</v>
      </c>
      <c r="N86" s="13">
        <f aca="true" t="shared" si="35" ref="N86:N91">(E86-H86-K86)</f>
        <v>660</v>
      </c>
      <c r="O86" s="13">
        <f aca="true" t="shared" si="36" ref="O86:O91">(F86-I86-L86)</f>
        <v>0</v>
      </c>
      <c r="P86" s="26"/>
      <c r="Q86" s="10"/>
      <c r="R86" s="5"/>
      <c r="S86" s="5"/>
    </row>
    <row r="87" spans="1:19" ht="15.75" customHeight="1">
      <c r="A87" s="10"/>
      <c r="B87" s="62"/>
      <c r="C87" s="23" t="s">
        <v>102</v>
      </c>
      <c r="D87" s="10">
        <v>945</v>
      </c>
      <c r="E87" s="67">
        <f t="shared" si="31"/>
        <v>945</v>
      </c>
      <c r="F87" s="10">
        <v>0</v>
      </c>
      <c r="G87" s="10">
        <v>0</v>
      </c>
      <c r="H87" s="13">
        <f t="shared" si="32"/>
        <v>0</v>
      </c>
      <c r="I87" s="23">
        <v>0</v>
      </c>
      <c r="J87" s="10">
        <v>0</v>
      </c>
      <c r="K87" s="13">
        <f t="shared" si="33"/>
        <v>0</v>
      </c>
      <c r="L87" s="10">
        <v>0</v>
      </c>
      <c r="M87" s="67">
        <f t="shared" si="34"/>
        <v>945</v>
      </c>
      <c r="N87" s="13">
        <f t="shared" si="35"/>
        <v>945</v>
      </c>
      <c r="O87" s="13">
        <f t="shared" si="36"/>
        <v>0</v>
      </c>
      <c r="P87" s="26"/>
      <c r="Q87" s="10"/>
      <c r="R87" s="5"/>
      <c r="S87" s="5"/>
    </row>
    <row r="88" spans="1:19" ht="15.75" customHeight="1">
      <c r="A88" s="10"/>
      <c r="B88" s="62" t="s">
        <v>141</v>
      </c>
      <c r="C88" s="23" t="s">
        <v>103</v>
      </c>
      <c r="D88" s="10">
        <v>13000</v>
      </c>
      <c r="E88" s="67">
        <f t="shared" si="31"/>
        <v>13000</v>
      </c>
      <c r="F88" s="10">
        <v>0</v>
      </c>
      <c r="G88" s="10">
        <v>0</v>
      </c>
      <c r="H88" s="13">
        <f t="shared" si="32"/>
        <v>0</v>
      </c>
      <c r="I88" s="23">
        <v>0</v>
      </c>
      <c r="J88" s="10">
        <v>0</v>
      </c>
      <c r="K88" s="13">
        <f t="shared" si="33"/>
        <v>0</v>
      </c>
      <c r="L88" s="10">
        <v>0</v>
      </c>
      <c r="M88" s="67">
        <f t="shared" si="34"/>
        <v>13000</v>
      </c>
      <c r="N88" s="13">
        <f t="shared" si="35"/>
        <v>13000</v>
      </c>
      <c r="O88" s="13">
        <f t="shared" si="36"/>
        <v>0</v>
      </c>
      <c r="P88" s="26"/>
      <c r="Q88" s="10"/>
      <c r="R88" s="5"/>
      <c r="S88" s="5"/>
    </row>
    <row r="89" spans="1:19" ht="15.75" customHeight="1">
      <c r="A89" s="10"/>
      <c r="B89" s="62" t="s">
        <v>142</v>
      </c>
      <c r="C89" s="23" t="s">
        <v>104</v>
      </c>
      <c r="D89" s="10">
        <v>0</v>
      </c>
      <c r="E89" s="67">
        <f t="shared" si="31"/>
        <v>0</v>
      </c>
      <c r="F89" s="10">
        <v>0</v>
      </c>
      <c r="G89" s="10">
        <v>0</v>
      </c>
      <c r="H89" s="13">
        <f t="shared" si="32"/>
        <v>0</v>
      </c>
      <c r="I89" s="23">
        <v>0</v>
      </c>
      <c r="J89" s="10">
        <v>0</v>
      </c>
      <c r="K89" s="13">
        <f t="shared" si="33"/>
        <v>0</v>
      </c>
      <c r="L89" s="10">
        <v>0</v>
      </c>
      <c r="M89" s="67">
        <f t="shared" si="34"/>
        <v>0</v>
      </c>
      <c r="N89" s="13">
        <f t="shared" si="35"/>
        <v>0</v>
      </c>
      <c r="O89" s="13">
        <f t="shared" si="36"/>
        <v>0</v>
      </c>
      <c r="P89" s="26"/>
      <c r="Q89" s="10"/>
      <c r="R89" s="5"/>
      <c r="S89" s="5"/>
    </row>
    <row r="90" spans="1:19" ht="15.75" customHeight="1">
      <c r="A90" s="10"/>
      <c r="B90" s="62" t="s">
        <v>143</v>
      </c>
      <c r="C90" s="10" t="s">
        <v>19</v>
      </c>
      <c r="D90" s="10">
        <v>3145</v>
      </c>
      <c r="E90" s="67">
        <f t="shared" si="31"/>
        <v>3145</v>
      </c>
      <c r="F90" s="10">
        <v>0</v>
      </c>
      <c r="G90" s="10">
        <v>0</v>
      </c>
      <c r="H90" s="13">
        <f t="shared" si="32"/>
        <v>0</v>
      </c>
      <c r="I90" s="23">
        <v>0</v>
      </c>
      <c r="J90" s="10">
        <v>0</v>
      </c>
      <c r="K90" s="13">
        <f t="shared" si="33"/>
        <v>0</v>
      </c>
      <c r="L90" s="10">
        <v>0</v>
      </c>
      <c r="M90" s="67">
        <f t="shared" si="34"/>
        <v>3145</v>
      </c>
      <c r="N90" s="13">
        <f t="shared" si="35"/>
        <v>3145</v>
      </c>
      <c r="O90" s="13">
        <f t="shared" si="36"/>
        <v>0</v>
      </c>
      <c r="P90" s="26"/>
      <c r="Q90" s="10"/>
      <c r="R90" s="5"/>
      <c r="S90" s="5"/>
    </row>
    <row r="91" spans="1:19" ht="15.75" customHeight="1">
      <c r="A91" s="10"/>
      <c r="B91" s="62" t="s">
        <v>146</v>
      </c>
      <c r="C91" s="23" t="s">
        <v>105</v>
      </c>
      <c r="D91" s="10">
        <v>17</v>
      </c>
      <c r="E91" s="67">
        <f t="shared" si="31"/>
        <v>17</v>
      </c>
      <c r="F91" s="10">
        <v>0</v>
      </c>
      <c r="G91" s="10">
        <v>0</v>
      </c>
      <c r="H91" s="13">
        <f t="shared" si="32"/>
        <v>0</v>
      </c>
      <c r="I91" s="23">
        <v>0</v>
      </c>
      <c r="J91" s="10">
        <v>0</v>
      </c>
      <c r="K91" s="13">
        <f t="shared" si="33"/>
        <v>0</v>
      </c>
      <c r="L91" s="10">
        <v>0</v>
      </c>
      <c r="M91" s="67">
        <f t="shared" si="34"/>
        <v>17</v>
      </c>
      <c r="N91" s="13">
        <f t="shared" si="35"/>
        <v>17</v>
      </c>
      <c r="O91" s="13">
        <f t="shared" si="36"/>
        <v>0</v>
      </c>
      <c r="P91" s="26"/>
      <c r="Q91" s="10"/>
      <c r="R91" s="5"/>
      <c r="S91" s="5"/>
    </row>
    <row r="92" spans="1:19" ht="15.75" customHeight="1">
      <c r="A92" s="10"/>
      <c r="B92" s="62"/>
      <c r="C92" s="23" t="s">
        <v>106</v>
      </c>
      <c r="D92" s="10">
        <v>34</v>
      </c>
      <c r="E92" s="67">
        <f t="shared" si="20"/>
        <v>34</v>
      </c>
      <c r="F92" s="10">
        <v>0</v>
      </c>
      <c r="G92" s="10">
        <v>0</v>
      </c>
      <c r="H92" s="13">
        <f>(G92+I92)</f>
        <v>0</v>
      </c>
      <c r="I92" s="23">
        <v>0</v>
      </c>
      <c r="J92" s="10">
        <v>0</v>
      </c>
      <c r="K92" s="13">
        <f>(J92+L92)</f>
        <v>0</v>
      </c>
      <c r="L92" s="10">
        <v>0</v>
      </c>
      <c r="M92" s="67">
        <f aca="true" t="shared" si="37" ref="M92:O95">(D92-G92-J92)</f>
        <v>34</v>
      </c>
      <c r="N92" s="13">
        <f t="shared" si="37"/>
        <v>34</v>
      </c>
      <c r="O92" s="13">
        <f t="shared" si="37"/>
        <v>0</v>
      </c>
      <c r="P92" s="26"/>
      <c r="Q92" s="10"/>
      <c r="R92" s="5"/>
      <c r="S92" s="5"/>
    </row>
    <row r="93" spans="1:17" s="18" customFormat="1" ht="15.75" customHeight="1">
      <c r="A93" s="10"/>
      <c r="B93" s="62" t="s">
        <v>147</v>
      </c>
      <c r="C93" s="26" t="s">
        <v>110</v>
      </c>
      <c r="D93" s="10">
        <v>173</v>
      </c>
      <c r="E93" s="67">
        <f t="shared" si="20"/>
        <v>173</v>
      </c>
      <c r="F93" s="10">
        <v>0</v>
      </c>
      <c r="G93" s="10">
        <v>0</v>
      </c>
      <c r="H93" s="13">
        <f>(G93+I93)</f>
        <v>0</v>
      </c>
      <c r="I93" s="23">
        <v>0</v>
      </c>
      <c r="J93" s="10">
        <v>0</v>
      </c>
      <c r="K93" s="13">
        <f>(J93+L93)</f>
        <v>0</v>
      </c>
      <c r="L93" s="10">
        <v>0</v>
      </c>
      <c r="M93" s="67">
        <f t="shared" si="37"/>
        <v>173</v>
      </c>
      <c r="N93" s="13">
        <f t="shared" si="37"/>
        <v>173</v>
      </c>
      <c r="O93" s="13">
        <f t="shared" si="37"/>
        <v>0</v>
      </c>
      <c r="P93" s="26"/>
      <c r="Q93" s="10"/>
    </row>
    <row r="94" spans="1:17" s="18" customFormat="1" ht="15.75" customHeight="1">
      <c r="A94" s="10"/>
      <c r="B94" s="62"/>
      <c r="C94" s="26" t="s">
        <v>107</v>
      </c>
      <c r="D94" s="10">
        <v>300</v>
      </c>
      <c r="E94" s="67">
        <f t="shared" si="20"/>
        <v>300</v>
      </c>
      <c r="F94" s="10">
        <v>0</v>
      </c>
      <c r="G94" s="10">
        <v>0</v>
      </c>
      <c r="H94" s="13">
        <f>(G94+I94)</f>
        <v>0</v>
      </c>
      <c r="I94" s="23">
        <v>0</v>
      </c>
      <c r="J94" s="10">
        <v>0</v>
      </c>
      <c r="K94" s="13">
        <f>(J94+L94)</f>
        <v>0</v>
      </c>
      <c r="L94" s="10">
        <v>0</v>
      </c>
      <c r="M94" s="67">
        <f t="shared" si="37"/>
        <v>300</v>
      </c>
      <c r="N94" s="13">
        <f t="shared" si="37"/>
        <v>300</v>
      </c>
      <c r="O94" s="13">
        <f t="shared" si="37"/>
        <v>0</v>
      </c>
      <c r="P94" s="26"/>
      <c r="Q94" s="10"/>
    </row>
    <row r="95" spans="1:19" ht="15.75" customHeight="1">
      <c r="A95" s="10"/>
      <c r="B95" s="62" t="s">
        <v>157</v>
      </c>
      <c r="C95" s="12" t="s">
        <v>32</v>
      </c>
      <c r="D95" s="10">
        <v>100</v>
      </c>
      <c r="E95" s="67">
        <f t="shared" si="20"/>
        <v>100</v>
      </c>
      <c r="F95" s="10">
        <v>0</v>
      </c>
      <c r="G95" s="10">
        <v>0</v>
      </c>
      <c r="H95" s="13">
        <f>(G95+I95)</f>
        <v>0</v>
      </c>
      <c r="I95" s="23">
        <v>0</v>
      </c>
      <c r="J95" s="10">
        <v>0</v>
      </c>
      <c r="K95" s="13">
        <f>(J95+L95)</f>
        <v>0</v>
      </c>
      <c r="L95" s="10">
        <v>0</v>
      </c>
      <c r="M95" s="67">
        <f t="shared" si="37"/>
        <v>100</v>
      </c>
      <c r="N95" s="13">
        <f t="shared" si="37"/>
        <v>100</v>
      </c>
      <c r="O95" s="13">
        <f t="shared" si="37"/>
        <v>0</v>
      </c>
      <c r="P95" s="26"/>
      <c r="Q95" s="10"/>
      <c r="R95" s="5"/>
      <c r="S95" s="5"/>
    </row>
    <row r="96" spans="1:19" ht="15.75" customHeight="1">
      <c r="A96" s="10"/>
      <c r="B96" s="62"/>
      <c r="C96" s="14"/>
      <c r="D96" s="14"/>
      <c r="E96" s="67"/>
      <c r="F96" s="10"/>
      <c r="G96" s="10"/>
      <c r="H96" s="13"/>
      <c r="I96" s="23"/>
      <c r="J96" s="14"/>
      <c r="K96" s="64"/>
      <c r="L96" s="14"/>
      <c r="M96" s="13"/>
      <c r="N96" s="13"/>
      <c r="O96" s="13"/>
      <c r="P96" s="26"/>
      <c r="Q96" s="14"/>
      <c r="R96" s="5"/>
      <c r="S96" s="5"/>
    </row>
    <row r="97" spans="1:19" ht="15.75" customHeight="1">
      <c r="A97" s="16"/>
      <c r="B97" s="68" t="s">
        <v>3</v>
      </c>
      <c r="C97" s="16" t="s">
        <v>55</v>
      </c>
      <c r="D97" s="17">
        <f aca="true" t="shared" si="38" ref="D97:O97">SUM(D39:D96)</f>
        <v>230735</v>
      </c>
      <c r="E97" s="17">
        <f t="shared" si="38"/>
        <v>235083</v>
      </c>
      <c r="F97" s="17">
        <f t="shared" si="38"/>
        <v>4348</v>
      </c>
      <c r="G97" s="17">
        <f t="shared" si="38"/>
        <v>0</v>
      </c>
      <c r="H97" s="17">
        <f t="shared" si="38"/>
        <v>1500</v>
      </c>
      <c r="I97" s="17">
        <f t="shared" si="38"/>
        <v>1500</v>
      </c>
      <c r="J97" s="17">
        <f t="shared" si="38"/>
        <v>0</v>
      </c>
      <c r="K97" s="17">
        <f t="shared" si="38"/>
        <v>0</v>
      </c>
      <c r="L97" s="17">
        <f t="shared" si="38"/>
        <v>0</v>
      </c>
      <c r="M97" s="17">
        <f t="shared" si="38"/>
        <v>230735</v>
      </c>
      <c r="N97" s="17">
        <f t="shared" si="38"/>
        <v>233583</v>
      </c>
      <c r="O97" s="17">
        <f t="shared" si="38"/>
        <v>2848</v>
      </c>
      <c r="P97" s="26"/>
      <c r="Q97" s="16"/>
      <c r="R97" s="5"/>
      <c r="S97" s="5"/>
    </row>
    <row r="98" spans="1:19" ht="15.75" customHeight="1">
      <c r="A98" s="14" t="s">
        <v>45</v>
      </c>
      <c r="B98" s="62" t="s">
        <v>26</v>
      </c>
      <c r="C98" s="59" t="s">
        <v>39</v>
      </c>
      <c r="D98" s="17">
        <f aca="true" t="shared" si="39" ref="D98:O98">(D36+D97)</f>
        <v>301731</v>
      </c>
      <c r="E98" s="17">
        <f t="shared" si="39"/>
        <v>306815</v>
      </c>
      <c r="F98" s="17">
        <f t="shared" si="39"/>
        <v>5084</v>
      </c>
      <c r="G98" s="17">
        <f t="shared" si="39"/>
        <v>0</v>
      </c>
      <c r="H98" s="17">
        <f t="shared" si="39"/>
        <v>1500</v>
      </c>
      <c r="I98" s="17">
        <f t="shared" si="39"/>
        <v>1500</v>
      </c>
      <c r="J98" s="17">
        <f t="shared" si="39"/>
        <v>70996</v>
      </c>
      <c r="K98" s="17">
        <f t="shared" si="39"/>
        <v>71732</v>
      </c>
      <c r="L98" s="17">
        <f t="shared" si="39"/>
        <v>736</v>
      </c>
      <c r="M98" s="17">
        <f t="shared" si="39"/>
        <v>230735</v>
      </c>
      <c r="N98" s="17">
        <f t="shared" si="39"/>
        <v>233583</v>
      </c>
      <c r="O98" s="17">
        <f t="shared" si="39"/>
        <v>2848</v>
      </c>
      <c r="P98" s="26"/>
      <c r="Q98" s="16"/>
      <c r="R98" s="5"/>
      <c r="S98" s="5"/>
    </row>
    <row r="99" spans="1:19" ht="15.75" customHeight="1">
      <c r="A99" s="8"/>
      <c r="B99" s="8"/>
      <c r="C99" s="8" t="s">
        <v>59</v>
      </c>
      <c r="D99" s="9">
        <f>(G99+M99)</f>
        <v>230735</v>
      </c>
      <c r="E99" s="9">
        <f>(H99+N99)</f>
        <v>235083</v>
      </c>
      <c r="F99" s="9">
        <f>(I99+O99)</f>
        <v>4348</v>
      </c>
      <c r="G99" s="9">
        <f>(G98)</f>
        <v>0</v>
      </c>
      <c r="H99" s="9">
        <f>(H98)</f>
        <v>1500</v>
      </c>
      <c r="I99" s="9">
        <f>(I98)</f>
        <v>1500</v>
      </c>
      <c r="J99" s="69">
        <v>0</v>
      </c>
      <c r="K99" s="69">
        <v>0</v>
      </c>
      <c r="L99" s="69">
        <v>0</v>
      </c>
      <c r="M99" s="9">
        <f>(M98-M100)</f>
        <v>230735</v>
      </c>
      <c r="N99" s="9">
        <f>(N98-N100)</f>
        <v>233583</v>
      </c>
      <c r="O99" s="9">
        <f>(O98-O100)</f>
        <v>2848</v>
      </c>
      <c r="P99" s="8"/>
      <c r="Q99" s="8"/>
      <c r="R99" s="5"/>
      <c r="S99" s="5"/>
    </row>
    <row r="100" spans="1:19" ht="15.75" customHeight="1">
      <c r="A100" s="14"/>
      <c r="B100" s="14"/>
      <c r="C100" s="14" t="s">
        <v>60</v>
      </c>
      <c r="D100" s="15">
        <f>(J98)</f>
        <v>70996</v>
      </c>
      <c r="E100" s="15">
        <f>(K98)</f>
        <v>71732</v>
      </c>
      <c r="F100" s="15">
        <f>(L98)</f>
        <v>736</v>
      </c>
      <c r="G100" s="14">
        <v>0</v>
      </c>
      <c r="H100" s="14">
        <v>0</v>
      </c>
      <c r="I100" s="14">
        <v>0</v>
      </c>
      <c r="J100" s="15">
        <f>(J98)</f>
        <v>70996</v>
      </c>
      <c r="K100" s="15">
        <f>(K98)</f>
        <v>71732</v>
      </c>
      <c r="L100" s="15">
        <f>(L98)</f>
        <v>736</v>
      </c>
      <c r="M100" s="65">
        <v>0</v>
      </c>
      <c r="N100" s="65">
        <v>0</v>
      </c>
      <c r="O100" s="65">
        <v>0</v>
      </c>
      <c r="P100" s="14"/>
      <c r="Q100" s="14"/>
      <c r="R100" s="5"/>
      <c r="S100" s="5"/>
    </row>
    <row r="101" spans="1:19" ht="15.75" customHeight="1">
      <c r="A101" s="87">
        <v>38385</v>
      </c>
      <c r="B101" s="87"/>
      <c r="C101" s="87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5"/>
      <c r="S101" s="5"/>
    </row>
    <row r="102" spans="1:19" ht="15.75" customHeight="1">
      <c r="A102" s="18" t="s">
        <v>173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5"/>
      <c r="S102" s="5"/>
    </row>
    <row r="103" spans="1:19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5"/>
      <c r="S103" s="5"/>
    </row>
    <row r="104" spans="1:19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5.75" customHeight="1">
      <c r="A116" s="5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7"/>
      <c r="R116" s="5"/>
      <c r="S116" s="5"/>
    </row>
    <row r="117" spans="1:19" ht="15.75" customHeight="1">
      <c r="A117" s="5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7"/>
      <c r="R117" s="5"/>
      <c r="S117" s="5"/>
    </row>
    <row r="118" spans="1:19" ht="15.75" customHeight="1">
      <c r="A118" s="5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7"/>
      <c r="R118" s="5"/>
      <c r="S118" s="5"/>
    </row>
    <row r="119" spans="1:19" ht="15.75" customHeight="1">
      <c r="A119" s="5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7"/>
      <c r="R119" s="5"/>
      <c r="S119" s="5"/>
    </row>
    <row r="120" spans="1:19" ht="15.75" customHeight="1">
      <c r="A120" s="5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7"/>
      <c r="R120" s="5"/>
      <c r="S120" s="5"/>
    </row>
    <row r="121" spans="1:19" ht="15.75" customHeight="1">
      <c r="A121" s="5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7"/>
      <c r="R121" s="5"/>
      <c r="S121" s="5"/>
    </row>
    <row r="122" spans="1:19" ht="15.75" customHeight="1">
      <c r="A122" s="5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7"/>
      <c r="R122" s="5"/>
      <c r="S122" s="5"/>
    </row>
    <row r="123" spans="1:19" ht="15.75" customHeight="1">
      <c r="A123" s="5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7"/>
      <c r="R123" s="5"/>
      <c r="S123" s="5"/>
    </row>
    <row r="124" spans="1:19" ht="15.75" customHeight="1">
      <c r="A124" s="5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7"/>
      <c r="R124" s="5"/>
      <c r="S124" s="5"/>
    </row>
    <row r="125" spans="1:19" ht="15.75" customHeight="1">
      <c r="A125" s="5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  <c r="S125" s="5"/>
    </row>
    <row r="126" spans="1:19" ht="15.75" customHeight="1">
      <c r="A126" s="5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  <c r="S126" s="5"/>
    </row>
    <row r="127" spans="1:19" ht="15.75" customHeight="1">
      <c r="A127" s="5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  <c r="S127" s="5"/>
    </row>
    <row r="128" spans="1:19" ht="15.75" customHeight="1">
      <c r="A128" s="5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  <c r="S128" s="5"/>
    </row>
    <row r="129" spans="1:19" ht="15.75" customHeight="1">
      <c r="A129" s="5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  <c r="S129" s="5"/>
    </row>
    <row r="130" spans="1:19" ht="15.75" customHeight="1">
      <c r="A130" s="5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  <c r="S130" s="5"/>
    </row>
    <row r="131" spans="1:19" ht="15.75" customHeight="1">
      <c r="A131" s="5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  <c r="S131" s="5"/>
    </row>
    <row r="132" spans="1:19" ht="15.75" customHeight="1">
      <c r="A132" s="5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  <c r="S132" s="5"/>
    </row>
    <row r="133" spans="1:19" ht="15.75" customHeight="1">
      <c r="A133" s="5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  <c r="S133" s="5"/>
    </row>
    <row r="134" spans="1:19" ht="15.75" customHeight="1">
      <c r="A134" s="5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  <c r="S134" s="5"/>
    </row>
    <row r="135" spans="1:19" ht="15.75" customHeight="1">
      <c r="A135" s="5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  <c r="S135" s="5"/>
    </row>
    <row r="136" spans="1:19" ht="15.75" customHeight="1">
      <c r="A136" s="5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  <c r="S136" s="5"/>
    </row>
    <row r="137" spans="1:19" ht="15.75" customHeight="1">
      <c r="A137" s="5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  <c r="S137" s="5"/>
    </row>
    <row r="138" spans="1:19" ht="15.75" customHeight="1">
      <c r="A138" s="5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  <c r="S138" s="5"/>
    </row>
    <row r="139" spans="1:19" ht="15.75" customHeight="1">
      <c r="A139" s="5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  <c r="S139" s="5"/>
    </row>
    <row r="140" spans="1:19" ht="15.75" customHeight="1">
      <c r="A140" s="3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/>
      <c r="Q140" s="3"/>
      <c r="R140" s="3"/>
      <c r="S140" s="3"/>
    </row>
    <row r="141" spans="1:19" ht="15.75" customHeight="1">
      <c r="A141" s="3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3"/>
      <c r="R141" s="3"/>
      <c r="S141" s="3"/>
    </row>
    <row r="142" spans="1:19" ht="15.75" customHeight="1">
      <c r="A142" s="3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  <c r="Q142" s="3"/>
      <c r="R142" s="3"/>
      <c r="S142" s="3"/>
    </row>
    <row r="143" spans="1:19" ht="15.75" customHeight="1">
      <c r="A143" s="3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"/>
      <c r="Q143" s="3"/>
      <c r="R143" s="3"/>
      <c r="S143" s="3"/>
    </row>
    <row r="144" spans="1:19" ht="15.75" customHeight="1">
      <c r="A144" s="3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/>
      <c r="Q144" s="3"/>
      <c r="R144" s="3"/>
      <c r="S144" s="3"/>
    </row>
    <row r="145" spans="1:19" ht="15.75" customHeight="1">
      <c r="A145" s="3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/>
      <c r="Q145" s="3"/>
      <c r="R145" s="3"/>
      <c r="S145" s="3"/>
    </row>
    <row r="146" spans="1:19" ht="15.75" customHeight="1">
      <c r="A146" s="3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/>
      <c r="Q146" s="3"/>
      <c r="R146" s="3"/>
      <c r="S146" s="3"/>
    </row>
    <row r="147" spans="1:19" ht="15.75" customHeight="1">
      <c r="A147" s="3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/>
      <c r="Q147" s="3"/>
      <c r="R147" s="3"/>
      <c r="S147" s="3"/>
    </row>
    <row r="148" spans="1:17" ht="15.75" customHeight="1">
      <c r="A148" s="3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3"/>
    </row>
    <row r="149" spans="1:17" ht="15.75" customHeight="1">
      <c r="A149" s="3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3"/>
    </row>
    <row r="150" spans="1:17" ht="15.75" customHeight="1">
      <c r="A150" s="3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3"/>
    </row>
    <row r="151" spans="1:17" ht="15.75" customHeight="1">
      <c r="A151" s="3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/>
      <c r="Q151" s="3"/>
    </row>
    <row r="152" spans="1:17" ht="15.75" customHeight="1">
      <c r="A152" s="3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/>
      <c r="Q152" s="3"/>
    </row>
    <row r="153" spans="1:17" ht="15.75" customHeight="1">
      <c r="A153" s="3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/>
      <c r="Q153" s="3"/>
    </row>
    <row r="154" spans="3:15" ht="15.7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</sheetData>
  <mergeCells count="4">
    <mergeCell ref="C8:Q8"/>
    <mergeCell ref="C38:Q38"/>
    <mergeCell ref="A1:P1"/>
    <mergeCell ref="A101:C101"/>
  </mergeCells>
  <printOptions horizontalCentered="1"/>
  <pageMargins left="0.3937007874015748" right="0.3937007874015748" top="0.2" bottom="0.39" header="0.17" footer="0.24"/>
  <pageSetup blackAndWhite="1" horizontalDpi="300" verticalDpi="300" orientation="landscape" paperSize="9" scale="60" r:id="rId1"/>
  <headerFooter alignWithMargins="0">
    <oddHeader xml:space="preserve">&amp;R&amp;"Times New Roman CE,Normál"&amp;12 </oddHeader>
  </headerFooter>
  <rowBreaks count="1" manualBreakCount="1">
    <brk id="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ErosGyorgy</cp:lastModifiedBy>
  <cp:lastPrinted>2005-02-02T12:48:27Z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