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4"/>
  </bookViews>
  <sheets>
    <sheet name="Munka1" sheetId="1" r:id="rId1"/>
    <sheet name="norm.k." sheetId="2" r:id="rId2"/>
    <sheet name="közp.t." sheetId="3" r:id="rId3"/>
    <sheet name="e.bev." sheetId="4" r:id="rId4"/>
    <sheet name="átv." sheetId="5" r:id="rId5"/>
    <sheet name="telek" sheetId="6" r:id="rId6"/>
  </sheets>
  <definedNames>
    <definedName name="_xlnm.Print_Titles" localSheetId="3">'e.bev.'!$1:$3</definedName>
    <definedName name="_xlnm.Print_Titles" localSheetId="2">'közp.t.'!$1:$3</definedName>
    <definedName name="_xlnm.Print_Area" localSheetId="4">'átv.'!$A$1:$G$90</definedName>
    <definedName name="_xlnm.Print_Area" localSheetId="5">'telek'!$A$1:$O$47</definedName>
  </definedNames>
  <calcPr fullCalcOnLoad="1"/>
</workbook>
</file>

<file path=xl/sharedStrings.xml><?xml version="1.0" encoding="utf-8"?>
<sst xmlns="http://schemas.openxmlformats.org/spreadsheetml/2006/main" count="617" uniqueCount="257">
  <si>
    <t>Otthonteremtési támogatás</t>
  </si>
  <si>
    <t>Tartásdíj megelőlegezése</t>
  </si>
  <si>
    <t>Megnevezés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</si>
  <si>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</si>
  <si>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</si>
  <si>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</si>
  <si>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</si>
  <si>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</si>
  <si>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</si>
  <si>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</si>
  <si>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</si>
  <si>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</si>
  <si>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</si>
  <si>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</si>
  <si>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</si>
  <si>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</si>
  <si>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</si>
  <si>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Szakmai fejlesztési feladatok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</si>
  <si>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</si>
  <si>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</si>
  <si>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</si>
  <si>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</si>
  <si>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</si>
  <si>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</si>
  <si>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</si>
  <si>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</si>
  <si>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</si>
  <si>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</si>
  <si>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</si>
  <si>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</si>
  <si>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</si>
  <si>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Tényleges bevételek</t>
  </si>
  <si>
    <t>I.Tényleges bevétel összesen</t>
  </si>
  <si>
    <t>II.Kompenzációs ügyletek:</t>
  </si>
  <si>
    <t>I.Működési c.támogatások</t>
  </si>
  <si>
    <t>II.Felhalmozási célra átvett</t>
  </si>
  <si>
    <t>Pedagógusok szakkönyvvásárlása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</si>
  <si>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</si>
  <si>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</si>
  <si>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</si>
  <si>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</si>
  <si>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</si>
  <si>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</si>
  <si>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</si>
  <si>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</si>
  <si>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</si>
  <si>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</si>
  <si>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</si>
  <si>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</si>
  <si>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</si>
  <si>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</si>
  <si>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</si>
  <si>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</si>
  <si>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X</t>
  </si>
  <si>
    <t>Szolgalmi jog értékesítés</t>
  </si>
  <si>
    <t>Különféle bírságok (közter., építésrend. )</t>
  </si>
  <si>
    <t>Közmunkaprogramra TFT-tól</t>
  </si>
  <si>
    <t xml:space="preserve"> </t>
  </si>
  <si>
    <t xml:space="preserve"> Fonyód üdülő</t>
  </si>
  <si>
    <t xml:space="preserve"> Kossuth L. u. 53. orvosi ügyelet</t>
  </si>
  <si>
    <t xml:space="preserve"> Ady E. u. 15. padlástér</t>
  </si>
  <si>
    <t>Kisgát északi oldal lakóterület II.</t>
  </si>
  <si>
    <t>Kisgát északi oldal (BITT Kft)</t>
  </si>
  <si>
    <t>Sor-</t>
  </si>
  <si>
    <t>szám</t>
  </si>
  <si>
    <t>előirányzat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</si>
  <si>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</si>
  <si>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</si>
  <si>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</si>
  <si>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</si>
  <si>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</si>
  <si>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</si>
  <si>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</si>
  <si>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</si>
  <si>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</si>
  <si>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 xml:space="preserve">  - Madár u. óvoda teljes tetőfelújítás</t>
  </si>
  <si>
    <t xml:space="preserve">  - Városi Fürdő uszodai medencetér portál cseréje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</si>
  <si>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</si>
  <si>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</si>
  <si>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</si>
  <si>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</si>
  <si>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</si>
  <si>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</si>
  <si>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</si>
  <si>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</si>
  <si>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</si>
  <si>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</si>
  <si>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</si>
  <si>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</si>
  <si>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</si>
  <si>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</si>
  <si>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</si>
  <si>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Rákóczi Stadion közüzemi számláinak megtérítése</t>
  </si>
  <si>
    <t xml:space="preserve">      - színház fenntartásához</t>
  </si>
  <si>
    <t>Helyi önkormányzatoktól bejáró tanulók után</t>
  </si>
  <si>
    <t>Be nem hajtható hulladék elszállítási díjak ellentételezése</t>
  </si>
  <si>
    <t>Lakásépítésre és vásárlásra nyújtott kölcsönök visszafizetése</t>
  </si>
  <si>
    <t>Munkáltatói kölcsön visszafizetése</t>
  </si>
  <si>
    <t xml:space="preserve"> -  vásárok</t>
  </si>
  <si>
    <t>Lakbér</t>
  </si>
  <si>
    <t>Végrehajtási Társulás költségeinek megtérítése</t>
  </si>
  <si>
    <t>Rákóczi Stadion jegybevétele</t>
  </si>
  <si>
    <t xml:space="preserve">      - DDRF Tanácstól</t>
  </si>
  <si>
    <t xml:space="preserve">      - Megyei Önkormányzattól</t>
  </si>
  <si>
    <t xml:space="preserve">      - Taszári Önkormányzattól</t>
  </si>
  <si>
    <t>Munkanélküliek jövedelempótló támogatása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</si>
  <si>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</si>
  <si>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</si>
  <si>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</si>
  <si>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</si>
  <si>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</si>
  <si>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</si>
  <si>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</si>
  <si>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</si>
  <si>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</si>
  <si>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</si>
  <si>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</si>
  <si>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</si>
  <si>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</si>
  <si>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</si>
  <si>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</si>
  <si>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Megjegyzés</t>
  </si>
  <si>
    <t>"Gugyuló Jézus" faszobor restaurálására TFT-tól</t>
  </si>
  <si>
    <t>Gilice u. Óvoda</t>
  </si>
  <si>
    <t>Kártérítés Rákóczi Stadion építési hibái miatt</t>
  </si>
  <si>
    <t>Eredeti</t>
  </si>
  <si>
    <t>Módosított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</si>
  <si>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</si>
  <si>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</si>
  <si>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</si>
  <si>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</si>
  <si>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Minőségfejlesztési feladatok</t>
  </si>
  <si>
    <t>Pedagógiai szakszolgálat</t>
  </si>
  <si>
    <t>Diáksporttal kapcsolatos feladatok támogatása</t>
  </si>
  <si>
    <t xml:space="preserve">  -  adósságkezelési szolgáltatáshoz kapcsolódó és normatív</t>
  </si>
  <si>
    <t xml:space="preserve">     lakásfenntartási támogatás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</si>
  <si>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</si>
  <si>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</si>
  <si>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</si>
  <si>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>Decentralizált Turisztikai Célelőirányzatból</t>
  </si>
  <si>
    <t>"Év-forduló 2003-2004."</t>
  </si>
  <si>
    <t>Szakmai vizsgadíjakra NSZI-től</t>
  </si>
  <si>
    <t>Kapos TV Kht.-től megelőlegezés visszatérítése</t>
  </si>
  <si>
    <t>Tömegközlekedés normatív támogatása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</si>
  <si>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</si>
  <si>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</si>
  <si>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</si>
  <si>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</si>
  <si>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</si>
  <si>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</si>
  <si>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</si>
  <si>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</si>
  <si>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</si>
  <si>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</si>
  <si>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</si>
  <si>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</si>
  <si>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</si>
  <si>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</si>
  <si>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</si>
  <si>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</si>
  <si>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II. ütemhez</t>
  </si>
  <si>
    <t>Tűzoltóság vízszállító gépjármű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</si>
  <si>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</si>
  <si>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</si>
  <si>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</si>
  <si>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</si>
  <si>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</si>
  <si>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</si>
  <si>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</si>
  <si>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</si>
  <si>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Továbbszámlázott szolgáltatások</t>
  </si>
  <si>
    <t>Egyéb bevételek (gondozási díj, közüzemi díj, stb.)</t>
  </si>
  <si>
    <t xml:space="preserve">1. </t>
  </si>
  <si>
    <t>0</t>
  </si>
  <si>
    <t xml:space="preserve">2. </t>
  </si>
  <si>
    <t xml:space="preserve"> Zrínyi u. 52. Telek</t>
  </si>
  <si>
    <t xml:space="preserve">4. </t>
  </si>
  <si>
    <t xml:space="preserve"> Lonkahegyi lakópark (Szigetvári u-</t>
  </si>
  <si>
    <t xml:space="preserve"> Fő u. 93. Telek</t>
  </si>
  <si>
    <t xml:space="preserve"> Kecelhegyi csoportházas telek</t>
  </si>
  <si>
    <t xml:space="preserve"> Privát Centrum K oldal telek</t>
  </si>
  <si>
    <t xml:space="preserve"> Izzó u. ingatlan (iparterület Videoton mellett)</t>
  </si>
  <si>
    <t xml:space="preserve"> Lonkahegyi u. csatlakozásnál lévő telek</t>
  </si>
  <si>
    <t xml:space="preserve"> Budai Nagy Antal u.  Telek (Privát Cent. mellett)</t>
  </si>
  <si>
    <t xml:space="preserve"> Kisgát III. ütem telek (kollégium É-i része)</t>
  </si>
  <si>
    <t xml:space="preserve"> Berzsenyi u. 42. mögött tömbbelsőben garázstelek</t>
  </si>
  <si>
    <t xml:space="preserve"> Maros u. NY-i oldal (67-es út melletti terület)</t>
  </si>
  <si>
    <t xml:space="preserve"> Toponár (volt állatvásár területe)</t>
  </si>
  <si>
    <t xml:space="preserve"> Fő u. 7. üzlethelyiség</t>
  </si>
  <si>
    <t xml:space="preserve"> Üzemanyagtöltő állomások terület (1 db elkerülő út</t>
  </si>
  <si>
    <t xml:space="preserve"> mellett 2 db Maros u., 1 db 61-es út K-i bevezető sz.)</t>
  </si>
  <si>
    <t xml:space="preserve"> Frankel Leo u. 1. presszó</t>
  </si>
  <si>
    <t xml:space="preserve"> Kanizsai u. 56. Üzletek, műhelyek</t>
  </si>
  <si>
    <t xml:space="preserve"> Ady E. u. 4. üzlet</t>
  </si>
  <si>
    <t xml:space="preserve"> Honvéd u. 18. (vol Óvodai Gondnokság)</t>
  </si>
  <si>
    <t xml:space="preserve"> Fő u. 6. üzlethelyiség</t>
  </si>
  <si>
    <t xml:space="preserve"> Gróf Apponyi u. Óvoda</t>
  </si>
  <si>
    <t xml:space="preserve"> Hunyadi J. u. 5. orvosi rendelő</t>
  </si>
  <si>
    <t xml:space="preserve"> Töröcske zártkertek</t>
  </si>
  <si>
    <t xml:space="preserve"> Dózsa Gy. u. 14. padlástér + lakás</t>
  </si>
  <si>
    <t xml:space="preserve"> Maros u. lakótelkek NY-i oldal</t>
  </si>
  <si>
    <t>Dózsa Gy. u. 10. padlástér</t>
  </si>
  <si>
    <t>Ady E. u. D-i tömb</t>
  </si>
  <si>
    <t xml:space="preserve">      - Nevelési Tanácsadóhoz</t>
  </si>
  <si>
    <t>Szociális igazgatási mintahely működéséhez ESZCSM-tól</t>
  </si>
  <si>
    <t>"Kirándulások Kaposváron és környékén" c. kiadványhoz GM-tól</t>
  </si>
  <si>
    <t xml:space="preserve">      = I. ütemhez </t>
  </si>
  <si>
    <t>EU csatlakozási ünnepség támogatás MEH-tól</t>
  </si>
  <si>
    <t xml:space="preserve">  - EU-PRO 2 ZA</t>
  </si>
  <si>
    <t xml:space="preserve">  - EU-PRO 3 HAN</t>
  </si>
  <si>
    <t>Sport feladatokra GYISM-tól</t>
  </si>
  <si>
    <t>Teljesítés</t>
  </si>
  <si>
    <t>%-a</t>
  </si>
  <si>
    <t>%</t>
  </si>
  <si>
    <t>Létszámcsökkentéssel kapcsolatos kiadások támogatása</t>
  </si>
  <si>
    <t>Helyi közforgalmú közlekedés működtetéséhez hozzájárulás</t>
  </si>
  <si>
    <t>Vis maior támogatás Műszaki SZKI és II. Rákóczi F. Ált. Isk.felújításához</t>
  </si>
  <si>
    <t>0,0</t>
  </si>
  <si>
    <t>Bérleti jog átadás</t>
  </si>
  <si>
    <t>Egyéb bevételek (bontási anyag értékesítés, stb.)</t>
  </si>
  <si>
    <t>29.</t>
  </si>
  <si>
    <t>Egyéb</t>
  </si>
  <si>
    <t>Bursa Hungarica ösztöndíj visszautalása</t>
  </si>
  <si>
    <t>Biztonságos Mo-ért Közalapítványtól Kapos TV műsorához</t>
  </si>
  <si>
    <t>Eu. választásra központi támogatásból</t>
  </si>
  <si>
    <t>09.30.</t>
  </si>
  <si>
    <t>Közművelődési érdekeltségnövelő támogatás</t>
  </si>
  <si>
    <t xml:space="preserve">  - Vikár Béla utca felújítás</t>
  </si>
  <si>
    <t>Osztalék</t>
  </si>
  <si>
    <t xml:space="preserve"> - katasztrófavédelmi felkészítésre</t>
  </si>
  <si>
    <t xml:space="preserve"> - Kapos TV műsorához</t>
  </si>
  <si>
    <t>Kábítószerügyi Egyeztető Fórum működéséhez</t>
  </si>
  <si>
    <t>Okmányiroda működéséhez KÖNYV Hivataltól</t>
  </si>
  <si>
    <t>e. Magyarország Pont műk. Kts. IHM-től</t>
  </si>
  <si>
    <t>SZAK 2004. pályázaton OM-tól</t>
  </si>
  <si>
    <t>Villamosításhoz lakossági hozzájárulás</t>
  </si>
  <si>
    <t>Környezeti ártalmak csökkentése cigánytelepeken KVVM-tól</t>
  </si>
  <si>
    <t>e. Magyarország Pont eszköz beszerzésére IHM-tól</t>
  </si>
  <si>
    <t>Kaposmenti Hulladékgazd.Progr. pályázathoz megv. tanulmány</t>
  </si>
  <si>
    <t>Ady u. 15. tetőfelújításához lakosságtól</t>
  </si>
  <si>
    <t>Bankgarancia díj megtérítése (taszári repülőtér)</t>
  </si>
  <si>
    <t xml:space="preserve">  - Somogy Megyei Önkormányzattól</t>
  </si>
  <si>
    <t xml:space="preserve">  - Taszári Önkormányzattól</t>
  </si>
  <si>
    <t>Kapos Car (Rákóczi pálya)</t>
  </si>
  <si>
    <t>Könyvvizsgálati feladatok támogatása</t>
  </si>
  <si>
    <t>vevőktől előleg: 2.558</t>
  </si>
  <si>
    <t>továbbszáml. szolg.</t>
  </si>
  <si>
    <t>30.</t>
  </si>
  <si>
    <t>Kossuth u. 2. - Fő u. 13. Irodák+raktár</t>
  </si>
  <si>
    <t>(34375)</t>
  </si>
  <si>
    <t>(10000)</t>
  </si>
  <si>
    <t>(37500)</t>
  </si>
  <si>
    <t>Előleg összesen:</t>
  </si>
  <si>
    <t xml:space="preserve">I- II. Bevétel összesen </t>
  </si>
  <si>
    <t>(81875)</t>
  </si>
  <si>
    <t>Mindösszesen:</t>
  </si>
  <si>
    <t>315638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</si>
</sst>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trike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10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3" borderId="7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Continuous"/>
    </xf>
    <xf numFmtId="0" fontId="5" fillId="6" borderId="7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7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4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7" borderId="9" xfId="0" applyFont="1" applyFill="1" applyBorder="1" applyAlignment="1">
      <alignment horizontal="centerContinuous"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166" fontId="5" fillId="0" borderId="0" xfId="0" applyNumberFormat="1" applyFont="1" applyAlignment="1">
      <alignment/>
    </xf>
    <xf numFmtId="0" fontId="6" fillId="3" borderId="7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49" fontId="5" fillId="5" borderId="3" xfId="0" applyNumberFormat="1" applyFont="1" applyFill="1" applyBorder="1" applyAlignment="1">
      <alignment horizontal="center"/>
    </xf>
    <xf numFmtId="16" fontId="10" fillId="5" borderId="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/>
    </xf>
    <xf numFmtId="49" fontId="11" fillId="4" borderId="3" xfId="0" applyNumberFormat="1" applyFont="1" applyFill="1" applyBorder="1" applyAlignment="1">
      <alignment horizontal="center"/>
    </xf>
    <xf numFmtId="0" fontId="12" fillId="0" borderId="5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1" fillId="3" borderId="8" xfId="0" applyFont="1" applyFill="1" applyBorder="1" applyAlignment="1">
      <alignment/>
    </xf>
    <xf numFmtId="0" fontId="11" fillId="0" borderId="2" xfId="0" applyFont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/>
    </xf>
    <xf numFmtId="0" fontId="13" fillId="4" borderId="7" xfId="0" applyFont="1" applyFill="1" applyBorder="1" applyAlignment="1">
      <alignment/>
    </xf>
    <xf numFmtId="0" fontId="11" fillId="4" borderId="7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0" borderId="8" xfId="0" applyFont="1" applyBorder="1" applyAlignment="1">
      <alignment/>
    </xf>
    <xf numFmtId="0" fontId="11" fillId="3" borderId="2" xfId="0" applyFont="1" applyFill="1" applyBorder="1" applyAlignment="1">
      <alignment horizontal="right"/>
    </xf>
    <xf numFmtId="0" fontId="11" fillId="4" borderId="7" xfId="0" applyFont="1" applyFill="1" applyBorder="1" applyAlignment="1">
      <alignment horizontal="centerContinuous"/>
    </xf>
    <xf numFmtId="0" fontId="11" fillId="4" borderId="7" xfId="0" applyFont="1" applyFill="1" applyBorder="1" applyAlignment="1">
      <alignment/>
    </xf>
    <xf numFmtId="164" fontId="6" fillId="3" borderId="7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6" fillId="3" borderId="2" xfId="0" applyNumberFormat="1" applyFont="1" applyFill="1" applyBorder="1" applyAlignment="1">
      <alignment/>
    </xf>
    <xf numFmtId="164" fontId="6" fillId="3" borderId="0" xfId="0" applyNumberFormat="1" applyFont="1" applyFill="1" applyAlignment="1">
      <alignment/>
    </xf>
    <xf numFmtId="164" fontId="6" fillId="3" borderId="3" xfId="0" applyNumberFormat="1" applyFont="1" applyFill="1" applyBorder="1" applyAlignment="1">
      <alignment/>
    </xf>
    <xf numFmtId="0" fontId="15" fillId="3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4" borderId="11" xfId="0" applyNumberFormat="1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/>
    </xf>
    <xf numFmtId="164" fontId="13" fillId="3" borderId="8" xfId="0" applyNumberFormat="1" applyFont="1" applyFill="1" applyBorder="1" applyAlignment="1">
      <alignment/>
    </xf>
    <xf numFmtId="164" fontId="13" fillId="4" borderId="7" xfId="0" applyNumberFormat="1" applyFont="1" applyFill="1" applyBorder="1" applyAlignment="1">
      <alignment/>
    </xf>
    <xf numFmtId="164" fontId="13" fillId="3" borderId="1" xfId="0" applyNumberFormat="1" applyFont="1" applyFill="1" applyBorder="1" applyAlignment="1">
      <alignment/>
    </xf>
    <xf numFmtId="164" fontId="13" fillId="3" borderId="2" xfId="0" applyNumberFormat="1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164" fontId="5" fillId="3" borderId="8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0" fontId="5" fillId="6" borderId="0" xfId="0" applyFont="1" applyFill="1" applyAlignment="1">
      <alignment/>
    </xf>
    <xf numFmtId="164" fontId="11" fillId="3" borderId="2" xfId="0" applyNumberFormat="1" applyFont="1" applyFill="1" applyBorder="1" applyAlignment="1">
      <alignment/>
    </xf>
    <xf numFmtId="1" fontId="6" fillId="3" borderId="7" xfId="0" applyNumberFormat="1" applyFont="1" applyFill="1" applyBorder="1" applyAlignment="1">
      <alignment horizontal="right"/>
    </xf>
    <xf numFmtId="1" fontId="6" fillId="3" borderId="7" xfId="0" applyNumberFormat="1" applyFont="1" applyFill="1" applyBorder="1" applyAlignment="1">
      <alignment/>
    </xf>
    <xf numFmtId="1" fontId="5" fillId="3" borderId="6" xfId="0" applyNumberFormat="1" applyFont="1" applyFill="1" applyBorder="1" applyAlignment="1">
      <alignment horizontal="centerContinuous"/>
    </xf>
    <xf numFmtId="1" fontId="5" fillId="4" borderId="1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/>
    </xf>
    <xf numFmtId="1" fontId="6" fillId="3" borderId="7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6" fillId="4" borderId="1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1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3" borderId="3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164" fontId="13" fillId="3" borderId="3" xfId="0" applyNumberFormat="1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3" borderId="14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164" fontId="13" fillId="3" borderId="14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164" fontId="13" fillId="3" borderId="0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horizontal="right"/>
    </xf>
    <xf numFmtId="49" fontId="15" fillId="3" borderId="2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right"/>
    </xf>
    <xf numFmtId="49" fontId="5" fillId="3" borderId="9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49" fontId="5" fillId="0" borderId="7" xfId="0" applyNumberFormat="1" applyFont="1" applyBorder="1" applyAlignment="1">
      <alignment horizontal="right"/>
    </xf>
    <xf numFmtId="2" fontId="6" fillId="3" borderId="7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SheetLayoutView="10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9.421875" style="0" customWidth="1"/>
    <col min="4" max="4" width="9.28125" style="0" customWidth="1"/>
    <col min="5" max="5" width="9.421875" style="0" customWidth="1"/>
    <col min="6" max="6" width="9.7109375" style="0" customWidth="1"/>
    <col min="7" max="7" width="32.00390625" style="0" customWidth="1"/>
  </cols>
  <sheetData>
    <row r="1" spans="1:7" ht="12.75">
      <c r="A1" s="25" t="s">
        <v>63</v>
      </c>
      <c r="B1" s="25" t="s">
        <v>2</v>
      </c>
      <c r="C1" s="25" t="s">
        <v>125</v>
      </c>
      <c r="D1" s="25" t="s">
        <v>126</v>
      </c>
      <c r="E1" s="25" t="s">
        <v>211</v>
      </c>
      <c r="F1" s="25" t="s">
        <v>211</v>
      </c>
      <c r="G1" s="25" t="s">
        <v>121</v>
      </c>
    </row>
    <row r="2" spans="1:7" ht="12.75">
      <c r="A2" s="27" t="s">
        <v>64</v>
      </c>
      <c r="B2" s="37"/>
      <c r="C2" s="27" t="s">
        <v>65</v>
      </c>
      <c r="D2" s="27" t="s">
        <v>65</v>
      </c>
      <c r="E2" s="85" t="s">
        <v>225</v>
      </c>
      <c r="F2" s="85" t="s">
        <v>212</v>
      </c>
      <c r="G2" s="28"/>
    </row>
    <row r="3" spans="1:7" ht="12.75">
      <c r="A3" s="38"/>
      <c r="B3" s="202" t="s">
        <v>34</v>
      </c>
      <c r="C3" s="202"/>
      <c r="D3" s="202"/>
      <c r="E3" s="202"/>
      <c r="F3" s="202"/>
      <c r="G3" s="202"/>
    </row>
    <row r="4" spans="1:7" ht="12.75">
      <c r="A4" s="2"/>
      <c r="B4" s="203"/>
      <c r="C4" s="203"/>
      <c r="D4" s="203"/>
      <c r="E4" s="203"/>
      <c r="F4" s="203"/>
      <c r="G4" s="203"/>
    </row>
    <row r="5" spans="1:7" ht="12.75">
      <c r="A5" s="39"/>
      <c r="B5" s="40"/>
      <c r="C5" s="41"/>
      <c r="D5" s="41"/>
      <c r="E5" s="41"/>
      <c r="F5" s="41"/>
      <c r="G5" s="39"/>
    </row>
    <row r="6" spans="1:7" ht="12.75">
      <c r="A6" s="22" t="s">
        <v>67</v>
      </c>
      <c r="B6" s="64" t="s">
        <v>49</v>
      </c>
      <c r="C6" s="42"/>
      <c r="D6" s="43"/>
      <c r="E6" s="42"/>
      <c r="F6" s="42"/>
      <c r="G6" s="35"/>
    </row>
    <row r="7" spans="1:7" ht="12.75">
      <c r="A7" s="62" t="s">
        <v>68</v>
      </c>
      <c r="B7" s="35" t="s">
        <v>127</v>
      </c>
      <c r="C7" s="42"/>
      <c r="D7" s="43"/>
      <c r="E7" s="42"/>
      <c r="F7" s="42"/>
      <c r="G7" s="35"/>
    </row>
    <row r="8" spans="1:7" ht="12.75">
      <c r="A8" s="62"/>
      <c r="B8" s="35" t="s">
        <v>128</v>
      </c>
      <c r="C8" s="42">
        <v>21570</v>
      </c>
      <c r="D8" s="124">
        <v>21570</v>
      </c>
      <c r="E8" s="42">
        <v>16611</v>
      </c>
      <c r="F8" s="121">
        <f>E8/D8*100</f>
        <v>77.00973574408901</v>
      </c>
      <c r="G8" s="35"/>
    </row>
    <row r="9" spans="1:7" ht="12.75">
      <c r="A9" s="62"/>
      <c r="B9" s="35" t="s">
        <v>129</v>
      </c>
      <c r="C9" s="42"/>
      <c r="D9" s="124"/>
      <c r="E9" s="42"/>
      <c r="F9" s="121"/>
      <c r="G9" s="35"/>
    </row>
    <row r="10" spans="1:7" ht="12.75">
      <c r="A10" s="62"/>
      <c r="B10" s="35" t="s">
        <v>130</v>
      </c>
      <c r="C10" s="42">
        <v>5910</v>
      </c>
      <c r="D10" s="124">
        <v>5910</v>
      </c>
      <c r="E10" s="42">
        <v>4549</v>
      </c>
      <c r="F10" s="121">
        <f aca="true" t="shared" si="0" ref="F10:F33">E10/D10*100</f>
        <v>76.97123519458545</v>
      </c>
      <c r="G10" s="35"/>
    </row>
    <row r="11" spans="1:7" ht="12.75">
      <c r="A11" s="62" t="s">
        <v>66</v>
      </c>
      <c r="B11" s="35" t="s">
        <v>36</v>
      </c>
      <c r="C11" s="42">
        <v>20104</v>
      </c>
      <c r="D11" s="124">
        <v>20104</v>
      </c>
      <c r="E11" s="42">
        <v>20104</v>
      </c>
      <c r="F11" s="121">
        <f t="shared" si="0"/>
        <v>100</v>
      </c>
      <c r="G11" s="35"/>
    </row>
    <row r="12" spans="1:7" ht="12.75">
      <c r="A12" s="62" t="s">
        <v>69</v>
      </c>
      <c r="B12" s="35" t="s">
        <v>17</v>
      </c>
      <c r="C12" s="42">
        <v>38476</v>
      </c>
      <c r="D12" s="124">
        <v>38476</v>
      </c>
      <c r="E12" s="42">
        <v>29626</v>
      </c>
      <c r="F12" s="121">
        <f t="shared" si="0"/>
        <v>76.99864850816093</v>
      </c>
      <c r="G12" s="35"/>
    </row>
    <row r="13" spans="1:7" ht="12.75">
      <c r="A13" s="62" t="s">
        <v>70</v>
      </c>
      <c r="B13" s="35" t="s">
        <v>18</v>
      </c>
      <c r="C13" s="42">
        <v>11066</v>
      </c>
      <c r="D13" s="124">
        <v>11066</v>
      </c>
      <c r="E13" s="42">
        <v>8520</v>
      </c>
      <c r="F13" s="121">
        <f t="shared" si="0"/>
        <v>76.99258991505512</v>
      </c>
      <c r="G13" s="35"/>
    </row>
    <row r="14" spans="1:7" ht="12.75">
      <c r="A14" s="62" t="s">
        <v>71</v>
      </c>
      <c r="B14" s="67" t="s">
        <v>131</v>
      </c>
      <c r="C14" s="42">
        <v>3612</v>
      </c>
      <c r="D14" s="124">
        <v>3612</v>
      </c>
      <c r="E14" s="42">
        <v>2782</v>
      </c>
      <c r="F14" s="121">
        <f t="shared" si="0"/>
        <v>77.02104097452934</v>
      </c>
      <c r="G14" s="35"/>
    </row>
    <row r="15" spans="1:7" ht="12.75">
      <c r="A15" s="62" t="s">
        <v>72</v>
      </c>
      <c r="B15" s="67" t="s">
        <v>132</v>
      </c>
      <c r="C15" s="42">
        <v>13100</v>
      </c>
      <c r="D15" s="124">
        <v>13100</v>
      </c>
      <c r="E15" s="42">
        <v>10087</v>
      </c>
      <c r="F15" s="121">
        <f t="shared" si="0"/>
        <v>77</v>
      </c>
      <c r="G15" s="35"/>
    </row>
    <row r="16" spans="1:7" ht="12.75">
      <c r="A16" s="62" t="s">
        <v>73</v>
      </c>
      <c r="B16" s="35" t="s">
        <v>133</v>
      </c>
      <c r="C16" s="42">
        <v>16874</v>
      </c>
      <c r="D16" s="124">
        <v>16852</v>
      </c>
      <c r="E16" s="42">
        <v>12976</v>
      </c>
      <c r="F16" s="121">
        <f t="shared" si="0"/>
        <v>76.99976263944932</v>
      </c>
      <c r="G16" s="35"/>
    </row>
    <row r="17" spans="1:7" ht="12.75">
      <c r="A17" s="35"/>
      <c r="B17" s="35"/>
      <c r="C17" s="42"/>
      <c r="D17" s="124"/>
      <c r="E17" s="42"/>
      <c r="F17" s="121"/>
      <c r="G17" s="35"/>
    </row>
    <row r="18" spans="1:7" ht="12.75">
      <c r="A18" s="22" t="s">
        <v>86</v>
      </c>
      <c r="B18" s="64" t="s">
        <v>19</v>
      </c>
      <c r="C18" s="42"/>
      <c r="D18" s="124"/>
      <c r="E18" s="42"/>
      <c r="F18" s="121"/>
      <c r="G18" s="35"/>
    </row>
    <row r="19" spans="1:7" ht="12.75">
      <c r="A19" s="62" t="s">
        <v>68</v>
      </c>
      <c r="B19" s="35" t="s">
        <v>37</v>
      </c>
      <c r="C19" s="42"/>
      <c r="D19" s="124"/>
      <c r="E19" s="42"/>
      <c r="F19" s="121"/>
      <c r="G19" s="35"/>
    </row>
    <row r="20" spans="1:7" ht="12.75">
      <c r="A20" s="62"/>
      <c r="B20" s="35" t="s">
        <v>20</v>
      </c>
      <c r="C20" s="42">
        <v>223709</v>
      </c>
      <c r="D20" s="124">
        <v>223709</v>
      </c>
      <c r="E20" s="42">
        <v>175232</v>
      </c>
      <c r="F20" s="121">
        <f t="shared" si="0"/>
        <v>78.33033092097322</v>
      </c>
      <c r="G20" s="35"/>
    </row>
    <row r="21" spans="1:7" ht="12.75">
      <c r="A21" s="35"/>
      <c r="B21" s="35" t="s">
        <v>38</v>
      </c>
      <c r="C21" s="42">
        <v>135252</v>
      </c>
      <c r="D21" s="124">
        <v>135252</v>
      </c>
      <c r="E21" s="42">
        <v>97917</v>
      </c>
      <c r="F21" s="121">
        <f t="shared" si="0"/>
        <v>72.39597196344602</v>
      </c>
      <c r="G21" s="35"/>
    </row>
    <row r="22" spans="1:7" ht="12.75">
      <c r="A22" s="35"/>
      <c r="B22" s="35" t="s">
        <v>51</v>
      </c>
      <c r="C22" s="42">
        <v>8331</v>
      </c>
      <c r="D22" s="124">
        <v>8331</v>
      </c>
      <c r="E22" s="42">
        <v>5023</v>
      </c>
      <c r="F22" s="121">
        <f t="shared" si="0"/>
        <v>60.292882006961946</v>
      </c>
      <c r="G22" s="35"/>
    </row>
    <row r="23" spans="1:7" ht="12.75">
      <c r="A23" s="35"/>
      <c r="B23" s="35" t="s">
        <v>21</v>
      </c>
      <c r="C23" s="42">
        <v>32523</v>
      </c>
      <c r="D23" s="124">
        <v>32523</v>
      </c>
      <c r="E23" s="42">
        <v>26973</v>
      </c>
      <c r="F23" s="121">
        <f t="shared" si="0"/>
        <v>82.93515358361775</v>
      </c>
      <c r="G23" s="35"/>
    </row>
    <row r="24" spans="1:7" ht="12.75">
      <c r="A24" s="35"/>
      <c r="B24" s="35" t="s">
        <v>22</v>
      </c>
      <c r="C24" s="42">
        <v>27000</v>
      </c>
      <c r="D24" s="124">
        <v>27000</v>
      </c>
      <c r="E24" s="42">
        <v>3908</v>
      </c>
      <c r="F24" s="121">
        <f t="shared" si="0"/>
        <v>14.474074074074075</v>
      </c>
      <c r="G24" s="35"/>
    </row>
    <row r="25" spans="1:7" ht="12.75">
      <c r="A25" s="35"/>
      <c r="B25" s="35" t="s">
        <v>134</v>
      </c>
      <c r="C25" s="42"/>
      <c r="D25" s="124"/>
      <c r="E25" s="42"/>
      <c r="F25" s="121"/>
      <c r="G25" s="35"/>
    </row>
    <row r="26" spans="1:7" ht="12.75">
      <c r="A26" s="35"/>
      <c r="B26" s="35" t="s">
        <v>135</v>
      </c>
      <c r="C26" s="42">
        <v>13500</v>
      </c>
      <c r="D26" s="124">
        <v>37800</v>
      </c>
      <c r="E26" s="42">
        <v>25307</v>
      </c>
      <c r="F26" s="121">
        <f t="shared" si="0"/>
        <v>66.94973544973544</v>
      </c>
      <c r="G26" s="35"/>
    </row>
    <row r="27" spans="1:7" ht="12.75">
      <c r="A27" s="62" t="s">
        <v>66</v>
      </c>
      <c r="B27" s="35" t="s">
        <v>39</v>
      </c>
      <c r="C27" s="42">
        <v>53502</v>
      </c>
      <c r="D27" s="124">
        <v>53502</v>
      </c>
      <c r="E27" s="42">
        <v>62171</v>
      </c>
      <c r="F27" s="121">
        <f t="shared" si="0"/>
        <v>116.2031325931741</v>
      </c>
      <c r="G27" s="35" t="s">
        <v>57</v>
      </c>
    </row>
    <row r="28" spans="1:7" ht="12.75">
      <c r="A28" s="62" t="s">
        <v>69</v>
      </c>
      <c r="B28" s="35" t="s">
        <v>23</v>
      </c>
      <c r="C28" s="42">
        <v>2765</v>
      </c>
      <c r="D28" s="124">
        <v>2765</v>
      </c>
      <c r="E28" s="42">
        <v>2074</v>
      </c>
      <c r="F28" s="121">
        <f t="shared" si="0"/>
        <v>75.00904159132007</v>
      </c>
      <c r="G28" s="35"/>
    </row>
    <row r="29" spans="1:7" ht="12.75">
      <c r="A29" s="35"/>
      <c r="B29" s="35"/>
      <c r="C29" s="42"/>
      <c r="D29" s="124"/>
      <c r="E29" s="42"/>
      <c r="F29" s="121"/>
      <c r="G29" s="35"/>
    </row>
    <row r="30" spans="1:7" ht="12.75">
      <c r="A30" s="22" t="s">
        <v>87</v>
      </c>
      <c r="B30" s="64" t="s">
        <v>88</v>
      </c>
      <c r="C30" s="42">
        <v>281456</v>
      </c>
      <c r="D30" s="124">
        <v>281456</v>
      </c>
      <c r="E30" s="42">
        <v>216721</v>
      </c>
      <c r="F30" s="121">
        <f t="shared" si="0"/>
        <v>76.99995736456142</v>
      </c>
      <c r="G30" s="35"/>
    </row>
    <row r="31" spans="1:7" ht="12.75">
      <c r="A31" s="35"/>
      <c r="B31" s="35"/>
      <c r="C31" s="42"/>
      <c r="D31" s="124"/>
      <c r="E31" s="42"/>
      <c r="F31" s="121"/>
      <c r="G31" s="35"/>
    </row>
    <row r="32" spans="1:7" ht="12.75">
      <c r="A32" s="22" t="s">
        <v>90</v>
      </c>
      <c r="B32" s="64" t="s">
        <v>89</v>
      </c>
      <c r="C32" s="42"/>
      <c r="D32" s="124"/>
      <c r="E32" s="42"/>
      <c r="F32" s="121"/>
      <c r="G32" s="35"/>
    </row>
    <row r="33" spans="1:7" ht="12.75">
      <c r="A33" s="35"/>
      <c r="B33" s="64" t="s">
        <v>50</v>
      </c>
      <c r="C33" s="42">
        <v>724</v>
      </c>
      <c r="D33" s="124">
        <v>724</v>
      </c>
      <c r="E33" s="42">
        <v>558</v>
      </c>
      <c r="F33" s="121">
        <f t="shared" si="0"/>
        <v>77.07182320441989</v>
      </c>
      <c r="G33" s="35"/>
    </row>
    <row r="34" spans="1:7" ht="12.75">
      <c r="A34" s="35"/>
      <c r="B34" s="35"/>
      <c r="C34" s="42"/>
      <c r="D34" s="124"/>
      <c r="E34" s="42"/>
      <c r="F34" s="121"/>
      <c r="G34" s="35"/>
    </row>
    <row r="35" spans="1:7" ht="12.75">
      <c r="A35" s="35"/>
      <c r="B35" s="35"/>
      <c r="C35" s="42"/>
      <c r="D35" s="124"/>
      <c r="E35" s="42"/>
      <c r="F35" s="121"/>
      <c r="G35" s="35"/>
    </row>
    <row r="36" spans="1:7" ht="12.75">
      <c r="A36" s="52"/>
      <c r="B36" s="7"/>
      <c r="C36" s="29"/>
      <c r="D36" s="124"/>
      <c r="E36" s="42"/>
      <c r="F36" s="121"/>
      <c r="G36" s="7"/>
    </row>
    <row r="37" spans="1:7" ht="12.75">
      <c r="A37" s="45"/>
      <c r="B37" s="46" t="s">
        <v>3</v>
      </c>
      <c r="C37" s="36">
        <f>SUM(C6:C36)</f>
        <v>909474</v>
      </c>
      <c r="D37" s="36">
        <f>SUM(D6:D36)</f>
        <v>933752</v>
      </c>
      <c r="E37" s="36">
        <f>SUM(E6:E36)</f>
        <v>721139</v>
      </c>
      <c r="F37" s="119">
        <f>E37/D37*100</f>
        <v>77.23024957376262</v>
      </c>
      <c r="G37" s="47"/>
    </row>
  </sheetData>
  <mergeCells count="1">
    <mergeCell ref="B3:G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
1/a. sz. táblázat
(ezer ft-ban)
</oddHeader>
    <oddFooter>&amp;L&amp;"Times New Roman CE,Normál"&amp;8&amp;D / &amp;T / Bagyari Lajosné&amp;C&amp;"Times New Roman CE,Normál"&amp;8 &amp;F/&amp;A/ 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SheetLayoutView="100" workbookViewId="0" topLeftCell="A4">
      <selection activeCell="G10" sqref="G10"/>
    </sheetView>
  </sheetViews>
  <sheetFormatPr defaultColWidth="9.140625" defaultRowHeight="12.75"/>
  <cols>
    <col min="1" max="1" width="6.140625" style="0" customWidth="1"/>
    <col min="2" max="2" width="59.710937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5" t="s">
        <v>63</v>
      </c>
      <c r="B2" s="25" t="s">
        <v>2</v>
      </c>
      <c r="C2" s="25" t="s">
        <v>125</v>
      </c>
      <c r="D2" s="25" t="s">
        <v>126</v>
      </c>
      <c r="E2" s="25" t="s">
        <v>211</v>
      </c>
      <c r="F2" s="25" t="s">
        <v>211</v>
      </c>
      <c r="G2" s="25" t="s">
        <v>121</v>
      </c>
    </row>
    <row r="3" spans="1:7" ht="12.75">
      <c r="A3" s="27" t="s">
        <v>64</v>
      </c>
      <c r="B3" s="37"/>
      <c r="C3" s="27" t="s">
        <v>65</v>
      </c>
      <c r="D3" s="27" t="s">
        <v>65</v>
      </c>
      <c r="E3" s="85" t="s">
        <v>225</v>
      </c>
      <c r="F3" s="86" t="s">
        <v>213</v>
      </c>
      <c r="G3" s="28"/>
    </row>
    <row r="4" spans="1:7" ht="12.75">
      <c r="A4" s="38"/>
      <c r="B4" s="202" t="s">
        <v>34</v>
      </c>
      <c r="C4" s="202"/>
      <c r="D4" s="202"/>
      <c r="E4" s="202"/>
      <c r="F4" s="202"/>
      <c r="G4" s="202"/>
    </row>
    <row r="5" spans="1:7" ht="12.75">
      <c r="A5" s="2"/>
      <c r="B5" s="203"/>
      <c r="C5" s="203"/>
      <c r="D5" s="203"/>
      <c r="E5" s="203"/>
      <c r="F5" s="203"/>
      <c r="G5" s="203"/>
    </row>
    <row r="6" spans="1:7" ht="12.75">
      <c r="A6" s="39"/>
      <c r="B6" s="40"/>
      <c r="C6" s="41"/>
      <c r="D6" s="41"/>
      <c r="E6" s="41"/>
      <c r="F6" s="41"/>
      <c r="G6" s="39"/>
    </row>
    <row r="7" spans="1:7" ht="12.75">
      <c r="A7" s="22" t="s">
        <v>68</v>
      </c>
      <c r="B7" s="35" t="s">
        <v>52</v>
      </c>
      <c r="C7" s="42">
        <v>2856</v>
      </c>
      <c r="D7" s="124">
        <v>2856</v>
      </c>
      <c r="E7" s="42">
        <v>2142</v>
      </c>
      <c r="F7" s="121">
        <f>E7/D7*100</f>
        <v>75</v>
      </c>
      <c r="G7" s="35"/>
    </row>
    <row r="8" spans="1:7" ht="12.75">
      <c r="A8" s="22" t="s">
        <v>66</v>
      </c>
      <c r="B8" s="35" t="s">
        <v>214</v>
      </c>
      <c r="C8" s="42">
        <v>0</v>
      </c>
      <c r="D8" s="124">
        <v>5540</v>
      </c>
      <c r="E8" s="42">
        <v>5540</v>
      </c>
      <c r="F8" s="121">
        <f>E8/D8*100</f>
        <v>100</v>
      </c>
      <c r="G8" s="35"/>
    </row>
    <row r="9" spans="1:7" ht="12.75">
      <c r="A9" s="22" t="s">
        <v>69</v>
      </c>
      <c r="B9" s="35" t="s">
        <v>215</v>
      </c>
      <c r="C9" s="42">
        <v>0</v>
      </c>
      <c r="D9" s="124">
        <v>44181</v>
      </c>
      <c r="E9" s="42">
        <v>44181</v>
      </c>
      <c r="F9" s="121">
        <f>E9/D9*100</f>
        <v>100</v>
      </c>
      <c r="G9" s="35"/>
    </row>
    <row r="10" spans="1:7" ht="12.75">
      <c r="A10" s="22" t="s">
        <v>70</v>
      </c>
      <c r="B10" s="35" t="s">
        <v>226</v>
      </c>
      <c r="C10" s="42">
        <v>0</v>
      </c>
      <c r="D10" s="124">
        <v>210</v>
      </c>
      <c r="E10" s="42">
        <v>210</v>
      </c>
      <c r="F10" s="121">
        <f>E10/D10*100</f>
        <v>100</v>
      </c>
      <c r="G10" s="35"/>
    </row>
    <row r="11" spans="1:7" ht="12.75">
      <c r="A11" s="22" t="s">
        <v>71</v>
      </c>
      <c r="B11" s="35" t="s">
        <v>244</v>
      </c>
      <c r="C11" s="42">
        <v>0</v>
      </c>
      <c r="D11" s="124">
        <v>0</v>
      </c>
      <c r="E11" s="42">
        <v>178</v>
      </c>
      <c r="F11" s="121">
        <v>0</v>
      </c>
      <c r="G11" s="35"/>
    </row>
    <row r="12" spans="1:7" ht="12.75">
      <c r="A12" s="45"/>
      <c r="B12" s="46" t="s">
        <v>3</v>
      </c>
      <c r="C12" s="36">
        <f>SUM(C6:C11)</f>
        <v>2856</v>
      </c>
      <c r="D12" s="81">
        <f>SUM(D6:D11)</f>
        <v>52787</v>
      </c>
      <c r="E12" s="36">
        <f>SUM(E7:E11)</f>
        <v>52251</v>
      </c>
      <c r="F12" s="119">
        <f>E12/D12*100</f>
        <v>98.98459848068654</v>
      </c>
      <c r="G12" s="47"/>
    </row>
    <row r="13" spans="1:7" ht="12.75">
      <c r="A13" s="38"/>
      <c r="B13" s="38"/>
      <c r="C13" s="38"/>
      <c r="D13" s="38"/>
      <c r="E13" s="38"/>
      <c r="F13" s="38"/>
      <c r="G13" s="38"/>
    </row>
    <row r="14" spans="1:7" ht="12.75">
      <c r="A14" s="2"/>
      <c r="B14" s="203" t="s">
        <v>4</v>
      </c>
      <c r="C14" s="203"/>
      <c r="D14" s="203"/>
      <c r="E14" s="203"/>
      <c r="F14" s="203"/>
      <c r="G14" s="203"/>
    </row>
    <row r="15" spans="1:7" ht="12.75">
      <c r="A15" s="20"/>
      <c r="B15" s="4" t="s">
        <v>57</v>
      </c>
      <c r="C15" s="33"/>
      <c r="D15" s="33" t="s">
        <v>57</v>
      </c>
      <c r="E15" s="33"/>
      <c r="F15" s="48"/>
      <c r="G15" s="4"/>
    </row>
    <row r="16" spans="1:7" ht="12.75">
      <c r="A16" s="22" t="s">
        <v>68</v>
      </c>
      <c r="B16" s="4" t="s">
        <v>48</v>
      </c>
      <c r="C16" s="26">
        <v>12450</v>
      </c>
      <c r="D16" s="124">
        <v>12450</v>
      </c>
      <c r="E16" s="26">
        <v>10390</v>
      </c>
      <c r="F16" s="122">
        <f>E16/D16*100</f>
        <v>83.45381526104417</v>
      </c>
      <c r="G16" s="4"/>
    </row>
    <row r="17" spans="1:7" ht="12.75">
      <c r="A17" s="22" t="s">
        <v>66</v>
      </c>
      <c r="B17" s="4" t="s">
        <v>40</v>
      </c>
      <c r="C17" s="26"/>
      <c r="D17" s="124"/>
      <c r="E17" s="26"/>
      <c r="F17" s="122"/>
      <c r="G17" s="4"/>
    </row>
    <row r="18" spans="1:7" ht="12.75">
      <c r="A18" s="22"/>
      <c r="B18" s="4" t="s">
        <v>75</v>
      </c>
      <c r="C18" s="26">
        <v>7672</v>
      </c>
      <c r="D18" s="124">
        <v>7672</v>
      </c>
      <c r="E18" s="26">
        <v>7672</v>
      </c>
      <c r="F18" s="122">
        <f aca="true" t="shared" si="0" ref="F18:F27">E18/D18*100</f>
        <v>100</v>
      </c>
      <c r="G18" s="23"/>
    </row>
    <row r="19" spans="1:7" ht="12.75">
      <c r="A19" s="22"/>
      <c r="B19" s="4" t="s">
        <v>76</v>
      </c>
      <c r="C19" s="26">
        <v>3598</v>
      </c>
      <c r="D19" s="124">
        <v>3598</v>
      </c>
      <c r="E19" s="26">
        <v>3598</v>
      </c>
      <c r="F19" s="122">
        <f t="shared" si="0"/>
        <v>100</v>
      </c>
      <c r="G19" s="71"/>
    </row>
    <row r="20" spans="1:7" ht="12.75">
      <c r="A20" s="22"/>
      <c r="B20" s="4" t="s">
        <v>79</v>
      </c>
      <c r="C20" s="26">
        <v>304</v>
      </c>
      <c r="D20" s="124">
        <v>304</v>
      </c>
      <c r="E20" s="26">
        <v>0</v>
      </c>
      <c r="F20" s="122">
        <f t="shared" si="0"/>
        <v>0</v>
      </c>
      <c r="G20" s="23"/>
    </row>
    <row r="21" spans="1:7" ht="12.75">
      <c r="A21" s="22"/>
      <c r="B21" s="4" t="s">
        <v>136</v>
      </c>
      <c r="C21" s="26">
        <v>8760</v>
      </c>
      <c r="D21" s="124">
        <v>8760</v>
      </c>
      <c r="E21" s="26">
        <v>8760</v>
      </c>
      <c r="F21" s="122">
        <f t="shared" si="0"/>
        <v>100</v>
      </c>
      <c r="G21" s="23"/>
    </row>
    <row r="22" spans="1:7" ht="12.75">
      <c r="A22" s="22"/>
      <c r="B22" s="4" t="s">
        <v>137</v>
      </c>
      <c r="C22" s="26">
        <v>160</v>
      </c>
      <c r="D22" s="124">
        <v>160</v>
      </c>
      <c r="E22" s="26">
        <v>160</v>
      </c>
      <c r="F22" s="122">
        <f t="shared" si="0"/>
        <v>100</v>
      </c>
      <c r="G22" s="23"/>
    </row>
    <row r="23" spans="1:7" ht="12.75">
      <c r="A23" s="22"/>
      <c r="B23" s="4" t="s">
        <v>138</v>
      </c>
      <c r="C23" s="26">
        <v>3806</v>
      </c>
      <c r="D23" s="124">
        <v>3806</v>
      </c>
      <c r="E23" s="26">
        <v>3806</v>
      </c>
      <c r="F23" s="122">
        <f t="shared" si="0"/>
        <v>100</v>
      </c>
      <c r="G23" s="23"/>
    </row>
    <row r="24" spans="1:7" ht="12.75">
      <c r="A24" s="22"/>
      <c r="B24" s="4" t="s">
        <v>78</v>
      </c>
      <c r="C24" s="26">
        <v>2740</v>
      </c>
      <c r="D24" s="124">
        <v>2740</v>
      </c>
      <c r="E24" s="26">
        <v>2740</v>
      </c>
      <c r="F24" s="122">
        <f t="shared" si="0"/>
        <v>100</v>
      </c>
      <c r="G24" s="23"/>
    </row>
    <row r="25" spans="1:7" ht="12.75">
      <c r="A25" s="22"/>
      <c r="B25" s="4" t="s">
        <v>77</v>
      </c>
      <c r="C25" s="79">
        <v>9666</v>
      </c>
      <c r="D25" s="124">
        <v>9666</v>
      </c>
      <c r="E25" s="26">
        <v>0</v>
      </c>
      <c r="F25" s="122">
        <f t="shared" si="0"/>
        <v>0</v>
      </c>
      <c r="G25" s="23"/>
    </row>
    <row r="26" spans="1:7" ht="12.75">
      <c r="A26" s="22"/>
      <c r="B26" s="4" t="s">
        <v>227</v>
      </c>
      <c r="C26" s="79">
        <v>0</v>
      </c>
      <c r="D26" s="124">
        <v>15000</v>
      </c>
      <c r="E26" s="26">
        <v>0</v>
      </c>
      <c r="F26" s="122">
        <f t="shared" si="0"/>
        <v>0</v>
      </c>
      <c r="G26" s="23"/>
    </row>
    <row r="27" spans="1:7" ht="12.75">
      <c r="A27" s="44" t="s">
        <v>69</v>
      </c>
      <c r="B27" s="7" t="s">
        <v>216</v>
      </c>
      <c r="C27" s="79">
        <v>0</v>
      </c>
      <c r="D27" s="124">
        <v>1826</v>
      </c>
      <c r="E27" s="29">
        <v>1826</v>
      </c>
      <c r="F27" s="122">
        <f t="shared" si="0"/>
        <v>100</v>
      </c>
      <c r="G27" s="52"/>
    </row>
    <row r="28" spans="1:7" ht="12.75">
      <c r="A28" s="24"/>
      <c r="B28" s="12" t="s">
        <v>4</v>
      </c>
      <c r="C28" s="36">
        <f>SUM(C15:C25)</f>
        <v>49156</v>
      </c>
      <c r="D28" s="36">
        <f>SUM(D15:D27)</f>
        <v>65982</v>
      </c>
      <c r="E28" s="36">
        <f>SUM(E15:E27)</f>
        <v>38952</v>
      </c>
      <c r="F28" s="119">
        <f>E28/D28*100</f>
        <v>59.03428207693007</v>
      </c>
      <c r="G28" s="49"/>
    </row>
    <row r="29" ht="12.75">
      <c r="F29" s="120"/>
    </row>
    <row r="30" spans="1:7" ht="12.75">
      <c r="A30" s="24"/>
      <c r="B30" s="12" t="s">
        <v>5</v>
      </c>
      <c r="C30" s="36">
        <f>(C12+C28)</f>
        <v>52012</v>
      </c>
      <c r="D30" s="36">
        <f>(D12+D28)</f>
        <v>118769</v>
      </c>
      <c r="E30" s="36">
        <f>(E12+E28)</f>
        <v>91203</v>
      </c>
      <c r="F30" s="119">
        <f>E30/D30*100</f>
        <v>76.79023987740908</v>
      </c>
      <c r="G30" s="49"/>
    </row>
  </sheetData>
  <mergeCells count="2">
    <mergeCell ref="B4:G5"/>
    <mergeCell ref="B14:G14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 
1/b.sz. táblázat
(ezer ft-ban)
</oddHeader>
    <oddFooter>&amp;L&amp;"Times New Roman CE,Normál"&amp;8&amp;D / &amp;T / Bagyari Lajosné&amp;C&amp;"Times New Roman CE,Normál"&amp;8&amp;F/&amp;A/Szekeresné&amp;R&amp;"Times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zoomScaleSheetLayoutView="75" workbookViewId="0" topLeftCell="A10">
      <selection activeCell="E33" sqref="E33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9.8515625" style="0" customWidth="1"/>
    <col min="4" max="4" width="9.7109375" style="0" customWidth="1"/>
    <col min="6" max="6" width="9.7109375" style="0" customWidth="1"/>
    <col min="7" max="7" width="34.8515625" style="0" customWidth="1"/>
  </cols>
  <sheetData>
    <row r="1" spans="1:7" ht="12.75">
      <c r="A1" s="2"/>
      <c r="B1" s="2"/>
      <c r="C1" s="2"/>
      <c r="D1" s="2"/>
      <c r="E1" s="2"/>
      <c r="F1" s="2"/>
      <c r="G1" s="57" t="s">
        <v>57</v>
      </c>
    </row>
    <row r="2" spans="1:7" ht="12.75">
      <c r="A2" s="58" t="s">
        <v>63</v>
      </c>
      <c r="B2" s="15" t="s">
        <v>2</v>
      </c>
      <c r="C2" s="15" t="s">
        <v>125</v>
      </c>
      <c r="D2" s="15" t="s">
        <v>126</v>
      </c>
      <c r="E2" s="15" t="s">
        <v>211</v>
      </c>
      <c r="F2" s="15" t="s">
        <v>211</v>
      </c>
      <c r="G2" s="15" t="s">
        <v>121</v>
      </c>
    </row>
    <row r="3" spans="1:7" ht="12.75">
      <c r="A3" s="59" t="s">
        <v>64</v>
      </c>
      <c r="B3" s="19"/>
      <c r="C3" s="18" t="s">
        <v>65</v>
      </c>
      <c r="D3" s="18" t="s">
        <v>65</v>
      </c>
      <c r="E3" s="87" t="s">
        <v>225</v>
      </c>
      <c r="F3" s="87" t="s">
        <v>212</v>
      </c>
      <c r="G3" s="19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03" t="s">
        <v>9</v>
      </c>
      <c r="C5" s="203"/>
      <c r="D5" s="203"/>
      <c r="E5" s="203"/>
      <c r="F5" s="203"/>
      <c r="G5" s="203"/>
    </row>
    <row r="6" spans="1:7" ht="12.75">
      <c r="A6" s="6" t="s">
        <v>68</v>
      </c>
      <c r="B6" s="3" t="s">
        <v>10</v>
      </c>
      <c r="C6" s="33">
        <v>12600</v>
      </c>
      <c r="D6" s="128">
        <v>10600</v>
      </c>
      <c r="E6" s="33">
        <v>9744</v>
      </c>
      <c r="F6" s="126">
        <f>E6/D6*100</f>
        <v>91.92452830188678</v>
      </c>
      <c r="G6" s="3"/>
    </row>
    <row r="7" spans="1:7" ht="12.75">
      <c r="A7" s="5" t="s">
        <v>66</v>
      </c>
      <c r="B7" s="4" t="s">
        <v>11</v>
      </c>
      <c r="C7" s="26">
        <v>3000</v>
      </c>
      <c r="D7" s="129">
        <v>8663</v>
      </c>
      <c r="E7" s="26">
        <v>4263</v>
      </c>
      <c r="F7" s="125">
        <f aca="true" t="shared" si="0" ref="F7:F26">E7/D7*100</f>
        <v>49.20928084959021</v>
      </c>
      <c r="G7" s="4"/>
    </row>
    <row r="8" spans="1:7" ht="12.75">
      <c r="A8" s="5" t="s">
        <v>69</v>
      </c>
      <c r="B8" s="4" t="s">
        <v>12</v>
      </c>
      <c r="C8" s="26">
        <v>2500</v>
      </c>
      <c r="D8" s="129">
        <v>2600</v>
      </c>
      <c r="E8" s="26">
        <v>4630</v>
      </c>
      <c r="F8" s="125">
        <f t="shared" si="0"/>
        <v>178.07692307692307</v>
      </c>
      <c r="G8" s="4"/>
    </row>
    <row r="9" spans="1:7" ht="12.75">
      <c r="A9" s="5" t="s">
        <v>70</v>
      </c>
      <c r="B9" s="30" t="s">
        <v>13</v>
      </c>
      <c r="C9" s="26"/>
      <c r="D9" s="129"/>
      <c r="E9" s="26"/>
      <c r="F9" s="125"/>
      <c r="G9" s="4"/>
    </row>
    <row r="10" spans="1:7" ht="12.75">
      <c r="A10" s="5"/>
      <c r="B10" s="4" t="s">
        <v>98</v>
      </c>
      <c r="C10" s="26">
        <v>1456</v>
      </c>
      <c r="D10" s="129">
        <v>1456</v>
      </c>
      <c r="E10" s="26">
        <v>286</v>
      </c>
      <c r="F10" s="125">
        <f t="shared" si="0"/>
        <v>19.642857142857142</v>
      </c>
      <c r="G10" s="4"/>
    </row>
    <row r="11" spans="1:7" ht="12.75">
      <c r="A11" s="5"/>
      <c r="B11" s="4" t="s">
        <v>84</v>
      </c>
      <c r="C11" s="26">
        <v>8870</v>
      </c>
      <c r="D11" s="129">
        <v>9808</v>
      </c>
      <c r="E11" s="26">
        <v>7122</v>
      </c>
      <c r="F11" s="125">
        <f t="shared" si="0"/>
        <v>72.61419249592169</v>
      </c>
      <c r="G11" s="4"/>
    </row>
    <row r="12" spans="1:7" ht="12.75">
      <c r="A12" s="5"/>
      <c r="B12" s="4" t="s">
        <v>14</v>
      </c>
      <c r="C12" s="26">
        <v>21850</v>
      </c>
      <c r="D12" s="129">
        <v>22850</v>
      </c>
      <c r="E12" s="26">
        <v>6213</v>
      </c>
      <c r="F12" s="125">
        <f t="shared" si="0"/>
        <v>27.190371991247265</v>
      </c>
      <c r="G12" s="35"/>
    </row>
    <row r="13" spans="1:7" ht="12.75">
      <c r="A13" s="5"/>
      <c r="B13" s="4" t="s">
        <v>15</v>
      </c>
      <c r="C13" s="26">
        <v>12560</v>
      </c>
      <c r="D13" s="129">
        <v>12560</v>
      </c>
      <c r="E13" s="26">
        <v>8930</v>
      </c>
      <c r="F13" s="125">
        <f t="shared" si="0"/>
        <v>71.09872611464968</v>
      </c>
      <c r="G13" s="4"/>
    </row>
    <row r="14" spans="1:7" ht="12.75">
      <c r="A14" s="5" t="s">
        <v>71</v>
      </c>
      <c r="B14" s="4" t="s">
        <v>55</v>
      </c>
      <c r="C14" s="26">
        <v>8000</v>
      </c>
      <c r="D14" s="129">
        <v>8000</v>
      </c>
      <c r="E14" s="26">
        <v>10111</v>
      </c>
      <c r="F14" s="125">
        <f t="shared" si="0"/>
        <v>126.3875</v>
      </c>
      <c r="G14" s="4"/>
    </row>
    <row r="15" spans="1:7" ht="12.75">
      <c r="A15" s="5" t="s">
        <v>72</v>
      </c>
      <c r="B15" s="4" t="s">
        <v>91</v>
      </c>
      <c r="C15" s="26">
        <v>17000</v>
      </c>
      <c r="D15" s="129">
        <v>17000</v>
      </c>
      <c r="E15" s="26">
        <v>10971</v>
      </c>
      <c r="F15" s="125">
        <f t="shared" si="0"/>
        <v>64.53529411764706</v>
      </c>
      <c r="G15" s="4"/>
    </row>
    <row r="16" spans="1:7" ht="12.75">
      <c r="A16" s="5" t="s">
        <v>73</v>
      </c>
      <c r="B16" s="4" t="s">
        <v>99</v>
      </c>
      <c r="C16" s="26">
        <v>124083</v>
      </c>
      <c r="D16" s="129">
        <v>100562</v>
      </c>
      <c r="E16" s="26">
        <v>73098</v>
      </c>
      <c r="F16" s="125">
        <f t="shared" si="0"/>
        <v>72.689485093773</v>
      </c>
      <c r="G16" s="4"/>
    </row>
    <row r="17" spans="1:7" ht="12.75">
      <c r="A17" s="5" t="s">
        <v>74</v>
      </c>
      <c r="B17" s="4" t="s">
        <v>100</v>
      </c>
      <c r="C17" s="26">
        <v>13000</v>
      </c>
      <c r="D17" s="129">
        <v>13000</v>
      </c>
      <c r="E17" s="26">
        <v>9521</v>
      </c>
      <c r="F17" s="125">
        <f t="shared" si="0"/>
        <v>73.23846153846154</v>
      </c>
      <c r="G17" s="4"/>
    </row>
    <row r="18" spans="1:7" ht="12.75">
      <c r="A18" s="5" t="s">
        <v>80</v>
      </c>
      <c r="B18" s="4" t="s">
        <v>170</v>
      </c>
      <c r="C18" s="26">
        <v>2500</v>
      </c>
      <c r="D18" s="129">
        <v>2500</v>
      </c>
      <c r="E18" s="26">
        <v>5038</v>
      </c>
      <c r="F18" s="125">
        <f t="shared" si="0"/>
        <v>201.52</v>
      </c>
      <c r="G18" s="4"/>
    </row>
    <row r="19" spans="1:7" ht="12.75">
      <c r="A19" s="5" t="s">
        <v>81</v>
      </c>
      <c r="B19" s="4" t="s">
        <v>171</v>
      </c>
      <c r="C19" s="26">
        <v>3000</v>
      </c>
      <c r="D19" s="129">
        <v>3937</v>
      </c>
      <c r="E19" s="26">
        <v>1637</v>
      </c>
      <c r="F19" s="125">
        <f t="shared" si="0"/>
        <v>41.57988315976632</v>
      </c>
      <c r="G19" s="4"/>
    </row>
    <row r="20" spans="1:7" ht="12.75">
      <c r="A20" s="5" t="s">
        <v>82</v>
      </c>
      <c r="B20" s="4" t="s">
        <v>101</v>
      </c>
      <c r="C20" s="26">
        <v>4500</v>
      </c>
      <c r="D20" s="129">
        <v>7122</v>
      </c>
      <c r="E20" s="26">
        <v>16214</v>
      </c>
      <c r="F20" s="125">
        <f t="shared" si="0"/>
        <v>227.66076944678463</v>
      </c>
      <c r="G20" s="4"/>
    </row>
    <row r="21" spans="1:7" ht="12.75">
      <c r="A21" s="5" t="s">
        <v>83</v>
      </c>
      <c r="B21" s="4" t="s">
        <v>92</v>
      </c>
      <c r="C21" s="26">
        <v>3500</v>
      </c>
      <c r="D21" s="129">
        <v>9722</v>
      </c>
      <c r="E21" s="51">
        <v>10714</v>
      </c>
      <c r="F21" s="125">
        <f t="shared" si="0"/>
        <v>110.20366179798395</v>
      </c>
      <c r="G21" s="4"/>
    </row>
    <row r="22" spans="1:7" ht="12.75">
      <c r="A22" s="5" t="s">
        <v>85</v>
      </c>
      <c r="B22" s="4" t="s">
        <v>124</v>
      </c>
      <c r="C22" s="26">
        <v>14000</v>
      </c>
      <c r="D22" s="129">
        <v>14000</v>
      </c>
      <c r="E22" s="51">
        <v>14000</v>
      </c>
      <c r="F22" s="125">
        <f t="shared" si="0"/>
        <v>100</v>
      </c>
      <c r="G22" s="4"/>
    </row>
    <row r="23" spans="1:7" ht="12.75">
      <c r="A23" s="5"/>
      <c r="B23" s="4"/>
      <c r="C23" s="26"/>
      <c r="D23" s="34"/>
      <c r="E23" s="51"/>
      <c r="F23" s="125"/>
      <c r="G23" s="4"/>
    </row>
    <row r="24" spans="1:7" ht="12.75">
      <c r="A24" s="5"/>
      <c r="B24" s="4"/>
      <c r="C24" s="26"/>
      <c r="D24" s="34"/>
      <c r="E24" s="51"/>
      <c r="F24" s="125"/>
      <c r="G24" s="4"/>
    </row>
    <row r="25" spans="1:7" ht="12.75">
      <c r="A25" s="32"/>
      <c r="B25" s="7"/>
      <c r="C25" s="29"/>
      <c r="D25" s="34"/>
      <c r="E25" s="53"/>
      <c r="F25" s="123"/>
      <c r="G25" s="7"/>
    </row>
    <row r="26" spans="1:7" ht="13.5" thickBot="1">
      <c r="A26" s="55"/>
      <c r="B26" s="55" t="s">
        <v>16</v>
      </c>
      <c r="C26" s="56">
        <f>SUM(C6:C25)</f>
        <v>252419</v>
      </c>
      <c r="D26" s="56">
        <f>SUM(D6:D25)</f>
        <v>244380</v>
      </c>
      <c r="E26" s="56">
        <f>SUM(E6:E25)</f>
        <v>192492</v>
      </c>
      <c r="F26" s="127">
        <f t="shared" si="0"/>
        <v>78.76749324821999</v>
      </c>
      <c r="G26" s="54"/>
    </row>
    <row r="27" spans="1:7" ht="13.5" thickTop="1">
      <c r="A27" s="2"/>
      <c r="B27" s="2"/>
      <c r="C27" s="2"/>
      <c r="D27" s="2"/>
      <c r="E27" s="2"/>
      <c r="F27" s="2"/>
      <c r="G27" s="2"/>
    </row>
    <row r="28" spans="1:7" ht="12.75">
      <c r="A28" s="2"/>
      <c r="B28" s="203" t="s">
        <v>24</v>
      </c>
      <c r="C28" s="203"/>
      <c r="D28" s="203"/>
      <c r="E28" s="203"/>
      <c r="F28" s="203"/>
      <c r="G28" s="203"/>
    </row>
    <row r="29" spans="1:7" ht="12.75">
      <c r="A29" s="6" t="s">
        <v>57</v>
      </c>
      <c r="B29" s="66"/>
      <c r="C29" s="33"/>
      <c r="D29" s="33"/>
      <c r="E29" s="50"/>
      <c r="F29" s="50"/>
      <c r="G29" s="3"/>
    </row>
    <row r="30" spans="1:7" ht="12.75">
      <c r="A30" s="5" t="s">
        <v>68</v>
      </c>
      <c r="B30" s="4" t="s">
        <v>54</v>
      </c>
      <c r="C30" s="26">
        <v>3400</v>
      </c>
      <c r="D30" s="129">
        <v>10000</v>
      </c>
      <c r="E30" s="51">
        <v>9953</v>
      </c>
      <c r="F30" s="130">
        <f aca="true" t="shared" si="1" ref="F30:F36">E30/D30*100</f>
        <v>99.53</v>
      </c>
      <c r="G30" s="22"/>
    </row>
    <row r="31" spans="1:7" ht="15" customHeight="1">
      <c r="A31" s="5" t="s">
        <v>66</v>
      </c>
      <c r="B31" s="4" t="s">
        <v>25</v>
      </c>
      <c r="C31" s="26">
        <v>200</v>
      </c>
      <c r="D31" s="129">
        <v>200</v>
      </c>
      <c r="E31" s="51">
        <v>0</v>
      </c>
      <c r="F31" s="130">
        <f t="shared" si="1"/>
        <v>0</v>
      </c>
      <c r="G31" s="22"/>
    </row>
    <row r="32" spans="1:7" ht="15" customHeight="1">
      <c r="A32" s="5" t="s">
        <v>69</v>
      </c>
      <c r="B32" s="4" t="s">
        <v>170</v>
      </c>
      <c r="C32" s="26">
        <v>5909</v>
      </c>
      <c r="D32" s="129">
        <v>9765</v>
      </c>
      <c r="E32" s="51">
        <v>2822</v>
      </c>
      <c r="F32" s="130">
        <f t="shared" si="1"/>
        <v>28.899129544290837</v>
      </c>
      <c r="G32" s="22" t="s">
        <v>245</v>
      </c>
    </row>
    <row r="33" spans="1:7" ht="15" customHeight="1">
      <c r="A33" s="5" t="s">
        <v>70</v>
      </c>
      <c r="B33" s="4" t="s">
        <v>218</v>
      </c>
      <c r="C33" s="26">
        <v>0</v>
      </c>
      <c r="D33" s="129">
        <v>151</v>
      </c>
      <c r="E33" s="51">
        <v>1859</v>
      </c>
      <c r="F33" s="130">
        <f t="shared" si="1"/>
        <v>1231.1258278145694</v>
      </c>
      <c r="G33" s="22"/>
    </row>
    <row r="34" spans="1:7" ht="15" customHeight="1">
      <c r="A34" s="5" t="s">
        <v>71</v>
      </c>
      <c r="B34" s="4" t="s">
        <v>228</v>
      </c>
      <c r="C34" s="26">
        <v>0</v>
      </c>
      <c r="D34" s="129">
        <v>8568</v>
      </c>
      <c r="E34" s="51">
        <v>2000</v>
      </c>
      <c r="F34" s="130">
        <f t="shared" si="1"/>
        <v>23.34267040149393</v>
      </c>
      <c r="G34" s="22"/>
    </row>
    <row r="35" spans="1:7" ht="15" customHeight="1">
      <c r="A35" s="5" t="s">
        <v>72</v>
      </c>
      <c r="B35" s="4" t="s">
        <v>219</v>
      </c>
      <c r="C35" s="26">
        <v>0</v>
      </c>
      <c r="D35" s="129">
        <v>374</v>
      </c>
      <c r="E35" s="51">
        <v>624</v>
      </c>
      <c r="F35" s="130">
        <f t="shared" si="1"/>
        <v>166.84491978609626</v>
      </c>
      <c r="G35" s="22"/>
    </row>
    <row r="36" spans="1:7" ht="13.5" thickBot="1">
      <c r="A36" s="55"/>
      <c r="B36" s="55" t="s">
        <v>26</v>
      </c>
      <c r="C36" s="56">
        <f>SUM(C30:C35)</f>
        <v>9509</v>
      </c>
      <c r="D36" s="56">
        <f>SUM(D30:D35)</f>
        <v>29058</v>
      </c>
      <c r="E36" s="56">
        <f>SUM(E30:E35)</f>
        <v>17258</v>
      </c>
      <c r="F36" s="156">
        <f t="shared" si="1"/>
        <v>59.39156170417785</v>
      </c>
      <c r="G36" s="54"/>
    </row>
    <row r="37" ht="13.5" thickTop="1"/>
    <row r="38" spans="1:7" ht="13.5" thickBot="1">
      <c r="A38" s="55"/>
      <c r="B38" s="55" t="s">
        <v>27</v>
      </c>
      <c r="C38" s="56">
        <f>(C26+C36)</f>
        <v>261928</v>
      </c>
      <c r="D38" s="56">
        <f>(D26+D36)</f>
        <v>273438</v>
      </c>
      <c r="E38" s="56">
        <f>(E26+E36)</f>
        <v>209750</v>
      </c>
      <c r="F38" s="156">
        <f>E38/D38*100</f>
        <v>76.70843116172588</v>
      </c>
      <c r="G38" s="54"/>
    </row>
    <row r="39" ht="13.5" thickTop="1"/>
    <row r="41" spans="1:7" ht="12.75">
      <c r="A41" s="2"/>
      <c r="B41" s="2"/>
      <c r="C41" s="2"/>
      <c r="D41" s="80"/>
      <c r="E41" s="2"/>
      <c r="F41" s="2"/>
      <c r="G41" s="2"/>
    </row>
    <row r="42" spans="1:7" ht="12.75">
      <c r="A42" s="2"/>
      <c r="B42" s="2"/>
      <c r="C42" s="2"/>
      <c r="D42" s="80"/>
      <c r="E42" s="2"/>
      <c r="F42" s="2"/>
      <c r="G42" s="2"/>
    </row>
    <row r="43" spans="1:7" ht="12.75">
      <c r="A43" s="2"/>
      <c r="B43" s="2"/>
      <c r="C43" s="2"/>
      <c r="D43" s="80"/>
      <c r="E43" s="2"/>
      <c r="F43" s="2"/>
      <c r="G43" s="2"/>
    </row>
    <row r="44" spans="1:7" ht="12.75">
      <c r="A44" s="2"/>
      <c r="B44" s="2"/>
      <c r="C44" s="2"/>
      <c r="D44" s="80"/>
      <c r="E44" s="2"/>
      <c r="F44" s="2"/>
      <c r="G44" s="2"/>
    </row>
    <row r="45" spans="1:7" ht="12.75">
      <c r="A45" s="2"/>
      <c r="B45" s="2"/>
      <c r="C45" s="2"/>
      <c r="D45" s="80"/>
      <c r="E45" s="2"/>
      <c r="F45" s="2"/>
      <c r="G45" s="2"/>
    </row>
    <row r="46" spans="1:7" ht="12.75">
      <c r="A46" s="2"/>
      <c r="B46" s="2"/>
      <c r="C46" s="2"/>
      <c r="D46" s="80"/>
      <c r="E46" s="2"/>
      <c r="F46" s="2"/>
      <c r="G46" s="2"/>
    </row>
    <row r="47" spans="1:7" ht="12.75">
      <c r="A47" s="2"/>
      <c r="B47" s="2"/>
      <c r="C47" s="2"/>
      <c r="D47" s="80"/>
      <c r="E47" s="2"/>
      <c r="F47" s="2"/>
      <c r="G47" s="2"/>
    </row>
    <row r="48" spans="1:7" ht="12.75">
      <c r="A48" s="2"/>
      <c r="B48" s="2"/>
      <c r="C48" s="2"/>
      <c r="D48" s="80"/>
      <c r="E48" s="2"/>
      <c r="F48" s="2"/>
      <c r="G48" s="2"/>
    </row>
    <row r="49" spans="1:7" ht="12.75">
      <c r="A49" s="2"/>
      <c r="B49" s="2"/>
      <c r="C49" s="2"/>
      <c r="D49" s="80"/>
      <c r="E49" s="2"/>
      <c r="F49" s="2"/>
      <c r="G49" s="2"/>
    </row>
    <row r="50" spans="1:7" ht="12.75">
      <c r="A50" s="2"/>
      <c r="B50" s="2"/>
      <c r="C50" s="2"/>
      <c r="D50" s="80"/>
      <c r="E50" s="2"/>
      <c r="F50" s="2"/>
      <c r="G50" s="2"/>
    </row>
    <row r="51" spans="1:7" ht="12.75">
      <c r="A51" s="2"/>
      <c r="B51" s="2"/>
      <c r="C51" s="2"/>
      <c r="D51" s="80"/>
      <c r="E51" s="2"/>
      <c r="F51" s="2"/>
      <c r="G51" s="2"/>
    </row>
    <row r="52" spans="1:7" ht="12.75">
      <c r="A52" s="2"/>
      <c r="B52" s="2"/>
      <c r="C52" s="2"/>
      <c r="D52" s="80"/>
      <c r="E52" s="2"/>
      <c r="F52" s="2"/>
      <c r="G52" s="2"/>
    </row>
    <row r="53" spans="1:7" ht="12.75">
      <c r="A53" s="2"/>
      <c r="B53" s="2"/>
      <c r="C53" s="2"/>
      <c r="D53" s="80"/>
      <c r="E53" s="2"/>
      <c r="F53" s="2"/>
      <c r="G53" s="2"/>
    </row>
    <row r="54" spans="1:7" ht="12.75">
      <c r="A54" s="2"/>
      <c r="B54" s="2"/>
      <c r="C54" s="2"/>
      <c r="D54" s="80"/>
      <c r="E54" s="2"/>
      <c r="F54" s="2"/>
      <c r="G54" s="2"/>
    </row>
    <row r="55" spans="1:7" ht="12.75">
      <c r="A55" s="2"/>
      <c r="B55" s="2"/>
      <c r="C55" s="2"/>
      <c r="D55" s="80"/>
      <c r="E55" s="2"/>
      <c r="F55" s="2"/>
      <c r="G55" s="2"/>
    </row>
    <row r="56" spans="1:7" ht="12.75">
      <c r="A56" s="2"/>
      <c r="B56" s="2"/>
      <c r="C56" s="2"/>
      <c r="D56" s="80"/>
      <c r="E56" s="2"/>
      <c r="F56" s="2"/>
      <c r="G56" s="2"/>
    </row>
    <row r="57" spans="1:7" ht="12.75">
      <c r="A57" s="2"/>
      <c r="B57" s="2"/>
      <c r="C57" s="2"/>
      <c r="D57" s="80"/>
      <c r="E57" s="2"/>
      <c r="F57" s="2"/>
      <c r="G57" s="2"/>
    </row>
  </sheetData>
  <mergeCells count="2">
    <mergeCell ref="B5:G5"/>
    <mergeCell ref="B28:G28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 
1/d.sz. táblázat
(ezer ft-ban 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75" zoomScaleNormal="75" zoomScaleSheetLayoutView="75" workbookViewId="0" topLeftCell="A70">
      <selection activeCell="E91" sqref="E91"/>
    </sheetView>
  </sheetViews>
  <sheetFormatPr defaultColWidth="9.140625" defaultRowHeight="12.75"/>
  <cols>
    <col min="1" max="1" width="5.00390625" style="0" customWidth="1"/>
    <col min="2" max="2" width="65.57421875" style="0" customWidth="1"/>
    <col min="3" max="3" width="9.57421875" style="0" customWidth="1"/>
    <col min="4" max="4" width="9.7109375" style="0" customWidth="1"/>
    <col min="5" max="6" width="8.7109375" style="0" customWidth="1"/>
    <col min="7" max="7" width="21.7109375" style="0" customWidth="1"/>
  </cols>
  <sheetData>
    <row r="1" spans="1:7" ht="15.75">
      <c r="A1" s="95" t="s">
        <v>63</v>
      </c>
      <c r="B1" s="95" t="s">
        <v>2</v>
      </c>
      <c r="C1" s="95" t="s">
        <v>125</v>
      </c>
      <c r="D1" s="95" t="s">
        <v>126</v>
      </c>
      <c r="E1" s="95" t="s">
        <v>211</v>
      </c>
      <c r="F1" s="95" t="s">
        <v>211</v>
      </c>
      <c r="G1" s="95" t="s">
        <v>121</v>
      </c>
    </row>
    <row r="2" spans="1:7" ht="15.75">
      <c r="A2" s="96" t="s">
        <v>64</v>
      </c>
      <c r="B2" s="97"/>
      <c r="C2" s="96" t="s">
        <v>65</v>
      </c>
      <c r="D2" s="96" t="s">
        <v>65</v>
      </c>
      <c r="E2" s="98" t="s">
        <v>225</v>
      </c>
      <c r="F2" s="96" t="s">
        <v>212</v>
      </c>
      <c r="G2" s="97"/>
    </row>
    <row r="3" spans="1:7" ht="15.75">
      <c r="A3" s="99"/>
      <c r="B3" s="204" t="s">
        <v>6</v>
      </c>
      <c r="C3" s="204"/>
      <c r="D3" s="204"/>
      <c r="E3" s="204"/>
      <c r="F3" s="204"/>
      <c r="G3" s="204"/>
    </row>
    <row r="4" spans="1:7" ht="15.75">
      <c r="A4" s="100" t="s">
        <v>68</v>
      </c>
      <c r="B4" s="101" t="s">
        <v>105</v>
      </c>
      <c r="C4" s="102">
        <v>1575</v>
      </c>
      <c r="D4" s="131">
        <v>1575</v>
      </c>
      <c r="E4" s="103">
        <v>364</v>
      </c>
      <c r="F4" s="132">
        <f>E4/D4*100</f>
        <v>23.11111111111111</v>
      </c>
      <c r="G4" s="104"/>
    </row>
    <row r="5" spans="1:7" ht="15.75">
      <c r="A5" s="100" t="s">
        <v>66</v>
      </c>
      <c r="B5" s="101" t="s">
        <v>41</v>
      </c>
      <c r="C5" s="102">
        <v>12000</v>
      </c>
      <c r="D5" s="131">
        <v>12000</v>
      </c>
      <c r="E5" s="103">
        <v>7460</v>
      </c>
      <c r="F5" s="132">
        <f aca="true" t="shared" si="0" ref="F5:F34">E5/D5*100</f>
        <v>62.16666666666667</v>
      </c>
      <c r="G5" s="104"/>
    </row>
    <row r="6" spans="1:7" ht="15.75">
      <c r="A6" s="100" t="s">
        <v>69</v>
      </c>
      <c r="B6" s="101" t="s">
        <v>0</v>
      </c>
      <c r="C6" s="102">
        <v>16900</v>
      </c>
      <c r="D6" s="131">
        <v>16900</v>
      </c>
      <c r="E6" s="103">
        <v>6649</v>
      </c>
      <c r="F6" s="132">
        <f t="shared" si="0"/>
        <v>39.34319526627219</v>
      </c>
      <c r="G6" s="104"/>
    </row>
    <row r="7" spans="1:7" ht="15.75">
      <c r="A7" s="100" t="s">
        <v>70</v>
      </c>
      <c r="B7" s="101" t="s">
        <v>1</v>
      </c>
      <c r="C7" s="102">
        <v>7940</v>
      </c>
      <c r="D7" s="131">
        <v>7940</v>
      </c>
      <c r="E7" s="103">
        <v>8431</v>
      </c>
      <c r="F7" s="132">
        <f t="shared" si="0"/>
        <v>106.183879093199</v>
      </c>
      <c r="G7" s="104"/>
    </row>
    <row r="8" spans="1:7" ht="15.75">
      <c r="A8" s="100" t="s">
        <v>71</v>
      </c>
      <c r="B8" s="101" t="s">
        <v>42</v>
      </c>
      <c r="C8" s="102"/>
      <c r="D8" s="131"/>
      <c r="E8" s="103"/>
      <c r="F8" s="132"/>
      <c r="G8" s="104"/>
    </row>
    <row r="9" spans="1:7" ht="15.75">
      <c r="A9" s="100"/>
      <c r="B9" s="101" t="s">
        <v>93</v>
      </c>
      <c r="C9" s="102">
        <v>12000</v>
      </c>
      <c r="D9" s="131">
        <v>11000</v>
      </c>
      <c r="E9" s="103">
        <v>8253</v>
      </c>
      <c r="F9" s="132">
        <f t="shared" si="0"/>
        <v>75.02727272727273</v>
      </c>
      <c r="G9" s="104"/>
    </row>
    <row r="10" spans="1:7" ht="15.75">
      <c r="A10" s="100"/>
      <c r="B10" s="101" t="s">
        <v>203</v>
      </c>
      <c r="C10" s="102">
        <v>0</v>
      </c>
      <c r="D10" s="131">
        <v>4192</v>
      </c>
      <c r="E10" s="103">
        <v>2096</v>
      </c>
      <c r="F10" s="132">
        <f t="shared" si="0"/>
        <v>50</v>
      </c>
      <c r="G10" s="104"/>
    </row>
    <row r="11" spans="1:7" ht="15.75">
      <c r="A11" s="100" t="s">
        <v>72</v>
      </c>
      <c r="B11" s="101" t="s">
        <v>94</v>
      </c>
      <c r="C11" s="102">
        <v>19000</v>
      </c>
      <c r="D11" s="131">
        <v>19000</v>
      </c>
      <c r="E11" s="103">
        <v>3378</v>
      </c>
      <c r="F11" s="132">
        <f t="shared" si="0"/>
        <v>17.778947368421054</v>
      </c>
      <c r="G11" s="104"/>
    </row>
    <row r="12" spans="1:7" ht="15.75">
      <c r="A12" s="100" t="s">
        <v>73</v>
      </c>
      <c r="B12" s="101" t="s">
        <v>95</v>
      </c>
      <c r="C12" s="102">
        <v>3000</v>
      </c>
      <c r="D12" s="131">
        <v>3000</v>
      </c>
      <c r="E12" s="103">
        <v>0</v>
      </c>
      <c r="F12" s="132">
        <f t="shared" si="0"/>
        <v>0</v>
      </c>
      <c r="G12" s="104"/>
    </row>
    <row r="13" spans="1:7" ht="15.75">
      <c r="A13" s="100" t="s">
        <v>74</v>
      </c>
      <c r="B13" s="101" t="s">
        <v>139</v>
      </c>
      <c r="C13" s="102"/>
      <c r="D13" s="131"/>
      <c r="E13" s="103"/>
      <c r="F13" s="132"/>
      <c r="G13" s="104"/>
    </row>
    <row r="14" spans="1:7" ht="15.75">
      <c r="A14" s="100"/>
      <c r="B14" s="101" t="s">
        <v>140</v>
      </c>
      <c r="C14" s="102">
        <v>3000</v>
      </c>
      <c r="D14" s="131">
        <v>2336</v>
      </c>
      <c r="E14" s="103">
        <v>0</v>
      </c>
      <c r="F14" s="132">
        <f t="shared" si="0"/>
        <v>0</v>
      </c>
      <c r="G14" s="104"/>
    </row>
    <row r="15" spans="1:7" ht="15.75">
      <c r="A15" s="100" t="s">
        <v>80</v>
      </c>
      <c r="B15" s="101" t="s">
        <v>141</v>
      </c>
      <c r="C15" s="102">
        <v>606</v>
      </c>
      <c r="D15" s="131">
        <v>606</v>
      </c>
      <c r="E15" s="103">
        <v>606</v>
      </c>
      <c r="F15" s="132">
        <f t="shared" si="0"/>
        <v>100</v>
      </c>
      <c r="G15" s="104"/>
    </row>
    <row r="16" spans="1:7" ht="15.75">
      <c r="A16" s="100" t="s">
        <v>81</v>
      </c>
      <c r="B16" s="101" t="s">
        <v>56</v>
      </c>
      <c r="C16" s="102">
        <v>1270</v>
      </c>
      <c r="D16" s="131">
        <v>1270</v>
      </c>
      <c r="E16" s="103">
        <v>1270</v>
      </c>
      <c r="F16" s="132">
        <f t="shared" si="0"/>
        <v>100</v>
      </c>
      <c r="G16" s="104"/>
    </row>
    <row r="17" spans="1:7" ht="15.75">
      <c r="A17" s="100" t="s">
        <v>82</v>
      </c>
      <c r="B17" s="101" t="s">
        <v>142</v>
      </c>
      <c r="C17" s="102">
        <v>15723</v>
      </c>
      <c r="D17" s="131">
        <v>15723</v>
      </c>
      <c r="E17" s="103">
        <v>15723</v>
      </c>
      <c r="F17" s="132">
        <f t="shared" si="0"/>
        <v>100</v>
      </c>
      <c r="G17" s="104"/>
    </row>
    <row r="18" spans="1:7" ht="15.75">
      <c r="A18" s="100" t="s">
        <v>83</v>
      </c>
      <c r="B18" s="101" t="s">
        <v>207</v>
      </c>
      <c r="C18" s="102"/>
      <c r="D18" s="131"/>
      <c r="E18" s="103"/>
      <c r="F18" s="132"/>
      <c r="G18" s="104"/>
    </row>
    <row r="19" spans="1:7" ht="15.75">
      <c r="A19" s="100"/>
      <c r="B19" s="101" t="s">
        <v>208</v>
      </c>
      <c r="C19" s="102">
        <v>0</v>
      </c>
      <c r="D19" s="131">
        <v>400</v>
      </c>
      <c r="E19" s="103">
        <v>400</v>
      </c>
      <c r="F19" s="132">
        <f t="shared" si="0"/>
        <v>100</v>
      </c>
      <c r="G19" s="104"/>
    </row>
    <row r="20" spans="1:7" ht="15.75">
      <c r="A20" s="100"/>
      <c r="B20" s="101" t="s">
        <v>209</v>
      </c>
      <c r="C20" s="102">
        <v>0</v>
      </c>
      <c r="D20" s="131">
        <v>1900</v>
      </c>
      <c r="E20" s="103">
        <v>0</v>
      </c>
      <c r="F20" s="132">
        <f t="shared" si="0"/>
        <v>0</v>
      </c>
      <c r="G20" s="104"/>
    </row>
    <row r="21" spans="1:7" ht="15.75">
      <c r="A21" s="100" t="s">
        <v>85</v>
      </c>
      <c r="B21" s="101" t="s">
        <v>143</v>
      </c>
      <c r="C21" s="102">
        <v>56000</v>
      </c>
      <c r="D21" s="131">
        <v>0</v>
      </c>
      <c r="E21" s="103">
        <v>0</v>
      </c>
      <c r="F21" s="132">
        <v>0</v>
      </c>
      <c r="G21" s="104"/>
    </row>
    <row r="22" spans="1:7" ht="15.75">
      <c r="A22" s="100" t="s">
        <v>106</v>
      </c>
      <c r="B22" s="101" t="s">
        <v>204</v>
      </c>
      <c r="C22" s="102">
        <v>0</v>
      </c>
      <c r="D22" s="131">
        <v>1000</v>
      </c>
      <c r="E22" s="103">
        <v>1174</v>
      </c>
      <c r="F22" s="132">
        <f t="shared" si="0"/>
        <v>117.39999999999999</v>
      </c>
      <c r="G22" s="104"/>
    </row>
    <row r="23" spans="1:7" ht="15.75">
      <c r="A23" s="100" t="s">
        <v>107</v>
      </c>
      <c r="B23" s="101" t="s">
        <v>205</v>
      </c>
      <c r="C23" s="102">
        <v>0</v>
      </c>
      <c r="D23" s="131">
        <v>900</v>
      </c>
      <c r="E23" s="103">
        <v>0</v>
      </c>
      <c r="F23" s="132">
        <f t="shared" si="0"/>
        <v>0</v>
      </c>
      <c r="G23" s="104"/>
    </row>
    <row r="24" spans="1:7" ht="15.75">
      <c r="A24" s="100" t="s">
        <v>108</v>
      </c>
      <c r="B24" s="101" t="s">
        <v>210</v>
      </c>
      <c r="C24" s="102">
        <v>0</v>
      </c>
      <c r="D24" s="131">
        <v>2500</v>
      </c>
      <c r="E24" s="103">
        <v>2500</v>
      </c>
      <c r="F24" s="132">
        <f>E24/D24*100</f>
        <v>100</v>
      </c>
      <c r="G24" s="104"/>
    </row>
    <row r="25" spans="1:7" ht="15.75">
      <c r="A25" s="100" t="s">
        <v>109</v>
      </c>
      <c r="B25" s="101" t="s">
        <v>222</v>
      </c>
      <c r="C25" s="102">
        <v>0</v>
      </c>
      <c r="D25" s="131">
        <v>800</v>
      </c>
      <c r="E25" s="103">
        <v>894</v>
      </c>
      <c r="F25" s="132">
        <f aca="true" t="shared" si="1" ref="F25:F33">E25/D25*100</f>
        <v>111.75</v>
      </c>
      <c r="G25" s="104"/>
    </row>
    <row r="26" spans="1:7" ht="15.75">
      <c r="A26" s="100" t="s">
        <v>110</v>
      </c>
      <c r="B26" s="101" t="s">
        <v>224</v>
      </c>
      <c r="C26" s="102">
        <v>0</v>
      </c>
      <c r="D26" s="131">
        <v>7733</v>
      </c>
      <c r="E26" s="103">
        <v>7733</v>
      </c>
      <c r="F26" s="132">
        <f t="shared" si="1"/>
        <v>100</v>
      </c>
      <c r="G26" s="104"/>
    </row>
    <row r="27" spans="1:7" ht="15.75">
      <c r="A27" s="100" t="s">
        <v>111</v>
      </c>
      <c r="B27" s="101" t="s">
        <v>223</v>
      </c>
      <c r="C27" s="102"/>
      <c r="D27" s="131"/>
      <c r="E27" s="103"/>
      <c r="F27" s="132"/>
      <c r="G27" s="104"/>
    </row>
    <row r="28" spans="1:7" ht="15.75">
      <c r="A28" s="100"/>
      <c r="B28" s="101" t="s">
        <v>229</v>
      </c>
      <c r="C28" s="102">
        <v>0</v>
      </c>
      <c r="D28" s="131">
        <v>600</v>
      </c>
      <c r="E28" s="103">
        <v>600</v>
      </c>
      <c r="F28" s="132">
        <f t="shared" si="1"/>
        <v>100</v>
      </c>
      <c r="G28" s="104"/>
    </row>
    <row r="29" spans="1:7" ht="15.75">
      <c r="A29" s="100"/>
      <c r="B29" s="101" t="s">
        <v>230</v>
      </c>
      <c r="C29" s="102">
        <v>0</v>
      </c>
      <c r="D29" s="131">
        <v>960</v>
      </c>
      <c r="E29" s="103">
        <v>960</v>
      </c>
      <c r="F29" s="132">
        <f t="shared" si="1"/>
        <v>100</v>
      </c>
      <c r="G29" s="104"/>
    </row>
    <row r="30" spans="1:7" ht="15.75">
      <c r="A30" s="100" t="s">
        <v>112</v>
      </c>
      <c r="B30" s="101" t="s">
        <v>231</v>
      </c>
      <c r="C30" s="102">
        <v>0</v>
      </c>
      <c r="D30" s="131">
        <v>1200</v>
      </c>
      <c r="E30" s="103">
        <v>1200</v>
      </c>
      <c r="F30" s="132">
        <f t="shared" si="1"/>
        <v>100</v>
      </c>
      <c r="G30" s="104"/>
    </row>
    <row r="31" spans="1:7" ht="15.75">
      <c r="A31" s="100" t="s">
        <v>113</v>
      </c>
      <c r="B31" s="101" t="s">
        <v>232</v>
      </c>
      <c r="C31" s="102">
        <v>0</v>
      </c>
      <c r="D31" s="131">
        <v>1543</v>
      </c>
      <c r="E31" s="103">
        <v>1543</v>
      </c>
      <c r="F31" s="132">
        <f t="shared" si="1"/>
        <v>100</v>
      </c>
      <c r="G31" s="104"/>
    </row>
    <row r="32" spans="1:7" ht="15.75">
      <c r="A32" s="100" t="s">
        <v>114</v>
      </c>
      <c r="B32" s="101" t="s">
        <v>233</v>
      </c>
      <c r="C32" s="102">
        <v>0</v>
      </c>
      <c r="D32" s="131">
        <v>305</v>
      </c>
      <c r="E32" s="103">
        <v>0</v>
      </c>
      <c r="F32" s="132">
        <f t="shared" si="1"/>
        <v>0</v>
      </c>
      <c r="G32" s="104"/>
    </row>
    <row r="33" spans="1:7" ht="15.75">
      <c r="A33" s="100" t="s">
        <v>115</v>
      </c>
      <c r="B33" s="101" t="s">
        <v>234</v>
      </c>
      <c r="C33" s="102">
        <v>0</v>
      </c>
      <c r="D33" s="131">
        <v>1002</v>
      </c>
      <c r="E33" s="103">
        <v>0</v>
      </c>
      <c r="F33" s="132">
        <f t="shared" si="1"/>
        <v>0</v>
      </c>
      <c r="G33" s="104"/>
    </row>
    <row r="34" spans="1:7" ht="15.75">
      <c r="A34" s="105" t="s">
        <v>67</v>
      </c>
      <c r="B34" s="105" t="s">
        <v>43</v>
      </c>
      <c r="C34" s="106">
        <f>SUM(C4:C33)</f>
        <v>149014</v>
      </c>
      <c r="D34" s="106">
        <f>SUM(D4:D33)</f>
        <v>116385</v>
      </c>
      <c r="E34" s="107">
        <f>SUM(E4:E33)</f>
        <v>71234</v>
      </c>
      <c r="F34" s="133">
        <f t="shared" si="0"/>
        <v>61.205481806074665</v>
      </c>
      <c r="G34" s="108" t="s">
        <v>57</v>
      </c>
    </row>
    <row r="35" spans="1:7" ht="15.75">
      <c r="A35" s="109"/>
      <c r="B35" s="109"/>
      <c r="C35" s="109"/>
      <c r="D35" s="109"/>
      <c r="E35" s="109"/>
      <c r="F35" s="109"/>
      <c r="G35" s="109"/>
    </row>
    <row r="36" spans="1:7" ht="15.75">
      <c r="A36" s="110"/>
      <c r="B36" s="205" t="s">
        <v>35</v>
      </c>
      <c r="C36" s="205"/>
      <c r="D36" s="205"/>
      <c r="E36" s="205"/>
      <c r="F36" s="205"/>
      <c r="G36" s="205"/>
    </row>
    <row r="37" spans="1:7" ht="15.75">
      <c r="A37" s="111" t="s">
        <v>68</v>
      </c>
      <c r="B37" s="112" t="s">
        <v>44</v>
      </c>
      <c r="C37" s="113">
        <v>15000</v>
      </c>
      <c r="D37" s="136">
        <v>15000</v>
      </c>
      <c r="E37" s="113">
        <v>14972</v>
      </c>
      <c r="F37" s="134">
        <f>E37/D37*100</f>
        <v>99.81333333333333</v>
      </c>
      <c r="G37" s="112"/>
    </row>
    <row r="38" spans="1:7" ht="15.75">
      <c r="A38" s="100" t="s">
        <v>66</v>
      </c>
      <c r="B38" s="104" t="s">
        <v>45</v>
      </c>
      <c r="C38" s="114">
        <v>500</v>
      </c>
      <c r="D38" s="137">
        <v>500</v>
      </c>
      <c r="E38" s="114">
        <v>327</v>
      </c>
      <c r="F38" s="135">
        <f aca="true" t="shared" si="2" ref="F38:F90">E38/D38*100</f>
        <v>65.4</v>
      </c>
      <c r="G38" s="101"/>
    </row>
    <row r="39" spans="1:7" ht="15.75">
      <c r="A39" s="100" t="s">
        <v>69</v>
      </c>
      <c r="B39" s="101" t="s">
        <v>96</v>
      </c>
      <c r="C39" s="103">
        <v>19000</v>
      </c>
      <c r="D39" s="137">
        <v>19000</v>
      </c>
      <c r="E39" s="114">
        <v>10995</v>
      </c>
      <c r="F39" s="135">
        <f t="shared" si="2"/>
        <v>57.86842105263158</v>
      </c>
      <c r="G39" s="115"/>
    </row>
    <row r="40" spans="1:7" ht="15.75">
      <c r="A40" s="100" t="s">
        <v>70</v>
      </c>
      <c r="B40" s="101" t="s">
        <v>46</v>
      </c>
      <c r="C40" s="116">
        <v>2300</v>
      </c>
      <c r="D40" s="137">
        <v>2300</v>
      </c>
      <c r="E40" s="114">
        <v>750</v>
      </c>
      <c r="F40" s="135">
        <f t="shared" si="2"/>
        <v>32.608695652173914</v>
      </c>
      <c r="G40" s="101"/>
    </row>
    <row r="41" spans="1:7" ht="15.75">
      <c r="A41" s="100" t="s">
        <v>71</v>
      </c>
      <c r="B41" s="101" t="s">
        <v>97</v>
      </c>
      <c r="C41" s="116">
        <v>4000</v>
      </c>
      <c r="D41" s="137">
        <v>4000</v>
      </c>
      <c r="E41" s="114">
        <v>2928</v>
      </c>
      <c r="F41" s="135">
        <f t="shared" si="2"/>
        <v>73.2</v>
      </c>
      <c r="G41" s="101"/>
    </row>
    <row r="42" spans="1:7" ht="15.75">
      <c r="A42" s="100" t="s">
        <v>72</v>
      </c>
      <c r="B42" s="101" t="s">
        <v>144</v>
      </c>
      <c r="C42" s="114">
        <v>8340</v>
      </c>
      <c r="D42" s="137">
        <v>8340</v>
      </c>
      <c r="E42" s="114">
        <v>7550</v>
      </c>
      <c r="F42" s="135">
        <f t="shared" si="2"/>
        <v>90.52757793764988</v>
      </c>
      <c r="G42" s="101"/>
    </row>
    <row r="43" spans="1:7" ht="15.75">
      <c r="A43" s="100" t="s">
        <v>73</v>
      </c>
      <c r="B43" s="101" t="s">
        <v>145</v>
      </c>
      <c r="C43" s="114"/>
      <c r="D43" s="137"/>
      <c r="E43" s="114"/>
      <c r="F43" s="135"/>
      <c r="G43" s="101"/>
    </row>
    <row r="44" spans="1:7" ht="15.75">
      <c r="A44" s="100"/>
      <c r="B44" s="101" t="s">
        <v>146</v>
      </c>
      <c r="C44" s="114">
        <v>74653</v>
      </c>
      <c r="D44" s="137">
        <v>74653</v>
      </c>
      <c r="E44" s="114">
        <v>62501</v>
      </c>
      <c r="F44" s="135">
        <f t="shared" si="2"/>
        <v>83.72202054840395</v>
      </c>
      <c r="G44" s="101"/>
    </row>
    <row r="45" spans="1:7" ht="15.75">
      <c r="A45" s="100"/>
      <c r="B45" s="101" t="s">
        <v>147</v>
      </c>
      <c r="C45" s="114">
        <v>75332</v>
      </c>
      <c r="D45" s="137">
        <v>75332</v>
      </c>
      <c r="E45" s="114">
        <v>75334</v>
      </c>
      <c r="F45" s="135">
        <f t="shared" si="2"/>
        <v>100.00265491424626</v>
      </c>
      <c r="G45" s="101"/>
    </row>
    <row r="46" spans="1:7" ht="15.75">
      <c r="A46" s="100" t="s">
        <v>74</v>
      </c>
      <c r="B46" s="101" t="s">
        <v>148</v>
      </c>
      <c r="C46" s="114">
        <v>1287</v>
      </c>
      <c r="D46" s="137">
        <v>1287</v>
      </c>
      <c r="E46" s="114">
        <v>1287</v>
      </c>
      <c r="F46" s="135">
        <f t="shared" si="2"/>
        <v>100</v>
      </c>
      <c r="G46" s="101"/>
    </row>
    <row r="47" spans="1:7" ht="15.75">
      <c r="A47" s="100" t="s">
        <v>80</v>
      </c>
      <c r="B47" s="101" t="s">
        <v>149</v>
      </c>
      <c r="C47" s="114">
        <v>6300</v>
      </c>
      <c r="D47" s="137">
        <v>6300</v>
      </c>
      <c r="E47" s="114">
        <v>0</v>
      </c>
      <c r="F47" s="135">
        <f t="shared" si="2"/>
        <v>0</v>
      </c>
      <c r="G47" s="101"/>
    </row>
    <row r="48" spans="1:7" ht="15.75">
      <c r="A48" s="100" t="s">
        <v>81</v>
      </c>
      <c r="B48" s="101" t="s">
        <v>150</v>
      </c>
      <c r="C48" s="114"/>
      <c r="D48" s="137"/>
      <c r="E48" s="114"/>
      <c r="F48" s="135"/>
      <c r="G48" s="101"/>
    </row>
    <row r="49" spans="1:7" ht="15.75">
      <c r="A49" s="100"/>
      <c r="B49" s="101" t="s">
        <v>151</v>
      </c>
      <c r="C49" s="114">
        <v>2747</v>
      </c>
      <c r="D49" s="137">
        <v>2747</v>
      </c>
      <c r="E49" s="114">
        <v>0</v>
      </c>
      <c r="F49" s="135">
        <f t="shared" si="2"/>
        <v>0</v>
      </c>
      <c r="G49" s="101"/>
    </row>
    <row r="50" spans="1:7" ht="15.75">
      <c r="A50" s="100"/>
      <c r="B50" s="101" t="s">
        <v>152</v>
      </c>
      <c r="C50" s="114">
        <v>8687</v>
      </c>
      <c r="D50" s="137">
        <v>8687</v>
      </c>
      <c r="E50" s="114">
        <v>0</v>
      </c>
      <c r="F50" s="135">
        <f t="shared" si="2"/>
        <v>0</v>
      </c>
      <c r="G50" s="101"/>
    </row>
    <row r="51" spans="1:7" ht="15.75">
      <c r="A51" s="100"/>
      <c r="B51" s="101" t="s">
        <v>153</v>
      </c>
      <c r="C51" s="114">
        <v>4252</v>
      </c>
      <c r="D51" s="137">
        <v>4252</v>
      </c>
      <c r="E51" s="114">
        <v>4251</v>
      </c>
      <c r="F51" s="135">
        <f t="shared" si="2"/>
        <v>99.97648165569144</v>
      </c>
      <c r="G51" s="101"/>
    </row>
    <row r="52" spans="1:7" ht="15.75">
      <c r="A52" s="100" t="s">
        <v>82</v>
      </c>
      <c r="B52" s="101" t="s">
        <v>154</v>
      </c>
      <c r="C52" s="114"/>
      <c r="D52" s="137"/>
      <c r="E52" s="114"/>
      <c r="F52" s="135"/>
      <c r="G52" s="101"/>
    </row>
    <row r="53" spans="1:7" ht="15.75">
      <c r="A53" s="100"/>
      <c r="B53" s="101" t="s">
        <v>155</v>
      </c>
      <c r="C53" s="114">
        <v>17813</v>
      </c>
      <c r="D53" s="137">
        <v>17813</v>
      </c>
      <c r="E53" s="114">
        <v>16667</v>
      </c>
      <c r="F53" s="135">
        <f t="shared" si="2"/>
        <v>93.56649637904901</v>
      </c>
      <c r="G53" s="101"/>
    </row>
    <row r="54" spans="1:7" ht="15.75">
      <c r="A54" s="100"/>
      <c r="B54" s="101" t="s">
        <v>156</v>
      </c>
      <c r="C54" s="114">
        <v>78660</v>
      </c>
      <c r="D54" s="137">
        <v>78660</v>
      </c>
      <c r="E54" s="114">
        <v>48529</v>
      </c>
      <c r="F54" s="135">
        <f t="shared" si="2"/>
        <v>61.694635138571066</v>
      </c>
      <c r="G54" s="101"/>
    </row>
    <row r="55" spans="1:7" ht="15.75">
      <c r="A55" s="100" t="s">
        <v>83</v>
      </c>
      <c r="B55" s="101" t="s">
        <v>157</v>
      </c>
      <c r="C55" s="114">
        <v>112</v>
      </c>
      <c r="D55" s="137">
        <v>112</v>
      </c>
      <c r="E55" s="114">
        <v>112</v>
      </c>
      <c r="F55" s="135">
        <f t="shared" si="2"/>
        <v>100</v>
      </c>
      <c r="G55" s="101"/>
    </row>
    <row r="56" spans="1:7" ht="15.75">
      <c r="A56" s="100" t="s">
        <v>85</v>
      </c>
      <c r="B56" s="101" t="s">
        <v>158</v>
      </c>
      <c r="C56" s="114">
        <v>26515</v>
      </c>
      <c r="D56" s="137">
        <v>26515</v>
      </c>
      <c r="E56" s="114">
        <v>26039</v>
      </c>
      <c r="F56" s="135">
        <f t="shared" si="2"/>
        <v>98.20478974165566</v>
      </c>
      <c r="G56" s="101"/>
    </row>
    <row r="57" spans="1:7" ht="15.75">
      <c r="A57" s="100" t="s">
        <v>106</v>
      </c>
      <c r="B57" s="101" t="s">
        <v>159</v>
      </c>
      <c r="C57" s="114"/>
      <c r="D57" s="137"/>
      <c r="E57" s="114"/>
      <c r="F57" s="135"/>
      <c r="G57" s="101"/>
    </row>
    <row r="58" spans="1:7" ht="15.75">
      <c r="A58" s="100"/>
      <c r="B58" s="101" t="s">
        <v>206</v>
      </c>
      <c r="C58" s="114"/>
      <c r="D58" s="137"/>
      <c r="E58" s="114"/>
      <c r="F58" s="135"/>
      <c r="G58" s="101"/>
    </row>
    <row r="59" spans="1:7" ht="15.75">
      <c r="A59" s="100"/>
      <c r="B59" s="101" t="s">
        <v>103</v>
      </c>
      <c r="C59" s="114">
        <v>1806</v>
      </c>
      <c r="D59" s="137">
        <v>1806</v>
      </c>
      <c r="E59" s="114">
        <v>1806</v>
      </c>
      <c r="F59" s="135">
        <f t="shared" si="2"/>
        <v>100</v>
      </c>
      <c r="G59" s="101"/>
    </row>
    <row r="60" spans="1:7" ht="15.75">
      <c r="A60" s="100"/>
      <c r="B60" s="101" t="s">
        <v>104</v>
      </c>
      <c r="C60" s="114">
        <v>0</v>
      </c>
      <c r="D60" s="137">
        <v>0</v>
      </c>
      <c r="E60" s="114">
        <v>0</v>
      </c>
      <c r="F60" s="147">
        <v>0</v>
      </c>
      <c r="G60" s="101"/>
    </row>
    <row r="61" spans="1:7" ht="15.75">
      <c r="A61" s="100"/>
      <c r="B61" s="101" t="s">
        <v>102</v>
      </c>
      <c r="C61" s="114">
        <v>10790</v>
      </c>
      <c r="D61" s="137">
        <v>10790</v>
      </c>
      <c r="E61" s="114">
        <v>10789</v>
      </c>
      <c r="F61" s="135">
        <f t="shared" si="2"/>
        <v>99.99073215940686</v>
      </c>
      <c r="G61" s="101"/>
    </row>
    <row r="62" spans="1:7" ht="15.75">
      <c r="A62" s="100"/>
      <c r="B62" s="101" t="s">
        <v>160</v>
      </c>
      <c r="C62" s="114"/>
      <c r="D62" s="137"/>
      <c r="E62" s="114"/>
      <c r="F62" s="135"/>
      <c r="G62" s="101"/>
    </row>
    <row r="63" spans="1:7" ht="15.75">
      <c r="A63" s="100"/>
      <c r="B63" s="101" t="s">
        <v>103</v>
      </c>
      <c r="C63" s="114">
        <v>26144</v>
      </c>
      <c r="D63" s="137">
        <v>26144</v>
      </c>
      <c r="E63" s="114">
        <v>25985</v>
      </c>
      <c r="F63" s="135">
        <f t="shared" si="2"/>
        <v>99.39182986536107</v>
      </c>
      <c r="G63" s="101"/>
    </row>
    <row r="64" spans="1:7" ht="15.75">
      <c r="A64" s="100"/>
      <c r="B64" s="101" t="s">
        <v>104</v>
      </c>
      <c r="C64" s="114">
        <v>4073</v>
      </c>
      <c r="D64" s="137">
        <v>4073</v>
      </c>
      <c r="E64" s="114">
        <v>2564</v>
      </c>
      <c r="F64" s="135">
        <f t="shared" si="2"/>
        <v>62.95114166462067</v>
      </c>
      <c r="G64" s="101"/>
    </row>
    <row r="65" spans="1:7" ht="15.75">
      <c r="A65" s="100"/>
      <c r="B65" s="101" t="s">
        <v>102</v>
      </c>
      <c r="C65" s="114">
        <v>85980</v>
      </c>
      <c r="D65" s="137">
        <v>85980</v>
      </c>
      <c r="E65" s="114">
        <v>27138</v>
      </c>
      <c r="F65" s="135">
        <f t="shared" si="2"/>
        <v>31.56315422191207</v>
      </c>
      <c r="G65" s="101"/>
    </row>
    <row r="66" spans="1:7" ht="15.75">
      <c r="A66" s="100" t="s">
        <v>107</v>
      </c>
      <c r="B66" s="101" t="s">
        <v>122</v>
      </c>
      <c r="C66" s="114">
        <v>440</v>
      </c>
      <c r="D66" s="137">
        <v>440</v>
      </c>
      <c r="E66" s="114">
        <v>0</v>
      </c>
      <c r="F66" s="135">
        <f t="shared" si="2"/>
        <v>0</v>
      </c>
      <c r="G66" s="101"/>
    </row>
    <row r="67" spans="1:7" ht="15.75">
      <c r="A67" s="100" t="s">
        <v>108</v>
      </c>
      <c r="B67" s="101" t="s">
        <v>161</v>
      </c>
      <c r="C67" s="114">
        <v>12000</v>
      </c>
      <c r="D67" s="137">
        <v>12000</v>
      </c>
      <c r="E67" s="114">
        <v>0</v>
      </c>
      <c r="F67" s="135">
        <f t="shared" si="2"/>
        <v>0</v>
      </c>
      <c r="G67" s="101"/>
    </row>
    <row r="68" spans="1:7" ht="15.75">
      <c r="A68" s="100" t="s">
        <v>109</v>
      </c>
      <c r="B68" s="101" t="s">
        <v>162</v>
      </c>
      <c r="C68" s="114">
        <v>11335</v>
      </c>
      <c r="D68" s="137">
        <v>11335</v>
      </c>
      <c r="E68" s="114">
        <v>0</v>
      </c>
      <c r="F68" s="135">
        <f t="shared" si="2"/>
        <v>0</v>
      </c>
      <c r="G68" s="101"/>
    </row>
    <row r="69" spans="1:7" ht="15.75">
      <c r="A69" s="100" t="s">
        <v>110</v>
      </c>
      <c r="B69" s="101" t="s">
        <v>163</v>
      </c>
      <c r="C69" s="114">
        <v>13616</v>
      </c>
      <c r="D69" s="137">
        <v>13616</v>
      </c>
      <c r="E69" s="114">
        <v>0</v>
      </c>
      <c r="F69" s="135">
        <f t="shared" si="2"/>
        <v>0</v>
      </c>
      <c r="G69" s="101"/>
    </row>
    <row r="70" spans="1:7" ht="15.75">
      <c r="A70" s="100" t="s">
        <v>164</v>
      </c>
      <c r="B70" s="101" t="s">
        <v>165</v>
      </c>
      <c r="C70" s="114">
        <v>60000</v>
      </c>
      <c r="D70" s="137">
        <v>60000</v>
      </c>
      <c r="E70" s="114">
        <v>0</v>
      </c>
      <c r="F70" s="135">
        <f t="shared" si="2"/>
        <v>0</v>
      </c>
      <c r="G70" s="101"/>
    </row>
    <row r="71" spans="1:7" ht="15.75">
      <c r="A71" s="100" t="s">
        <v>112</v>
      </c>
      <c r="B71" s="101" t="s">
        <v>166</v>
      </c>
      <c r="C71" s="114"/>
      <c r="D71" s="137"/>
      <c r="E71" s="114"/>
      <c r="F71" s="135"/>
      <c r="G71" s="101"/>
    </row>
    <row r="72" spans="1:7" ht="15.75">
      <c r="A72" s="176"/>
      <c r="B72" s="177" t="s">
        <v>167</v>
      </c>
      <c r="C72" s="178">
        <v>26336</v>
      </c>
      <c r="D72" s="179">
        <v>26336</v>
      </c>
      <c r="E72" s="178">
        <v>0</v>
      </c>
      <c r="F72" s="180">
        <f t="shared" si="2"/>
        <v>0</v>
      </c>
      <c r="G72" s="177"/>
    </row>
    <row r="73" spans="1:7" ht="15.75">
      <c r="A73" s="181"/>
      <c r="B73" s="182"/>
      <c r="C73" s="183"/>
      <c r="D73" s="184"/>
      <c r="E73" s="183"/>
      <c r="F73" s="185"/>
      <c r="G73" s="182"/>
    </row>
    <row r="74" spans="1:7" ht="15.75">
      <c r="A74" s="186"/>
      <c r="B74" s="187"/>
      <c r="C74" s="188"/>
      <c r="D74" s="189"/>
      <c r="E74" s="188"/>
      <c r="F74" s="190"/>
      <c r="G74" s="187"/>
    </row>
    <row r="75" spans="1:7" ht="15.75">
      <c r="A75" s="186"/>
      <c r="B75" s="187"/>
      <c r="C75" s="188"/>
      <c r="D75" s="189"/>
      <c r="E75" s="188"/>
      <c r="F75" s="190"/>
      <c r="G75" s="187"/>
    </row>
    <row r="76" spans="1:7" ht="15.75">
      <c r="A76" s="186"/>
      <c r="B76" s="187"/>
      <c r="C76" s="188"/>
      <c r="D76" s="189"/>
      <c r="E76" s="188"/>
      <c r="F76" s="190"/>
      <c r="G76" s="187"/>
    </row>
    <row r="77" spans="1:7" ht="15.75">
      <c r="A77" s="186"/>
      <c r="B77" s="187"/>
      <c r="C77" s="188"/>
      <c r="D77" s="189"/>
      <c r="E77" s="188"/>
      <c r="F77" s="190"/>
      <c r="G77" s="187"/>
    </row>
    <row r="78" spans="1:7" ht="15.75">
      <c r="A78" s="111" t="s">
        <v>113</v>
      </c>
      <c r="B78" s="112" t="s">
        <v>168</v>
      </c>
      <c r="C78" s="113"/>
      <c r="D78" s="136"/>
      <c r="E78" s="113"/>
      <c r="F78" s="134"/>
      <c r="G78" s="112"/>
    </row>
    <row r="79" spans="1:7" ht="15.75">
      <c r="A79" s="100"/>
      <c r="B79" s="101" t="s">
        <v>169</v>
      </c>
      <c r="C79" s="114">
        <v>5000</v>
      </c>
      <c r="D79" s="137">
        <v>5000</v>
      </c>
      <c r="E79" s="114">
        <v>0</v>
      </c>
      <c r="F79" s="135">
        <f>E79/D79*100</f>
        <v>0</v>
      </c>
      <c r="G79" s="101"/>
    </row>
    <row r="80" spans="1:7" ht="15.75">
      <c r="A80" s="100" t="s">
        <v>114</v>
      </c>
      <c r="B80" s="101" t="s">
        <v>235</v>
      </c>
      <c r="C80" s="114">
        <v>0</v>
      </c>
      <c r="D80" s="137">
        <v>773</v>
      </c>
      <c r="E80" s="114">
        <v>924</v>
      </c>
      <c r="F80" s="135">
        <f aca="true" t="shared" si="3" ref="F80:F87">E80/D80*100</f>
        <v>119.53428201811124</v>
      </c>
      <c r="G80" s="101"/>
    </row>
    <row r="81" spans="1:7" ht="15.75">
      <c r="A81" s="100" t="s">
        <v>115</v>
      </c>
      <c r="B81" s="101" t="s">
        <v>236</v>
      </c>
      <c r="C81" s="114">
        <v>0</v>
      </c>
      <c r="D81" s="137">
        <v>900</v>
      </c>
      <c r="E81" s="114">
        <v>900</v>
      </c>
      <c r="F81" s="135">
        <f t="shared" si="3"/>
        <v>100</v>
      </c>
      <c r="G81" s="101"/>
    </row>
    <row r="82" spans="1:7" ht="15.75">
      <c r="A82" s="100" t="s">
        <v>116</v>
      </c>
      <c r="B82" s="101" t="s">
        <v>237</v>
      </c>
      <c r="C82" s="114">
        <v>0</v>
      </c>
      <c r="D82" s="137">
        <v>695</v>
      </c>
      <c r="E82" s="114">
        <v>0</v>
      </c>
      <c r="F82" s="135">
        <f t="shared" si="3"/>
        <v>0</v>
      </c>
      <c r="G82" s="101"/>
    </row>
    <row r="83" spans="1:7" ht="15.75">
      <c r="A83" s="100" t="s">
        <v>117</v>
      </c>
      <c r="B83" s="101" t="s">
        <v>238</v>
      </c>
      <c r="C83" s="114">
        <v>0</v>
      </c>
      <c r="D83" s="137">
        <v>8000</v>
      </c>
      <c r="E83" s="114">
        <v>0</v>
      </c>
      <c r="F83" s="135">
        <f t="shared" si="3"/>
        <v>0</v>
      </c>
      <c r="G83" s="101"/>
    </row>
    <row r="84" spans="1:7" ht="15.75">
      <c r="A84" s="100" t="s">
        <v>118</v>
      </c>
      <c r="B84" s="101" t="s">
        <v>239</v>
      </c>
      <c r="C84" s="114">
        <v>0</v>
      </c>
      <c r="D84" s="137">
        <v>351</v>
      </c>
      <c r="E84" s="114">
        <v>0</v>
      </c>
      <c r="F84" s="135">
        <f t="shared" si="3"/>
        <v>0</v>
      </c>
      <c r="G84" s="101" t="s">
        <v>246</v>
      </c>
    </row>
    <row r="85" spans="1:7" ht="15.75">
      <c r="A85" s="100" t="s">
        <v>119</v>
      </c>
      <c r="B85" s="101" t="s">
        <v>240</v>
      </c>
      <c r="C85" s="114"/>
      <c r="D85" s="137"/>
      <c r="E85" s="114"/>
      <c r="F85" s="135"/>
      <c r="G85" s="101"/>
    </row>
    <row r="86" spans="1:7" ht="15.75">
      <c r="A86" s="100"/>
      <c r="B86" s="101" t="s">
        <v>241</v>
      </c>
      <c r="C86" s="114">
        <v>0</v>
      </c>
      <c r="D86" s="137">
        <v>1125</v>
      </c>
      <c r="E86" s="114">
        <v>279</v>
      </c>
      <c r="F86" s="135">
        <f t="shared" si="3"/>
        <v>24.8</v>
      </c>
      <c r="G86" s="101"/>
    </row>
    <row r="87" spans="1:7" ht="15.75">
      <c r="A87" s="100"/>
      <c r="B87" s="101" t="s">
        <v>242</v>
      </c>
      <c r="C87" s="114">
        <v>0</v>
      </c>
      <c r="D87" s="137">
        <v>250</v>
      </c>
      <c r="E87" s="114">
        <v>0</v>
      </c>
      <c r="F87" s="135">
        <f t="shared" si="3"/>
        <v>0</v>
      </c>
      <c r="G87" s="101"/>
    </row>
    <row r="88" spans="1:7" ht="15.75">
      <c r="A88" s="100"/>
      <c r="B88" s="101"/>
      <c r="C88" s="114"/>
      <c r="D88" s="137"/>
      <c r="E88" s="114"/>
      <c r="F88" s="135"/>
      <c r="G88" s="101"/>
    </row>
    <row r="89" spans="1:7" ht="15.75">
      <c r="A89" s="105" t="s">
        <v>86</v>
      </c>
      <c r="B89" s="117" t="s">
        <v>7</v>
      </c>
      <c r="C89" s="107">
        <f>SUM(C37:C88)</f>
        <v>603018</v>
      </c>
      <c r="D89" s="107">
        <f>SUM(D37:D88)</f>
        <v>615112</v>
      </c>
      <c r="E89" s="107">
        <v>342627</v>
      </c>
      <c r="F89" s="133">
        <f t="shared" si="2"/>
        <v>55.701563292538594</v>
      </c>
      <c r="G89" s="118"/>
    </row>
    <row r="90" spans="1:7" ht="15.75">
      <c r="A90" s="118" t="s">
        <v>57</v>
      </c>
      <c r="B90" s="117" t="s">
        <v>8</v>
      </c>
      <c r="C90" s="107">
        <f>(C34+C89)</f>
        <v>752032</v>
      </c>
      <c r="D90" s="107">
        <f>(D34+D89)</f>
        <v>731497</v>
      </c>
      <c r="E90" s="107">
        <v>413861</v>
      </c>
      <c r="F90" s="133">
        <f t="shared" si="2"/>
        <v>56.57726552535417</v>
      </c>
      <c r="G90" s="118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</sheetData>
  <mergeCells count="2">
    <mergeCell ref="B3:G3"/>
    <mergeCell ref="B36:G36"/>
  </mergeCells>
  <printOptions horizontalCentered="1"/>
  <pageMargins left="0.51" right="0.56" top="0.79" bottom="0.73" header="0.24" footer="0.47"/>
  <pageSetup blackAndWhite="1" horizontalDpi="300" verticalDpi="300" orientation="portrait" paperSize="9" scale="60" r:id="rId1"/>
  <headerFooter alignWithMargins="0">
    <oddHeader>&amp;C&amp;"Times New Roman CE,Normál"&amp;P/&amp;N
Átvett pénzeszközök&amp;R&amp;"Times New Roman CE,Normál"
1/c.sz. táblázat
(ezer ft-ban)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="75" zoomScaleNormal="75" zoomScaleSheetLayoutView="75" workbookViewId="0" topLeftCell="A1">
      <pane ySplit="3" topLeftCell="BM25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1" max="1" width="5.140625" style="0" customWidth="1"/>
    <col min="2" max="2" width="32.57421875" style="0" customWidth="1"/>
    <col min="3" max="3" width="7.7109375" style="0" customWidth="1"/>
    <col min="4" max="4" width="8.57421875" style="165" customWidth="1"/>
    <col min="5" max="5" width="8.140625" style="155" customWidth="1"/>
    <col min="6" max="6" width="8.140625" style="0" customWidth="1"/>
    <col min="7" max="7" width="7.28125" style="0" customWidth="1"/>
    <col min="8" max="8" width="8.7109375" style="0" customWidth="1"/>
    <col min="9" max="10" width="8.421875" style="0" customWidth="1"/>
    <col min="11" max="11" width="7.421875" style="165" customWidth="1"/>
    <col min="12" max="12" width="9.140625" style="165" customWidth="1"/>
    <col min="13" max="13" width="8.421875" style="165" customWidth="1"/>
    <col min="14" max="14" width="8.421875" style="0" customWidth="1"/>
    <col min="15" max="15" width="20.28125" style="0" customWidth="1"/>
  </cols>
  <sheetData>
    <row r="1" spans="1:15" ht="12.75">
      <c r="A1" s="63" t="s">
        <v>63</v>
      </c>
      <c r="B1" s="65" t="s">
        <v>2</v>
      </c>
      <c r="C1" s="16" t="s">
        <v>28</v>
      </c>
      <c r="D1" s="17"/>
      <c r="E1" s="150"/>
      <c r="F1" s="17"/>
      <c r="G1" s="8" t="s">
        <v>29</v>
      </c>
      <c r="H1" s="9"/>
      <c r="I1" s="10"/>
      <c r="J1" s="9"/>
      <c r="K1" s="17" t="s">
        <v>30</v>
      </c>
      <c r="L1" s="17"/>
      <c r="M1" s="17"/>
      <c r="N1" s="11"/>
      <c r="O1" s="13" t="s">
        <v>121</v>
      </c>
    </row>
    <row r="2" spans="1:15" ht="12.75">
      <c r="A2" s="88" t="s">
        <v>64</v>
      </c>
      <c r="B2" s="89"/>
      <c r="C2" s="15" t="s">
        <v>125</v>
      </c>
      <c r="D2" s="15" t="s">
        <v>126</v>
      </c>
      <c r="E2" s="151" t="s">
        <v>211</v>
      </c>
      <c r="F2" s="15" t="s">
        <v>211</v>
      </c>
      <c r="G2" s="15" t="s">
        <v>125</v>
      </c>
      <c r="H2" s="15" t="s">
        <v>126</v>
      </c>
      <c r="I2" s="15" t="s">
        <v>211</v>
      </c>
      <c r="J2" s="15" t="s">
        <v>211</v>
      </c>
      <c r="K2" s="15" t="s">
        <v>125</v>
      </c>
      <c r="L2" s="15" t="s">
        <v>126</v>
      </c>
      <c r="M2" s="15" t="s">
        <v>211</v>
      </c>
      <c r="N2" s="91" t="s">
        <v>211</v>
      </c>
      <c r="O2" s="94" t="s">
        <v>57</v>
      </c>
    </row>
    <row r="3" spans="1:15" ht="12.75">
      <c r="A3" s="19"/>
      <c r="B3" s="90"/>
      <c r="C3" s="18"/>
      <c r="D3" s="18"/>
      <c r="E3" s="87" t="s">
        <v>225</v>
      </c>
      <c r="F3" s="87" t="s">
        <v>212</v>
      </c>
      <c r="G3" s="18"/>
      <c r="H3" s="18"/>
      <c r="I3" s="87" t="s">
        <v>225</v>
      </c>
      <c r="J3" s="87" t="s">
        <v>212</v>
      </c>
      <c r="K3" s="18"/>
      <c r="L3" s="18"/>
      <c r="M3" s="87" t="s">
        <v>225</v>
      </c>
      <c r="N3" s="92" t="s">
        <v>212</v>
      </c>
      <c r="O3" s="14"/>
    </row>
    <row r="4" spans="1:15" ht="12.75">
      <c r="A4" s="206" t="s">
        <v>31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2.75">
      <c r="A5" s="22" t="s">
        <v>172</v>
      </c>
      <c r="B5" s="4" t="s">
        <v>58</v>
      </c>
      <c r="C5" s="73" t="s">
        <v>53</v>
      </c>
      <c r="D5" s="73">
        <v>0</v>
      </c>
      <c r="E5" s="157">
        <v>0</v>
      </c>
      <c r="F5" s="138">
        <v>0</v>
      </c>
      <c r="G5" s="74" t="s">
        <v>173</v>
      </c>
      <c r="H5" s="72" t="s">
        <v>173</v>
      </c>
      <c r="I5" s="75" t="s">
        <v>173</v>
      </c>
      <c r="J5" s="139">
        <v>0</v>
      </c>
      <c r="K5" s="73" t="s">
        <v>53</v>
      </c>
      <c r="L5" s="73">
        <v>0</v>
      </c>
      <c r="M5" s="166">
        <v>0</v>
      </c>
      <c r="N5" s="142" t="s">
        <v>217</v>
      </c>
      <c r="O5" s="70"/>
    </row>
    <row r="6" spans="1:15" ht="12.75">
      <c r="A6" s="22" t="s">
        <v>174</v>
      </c>
      <c r="B6" s="4" t="s">
        <v>175</v>
      </c>
      <c r="C6" s="73" t="s">
        <v>53</v>
      </c>
      <c r="D6" s="73" t="s">
        <v>53</v>
      </c>
      <c r="E6" s="158">
        <v>0</v>
      </c>
      <c r="F6" s="138">
        <v>0</v>
      </c>
      <c r="G6" s="74" t="s">
        <v>173</v>
      </c>
      <c r="H6" s="72" t="s">
        <v>173</v>
      </c>
      <c r="I6" s="75" t="s">
        <v>173</v>
      </c>
      <c r="J6" s="140">
        <v>0</v>
      </c>
      <c r="K6" s="73" t="s">
        <v>53</v>
      </c>
      <c r="L6" s="73" t="s">
        <v>53</v>
      </c>
      <c r="M6" s="73">
        <v>0</v>
      </c>
      <c r="N6" s="142">
        <v>0</v>
      </c>
      <c r="O6" s="70"/>
    </row>
    <row r="7" spans="1:15" ht="12.75">
      <c r="A7" s="22" t="s">
        <v>69</v>
      </c>
      <c r="B7" s="4" t="s">
        <v>181</v>
      </c>
      <c r="C7" s="73" t="s">
        <v>53</v>
      </c>
      <c r="D7" s="73" t="s">
        <v>53</v>
      </c>
      <c r="E7" s="158">
        <v>7502</v>
      </c>
      <c r="F7" s="138">
        <v>0</v>
      </c>
      <c r="G7" s="74" t="s">
        <v>173</v>
      </c>
      <c r="H7" s="72" t="s">
        <v>173</v>
      </c>
      <c r="I7" s="75" t="s">
        <v>173</v>
      </c>
      <c r="J7" s="140">
        <v>0</v>
      </c>
      <c r="K7" s="73" t="s">
        <v>53</v>
      </c>
      <c r="L7" s="73" t="s">
        <v>53</v>
      </c>
      <c r="M7" s="73">
        <v>7502</v>
      </c>
      <c r="N7" s="142">
        <v>0</v>
      </c>
      <c r="O7" s="70"/>
    </row>
    <row r="8" spans="1:15" ht="12.75">
      <c r="A8" s="22" t="s">
        <v>176</v>
      </c>
      <c r="B8" s="4" t="s">
        <v>177</v>
      </c>
      <c r="C8" s="73"/>
      <c r="D8" s="73"/>
      <c r="E8" s="158"/>
      <c r="F8" s="138"/>
      <c r="G8" s="74"/>
      <c r="H8" s="72"/>
      <c r="I8" s="75"/>
      <c r="J8" s="140"/>
      <c r="K8" s="73"/>
      <c r="L8" s="73"/>
      <c r="M8" s="73"/>
      <c r="N8" s="142">
        <v>0</v>
      </c>
      <c r="O8" s="70"/>
    </row>
    <row r="9" spans="1:15" ht="12.75">
      <c r="A9" s="22"/>
      <c r="B9" s="4" t="s">
        <v>182</v>
      </c>
      <c r="C9" s="73" t="s">
        <v>53</v>
      </c>
      <c r="D9" s="73" t="s">
        <v>53</v>
      </c>
      <c r="E9" s="158">
        <v>0</v>
      </c>
      <c r="F9" s="138">
        <v>0</v>
      </c>
      <c r="G9" s="74" t="s">
        <v>173</v>
      </c>
      <c r="H9" s="72" t="s">
        <v>173</v>
      </c>
      <c r="I9" s="75" t="s">
        <v>173</v>
      </c>
      <c r="J9" s="140">
        <v>0</v>
      </c>
      <c r="K9" s="73" t="s">
        <v>53</v>
      </c>
      <c r="L9" s="73" t="s">
        <v>53</v>
      </c>
      <c r="M9" s="73">
        <v>0</v>
      </c>
      <c r="N9" s="142">
        <v>0</v>
      </c>
      <c r="O9" s="70"/>
    </row>
    <row r="10" spans="1:15" ht="12.75">
      <c r="A10" s="22" t="s">
        <v>71</v>
      </c>
      <c r="B10" s="4" t="s">
        <v>178</v>
      </c>
      <c r="C10" s="73" t="s">
        <v>53</v>
      </c>
      <c r="D10" s="73">
        <v>0</v>
      </c>
      <c r="E10" s="158">
        <v>0</v>
      </c>
      <c r="F10" s="138">
        <v>0</v>
      </c>
      <c r="G10" s="74" t="s">
        <v>173</v>
      </c>
      <c r="H10" s="72" t="s">
        <v>173</v>
      </c>
      <c r="I10" s="75" t="s">
        <v>173</v>
      </c>
      <c r="J10" s="140">
        <v>0</v>
      </c>
      <c r="K10" s="73" t="s">
        <v>53</v>
      </c>
      <c r="L10" s="73">
        <v>0</v>
      </c>
      <c r="M10" s="73">
        <v>0</v>
      </c>
      <c r="N10" s="142">
        <v>0</v>
      </c>
      <c r="O10" s="70"/>
    </row>
    <row r="11" spans="1:15" ht="12.75">
      <c r="A11" s="22" t="s">
        <v>72</v>
      </c>
      <c r="B11" s="4" t="s">
        <v>179</v>
      </c>
      <c r="C11" s="73" t="s">
        <v>53</v>
      </c>
      <c r="D11" s="73" t="s">
        <v>53</v>
      </c>
      <c r="E11" s="158">
        <v>0</v>
      </c>
      <c r="F11" s="138">
        <v>0</v>
      </c>
      <c r="G11" s="74" t="s">
        <v>173</v>
      </c>
      <c r="H11" s="72" t="s">
        <v>173</v>
      </c>
      <c r="I11" s="75" t="s">
        <v>173</v>
      </c>
      <c r="J11" s="140">
        <v>0</v>
      </c>
      <c r="K11" s="73" t="s">
        <v>53</v>
      </c>
      <c r="L11" s="73" t="s">
        <v>53</v>
      </c>
      <c r="M11" s="73">
        <v>0</v>
      </c>
      <c r="N11" s="142">
        <v>0</v>
      </c>
      <c r="O11" s="70"/>
    </row>
    <row r="12" spans="1:15" ht="12.75">
      <c r="A12" s="22" t="s">
        <v>73</v>
      </c>
      <c r="B12" s="4" t="s">
        <v>180</v>
      </c>
      <c r="C12" s="73" t="s">
        <v>53</v>
      </c>
      <c r="D12" s="73" t="s">
        <v>53</v>
      </c>
      <c r="E12" s="158">
        <v>0</v>
      </c>
      <c r="F12" s="138">
        <v>0</v>
      </c>
      <c r="G12" s="74" t="s">
        <v>173</v>
      </c>
      <c r="H12" s="72" t="s">
        <v>173</v>
      </c>
      <c r="I12" s="75" t="s">
        <v>173</v>
      </c>
      <c r="J12" s="140">
        <v>0</v>
      </c>
      <c r="K12" s="73" t="s">
        <v>53</v>
      </c>
      <c r="L12" s="73" t="s">
        <v>53</v>
      </c>
      <c r="M12" s="73">
        <v>0</v>
      </c>
      <c r="N12" s="142">
        <v>0</v>
      </c>
      <c r="O12" s="70"/>
    </row>
    <row r="13" spans="1:15" ht="12.75">
      <c r="A13" s="22" t="s">
        <v>74</v>
      </c>
      <c r="B13" s="4" t="s">
        <v>60</v>
      </c>
      <c r="C13" s="73" t="s">
        <v>53</v>
      </c>
      <c r="D13" s="73" t="s">
        <v>53</v>
      </c>
      <c r="E13" s="158">
        <v>2158</v>
      </c>
      <c r="F13" s="138">
        <v>0</v>
      </c>
      <c r="G13" s="74" t="s">
        <v>173</v>
      </c>
      <c r="H13" s="72" t="s">
        <v>173</v>
      </c>
      <c r="I13" s="75" t="s">
        <v>173</v>
      </c>
      <c r="J13" s="140">
        <v>0</v>
      </c>
      <c r="K13" s="73" t="s">
        <v>53</v>
      </c>
      <c r="L13" s="73" t="s">
        <v>53</v>
      </c>
      <c r="M13" s="73">
        <v>2158</v>
      </c>
      <c r="N13" s="142">
        <v>0</v>
      </c>
      <c r="O13" s="70"/>
    </row>
    <row r="14" spans="1:15" ht="12.75">
      <c r="A14" s="22" t="s">
        <v>80</v>
      </c>
      <c r="B14" s="4" t="s">
        <v>183</v>
      </c>
      <c r="C14" s="73" t="s">
        <v>53</v>
      </c>
      <c r="D14" s="73" t="s">
        <v>53</v>
      </c>
      <c r="E14" s="158">
        <v>0</v>
      </c>
      <c r="F14" s="138">
        <v>0</v>
      </c>
      <c r="G14" s="74" t="s">
        <v>173</v>
      </c>
      <c r="H14" s="72" t="s">
        <v>173</v>
      </c>
      <c r="I14" s="75" t="s">
        <v>173</v>
      </c>
      <c r="J14" s="140">
        <v>0</v>
      </c>
      <c r="K14" s="73" t="s">
        <v>53</v>
      </c>
      <c r="L14" s="73" t="s">
        <v>53</v>
      </c>
      <c r="M14" s="73">
        <v>0</v>
      </c>
      <c r="N14" s="142">
        <v>0</v>
      </c>
      <c r="O14" s="70"/>
    </row>
    <row r="15" spans="1:15" ht="12.75">
      <c r="A15" s="22" t="s">
        <v>81</v>
      </c>
      <c r="B15" s="4" t="s">
        <v>184</v>
      </c>
      <c r="C15" s="73" t="s">
        <v>53</v>
      </c>
      <c r="D15" s="73" t="s">
        <v>53</v>
      </c>
      <c r="E15" s="192" t="s">
        <v>249</v>
      </c>
      <c r="F15" s="138">
        <v>0</v>
      </c>
      <c r="G15" s="74" t="s">
        <v>173</v>
      </c>
      <c r="H15" s="72" t="s">
        <v>173</v>
      </c>
      <c r="I15" s="75" t="s">
        <v>173</v>
      </c>
      <c r="J15" s="140">
        <v>0</v>
      </c>
      <c r="K15" s="73" t="s">
        <v>53</v>
      </c>
      <c r="L15" s="73" t="s">
        <v>53</v>
      </c>
      <c r="M15" s="201" t="s">
        <v>249</v>
      </c>
      <c r="N15" s="142">
        <v>0</v>
      </c>
      <c r="O15" s="70"/>
    </row>
    <row r="16" spans="1:15" ht="12.75">
      <c r="A16" s="22">
        <v>11</v>
      </c>
      <c r="B16" s="4" t="s">
        <v>185</v>
      </c>
      <c r="C16" s="73" t="s">
        <v>53</v>
      </c>
      <c r="D16" s="73" t="s">
        <v>53</v>
      </c>
      <c r="E16" s="158">
        <v>0</v>
      </c>
      <c r="F16" s="138">
        <v>0</v>
      </c>
      <c r="G16" s="74" t="s">
        <v>173</v>
      </c>
      <c r="H16" s="72" t="s">
        <v>173</v>
      </c>
      <c r="I16" s="75" t="s">
        <v>173</v>
      </c>
      <c r="J16" s="140">
        <v>0</v>
      </c>
      <c r="K16" s="73" t="s">
        <v>53</v>
      </c>
      <c r="L16" s="73" t="s">
        <v>53</v>
      </c>
      <c r="M16" s="73">
        <v>0</v>
      </c>
      <c r="N16" s="142">
        <v>0</v>
      </c>
      <c r="O16" s="70"/>
    </row>
    <row r="17" spans="1:15" ht="12.75">
      <c r="A17" s="22" t="s">
        <v>83</v>
      </c>
      <c r="B17" s="4" t="s">
        <v>186</v>
      </c>
      <c r="C17" s="73" t="s">
        <v>53</v>
      </c>
      <c r="D17" s="73" t="s">
        <v>53</v>
      </c>
      <c r="E17" s="158">
        <v>0</v>
      </c>
      <c r="F17" s="138">
        <v>0</v>
      </c>
      <c r="G17" s="74" t="s">
        <v>173</v>
      </c>
      <c r="H17" s="72" t="s">
        <v>173</v>
      </c>
      <c r="I17" s="75" t="s">
        <v>173</v>
      </c>
      <c r="J17" s="140">
        <v>0</v>
      </c>
      <c r="K17" s="73" t="s">
        <v>53</v>
      </c>
      <c r="L17" s="73" t="s">
        <v>53</v>
      </c>
      <c r="M17" s="73">
        <v>0</v>
      </c>
      <c r="N17" s="142">
        <v>0</v>
      </c>
      <c r="O17" s="70"/>
    </row>
    <row r="18" spans="1:15" ht="12.75">
      <c r="A18" s="22" t="s">
        <v>85</v>
      </c>
      <c r="B18" s="4" t="s">
        <v>187</v>
      </c>
      <c r="C18" s="73" t="s">
        <v>53</v>
      </c>
      <c r="D18" s="73" t="s">
        <v>53</v>
      </c>
      <c r="E18" s="158">
        <v>0</v>
      </c>
      <c r="F18" s="138">
        <v>0</v>
      </c>
      <c r="G18" s="74" t="s">
        <v>173</v>
      </c>
      <c r="H18" s="72" t="s">
        <v>173</v>
      </c>
      <c r="I18" s="75" t="s">
        <v>173</v>
      </c>
      <c r="J18" s="140">
        <v>0</v>
      </c>
      <c r="K18" s="73" t="s">
        <v>53</v>
      </c>
      <c r="L18" s="73" t="s">
        <v>53</v>
      </c>
      <c r="M18" s="73">
        <v>0</v>
      </c>
      <c r="N18" s="142">
        <v>0</v>
      </c>
      <c r="O18" s="70"/>
    </row>
    <row r="19" spans="1:15" ht="12.75">
      <c r="A19" s="22" t="s">
        <v>106</v>
      </c>
      <c r="B19" s="4" t="s">
        <v>188</v>
      </c>
      <c r="C19" s="73" t="s">
        <v>53</v>
      </c>
      <c r="D19" s="73" t="s">
        <v>53</v>
      </c>
      <c r="E19" s="158">
        <v>113750</v>
      </c>
      <c r="F19" s="138">
        <v>0</v>
      </c>
      <c r="G19" s="74" t="s">
        <v>173</v>
      </c>
      <c r="H19" s="72" t="s">
        <v>173</v>
      </c>
      <c r="I19" s="75" t="s">
        <v>173</v>
      </c>
      <c r="J19" s="140">
        <v>0</v>
      </c>
      <c r="K19" s="73" t="s">
        <v>53</v>
      </c>
      <c r="L19" s="73" t="s">
        <v>53</v>
      </c>
      <c r="M19" s="73">
        <v>113750</v>
      </c>
      <c r="N19" s="142">
        <v>0</v>
      </c>
      <c r="O19" s="70"/>
    </row>
    <row r="20" spans="1:15" ht="12.75">
      <c r="A20" s="22" t="s">
        <v>107</v>
      </c>
      <c r="B20" s="4" t="s">
        <v>189</v>
      </c>
      <c r="C20" s="73"/>
      <c r="D20" s="73"/>
      <c r="E20" s="158"/>
      <c r="F20" s="138"/>
      <c r="G20" s="74"/>
      <c r="H20" s="72"/>
      <c r="I20" s="75"/>
      <c r="J20" s="140"/>
      <c r="K20" s="73"/>
      <c r="L20" s="73"/>
      <c r="M20" s="73"/>
      <c r="N20" s="142">
        <v>0</v>
      </c>
      <c r="O20" s="70"/>
    </row>
    <row r="21" spans="1:15" ht="12.75">
      <c r="A21" s="22"/>
      <c r="B21" s="4" t="s">
        <v>190</v>
      </c>
      <c r="C21" s="73" t="s">
        <v>53</v>
      </c>
      <c r="D21" s="73" t="s">
        <v>53</v>
      </c>
      <c r="E21" s="158">
        <v>0</v>
      </c>
      <c r="F21" s="138">
        <v>0</v>
      </c>
      <c r="G21" s="74" t="s">
        <v>173</v>
      </c>
      <c r="H21" s="72" t="s">
        <v>173</v>
      </c>
      <c r="I21" s="75" t="s">
        <v>173</v>
      </c>
      <c r="J21" s="140">
        <v>0</v>
      </c>
      <c r="K21" s="73" t="s">
        <v>53</v>
      </c>
      <c r="L21" s="73" t="s">
        <v>53</v>
      </c>
      <c r="M21" s="73">
        <v>0</v>
      </c>
      <c r="N21" s="142">
        <v>0</v>
      </c>
      <c r="O21" s="70"/>
    </row>
    <row r="22" spans="1:15" ht="12.75">
      <c r="A22" s="22" t="s">
        <v>108</v>
      </c>
      <c r="B22" s="4" t="s">
        <v>191</v>
      </c>
      <c r="C22" s="73" t="s">
        <v>53</v>
      </c>
      <c r="D22" s="73">
        <v>0</v>
      </c>
      <c r="E22" s="158">
        <v>0</v>
      </c>
      <c r="F22" s="138">
        <v>0</v>
      </c>
      <c r="G22" s="74" t="s">
        <v>173</v>
      </c>
      <c r="H22" s="72" t="s">
        <v>173</v>
      </c>
      <c r="I22" s="75" t="s">
        <v>173</v>
      </c>
      <c r="J22" s="140">
        <v>0</v>
      </c>
      <c r="K22" s="73" t="s">
        <v>53</v>
      </c>
      <c r="L22" s="73">
        <v>0</v>
      </c>
      <c r="M22" s="73">
        <v>0</v>
      </c>
      <c r="N22" s="142">
        <v>0</v>
      </c>
      <c r="O22" s="70"/>
    </row>
    <row r="23" spans="1:15" ht="12.75">
      <c r="A23" s="22" t="s">
        <v>109</v>
      </c>
      <c r="B23" s="4" t="s">
        <v>192</v>
      </c>
      <c r="C23" s="73" t="s">
        <v>53</v>
      </c>
      <c r="D23" s="73">
        <v>0</v>
      </c>
      <c r="E23" s="158">
        <v>0</v>
      </c>
      <c r="F23" s="138">
        <v>0</v>
      </c>
      <c r="G23" s="74" t="s">
        <v>173</v>
      </c>
      <c r="H23" s="72" t="s">
        <v>173</v>
      </c>
      <c r="I23" s="75" t="s">
        <v>173</v>
      </c>
      <c r="J23" s="140">
        <v>0</v>
      </c>
      <c r="K23" s="73" t="s">
        <v>53</v>
      </c>
      <c r="L23" s="73">
        <v>0</v>
      </c>
      <c r="M23" s="73">
        <v>0</v>
      </c>
      <c r="N23" s="142">
        <v>0</v>
      </c>
      <c r="O23" s="70"/>
    </row>
    <row r="24" spans="1:15" ht="12.75">
      <c r="A24" s="22" t="s">
        <v>110</v>
      </c>
      <c r="B24" s="4" t="s">
        <v>59</v>
      </c>
      <c r="C24" s="73" t="s">
        <v>53</v>
      </c>
      <c r="D24" s="73">
        <v>0</v>
      </c>
      <c r="E24" s="158">
        <v>0</v>
      </c>
      <c r="F24" s="138">
        <v>0</v>
      </c>
      <c r="G24" s="74" t="s">
        <v>173</v>
      </c>
      <c r="H24" s="72" t="s">
        <v>173</v>
      </c>
      <c r="I24" s="75" t="s">
        <v>173</v>
      </c>
      <c r="J24" s="140">
        <v>0</v>
      </c>
      <c r="K24" s="73" t="s">
        <v>53</v>
      </c>
      <c r="L24" s="73">
        <v>0</v>
      </c>
      <c r="M24" s="73">
        <v>0</v>
      </c>
      <c r="N24" s="142">
        <v>0</v>
      </c>
      <c r="O24" s="69"/>
    </row>
    <row r="25" spans="1:15" ht="12.75">
      <c r="A25" s="22" t="s">
        <v>111</v>
      </c>
      <c r="B25" s="4" t="s">
        <v>193</v>
      </c>
      <c r="C25" s="73" t="s">
        <v>53</v>
      </c>
      <c r="D25" s="73" t="s">
        <v>53</v>
      </c>
      <c r="E25" s="158">
        <v>50324</v>
      </c>
      <c r="F25" s="138">
        <v>0</v>
      </c>
      <c r="G25" s="74" t="s">
        <v>173</v>
      </c>
      <c r="H25" s="72" t="s">
        <v>173</v>
      </c>
      <c r="I25" s="75" t="s">
        <v>173</v>
      </c>
      <c r="J25" s="140">
        <v>0</v>
      </c>
      <c r="K25" s="73" t="s">
        <v>53</v>
      </c>
      <c r="L25" s="73" t="s">
        <v>53</v>
      </c>
      <c r="M25" s="73">
        <v>50324</v>
      </c>
      <c r="N25" s="142">
        <v>0</v>
      </c>
      <c r="O25" s="69"/>
    </row>
    <row r="26" spans="1:15" ht="12.75">
      <c r="A26" s="22" t="s">
        <v>112</v>
      </c>
      <c r="B26" s="4" t="s">
        <v>194</v>
      </c>
      <c r="C26" s="73" t="s">
        <v>53</v>
      </c>
      <c r="D26" s="73" t="s">
        <v>53</v>
      </c>
      <c r="E26" s="158">
        <v>12938</v>
      </c>
      <c r="F26" s="138">
        <v>0</v>
      </c>
      <c r="G26" s="74" t="s">
        <v>173</v>
      </c>
      <c r="H26" s="72" t="s">
        <v>173</v>
      </c>
      <c r="I26" s="75" t="s">
        <v>173</v>
      </c>
      <c r="J26" s="140">
        <v>0</v>
      </c>
      <c r="K26" s="73" t="s">
        <v>53</v>
      </c>
      <c r="L26" s="73" t="s">
        <v>53</v>
      </c>
      <c r="M26" s="73">
        <v>12938</v>
      </c>
      <c r="N26" s="142">
        <v>0</v>
      </c>
      <c r="O26" s="69"/>
    </row>
    <row r="27" spans="1:15" ht="12.75">
      <c r="A27" s="78" t="s">
        <v>113</v>
      </c>
      <c r="B27" s="77" t="s">
        <v>195</v>
      </c>
      <c r="C27" s="73" t="s">
        <v>53</v>
      </c>
      <c r="D27" s="73" t="s">
        <v>53</v>
      </c>
      <c r="E27" s="158">
        <v>0</v>
      </c>
      <c r="F27" s="138">
        <v>0</v>
      </c>
      <c r="G27" s="74" t="s">
        <v>173</v>
      </c>
      <c r="H27" s="72" t="s">
        <v>173</v>
      </c>
      <c r="I27" s="75" t="s">
        <v>173</v>
      </c>
      <c r="J27" s="140">
        <v>0</v>
      </c>
      <c r="K27" s="73" t="s">
        <v>53</v>
      </c>
      <c r="L27" s="73" t="s">
        <v>53</v>
      </c>
      <c r="M27" s="73">
        <v>0</v>
      </c>
      <c r="N27" s="142">
        <v>0</v>
      </c>
      <c r="O27" s="76"/>
    </row>
    <row r="28" spans="1:15" ht="12.75">
      <c r="A28" s="22" t="s">
        <v>114</v>
      </c>
      <c r="B28" s="4" t="s">
        <v>196</v>
      </c>
      <c r="C28" s="73" t="s">
        <v>53</v>
      </c>
      <c r="D28" s="73" t="s">
        <v>53</v>
      </c>
      <c r="E28" s="158">
        <v>0</v>
      </c>
      <c r="F28" s="138">
        <v>0</v>
      </c>
      <c r="G28" s="74" t="s">
        <v>173</v>
      </c>
      <c r="H28" s="72" t="s">
        <v>173</v>
      </c>
      <c r="I28" s="75" t="s">
        <v>173</v>
      </c>
      <c r="J28" s="140">
        <v>0</v>
      </c>
      <c r="K28" s="73" t="s">
        <v>53</v>
      </c>
      <c r="L28" s="73" t="s">
        <v>53</v>
      </c>
      <c r="M28" s="73">
        <v>0</v>
      </c>
      <c r="N28" s="142">
        <v>0</v>
      </c>
      <c r="O28" s="23"/>
    </row>
    <row r="29" spans="1:15" ht="12.75">
      <c r="A29" s="22" t="s">
        <v>115</v>
      </c>
      <c r="B29" s="4" t="s">
        <v>197</v>
      </c>
      <c r="C29" s="73" t="s">
        <v>53</v>
      </c>
      <c r="D29" s="73" t="s">
        <v>53</v>
      </c>
      <c r="E29" s="158">
        <v>10750</v>
      </c>
      <c r="F29" s="138">
        <v>0</v>
      </c>
      <c r="G29" s="74" t="s">
        <v>173</v>
      </c>
      <c r="H29" s="72" t="s">
        <v>173</v>
      </c>
      <c r="I29" s="75" t="s">
        <v>173</v>
      </c>
      <c r="J29" s="140">
        <v>0</v>
      </c>
      <c r="K29" s="73" t="s">
        <v>53</v>
      </c>
      <c r="L29" s="73" t="s">
        <v>53</v>
      </c>
      <c r="M29" s="73">
        <v>10750</v>
      </c>
      <c r="N29" s="142">
        <v>0</v>
      </c>
      <c r="O29" s="23"/>
    </row>
    <row r="30" spans="1:15" ht="12.75">
      <c r="A30" s="22" t="s">
        <v>116</v>
      </c>
      <c r="B30" s="4" t="s">
        <v>198</v>
      </c>
      <c r="C30" s="73" t="s">
        <v>53</v>
      </c>
      <c r="D30" s="73" t="s">
        <v>53</v>
      </c>
      <c r="E30" s="158">
        <v>0</v>
      </c>
      <c r="F30" s="138">
        <v>0</v>
      </c>
      <c r="G30" s="74" t="s">
        <v>173</v>
      </c>
      <c r="H30" s="72" t="s">
        <v>173</v>
      </c>
      <c r="I30" s="75" t="s">
        <v>173</v>
      </c>
      <c r="J30" s="140">
        <v>0</v>
      </c>
      <c r="K30" s="73" t="s">
        <v>53</v>
      </c>
      <c r="L30" s="73" t="s">
        <v>53</v>
      </c>
      <c r="M30" s="73">
        <v>0</v>
      </c>
      <c r="N30" s="142">
        <v>0</v>
      </c>
      <c r="O30" s="23"/>
    </row>
    <row r="31" spans="1:15" ht="12.75">
      <c r="A31" s="22" t="s">
        <v>117</v>
      </c>
      <c r="B31" s="4" t="s">
        <v>199</v>
      </c>
      <c r="C31" s="73" t="s">
        <v>53</v>
      </c>
      <c r="D31" s="73" t="s">
        <v>53</v>
      </c>
      <c r="E31" s="158">
        <v>0</v>
      </c>
      <c r="F31" s="138">
        <v>0</v>
      </c>
      <c r="G31" s="74" t="s">
        <v>173</v>
      </c>
      <c r="H31" s="72" t="s">
        <v>173</v>
      </c>
      <c r="I31" s="75" t="s">
        <v>173</v>
      </c>
      <c r="J31" s="140">
        <v>0</v>
      </c>
      <c r="K31" s="73" t="s">
        <v>53</v>
      </c>
      <c r="L31" s="73" t="s">
        <v>53</v>
      </c>
      <c r="M31" s="73">
        <v>0</v>
      </c>
      <c r="N31" s="142">
        <v>0</v>
      </c>
      <c r="O31" s="23"/>
    </row>
    <row r="32" spans="1:15" ht="12.75">
      <c r="A32" s="22" t="s">
        <v>118</v>
      </c>
      <c r="B32" s="4" t="s">
        <v>123</v>
      </c>
      <c r="C32" s="73" t="s">
        <v>53</v>
      </c>
      <c r="D32" s="73" t="s">
        <v>53</v>
      </c>
      <c r="E32" s="158">
        <v>9000</v>
      </c>
      <c r="F32" s="138">
        <v>0</v>
      </c>
      <c r="G32" s="74" t="s">
        <v>173</v>
      </c>
      <c r="H32" s="72" t="s">
        <v>173</v>
      </c>
      <c r="I32" s="75" t="s">
        <v>173</v>
      </c>
      <c r="J32" s="140">
        <v>0</v>
      </c>
      <c r="K32" s="73" t="s">
        <v>53</v>
      </c>
      <c r="L32" s="73" t="s">
        <v>53</v>
      </c>
      <c r="M32" s="73">
        <v>9000</v>
      </c>
      <c r="N32" s="142">
        <v>0</v>
      </c>
      <c r="O32" s="23"/>
    </row>
    <row r="33" spans="1:15" ht="12.75">
      <c r="A33" s="22" t="s">
        <v>119</v>
      </c>
      <c r="B33" s="4" t="s">
        <v>200</v>
      </c>
      <c r="C33" s="73" t="s">
        <v>53</v>
      </c>
      <c r="D33" s="164" t="s">
        <v>53</v>
      </c>
      <c r="E33" s="158">
        <v>0</v>
      </c>
      <c r="F33" s="138">
        <v>0</v>
      </c>
      <c r="G33" s="74" t="s">
        <v>173</v>
      </c>
      <c r="H33" s="72" t="s">
        <v>173</v>
      </c>
      <c r="I33" s="75" t="s">
        <v>173</v>
      </c>
      <c r="J33" s="140">
        <v>0</v>
      </c>
      <c r="K33" s="73" t="s">
        <v>53</v>
      </c>
      <c r="L33" s="73" t="s">
        <v>53</v>
      </c>
      <c r="M33" s="73">
        <v>0</v>
      </c>
      <c r="N33" s="142">
        <v>0</v>
      </c>
      <c r="O33" s="23"/>
    </row>
    <row r="34" spans="1:15" ht="12.75">
      <c r="A34" s="22" t="s">
        <v>120</v>
      </c>
      <c r="B34" s="4" t="s">
        <v>201</v>
      </c>
      <c r="C34" s="73" t="s">
        <v>53</v>
      </c>
      <c r="D34" s="164">
        <v>0</v>
      </c>
      <c r="E34" s="158">
        <v>0</v>
      </c>
      <c r="F34" s="138">
        <v>0</v>
      </c>
      <c r="G34" s="74" t="s">
        <v>173</v>
      </c>
      <c r="H34" s="72" t="s">
        <v>173</v>
      </c>
      <c r="I34" s="75" t="s">
        <v>173</v>
      </c>
      <c r="J34" s="140">
        <v>0</v>
      </c>
      <c r="K34" s="73" t="s">
        <v>53</v>
      </c>
      <c r="L34" s="73" t="s">
        <v>53</v>
      </c>
      <c r="M34" s="73">
        <v>0</v>
      </c>
      <c r="N34" s="142">
        <v>0</v>
      </c>
      <c r="O34" s="23"/>
    </row>
    <row r="35" spans="1:15" ht="12.75">
      <c r="A35" s="22" t="s">
        <v>220</v>
      </c>
      <c r="B35" s="4" t="s">
        <v>248</v>
      </c>
      <c r="C35" s="73">
        <v>0</v>
      </c>
      <c r="D35" s="164" t="s">
        <v>53</v>
      </c>
      <c r="E35" s="158">
        <v>0</v>
      </c>
      <c r="F35" s="138">
        <v>0</v>
      </c>
      <c r="G35" s="74" t="s">
        <v>173</v>
      </c>
      <c r="H35" s="72" t="s">
        <v>173</v>
      </c>
      <c r="I35" s="75" t="s">
        <v>173</v>
      </c>
      <c r="J35" s="140">
        <v>0</v>
      </c>
      <c r="K35" s="73">
        <v>0</v>
      </c>
      <c r="L35" s="73" t="s">
        <v>53</v>
      </c>
      <c r="M35" s="73">
        <v>0</v>
      </c>
      <c r="N35" s="142">
        <v>0</v>
      </c>
      <c r="O35" s="23"/>
    </row>
    <row r="36" spans="1:15" ht="12.75">
      <c r="A36" s="22" t="s">
        <v>247</v>
      </c>
      <c r="B36" s="4" t="s">
        <v>221</v>
      </c>
      <c r="C36" s="73" t="s">
        <v>53</v>
      </c>
      <c r="D36" s="164" t="s">
        <v>53</v>
      </c>
      <c r="E36" s="159">
        <v>18146</v>
      </c>
      <c r="F36" s="160">
        <v>0</v>
      </c>
      <c r="G36" s="161" t="s">
        <v>173</v>
      </c>
      <c r="H36" s="162" t="s">
        <v>173</v>
      </c>
      <c r="I36" s="75" t="s">
        <v>173</v>
      </c>
      <c r="J36" s="141">
        <v>0</v>
      </c>
      <c r="K36" s="73" t="s">
        <v>53</v>
      </c>
      <c r="L36" s="73" t="s">
        <v>53</v>
      </c>
      <c r="M36" s="167">
        <v>18146</v>
      </c>
      <c r="N36" s="142">
        <v>0</v>
      </c>
      <c r="O36" s="23"/>
    </row>
    <row r="37" spans="1:15" s="170" customFormat="1" ht="12.75">
      <c r="A37" s="168"/>
      <c r="B37" s="169" t="s">
        <v>32</v>
      </c>
      <c r="C37" s="36">
        <v>459313</v>
      </c>
      <c r="D37" s="36">
        <v>465311</v>
      </c>
      <c r="E37" s="149">
        <f>SUM(E5:E36)</f>
        <v>224568</v>
      </c>
      <c r="F37" s="163">
        <f>E37/D37*100</f>
        <v>48.26191514922278</v>
      </c>
      <c r="G37" s="93">
        <v>0</v>
      </c>
      <c r="H37" s="93">
        <v>0</v>
      </c>
      <c r="I37" s="36">
        <v>0</v>
      </c>
      <c r="J37" s="36"/>
      <c r="K37" s="36">
        <v>459313</v>
      </c>
      <c r="L37" s="36">
        <v>465311</v>
      </c>
      <c r="M37" s="148">
        <f>SUM(M5:M36)</f>
        <v>224568</v>
      </c>
      <c r="N37" s="198">
        <f>M37/L37*100</f>
        <v>48.26191514922278</v>
      </c>
      <c r="O37" s="169"/>
    </row>
    <row r="38" spans="1:15" ht="12.75">
      <c r="A38" s="206" t="s">
        <v>33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ht="12.75">
      <c r="A39" s="20" t="s">
        <v>68</v>
      </c>
      <c r="B39" s="82" t="s">
        <v>61</v>
      </c>
      <c r="C39" s="33">
        <v>50946</v>
      </c>
      <c r="D39" s="33">
        <v>41250</v>
      </c>
      <c r="E39" s="194" t="s">
        <v>250</v>
      </c>
      <c r="F39" s="126">
        <v>0</v>
      </c>
      <c r="G39" s="83">
        <v>31250</v>
      </c>
      <c r="H39" s="128">
        <v>33250</v>
      </c>
      <c r="I39" s="84">
        <v>0</v>
      </c>
      <c r="J39" s="143">
        <f aca="true" t="shared" si="0" ref="J39:J45">I39/H39*100</f>
        <v>0</v>
      </c>
      <c r="K39" s="33">
        <f>(C39-G39)</f>
        <v>19696</v>
      </c>
      <c r="L39" s="33">
        <v>8000</v>
      </c>
      <c r="M39" s="199" t="s">
        <v>250</v>
      </c>
      <c r="N39" s="126">
        <v>0</v>
      </c>
      <c r="O39" s="21"/>
    </row>
    <row r="40" spans="1:15" ht="12.75">
      <c r="A40" s="22" t="s">
        <v>66</v>
      </c>
      <c r="B40" s="31" t="s">
        <v>62</v>
      </c>
      <c r="C40" s="26">
        <v>48000</v>
      </c>
      <c r="D40" s="26">
        <v>54516</v>
      </c>
      <c r="E40" s="152">
        <v>0</v>
      </c>
      <c r="F40" s="125">
        <f aca="true" t="shared" si="1" ref="F40:F45">E40/D40*100</f>
        <v>0</v>
      </c>
      <c r="G40" s="60">
        <v>48000</v>
      </c>
      <c r="H40" s="129">
        <v>54516</v>
      </c>
      <c r="I40" s="68">
        <v>0</v>
      </c>
      <c r="J40" s="144">
        <f t="shared" si="0"/>
        <v>0</v>
      </c>
      <c r="K40" s="26">
        <v>0</v>
      </c>
      <c r="L40" s="26">
        <v>0</v>
      </c>
      <c r="M40" s="26">
        <v>0</v>
      </c>
      <c r="N40" s="125">
        <v>0</v>
      </c>
      <c r="O40" s="23"/>
    </row>
    <row r="41" spans="1:15" ht="12.75">
      <c r="A41" s="22" t="s">
        <v>69</v>
      </c>
      <c r="B41" s="31" t="s">
        <v>202</v>
      </c>
      <c r="C41" s="26">
        <v>87500</v>
      </c>
      <c r="D41" s="26">
        <v>104576</v>
      </c>
      <c r="E41" s="152">
        <v>5220</v>
      </c>
      <c r="F41" s="125">
        <f t="shared" si="1"/>
        <v>4.991585067319462</v>
      </c>
      <c r="G41" s="60">
        <v>87500</v>
      </c>
      <c r="H41" s="129">
        <v>99356</v>
      </c>
      <c r="I41" s="68">
        <v>0</v>
      </c>
      <c r="J41" s="144">
        <f t="shared" si="0"/>
        <v>0</v>
      </c>
      <c r="K41" s="26">
        <v>0</v>
      </c>
      <c r="L41" s="26">
        <v>5220</v>
      </c>
      <c r="M41" s="26">
        <v>5220</v>
      </c>
      <c r="N41" s="125">
        <v>0</v>
      </c>
      <c r="O41" s="23"/>
    </row>
    <row r="42" spans="1:15" ht="12.75">
      <c r="A42" s="22"/>
      <c r="B42" s="31"/>
      <c r="C42" s="26"/>
      <c r="D42" s="26"/>
      <c r="E42" s="193" t="s">
        <v>251</v>
      </c>
      <c r="F42" s="125">
        <v>0</v>
      </c>
      <c r="G42" s="60">
        <v>0</v>
      </c>
      <c r="H42" s="129">
        <v>0</v>
      </c>
      <c r="I42" s="68">
        <v>0</v>
      </c>
      <c r="J42" s="144">
        <v>0</v>
      </c>
      <c r="K42" s="26">
        <v>0</v>
      </c>
      <c r="L42" s="26">
        <v>0</v>
      </c>
      <c r="M42" s="200" t="s">
        <v>251</v>
      </c>
      <c r="N42" s="125">
        <v>0</v>
      </c>
      <c r="O42" s="23"/>
    </row>
    <row r="43" spans="1:15" ht="12.75">
      <c r="A43" s="22" t="s">
        <v>70</v>
      </c>
      <c r="B43" s="31" t="s">
        <v>243</v>
      </c>
      <c r="C43" s="26">
        <v>0</v>
      </c>
      <c r="D43" s="26">
        <v>3975</v>
      </c>
      <c r="E43" s="152">
        <v>3975</v>
      </c>
      <c r="F43" s="123">
        <f t="shared" si="1"/>
        <v>100</v>
      </c>
      <c r="G43" s="60">
        <v>0</v>
      </c>
      <c r="H43" s="129">
        <v>3975</v>
      </c>
      <c r="I43" s="68">
        <v>3975</v>
      </c>
      <c r="J43" s="145">
        <f t="shared" si="0"/>
        <v>100</v>
      </c>
      <c r="K43" s="26">
        <v>0</v>
      </c>
      <c r="L43" s="26">
        <v>0</v>
      </c>
      <c r="M43" s="26">
        <v>0</v>
      </c>
      <c r="N43" s="123">
        <v>0</v>
      </c>
      <c r="O43" s="23"/>
    </row>
    <row r="44" spans="1:15" s="170" customFormat="1" ht="12.75">
      <c r="A44" s="168"/>
      <c r="B44" s="171" t="s">
        <v>47</v>
      </c>
      <c r="C44" s="36">
        <f>SUM(C39:C43)</f>
        <v>186446</v>
      </c>
      <c r="D44" s="36">
        <f>SUM(D39:D43)</f>
        <v>204317</v>
      </c>
      <c r="E44" s="153">
        <f>SUM(E39:E43)</f>
        <v>9195</v>
      </c>
      <c r="F44" s="119">
        <f t="shared" si="1"/>
        <v>4.500359735117489</v>
      </c>
      <c r="G44" s="36">
        <f>SUM(G39:G43)</f>
        <v>166750</v>
      </c>
      <c r="H44" s="36">
        <f>SUM(H39:H43)</f>
        <v>191097</v>
      </c>
      <c r="I44" s="36">
        <f>SUM(I39:I43)</f>
        <v>3975</v>
      </c>
      <c r="J44" s="119">
        <f t="shared" si="0"/>
        <v>2.0800954489081462</v>
      </c>
      <c r="K44" s="36">
        <f>SUM(K39:K43)</f>
        <v>19696</v>
      </c>
      <c r="L44" s="36">
        <f>SUM(L39:L43)</f>
        <v>13220</v>
      </c>
      <c r="M44" s="36">
        <f>SUM(M39:M43)</f>
        <v>5220</v>
      </c>
      <c r="N44" s="191">
        <v>0</v>
      </c>
      <c r="O44" s="172"/>
    </row>
    <row r="45" spans="1:15" s="170" customFormat="1" ht="12.75">
      <c r="A45" s="173"/>
      <c r="B45" s="174" t="s">
        <v>253</v>
      </c>
      <c r="C45" s="36">
        <f aca="true" t="shared" si="2" ref="C45:L45">(C37+C44)</f>
        <v>645759</v>
      </c>
      <c r="D45" s="36">
        <f t="shared" si="2"/>
        <v>669628</v>
      </c>
      <c r="E45" s="153">
        <f t="shared" si="2"/>
        <v>233763</v>
      </c>
      <c r="F45" s="119">
        <f t="shared" si="1"/>
        <v>34.90938252283357</v>
      </c>
      <c r="G45" s="61">
        <f t="shared" si="2"/>
        <v>166750</v>
      </c>
      <c r="H45" s="61">
        <f t="shared" si="2"/>
        <v>191097</v>
      </c>
      <c r="I45" s="61">
        <f t="shared" si="2"/>
        <v>3975</v>
      </c>
      <c r="J45" s="119">
        <f t="shared" si="0"/>
        <v>2.0800954489081462</v>
      </c>
      <c r="K45" s="36">
        <f t="shared" si="2"/>
        <v>479009</v>
      </c>
      <c r="L45" s="36">
        <f t="shared" si="2"/>
        <v>478531</v>
      </c>
      <c r="M45" s="36">
        <v>229788</v>
      </c>
      <c r="N45" s="119">
        <f>M45/L45*100</f>
        <v>48.019459554344444</v>
      </c>
      <c r="O45" s="175"/>
    </row>
    <row r="46" spans="1:15" ht="12.75">
      <c r="A46" s="195"/>
      <c r="B46" s="24" t="s">
        <v>252</v>
      </c>
      <c r="C46" s="196"/>
      <c r="D46" s="196"/>
      <c r="E46" s="197" t="s">
        <v>254</v>
      </c>
      <c r="F46" s="196"/>
      <c r="G46" s="196"/>
      <c r="H46" s="196"/>
      <c r="I46" s="196"/>
      <c r="J46" s="196"/>
      <c r="K46" s="196"/>
      <c r="L46" s="196"/>
      <c r="M46" s="197" t="s">
        <v>254</v>
      </c>
      <c r="N46" s="196"/>
      <c r="O46" s="196"/>
    </row>
    <row r="47" spans="1:15" ht="12.75">
      <c r="A47" s="195"/>
      <c r="B47" s="24" t="s">
        <v>255</v>
      </c>
      <c r="C47" s="196"/>
      <c r="D47" s="196"/>
      <c r="E47" s="197" t="s">
        <v>256</v>
      </c>
      <c r="F47" s="196"/>
      <c r="G47" s="196"/>
      <c r="H47" s="196"/>
      <c r="I47" s="196"/>
      <c r="J47" s="196"/>
      <c r="K47" s="196"/>
      <c r="L47" s="196"/>
      <c r="M47" s="196">
        <v>311663</v>
      </c>
      <c r="N47" s="196"/>
      <c r="O47" s="196"/>
    </row>
    <row r="48" spans="2:15" ht="12.75">
      <c r="B48" s="2"/>
      <c r="C48" s="2"/>
      <c r="D48" s="2"/>
      <c r="E48" s="154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2"/>
      <c r="C49" s="2"/>
      <c r="D49" s="2"/>
      <c r="E49" s="154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2"/>
      <c r="E50" s="154"/>
      <c r="F50" s="2"/>
      <c r="G50" s="2"/>
      <c r="H50" s="2"/>
      <c r="I50" s="146"/>
      <c r="J50" s="2"/>
      <c r="K50" s="2"/>
      <c r="L50" s="2"/>
      <c r="M50" s="2"/>
      <c r="N50" s="2"/>
      <c r="O50" s="2"/>
    </row>
  </sheetData>
  <mergeCells count="2">
    <mergeCell ref="A38:O38"/>
    <mergeCell ref="A4:O4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77" r:id="rId1"/>
  <headerFooter alignWithMargins="0">
    <oddHeader>&amp;C&amp;"Times New Roman CE,Normál"&amp;P/&amp;N
Építési telek- és ingatlan eladás&amp;R&amp;"Times New Roman CE,Normál" 
1/e. sz. táblázat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2004-11-15T07:17:30Z</cp:lastPrinted>
  <dcterms:created xsi:type="dcterms:W3CDTF">2000-08-08T13:42:31Z</dcterms:created>
  <dcterms:modified xsi:type="dcterms:W3CDTF">2004-11-15T07:51:00Z</dcterms:modified>
  <cp:category/>
  <cp:version/>
  <cp:contentType/>
  <cp:contentStatus/>
</cp:coreProperties>
</file>