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tabRatio="599" activeTab="0"/>
  </bookViews>
  <sheets>
    <sheet name="élelm." sheetId="1" r:id="rId1"/>
    <sheet name="átcs.igény" sheetId="2" r:id="rId2"/>
    <sheet name="sh" sheetId="3" r:id="rId3"/>
  </sheets>
  <externalReferences>
    <externalReference r:id="rId6"/>
    <externalReference r:id="rId7"/>
  </externalReferences>
  <definedNames>
    <definedName name="_xlnm.Print_Area" localSheetId="2">'sh'!$A$1:$AV$52</definedName>
  </definedNames>
  <calcPr fullCalcOnLoad="1"/>
</workbook>
</file>

<file path=xl/sharedStrings.xml><?xml version="1.0" encoding="utf-8"?>
<sst xmlns="http://schemas.openxmlformats.org/spreadsheetml/2006/main" count="498" uniqueCount="244">
  <si>
    <t>érték.</t>
  </si>
  <si>
    <t>t.eszk.áfa</t>
  </si>
  <si>
    <t>Összesen saját hatáskörben</t>
  </si>
  <si>
    <t>ellátási</t>
  </si>
  <si>
    <t>díj</t>
  </si>
  <si>
    <t>Alkalm.</t>
  </si>
  <si>
    <t>tér.díja</t>
  </si>
  <si>
    <t>alaptev.</t>
  </si>
  <si>
    <t>bevétele</t>
  </si>
  <si>
    <t>Állami</t>
  </si>
  <si>
    <t>f.ell.létr.</t>
  </si>
  <si>
    <t>áru-készl.</t>
  </si>
  <si>
    <t>Alapt.k.</t>
  </si>
  <si>
    <t>végz.szolg.</t>
  </si>
  <si>
    <t>Alapt.</t>
  </si>
  <si>
    <t>sajátos</t>
  </si>
  <si>
    <t>szolg.</t>
  </si>
  <si>
    <t>T.száml.</t>
  </si>
  <si>
    <t>belül</t>
  </si>
  <si>
    <t>szolg.áh.</t>
  </si>
  <si>
    <t>kívül</t>
  </si>
  <si>
    <t>Bérleti</t>
  </si>
  <si>
    <t>és lízing</t>
  </si>
  <si>
    <t>díjbevétel</t>
  </si>
  <si>
    <t>Szellemi</t>
  </si>
  <si>
    <t>és any.inf.</t>
  </si>
  <si>
    <t>magánc.ig.</t>
  </si>
  <si>
    <t>Vendégl.</t>
  </si>
  <si>
    <t>étterem</t>
  </si>
  <si>
    <t>bérl.díj</t>
  </si>
  <si>
    <t>Elhaszn.</t>
  </si>
  <si>
    <t>készletek</t>
  </si>
  <si>
    <t>értékes.</t>
  </si>
  <si>
    <t>Dolgozó,</t>
  </si>
  <si>
    <t>tanuló</t>
  </si>
  <si>
    <t>kártérítése</t>
  </si>
  <si>
    <t>Kötbér,</t>
  </si>
  <si>
    <t>bírság,</t>
  </si>
  <si>
    <t>kártérítés</t>
  </si>
  <si>
    <t>bevételek</t>
  </si>
  <si>
    <t>Műkodési</t>
  </si>
  <si>
    <t>áfa</t>
  </si>
  <si>
    <t>visszat.</t>
  </si>
  <si>
    <t>Kiszáml.</t>
  </si>
  <si>
    <t>term.szolg.</t>
  </si>
  <si>
    <t>áfá-ja</t>
  </si>
  <si>
    <t>Értékes.</t>
  </si>
  <si>
    <t>tárgyi e.</t>
  </si>
  <si>
    <t>Áll.on</t>
  </si>
  <si>
    <t>kívüli</t>
  </si>
  <si>
    <t>kamat</t>
  </si>
  <si>
    <t>40.</t>
  </si>
  <si>
    <t>MŰKÖDÉSI</t>
  </si>
  <si>
    <t>BEVÉTEL</t>
  </si>
  <si>
    <t>ÖSSZESEN</t>
  </si>
  <si>
    <t>INTÉZMÉNYI</t>
  </si>
  <si>
    <t>HATÁSKÖRBEN</t>
  </si>
  <si>
    <t>Klebelsberg Középiskolai Kollégium</t>
  </si>
  <si>
    <t>Intézmény támogatás</t>
  </si>
  <si>
    <t>Műk.c.</t>
  </si>
  <si>
    <t>Egyéb</t>
  </si>
  <si>
    <t>4,1.</t>
  </si>
  <si>
    <t>4,2.</t>
  </si>
  <si>
    <t>1.</t>
  </si>
  <si>
    <t>juttatás</t>
  </si>
  <si>
    <t>2.</t>
  </si>
  <si>
    <t>jár.ok</t>
  </si>
  <si>
    <t>3.</t>
  </si>
  <si>
    <t>Dologi</t>
  </si>
  <si>
    <t>jellegű</t>
  </si>
  <si>
    <t>4.</t>
  </si>
  <si>
    <t>kölcsön</t>
  </si>
  <si>
    <t>Felh.c.</t>
  </si>
  <si>
    <t>átadás</t>
  </si>
  <si>
    <t>5.</t>
  </si>
  <si>
    <t>6.</t>
  </si>
  <si>
    <t>Felújítás</t>
  </si>
  <si>
    <t>7.</t>
  </si>
  <si>
    <t>kiadás</t>
  </si>
  <si>
    <t>Kiadás</t>
  </si>
  <si>
    <t>összesen</t>
  </si>
  <si>
    <t>Szem.</t>
  </si>
  <si>
    <t>Munk.t.</t>
  </si>
  <si>
    <t>Ell.</t>
  </si>
  <si>
    <t>jutt.</t>
  </si>
  <si>
    <t>Felú-</t>
  </si>
  <si>
    <t>jítás</t>
  </si>
  <si>
    <t>Felh.</t>
  </si>
  <si>
    <t>Bevétel</t>
  </si>
  <si>
    <t>Műk.</t>
  </si>
  <si>
    <t>Intézm.</t>
  </si>
  <si>
    <t>Átvett</t>
  </si>
  <si>
    <t>pénzek</t>
  </si>
  <si>
    <t>sz.</t>
  </si>
  <si>
    <t xml:space="preserve"> </t>
  </si>
  <si>
    <t>átvett</t>
  </si>
  <si>
    <t>pénzm.</t>
  </si>
  <si>
    <t>bevétel</t>
  </si>
  <si>
    <t>9.</t>
  </si>
  <si>
    <t>Cím</t>
  </si>
  <si>
    <t>Cím megnevezése</t>
  </si>
  <si>
    <t>Önállóan gazd.intézmények</t>
  </si>
  <si>
    <t>Városgondnokság</t>
  </si>
  <si>
    <t>Bölcsődei Központ</t>
  </si>
  <si>
    <t>Családsegítő Központ</t>
  </si>
  <si>
    <t>Szociális Gondozási Központ</t>
  </si>
  <si>
    <t>Liget Idősek Otthona</t>
  </si>
  <si>
    <t>8.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</si>
  <si>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</si>
  <si>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</si>
  <si>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</si>
  <si>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</si>
  <si>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</si>
  <si>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</si>
  <si>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</si>
  <si>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</si>
  <si>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</si>
  <si>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</si>
  <si>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</si>
  <si>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</si>
  <si>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</si>
  <si>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</si>
  <si>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Kaposfüredi Általános Iskola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</si>
  <si>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</si>
  <si>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</si>
  <si>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</si>
  <si>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</si>
  <si>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</si>
  <si>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</si>
  <si>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</si>
  <si>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</si>
  <si>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</si>
  <si>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</si>
  <si>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</si>
  <si>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</si>
  <si>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</si>
  <si>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</si>
  <si>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Óvodai és Eü. Gondnokság</t>
  </si>
  <si>
    <t>Óvodai és Egészségügyi Gondnokság</t>
  </si>
  <si>
    <t>Benedek Elek Általános Iskola</t>
  </si>
  <si>
    <t>Műszaki Középiskola és Kollégium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</si>
  <si>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</si>
  <si>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</si>
  <si>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</si>
  <si>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</si>
  <si>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</si>
  <si>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</si>
  <si>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</si>
  <si>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</si>
  <si>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28.</t>
  </si>
  <si>
    <t>Épitőipari SZKI</t>
  </si>
  <si>
    <t>29.</t>
  </si>
  <si>
    <t>Egészségügyi SZKI</t>
  </si>
  <si>
    <t>30.</t>
  </si>
  <si>
    <t>Munkácsy M.Gimnázium</t>
  </si>
  <si>
    <t>31.</t>
  </si>
  <si>
    <t>Táncsics M.Gimnázium</t>
  </si>
  <si>
    <t>32.</t>
  </si>
  <si>
    <t>33.</t>
  </si>
  <si>
    <t>Közgazdasági SZKI</t>
  </si>
  <si>
    <t>34.</t>
  </si>
  <si>
    <t>35.</t>
  </si>
  <si>
    <t>Baross G.Kollégium</t>
  </si>
  <si>
    <t>36.</t>
  </si>
  <si>
    <t>Liszt F.Zeneiskola</t>
  </si>
  <si>
    <t>37.</t>
  </si>
  <si>
    <t xml:space="preserve">Csíky G.Színház </t>
  </si>
  <si>
    <t>38.</t>
  </si>
  <si>
    <t>Együd Á.VMK</t>
  </si>
  <si>
    <t>39.</t>
  </si>
  <si>
    <t>Sportcsarnok</t>
  </si>
  <si>
    <t>Hivatásos Tűzoltóság</t>
  </si>
  <si>
    <t>42.</t>
  </si>
  <si>
    <t>Összesen</t>
  </si>
  <si>
    <t>Feladat megnevezése</t>
  </si>
  <si>
    <t>Felhalm.</t>
  </si>
  <si>
    <t>Személyi</t>
  </si>
  <si>
    <t>összes</t>
  </si>
  <si>
    <t>STÍLTEX Szoc.Foglalkoztató</t>
  </si>
  <si>
    <t>Átadás</t>
  </si>
  <si>
    <t>áfá-val</t>
  </si>
  <si>
    <t>Ellátott</t>
  </si>
  <si>
    <t>juttatása</t>
  </si>
  <si>
    <t>Működési</t>
  </si>
  <si>
    <t>felh.áfa</t>
  </si>
  <si>
    <t>v.térülés</t>
  </si>
  <si>
    <t>tőkejell.</t>
  </si>
  <si>
    <t>és kölcsön</t>
  </si>
  <si>
    <t>Műszaki Köz.és Kollégium</t>
  </si>
  <si>
    <t>Kistérségi Önk.Ter.Társulás</t>
  </si>
  <si>
    <t>Bartók B.Ált.Iskola</t>
  </si>
  <si>
    <t>II.Rákóczi F.Ált.Iskola</t>
  </si>
  <si>
    <t>Klebelsberg K.Kollégium</t>
  </si>
  <si>
    <t>Intézmény összesen</t>
  </si>
  <si>
    <t>Intézmény</t>
  </si>
  <si>
    <t>Átcsoportosítások</t>
  </si>
  <si>
    <t>megnevezés</t>
  </si>
  <si>
    <t>igények</t>
  </si>
  <si>
    <t>Liszt F. Zeneiskola</t>
  </si>
  <si>
    <t>Bárczi G.Ált.Iskola</t>
  </si>
  <si>
    <t>Műszaki SZKI</t>
  </si>
  <si>
    <t>Hosszú távú betegség miatt átcsoportosítás</t>
  </si>
  <si>
    <t>dologiba szellemi tevékenység kifizetésére</t>
  </si>
  <si>
    <t>Művészetek Kincsesháza</t>
  </si>
  <si>
    <t>Eredeti előirányzat korrekciója</t>
  </si>
  <si>
    <t>Műk.átadásból átcsoportosítás dologi kiadásra</t>
  </si>
  <si>
    <t>Megjegyzés: a melléklet  nem tartalmazza a felügyeleti hatáskörbe bevont élelmezési bevételeket.</t>
  </si>
  <si>
    <t>Hatósági</t>
  </si>
  <si>
    <t>díjbev.</t>
  </si>
  <si>
    <t>41.</t>
  </si>
  <si>
    <t>Atlétikai irodák átalakítása miatt átcsoportosítás</t>
  </si>
  <si>
    <t>Területi regionális versenyre</t>
  </si>
  <si>
    <t>Átcsoportosítás ell.juttatásáról</t>
  </si>
  <si>
    <t>Logopédiai feladatellátás  vállalkozásba</t>
  </si>
  <si>
    <t>Parkoló építés miatt átcsoportosítás</t>
  </si>
  <si>
    <t>Előző évi áthúzódó kötelezettségek miatt</t>
  </si>
  <si>
    <t>átvett pénzeszközből átcsoportosítások</t>
  </si>
  <si>
    <t>Munkavédelmi felügyelet</t>
  </si>
  <si>
    <t>Ellátottak juttatásából átcsoportosítás</t>
  </si>
  <si>
    <t>Hangszerek vásárlására</t>
  </si>
  <si>
    <t>Számítógép és program vásárlásra</t>
  </si>
  <si>
    <t xml:space="preserve">Színpad függönypálya kialakítás miatt és </t>
  </si>
  <si>
    <t>egyéb felhalmozási kiadásra</t>
  </si>
  <si>
    <t>Szentjakabi Művelődési Központ csőtörés,</t>
  </si>
  <si>
    <t>javítás , csapadékvíz elvezetés</t>
  </si>
  <si>
    <t>Laktanyaépület felújítása</t>
  </si>
  <si>
    <t>Pénzeszközátadás működési célra</t>
  </si>
  <si>
    <t>Átvett pénzből saját erő miatt átcsoportosítás</t>
  </si>
  <si>
    <t>Minőségfejlesztési, irányítási feladatok ellátása</t>
  </si>
  <si>
    <t>Várható élelmezési különbözetek  (áfá-val )</t>
  </si>
  <si>
    <t>Ebből</t>
  </si>
  <si>
    <t>Élelm.bevételből előir.módosítások</t>
  </si>
  <si>
    <t>Élelm.kiadásból előir.módosítások</t>
  </si>
  <si>
    <t>támogatások</t>
  </si>
  <si>
    <t>107 nap</t>
  </si>
  <si>
    <t>Felügy.ht-ben</t>
  </si>
  <si>
    <t>előir.módosítása</t>
  </si>
  <si>
    <t>fiz.határidő</t>
  </si>
  <si>
    <t>várható élelm.</t>
  </si>
  <si>
    <t>élelm.műk.bev.</t>
  </si>
  <si>
    <t>támogatás</t>
  </si>
  <si>
    <t>élelm.kiadások</t>
  </si>
  <si>
    <t>miatti meg.</t>
  </si>
  <si>
    <t>tám.különb.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</si>
</sst>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7">
    <font>
      <sz val="10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  <font>
      <sz val="8"/>
      <color indexed="10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sz val="8"/>
      <color indexed="8"/>
      <name val="Times New Roman CE"/>
      <family val="1"/>
    </font>
    <font>
      <i/>
      <sz val="10"/>
      <name val="Arial CE"/>
      <family val="0"/>
    </font>
    <font>
      <i/>
      <sz val="9"/>
      <name val="Times New Roman CE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i/>
      <sz val="8"/>
      <color indexed="8"/>
      <name val="Times New Roman CE"/>
      <family val="1"/>
    </font>
    <font>
      <i/>
      <sz val="10"/>
      <color indexed="8"/>
      <name val="Times New Roman CE"/>
      <family val="1"/>
    </font>
    <font>
      <sz val="8"/>
      <name val="Arial CE"/>
      <family val="0"/>
    </font>
    <font>
      <b/>
      <sz val="9"/>
      <color indexed="8"/>
      <name val="Times New Roman CE"/>
      <family val="1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3" xfId="0" applyFont="1" applyBorder="1" applyAlignment="1">
      <alignment/>
    </xf>
    <xf numFmtId="0" fontId="7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4" borderId="1" xfId="0" applyFont="1" applyFill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2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11" fillId="4" borderId="4" xfId="0" applyFont="1" applyFill="1" applyBorder="1" applyAlignment="1">
      <alignment/>
    </xf>
    <xf numFmtId="0" fontId="12" fillId="0" borderId="3" xfId="0" applyFont="1" applyBorder="1" applyAlignment="1">
      <alignment/>
    </xf>
    <xf numFmtId="0" fontId="8" fillId="0" borderId="5" xfId="0" applyFont="1" applyBorder="1" applyAlignment="1">
      <alignment/>
    </xf>
    <xf numFmtId="16" fontId="18" fillId="4" borderId="2" xfId="0" applyNumberFormat="1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8" fillId="4" borderId="4" xfId="0" applyFont="1" applyFill="1" applyBorder="1" applyAlignment="1">
      <alignment/>
    </xf>
    <xf numFmtId="0" fontId="12" fillId="0" borderId="2" xfId="0" applyFont="1" applyBorder="1" applyAlignment="1">
      <alignment/>
    </xf>
    <xf numFmtId="0" fontId="12" fillId="3" borderId="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8" fillId="0" borderId="6" xfId="0" applyFont="1" applyBorder="1" applyAlignment="1">
      <alignment/>
    </xf>
    <xf numFmtId="0" fontId="18" fillId="3" borderId="1" xfId="0" applyFont="1" applyFill="1" applyBorder="1" applyAlignment="1">
      <alignment/>
    </xf>
    <xf numFmtId="0" fontId="9" fillId="0" borderId="0" xfId="0" applyFont="1" applyBorder="1" applyAlignment="1">
      <alignment/>
    </xf>
    <xf numFmtId="0" fontId="18" fillId="6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/>
    </xf>
    <xf numFmtId="0" fontId="21" fillId="7" borderId="1" xfId="0" applyFont="1" applyFill="1" applyBorder="1" applyAlignment="1">
      <alignment/>
    </xf>
    <xf numFmtId="0" fontId="21" fillId="4" borderId="1" xfId="0" applyFont="1" applyFill="1" applyBorder="1" applyAlignment="1">
      <alignment horizontal="center"/>
    </xf>
    <xf numFmtId="0" fontId="21" fillId="6" borderId="4" xfId="0" applyFont="1" applyFill="1" applyBorder="1" applyAlignment="1">
      <alignment/>
    </xf>
    <xf numFmtId="0" fontId="21" fillId="7" borderId="4" xfId="0" applyFont="1" applyFill="1" applyBorder="1" applyAlignment="1">
      <alignment horizontal="center"/>
    </xf>
    <xf numFmtId="0" fontId="21" fillId="4" borderId="4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/>
    </xf>
    <xf numFmtId="0" fontId="18" fillId="4" borderId="7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23" fillId="4" borderId="1" xfId="0" applyFont="1" applyFill="1" applyBorder="1" applyAlignment="1">
      <alignment/>
    </xf>
    <xf numFmtId="0" fontId="23" fillId="4" borderId="1" xfId="0" applyFont="1" applyFill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left"/>
    </xf>
    <xf numFmtId="0" fontId="15" fillId="3" borderId="1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/>
    </xf>
    <xf numFmtId="0" fontId="8" fillId="0" borderId="9" xfId="0" applyFont="1" applyBorder="1" applyAlignment="1">
      <alignment/>
    </xf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/>
    </xf>
    <xf numFmtId="0" fontId="15" fillId="3" borderId="2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20" fillId="9" borderId="4" xfId="0" applyFont="1" applyFill="1" applyBorder="1" applyAlignment="1">
      <alignment horizontal="center"/>
    </xf>
    <xf numFmtId="0" fontId="19" fillId="9" borderId="2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4" fillId="3" borderId="10" xfId="0" applyFont="1" applyFill="1" applyBorder="1" applyAlignment="1">
      <alignment/>
    </xf>
    <xf numFmtId="0" fontId="14" fillId="3" borderId="7" xfId="0" applyFont="1" applyFill="1" applyBorder="1" applyAlignment="1">
      <alignment/>
    </xf>
    <xf numFmtId="0" fontId="23" fillId="3" borderId="1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2" fillId="9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24" fillId="5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24" fillId="4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9" borderId="1" xfId="0" applyFont="1" applyFill="1" applyBorder="1" applyAlignment="1">
      <alignment/>
    </xf>
    <xf numFmtId="0" fontId="5" fillId="9" borderId="4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Continuous"/>
    </xf>
    <xf numFmtId="0" fontId="1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8" fillId="4" borderId="0" xfId="0" applyFont="1" applyFill="1" applyAlignment="1">
      <alignment/>
    </xf>
    <xf numFmtId="0" fontId="6" fillId="5" borderId="3" xfId="0" applyFont="1" applyFill="1" applyBorder="1" applyAlignment="1">
      <alignment horizontal="centerContinuous"/>
    </xf>
    <xf numFmtId="0" fontId="2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0" fillId="3" borderId="0" xfId="0" applyFill="1" applyAlignment="1">
      <alignment/>
    </xf>
    <xf numFmtId="0" fontId="2" fillId="4" borderId="4" xfId="0" applyFont="1" applyFill="1" applyBorder="1" applyAlignment="1">
      <alignment/>
    </xf>
    <xf numFmtId="0" fontId="1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1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4" borderId="0" xfId="0" applyFont="1" applyFill="1" applyAlignment="1">
      <alignment/>
    </xf>
    <xf numFmtId="0" fontId="2" fillId="9" borderId="0" xfId="0" applyFont="1" applyFill="1" applyAlignment="1">
      <alignment/>
    </xf>
    <xf numFmtId="0" fontId="0" fillId="9" borderId="0" xfId="0" applyFill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/>
    </xf>
    <xf numFmtId="0" fontId="26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/>
    </xf>
    <xf numFmtId="0" fontId="14" fillId="7" borderId="7" xfId="0" applyFont="1" applyFill="1" applyBorder="1" applyAlignment="1">
      <alignment horizontal="center"/>
    </xf>
    <xf numFmtId="0" fontId="8" fillId="4" borderId="0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21" fillId="4" borderId="1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21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26" fillId="3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2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21" fillId="3" borderId="1" xfId="0" applyFont="1" applyFill="1" applyBorder="1" applyAlignment="1">
      <alignment/>
    </xf>
    <xf numFmtId="0" fontId="11" fillId="3" borderId="4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21" fillId="3" borderId="3" xfId="0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0" fontId="26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2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3" xfId="0" applyFont="1" applyFill="1" applyBorder="1" applyAlignment="1">
      <alignment/>
    </xf>
    <xf numFmtId="0" fontId="21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21" fillId="3" borderId="2" xfId="0" applyFont="1" applyFill="1" applyBorder="1" applyAlignment="1">
      <alignment horizontal="left"/>
    </xf>
    <xf numFmtId="0" fontId="8" fillId="4" borderId="6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8" fillId="3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0" fillId="2" borderId="0" xfId="0" applyFill="1" applyAlignment="1">
      <alignment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8" fillId="8" borderId="9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18" fillId="10" borderId="15" xfId="0" applyFont="1" applyFill="1" applyBorder="1" applyAlignment="1">
      <alignment horizontal="center"/>
    </xf>
    <xf numFmtId="0" fontId="18" fillId="10" borderId="8" xfId="0" applyFont="1" applyFill="1" applyBorder="1" applyAlignment="1">
      <alignment horizontal="center"/>
    </xf>
    <xf numFmtId="0" fontId="14" fillId="9" borderId="13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saj&#225;t2004m&#243;d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&#233;lelmez&#233;s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bev."/>
      <sheetName val="int.ell.díj"/>
      <sheetName val="alk.tér."/>
      <sheetName val="hat."/>
      <sheetName val="e.alapt."/>
      <sheetName val="készl."/>
      <sheetName val="a.szolg."/>
      <sheetName val="saj.sz"/>
      <sheetName val="tsz.á.b"/>
      <sheetName val="tsz.á.k"/>
      <sheetName val="bérl.d"/>
      <sheetName val="mag.i"/>
      <sheetName val="étt.bérl."/>
      <sheetName val="készl.ért."/>
      <sheetName val="d.t.kárt"/>
      <sheetName val="bírság"/>
      <sheetName val="e.bev."/>
      <sheetName val="m.áfa.v"/>
      <sheetName val="f.áfa.v"/>
      <sheetName val="k.áfa"/>
      <sheetName val="é.áfa"/>
      <sheetName val="kamat"/>
      <sheetName val="sh.kiad."/>
      <sheetName val="infó"/>
      <sheetName val="1-30"/>
      <sheetName val="31-39"/>
    </sheetNames>
    <sheetDataSet>
      <sheetData sheetId="0">
        <row r="6">
          <cell r="W6">
            <v>-4370</v>
          </cell>
          <cell r="AC6">
            <v>0</v>
          </cell>
          <cell r="AI6">
            <v>0</v>
          </cell>
          <cell r="BG6">
            <v>33058</v>
          </cell>
          <cell r="CK6">
            <v>0</v>
          </cell>
        </row>
        <row r="7">
          <cell r="W7">
            <v>0</v>
          </cell>
          <cell r="AC7">
            <v>0</v>
          </cell>
          <cell r="AI7">
            <v>0</v>
          </cell>
          <cell r="BG7">
            <v>0</v>
          </cell>
          <cell r="CK7">
            <v>215</v>
          </cell>
        </row>
        <row r="8">
          <cell r="W8">
            <v>0</v>
          </cell>
          <cell r="AC8">
            <v>0</v>
          </cell>
          <cell r="AI8">
            <v>0</v>
          </cell>
          <cell r="BG8">
            <v>7448</v>
          </cell>
          <cell r="CK8">
            <v>1561</v>
          </cell>
        </row>
        <row r="9">
          <cell r="W9">
            <v>0</v>
          </cell>
          <cell r="AC9">
            <v>1</v>
          </cell>
          <cell r="AI9">
            <v>4</v>
          </cell>
          <cell r="BG9">
            <v>4661</v>
          </cell>
          <cell r="CK9">
            <v>0</v>
          </cell>
        </row>
        <row r="10">
          <cell r="W10">
            <v>0</v>
          </cell>
          <cell r="AC10">
            <v>0</v>
          </cell>
          <cell r="AI10">
            <v>0</v>
          </cell>
          <cell r="BG10">
            <v>3410</v>
          </cell>
          <cell r="CK10">
            <v>4000</v>
          </cell>
        </row>
        <row r="11">
          <cell r="W11">
            <v>0</v>
          </cell>
          <cell r="AC11">
            <v>0</v>
          </cell>
          <cell r="AI11">
            <v>0</v>
          </cell>
          <cell r="BG11">
            <v>0</v>
          </cell>
          <cell r="CK11">
            <v>0</v>
          </cell>
        </row>
        <row r="12">
          <cell r="W12">
            <v>0</v>
          </cell>
          <cell r="AC12">
            <v>24</v>
          </cell>
          <cell r="AI12">
            <v>0</v>
          </cell>
          <cell r="BG12">
            <v>-4490</v>
          </cell>
          <cell r="CK12">
            <v>1274</v>
          </cell>
        </row>
        <row r="13">
          <cell r="W13">
            <v>0</v>
          </cell>
          <cell r="AC13">
            <v>0</v>
          </cell>
          <cell r="AI13">
            <v>0</v>
          </cell>
          <cell r="BG13">
            <v>365</v>
          </cell>
          <cell r="CK13">
            <v>0</v>
          </cell>
        </row>
        <row r="14">
          <cell r="W14">
            <v>0</v>
          </cell>
          <cell r="AC14">
            <v>0</v>
          </cell>
          <cell r="AI14">
            <v>0</v>
          </cell>
          <cell r="BG14">
            <v>0</v>
          </cell>
          <cell r="CK14">
            <v>0</v>
          </cell>
        </row>
        <row r="15">
          <cell r="W15">
            <v>0</v>
          </cell>
          <cell r="AC15">
            <v>0</v>
          </cell>
          <cell r="AI15">
            <v>0</v>
          </cell>
          <cell r="BG15">
            <v>0</v>
          </cell>
          <cell r="CK15">
            <v>0</v>
          </cell>
        </row>
        <row r="16">
          <cell r="W16">
            <v>0</v>
          </cell>
          <cell r="AC16">
            <v>0</v>
          </cell>
          <cell r="AI16">
            <v>0</v>
          </cell>
          <cell r="BG16">
            <v>1385</v>
          </cell>
          <cell r="CK16">
            <v>0</v>
          </cell>
        </row>
        <row r="17">
          <cell r="W17">
            <v>0</v>
          </cell>
          <cell r="AC17">
            <v>0</v>
          </cell>
          <cell r="AI17">
            <v>0</v>
          </cell>
          <cell r="BG17">
            <v>0</v>
          </cell>
          <cell r="CK17">
            <v>0</v>
          </cell>
        </row>
        <row r="18">
          <cell r="W18">
            <v>0</v>
          </cell>
          <cell r="AC18">
            <v>0</v>
          </cell>
          <cell r="AI18">
            <v>0</v>
          </cell>
          <cell r="BG18">
            <v>307</v>
          </cell>
          <cell r="CK18">
            <v>0</v>
          </cell>
        </row>
        <row r="19">
          <cell r="W19">
            <v>0</v>
          </cell>
          <cell r="AC19">
            <v>0</v>
          </cell>
          <cell r="AI19">
            <v>0</v>
          </cell>
          <cell r="BG19">
            <v>439</v>
          </cell>
          <cell r="CK19">
            <v>0</v>
          </cell>
        </row>
        <row r="20">
          <cell r="W20">
            <v>0</v>
          </cell>
          <cell r="AC20">
            <v>0</v>
          </cell>
          <cell r="AI20">
            <v>0</v>
          </cell>
          <cell r="BG20">
            <v>861</v>
          </cell>
          <cell r="CK20">
            <v>0</v>
          </cell>
        </row>
        <row r="21">
          <cell r="W21">
            <v>0</v>
          </cell>
          <cell r="AC21">
            <v>0</v>
          </cell>
          <cell r="AI21">
            <v>0</v>
          </cell>
          <cell r="BG21">
            <v>422</v>
          </cell>
          <cell r="CK21">
            <v>0</v>
          </cell>
        </row>
        <row r="22">
          <cell r="W22">
            <v>0</v>
          </cell>
          <cell r="AC22">
            <v>0</v>
          </cell>
          <cell r="AI22">
            <v>0</v>
          </cell>
          <cell r="BG22">
            <v>628</v>
          </cell>
          <cell r="CK22">
            <v>0</v>
          </cell>
        </row>
        <row r="23">
          <cell r="W23">
            <v>0</v>
          </cell>
          <cell r="AC23">
            <v>0</v>
          </cell>
          <cell r="AI23">
            <v>0</v>
          </cell>
          <cell r="BG23">
            <v>359</v>
          </cell>
          <cell r="CK23">
            <v>0</v>
          </cell>
        </row>
        <row r="24">
          <cell r="W24">
            <v>0</v>
          </cell>
          <cell r="AC24">
            <v>0</v>
          </cell>
          <cell r="AI24">
            <v>0</v>
          </cell>
          <cell r="BG24">
            <v>302</v>
          </cell>
          <cell r="CK24">
            <v>0</v>
          </cell>
        </row>
        <row r="25">
          <cell r="W25">
            <v>0</v>
          </cell>
          <cell r="AC25">
            <v>0</v>
          </cell>
          <cell r="AI25">
            <v>0</v>
          </cell>
          <cell r="BG25">
            <v>841</v>
          </cell>
          <cell r="CK25">
            <v>0</v>
          </cell>
        </row>
        <row r="26">
          <cell r="W26">
            <v>0</v>
          </cell>
          <cell r="AC26">
            <v>0</v>
          </cell>
          <cell r="AI26">
            <v>0</v>
          </cell>
          <cell r="BG26">
            <v>310</v>
          </cell>
          <cell r="CK26">
            <v>0</v>
          </cell>
        </row>
        <row r="27">
          <cell r="W27">
            <v>0</v>
          </cell>
          <cell r="AC27">
            <v>0</v>
          </cell>
          <cell r="AI27">
            <v>0</v>
          </cell>
          <cell r="BG27">
            <v>18634</v>
          </cell>
          <cell r="CK27">
            <v>364</v>
          </cell>
        </row>
        <row r="28">
          <cell r="W28">
            <v>0</v>
          </cell>
          <cell r="AC28">
            <v>0</v>
          </cell>
          <cell r="AI28">
            <v>0</v>
          </cell>
          <cell r="BG28">
            <v>0</v>
          </cell>
          <cell r="CK28">
            <v>-850</v>
          </cell>
        </row>
        <row r="29">
          <cell r="W29">
            <v>0</v>
          </cell>
          <cell r="AC29">
            <v>0</v>
          </cell>
          <cell r="AI29">
            <v>0</v>
          </cell>
          <cell r="BG29">
            <v>646</v>
          </cell>
          <cell r="CK29">
            <v>1295</v>
          </cell>
        </row>
        <row r="30">
          <cell r="W30">
            <v>0</v>
          </cell>
          <cell r="AC30">
            <v>-200</v>
          </cell>
          <cell r="AI30">
            <v>-800</v>
          </cell>
          <cell r="BG30">
            <v>1872</v>
          </cell>
          <cell r="CK30">
            <v>516</v>
          </cell>
        </row>
        <row r="31">
          <cell r="W31">
            <v>0</v>
          </cell>
          <cell r="AC31">
            <v>0</v>
          </cell>
          <cell r="AI31">
            <v>0</v>
          </cell>
          <cell r="BG31">
            <v>436</v>
          </cell>
          <cell r="CK31">
            <v>0</v>
          </cell>
        </row>
        <row r="32">
          <cell r="W32">
            <v>0</v>
          </cell>
          <cell r="AC32">
            <v>0</v>
          </cell>
          <cell r="AI32">
            <v>0</v>
          </cell>
          <cell r="BG32">
            <v>1255</v>
          </cell>
          <cell r="CK32">
            <v>5085</v>
          </cell>
        </row>
        <row r="33">
          <cell r="W33">
            <v>0</v>
          </cell>
          <cell r="AC33">
            <v>0</v>
          </cell>
          <cell r="AI33">
            <v>0</v>
          </cell>
          <cell r="BG33">
            <v>81</v>
          </cell>
          <cell r="CK33">
            <v>-300</v>
          </cell>
        </row>
        <row r="34">
          <cell r="W34">
            <v>0</v>
          </cell>
          <cell r="AC34">
            <v>0</v>
          </cell>
          <cell r="AI34">
            <v>0</v>
          </cell>
          <cell r="BG34">
            <v>1151</v>
          </cell>
          <cell r="CK34">
            <v>0</v>
          </cell>
        </row>
        <row r="35">
          <cell r="W35">
            <v>0</v>
          </cell>
          <cell r="AC35">
            <v>0</v>
          </cell>
          <cell r="AI35">
            <v>0</v>
          </cell>
          <cell r="BG35">
            <v>-886</v>
          </cell>
          <cell r="CK35">
            <v>0</v>
          </cell>
        </row>
        <row r="36">
          <cell r="W36">
            <v>0</v>
          </cell>
          <cell r="AC36">
            <v>0</v>
          </cell>
          <cell r="AI36">
            <v>0</v>
          </cell>
          <cell r="BG36">
            <v>10965</v>
          </cell>
          <cell r="CK36">
            <v>2872</v>
          </cell>
        </row>
        <row r="37">
          <cell r="W37">
            <v>0</v>
          </cell>
          <cell r="AC37">
            <v>0</v>
          </cell>
          <cell r="AI37">
            <v>0</v>
          </cell>
          <cell r="BG37">
            <v>0</v>
          </cell>
          <cell r="CK37">
            <v>919</v>
          </cell>
        </row>
        <row r="38">
          <cell r="W38">
            <v>0</v>
          </cell>
          <cell r="AC38">
            <v>20</v>
          </cell>
          <cell r="AI38">
            <v>80</v>
          </cell>
          <cell r="BG38">
            <v>90</v>
          </cell>
          <cell r="CK38">
            <v>0</v>
          </cell>
        </row>
        <row r="39">
          <cell r="W39">
            <v>0</v>
          </cell>
          <cell r="AC39">
            <v>0</v>
          </cell>
          <cell r="AI39">
            <v>0</v>
          </cell>
          <cell r="BG39">
            <v>190</v>
          </cell>
          <cell r="CK39">
            <v>0</v>
          </cell>
        </row>
        <row r="40">
          <cell r="W40">
            <v>0</v>
          </cell>
          <cell r="AC40">
            <v>0</v>
          </cell>
          <cell r="AI40">
            <v>0</v>
          </cell>
          <cell r="BG40">
            <v>3623</v>
          </cell>
          <cell r="CK40">
            <v>0</v>
          </cell>
        </row>
        <row r="41">
          <cell r="W41">
            <v>0</v>
          </cell>
          <cell r="AC41">
            <v>0</v>
          </cell>
          <cell r="AI41">
            <v>0</v>
          </cell>
          <cell r="BG41">
            <v>5113</v>
          </cell>
          <cell r="CK41">
            <v>0</v>
          </cell>
        </row>
        <row r="42">
          <cell r="W42">
            <v>0</v>
          </cell>
          <cell r="AC42">
            <v>0</v>
          </cell>
          <cell r="AI42">
            <v>0</v>
          </cell>
          <cell r="BG42">
            <v>886</v>
          </cell>
          <cell r="CK42">
            <v>0</v>
          </cell>
        </row>
        <row r="43">
          <cell r="W43">
            <v>0</v>
          </cell>
          <cell r="AC43">
            <v>0</v>
          </cell>
          <cell r="AI43">
            <v>0</v>
          </cell>
          <cell r="BG43">
            <v>0</v>
          </cell>
          <cell r="CK43">
            <v>0</v>
          </cell>
        </row>
        <row r="44">
          <cell r="W44">
            <v>0</v>
          </cell>
          <cell r="AC44">
            <v>0</v>
          </cell>
          <cell r="AI44">
            <v>0</v>
          </cell>
          <cell r="BG44">
            <v>0</v>
          </cell>
          <cell r="CK44">
            <v>0</v>
          </cell>
        </row>
      </sheetData>
      <sheetData sheetId="1">
        <row r="6">
          <cell r="F6">
            <v>6117</v>
          </cell>
        </row>
        <row r="7">
          <cell r="F7">
            <v>0</v>
          </cell>
        </row>
        <row r="8">
          <cell r="F8">
            <v>9</v>
          </cell>
        </row>
        <row r="9">
          <cell r="F9">
            <v>715</v>
          </cell>
        </row>
        <row r="10">
          <cell r="F10">
            <v>528</v>
          </cell>
        </row>
        <row r="11">
          <cell r="F11">
            <v>0</v>
          </cell>
        </row>
        <row r="12">
          <cell r="F12">
            <v>197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134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3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373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2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303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3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5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4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-118</v>
          </cell>
        </row>
        <row r="30">
          <cell r="F30">
            <v>7199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2944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739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5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-12467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3</v>
          </cell>
        </row>
        <row r="29">
          <cell r="F29">
            <v>1808</v>
          </cell>
        </row>
        <row r="30">
          <cell r="F30">
            <v>-8614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72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6">
        <row r="6">
          <cell r="F6">
            <v>0</v>
          </cell>
        </row>
        <row r="7">
          <cell r="F7">
            <v>112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-809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-2430</v>
          </cell>
        </row>
        <row r="30">
          <cell r="F30">
            <v>-1745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206</v>
          </cell>
        </row>
        <row r="36">
          <cell r="F36">
            <v>-550</v>
          </cell>
        </row>
        <row r="37">
          <cell r="F37">
            <v>0</v>
          </cell>
        </row>
        <row r="38">
          <cell r="F38">
            <v>885</v>
          </cell>
        </row>
        <row r="39">
          <cell r="F39">
            <v>917</v>
          </cell>
        </row>
        <row r="40">
          <cell r="F40">
            <v>-3429</v>
          </cell>
        </row>
        <row r="41">
          <cell r="F41">
            <v>700</v>
          </cell>
        </row>
        <row r="42">
          <cell r="F42">
            <v>0</v>
          </cell>
        </row>
        <row r="43">
          <cell r="F43">
            <v>279</v>
          </cell>
        </row>
        <row r="44">
          <cell r="F44">
            <v>4609</v>
          </cell>
        </row>
      </sheetData>
      <sheetData sheetId="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-600</v>
          </cell>
        </row>
        <row r="29">
          <cell r="F29">
            <v>1173</v>
          </cell>
        </row>
        <row r="30">
          <cell r="F30">
            <v>648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-51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8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49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28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115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205</v>
          </cell>
        </row>
        <row r="44">
          <cell r="F44">
            <v>0</v>
          </cell>
        </row>
      </sheetData>
      <sheetData sheetId="9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-57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1891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122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3861</v>
          </cell>
        </row>
        <row r="37">
          <cell r="F37">
            <v>0</v>
          </cell>
        </row>
        <row r="38">
          <cell r="F38">
            <v>637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10">
        <row r="6">
          <cell r="F6">
            <v>353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55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34</v>
          </cell>
        </row>
        <row r="15">
          <cell r="F15">
            <v>-266</v>
          </cell>
        </row>
        <row r="16">
          <cell r="F16">
            <v>-80</v>
          </cell>
        </row>
        <row r="17">
          <cell r="F17">
            <v>214</v>
          </cell>
        </row>
        <row r="18">
          <cell r="F18">
            <v>-84</v>
          </cell>
        </row>
        <row r="19">
          <cell r="F19">
            <v>170</v>
          </cell>
        </row>
        <row r="20">
          <cell r="F20">
            <v>0</v>
          </cell>
        </row>
        <row r="21">
          <cell r="F21">
            <v>127</v>
          </cell>
        </row>
        <row r="22">
          <cell r="F22">
            <v>235</v>
          </cell>
        </row>
        <row r="23">
          <cell r="F23">
            <v>0</v>
          </cell>
        </row>
        <row r="24">
          <cell r="F24">
            <v>464</v>
          </cell>
        </row>
        <row r="25">
          <cell r="F25">
            <v>0</v>
          </cell>
        </row>
        <row r="26">
          <cell r="F26">
            <v>57</v>
          </cell>
        </row>
        <row r="27">
          <cell r="F27">
            <v>171</v>
          </cell>
        </row>
        <row r="28">
          <cell r="F28">
            <v>259</v>
          </cell>
        </row>
        <row r="29">
          <cell r="F29">
            <v>-138</v>
          </cell>
        </row>
        <row r="30">
          <cell r="F30">
            <v>172</v>
          </cell>
        </row>
        <row r="31">
          <cell r="F31">
            <v>970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-159</v>
          </cell>
        </row>
        <row r="35">
          <cell r="F35">
            <v>0</v>
          </cell>
        </row>
        <row r="36">
          <cell r="F36">
            <v>104</v>
          </cell>
        </row>
        <row r="37">
          <cell r="F37">
            <v>1311</v>
          </cell>
        </row>
        <row r="38">
          <cell r="F38">
            <v>4664</v>
          </cell>
        </row>
        <row r="39">
          <cell r="F39">
            <v>746</v>
          </cell>
        </row>
        <row r="40">
          <cell r="F40">
            <v>1480</v>
          </cell>
        </row>
        <row r="41">
          <cell r="F41">
            <v>2292</v>
          </cell>
        </row>
        <row r="42">
          <cell r="F42">
            <v>1235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11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-16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18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23</v>
          </cell>
        </row>
        <row r="28">
          <cell r="F28">
            <v>0</v>
          </cell>
        </row>
        <row r="29">
          <cell r="F29">
            <v>-38</v>
          </cell>
        </row>
        <row r="30">
          <cell r="F30">
            <v>0</v>
          </cell>
        </row>
        <row r="31">
          <cell r="F31">
            <v>720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-225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11</v>
          </cell>
        </row>
        <row r="40">
          <cell r="F40">
            <v>262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12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80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33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-2400</v>
          </cell>
        </row>
        <row r="37">
          <cell r="F37">
            <v>-46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96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13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2</v>
          </cell>
        </row>
        <row r="10">
          <cell r="F10">
            <v>11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-35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-3</v>
          </cell>
        </row>
        <row r="28">
          <cell r="F28">
            <v>4</v>
          </cell>
        </row>
        <row r="29">
          <cell r="F29">
            <v>0</v>
          </cell>
        </row>
        <row r="30">
          <cell r="F30">
            <v>17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25</v>
          </cell>
        </row>
        <row r="37">
          <cell r="F37">
            <v>20</v>
          </cell>
        </row>
        <row r="38">
          <cell r="F38">
            <v>-1</v>
          </cell>
        </row>
        <row r="39">
          <cell r="F39">
            <v>0</v>
          </cell>
        </row>
        <row r="40">
          <cell r="F40">
            <v>97</v>
          </cell>
        </row>
        <row r="41">
          <cell r="F41">
            <v>0</v>
          </cell>
        </row>
        <row r="42">
          <cell r="F42">
            <v>313</v>
          </cell>
        </row>
        <row r="43">
          <cell r="F43">
            <v>10</v>
          </cell>
        </row>
        <row r="44">
          <cell r="F44">
            <v>0</v>
          </cell>
        </row>
      </sheetData>
      <sheetData sheetId="14">
        <row r="6">
          <cell r="F6">
            <v>0</v>
          </cell>
        </row>
        <row r="7">
          <cell r="F7">
            <v>0</v>
          </cell>
        </row>
        <row r="8">
          <cell r="F8">
            <v>-10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-25</v>
          </cell>
        </row>
        <row r="12">
          <cell r="F12">
            <v>0</v>
          </cell>
        </row>
        <row r="13">
          <cell r="F13">
            <v>560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10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7</v>
          </cell>
        </row>
        <row r="22">
          <cell r="F22">
            <v>177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10</v>
          </cell>
        </row>
        <row r="28">
          <cell r="F28">
            <v>33</v>
          </cell>
        </row>
        <row r="29">
          <cell r="F29">
            <v>-55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9</v>
          </cell>
        </row>
        <row r="35">
          <cell r="F35">
            <v>0</v>
          </cell>
        </row>
        <row r="36">
          <cell r="F36">
            <v>22</v>
          </cell>
        </row>
        <row r="37">
          <cell r="F37">
            <v>0</v>
          </cell>
        </row>
        <row r="38">
          <cell r="F38">
            <v>-4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15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16</v>
          </cell>
        </row>
        <row r="11">
          <cell r="F11">
            <v>0</v>
          </cell>
        </row>
        <row r="12">
          <cell r="F12">
            <v>90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-34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11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297</v>
          </cell>
        </row>
        <row r="37">
          <cell r="F37">
            <v>0</v>
          </cell>
        </row>
        <row r="38">
          <cell r="F38">
            <v>71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10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16">
        <row r="6">
          <cell r="F6">
            <v>-12593</v>
          </cell>
        </row>
        <row r="7">
          <cell r="F7">
            <v>6</v>
          </cell>
        </row>
        <row r="8">
          <cell r="F8">
            <v>-250</v>
          </cell>
        </row>
        <row r="9">
          <cell r="F9">
            <v>1</v>
          </cell>
        </row>
        <row r="10">
          <cell r="F10">
            <v>0</v>
          </cell>
        </row>
        <row r="11">
          <cell r="F11">
            <v>2700</v>
          </cell>
        </row>
        <row r="12">
          <cell r="F12">
            <v>5</v>
          </cell>
        </row>
        <row r="13">
          <cell r="F13">
            <v>0</v>
          </cell>
        </row>
        <row r="14">
          <cell r="F14">
            <v>21</v>
          </cell>
        </row>
        <row r="15">
          <cell r="F15">
            <v>792</v>
          </cell>
        </row>
        <row r="16">
          <cell r="F16">
            <v>1467</v>
          </cell>
        </row>
        <row r="17">
          <cell r="F17">
            <v>4</v>
          </cell>
        </row>
        <row r="18">
          <cell r="F18">
            <v>2895</v>
          </cell>
        </row>
        <row r="19">
          <cell r="F19">
            <v>14</v>
          </cell>
        </row>
        <row r="20">
          <cell r="F20">
            <v>0</v>
          </cell>
        </row>
        <row r="21">
          <cell r="F21">
            <v>122</v>
          </cell>
        </row>
        <row r="22">
          <cell r="F22">
            <v>519</v>
          </cell>
        </row>
        <row r="23">
          <cell r="F23">
            <v>0</v>
          </cell>
        </row>
        <row r="24">
          <cell r="F24">
            <v>89</v>
          </cell>
        </row>
        <row r="25">
          <cell r="F25">
            <v>0</v>
          </cell>
        </row>
        <row r="26">
          <cell r="F26">
            <v>310</v>
          </cell>
        </row>
        <row r="27">
          <cell r="F27">
            <v>154</v>
          </cell>
        </row>
        <row r="28">
          <cell r="F28">
            <v>-324</v>
          </cell>
        </row>
        <row r="29">
          <cell r="F29">
            <v>-809</v>
          </cell>
        </row>
        <row r="30">
          <cell r="F30">
            <v>-6510</v>
          </cell>
        </row>
        <row r="31">
          <cell r="F31">
            <v>2167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-323</v>
          </cell>
        </row>
        <row r="35">
          <cell r="F35">
            <v>-64</v>
          </cell>
        </row>
        <row r="36">
          <cell r="F36">
            <v>-1200</v>
          </cell>
        </row>
        <row r="37">
          <cell r="F37">
            <v>8</v>
          </cell>
        </row>
        <row r="38">
          <cell r="F38">
            <v>4</v>
          </cell>
        </row>
        <row r="39">
          <cell r="F39">
            <v>2096</v>
          </cell>
        </row>
        <row r="40">
          <cell r="F40">
            <v>16313</v>
          </cell>
        </row>
        <row r="41">
          <cell r="F41">
            <v>600</v>
          </cell>
        </row>
        <row r="42">
          <cell r="F42">
            <v>711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1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933</v>
          </cell>
        </row>
        <row r="13">
          <cell r="F13">
            <v>-800</v>
          </cell>
        </row>
        <row r="14">
          <cell r="F14">
            <v>-309</v>
          </cell>
        </row>
        <row r="15">
          <cell r="F15">
            <v>-205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-757</v>
          </cell>
        </row>
        <row r="19">
          <cell r="F19">
            <v>-110</v>
          </cell>
        </row>
        <row r="20">
          <cell r="F20">
            <v>0</v>
          </cell>
        </row>
        <row r="21">
          <cell r="F21">
            <v>-4</v>
          </cell>
        </row>
        <row r="22">
          <cell r="F22">
            <v>65</v>
          </cell>
        </row>
        <row r="23">
          <cell r="F23">
            <v>0</v>
          </cell>
        </row>
        <row r="24">
          <cell r="F24">
            <v>685</v>
          </cell>
        </row>
        <row r="25">
          <cell r="F25">
            <v>0</v>
          </cell>
        </row>
        <row r="26">
          <cell r="F26">
            <v>733</v>
          </cell>
        </row>
        <row r="27">
          <cell r="F27">
            <v>-217</v>
          </cell>
        </row>
        <row r="28">
          <cell r="F28">
            <v>-454</v>
          </cell>
        </row>
        <row r="29">
          <cell r="F29">
            <v>92</v>
          </cell>
        </row>
        <row r="30">
          <cell r="F30">
            <v>0</v>
          </cell>
        </row>
        <row r="31">
          <cell r="F31">
            <v>-67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-35</v>
          </cell>
        </row>
        <row r="35">
          <cell r="F35">
            <v>-14</v>
          </cell>
        </row>
        <row r="36">
          <cell r="F36">
            <v>-1840</v>
          </cell>
        </row>
        <row r="37">
          <cell r="F37">
            <v>72</v>
          </cell>
        </row>
        <row r="38">
          <cell r="F38">
            <v>-809</v>
          </cell>
        </row>
        <row r="39">
          <cell r="F39">
            <v>0</v>
          </cell>
        </row>
        <row r="40">
          <cell r="F40">
            <v>1612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18">
        <row r="6">
          <cell r="F6">
            <v>-4370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19">
        <row r="6">
          <cell r="F6">
            <v>-5514</v>
          </cell>
        </row>
        <row r="7">
          <cell r="F7">
            <v>384</v>
          </cell>
        </row>
        <row r="8">
          <cell r="F8">
            <v>-30</v>
          </cell>
        </row>
        <row r="9">
          <cell r="F9">
            <v>56</v>
          </cell>
        </row>
        <row r="10">
          <cell r="F10">
            <v>11</v>
          </cell>
        </row>
        <row r="11">
          <cell r="F11">
            <v>-3836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20</v>
          </cell>
        </row>
        <row r="15">
          <cell r="F15">
            <v>0</v>
          </cell>
        </row>
        <row r="16">
          <cell r="F16">
            <v>94</v>
          </cell>
        </row>
        <row r="17">
          <cell r="F17">
            <v>270</v>
          </cell>
        </row>
        <row r="18">
          <cell r="F18">
            <v>367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-8</v>
          </cell>
        </row>
        <row r="22">
          <cell r="F22">
            <v>85</v>
          </cell>
        </row>
        <row r="23">
          <cell r="F23">
            <v>0</v>
          </cell>
        </row>
        <row r="24">
          <cell r="F24">
            <v>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40</v>
          </cell>
        </row>
        <row r="28">
          <cell r="F28">
            <v>574</v>
          </cell>
        </row>
        <row r="29">
          <cell r="F29">
            <v>264</v>
          </cell>
        </row>
        <row r="30">
          <cell r="F30">
            <v>1318</v>
          </cell>
        </row>
        <row r="31">
          <cell r="F31">
            <v>-1606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223</v>
          </cell>
        </row>
        <row r="35">
          <cell r="F35">
            <v>246</v>
          </cell>
        </row>
        <row r="36">
          <cell r="F36">
            <v>1042</v>
          </cell>
        </row>
        <row r="37">
          <cell r="F37">
            <v>-118</v>
          </cell>
        </row>
        <row r="38">
          <cell r="F38">
            <v>747</v>
          </cell>
        </row>
        <row r="39">
          <cell r="F39">
            <v>0</v>
          </cell>
        </row>
        <row r="40">
          <cell r="F40">
            <v>8470</v>
          </cell>
        </row>
        <row r="41">
          <cell r="F41">
            <v>-603</v>
          </cell>
        </row>
        <row r="42">
          <cell r="F42">
            <v>522</v>
          </cell>
        </row>
        <row r="43">
          <cell r="F43">
            <v>41</v>
          </cell>
        </row>
        <row r="44">
          <cell r="F44">
            <v>691</v>
          </cell>
        </row>
      </sheetData>
      <sheetData sheetId="20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1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24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-200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20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</sheetData>
      <sheetData sheetId="21">
        <row r="6">
          <cell r="F6">
            <v>159</v>
          </cell>
        </row>
        <row r="7">
          <cell r="F7">
            <v>4</v>
          </cell>
        </row>
        <row r="8">
          <cell r="F8">
            <v>63</v>
          </cell>
        </row>
        <row r="9">
          <cell r="F9">
            <v>26</v>
          </cell>
        </row>
        <row r="10">
          <cell r="F10">
            <v>44</v>
          </cell>
        </row>
        <row r="11">
          <cell r="F11">
            <v>0</v>
          </cell>
        </row>
        <row r="12">
          <cell r="F12">
            <v>880</v>
          </cell>
        </row>
        <row r="13">
          <cell r="F13">
            <v>4</v>
          </cell>
        </row>
        <row r="14">
          <cell r="F14">
            <v>0</v>
          </cell>
        </row>
        <row r="15">
          <cell r="F15">
            <v>3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14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2</v>
          </cell>
        </row>
        <row r="22">
          <cell r="F22">
            <v>4</v>
          </cell>
        </row>
        <row r="23">
          <cell r="F23">
            <v>6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16</v>
          </cell>
        </row>
        <row r="27">
          <cell r="F27">
            <v>257</v>
          </cell>
        </row>
        <row r="28">
          <cell r="F28">
            <v>315</v>
          </cell>
        </row>
        <row r="29">
          <cell r="F29">
            <v>-10</v>
          </cell>
        </row>
        <row r="30">
          <cell r="F30">
            <v>172</v>
          </cell>
        </row>
        <row r="31">
          <cell r="F31">
            <v>786</v>
          </cell>
        </row>
        <row r="32">
          <cell r="F32">
            <v>10</v>
          </cell>
        </row>
        <row r="33">
          <cell r="F33">
            <v>71</v>
          </cell>
        </row>
        <row r="34">
          <cell r="F34">
            <v>0</v>
          </cell>
        </row>
        <row r="35">
          <cell r="F35">
            <v>321</v>
          </cell>
        </row>
        <row r="36">
          <cell r="F36">
            <v>765</v>
          </cell>
        </row>
        <row r="37">
          <cell r="F37">
            <v>80</v>
          </cell>
        </row>
        <row r="38">
          <cell r="F38">
            <v>232</v>
          </cell>
        </row>
        <row r="39">
          <cell r="F39">
            <v>40</v>
          </cell>
        </row>
        <row r="40">
          <cell r="F40">
            <v>83</v>
          </cell>
        </row>
        <row r="41">
          <cell r="F41">
            <v>9</v>
          </cell>
        </row>
        <row r="42">
          <cell r="F42">
            <v>82</v>
          </cell>
        </row>
        <row r="43">
          <cell r="F43">
            <v>3</v>
          </cell>
        </row>
        <row r="44">
          <cell r="F44">
            <v>250</v>
          </cell>
        </row>
      </sheetData>
      <sheetData sheetId="22">
        <row r="6">
          <cell r="E6">
            <v>24552</v>
          </cell>
          <cell r="K6">
            <v>7856</v>
          </cell>
          <cell r="Q6">
            <v>-10828</v>
          </cell>
          <cell r="W6">
            <v>0</v>
          </cell>
          <cell r="AC6">
            <v>0</v>
          </cell>
          <cell r="AI6">
            <v>0</v>
          </cell>
          <cell r="AO6">
            <v>-4370</v>
          </cell>
          <cell r="AU6">
            <v>0</v>
          </cell>
        </row>
        <row r="7">
          <cell r="E7">
            <v>0</v>
          </cell>
          <cell r="K7">
            <v>0</v>
          </cell>
          <cell r="Q7">
            <v>506</v>
          </cell>
          <cell r="W7">
            <v>0</v>
          </cell>
          <cell r="AC7">
            <v>0</v>
          </cell>
          <cell r="AI7">
            <v>215</v>
          </cell>
          <cell r="AO7">
            <v>0</v>
          </cell>
          <cell r="AU7">
            <v>0</v>
          </cell>
        </row>
        <row r="8">
          <cell r="E8">
            <v>1260</v>
          </cell>
          <cell r="K8">
            <v>450</v>
          </cell>
          <cell r="Q8">
            <v>6910</v>
          </cell>
          <cell r="W8">
            <v>0</v>
          </cell>
          <cell r="AC8">
            <v>0</v>
          </cell>
          <cell r="AI8">
            <v>171</v>
          </cell>
          <cell r="AO8">
            <v>0</v>
          </cell>
          <cell r="AU8">
            <v>0</v>
          </cell>
        </row>
        <row r="9">
          <cell r="E9">
            <v>3997</v>
          </cell>
          <cell r="K9">
            <v>1386</v>
          </cell>
          <cell r="Q9">
            <v>54</v>
          </cell>
          <cell r="W9">
            <v>0</v>
          </cell>
          <cell r="AC9">
            <v>0</v>
          </cell>
          <cell r="AI9">
            <v>5</v>
          </cell>
          <cell r="AO9">
            <v>0</v>
          </cell>
          <cell r="AU9">
            <v>0</v>
          </cell>
        </row>
        <row r="10">
          <cell r="E10">
            <v>2314</v>
          </cell>
          <cell r="K10">
            <v>1004</v>
          </cell>
          <cell r="Q10">
            <v>702</v>
          </cell>
          <cell r="W10">
            <v>0</v>
          </cell>
          <cell r="AC10">
            <v>0</v>
          </cell>
          <cell r="AI10">
            <v>4000</v>
          </cell>
          <cell r="AO10">
            <v>0</v>
          </cell>
          <cell r="AU10">
            <v>0</v>
          </cell>
        </row>
        <row r="11">
          <cell r="E11">
            <v>-2400</v>
          </cell>
          <cell r="K11">
            <v>-800</v>
          </cell>
          <cell r="Q11">
            <v>-11182</v>
          </cell>
          <cell r="W11">
            <v>0</v>
          </cell>
          <cell r="AC11">
            <v>0</v>
          </cell>
          <cell r="AI11">
            <v>0</v>
          </cell>
          <cell r="AO11">
            <v>0</v>
          </cell>
          <cell r="AU11">
            <v>0</v>
          </cell>
        </row>
        <row r="12">
          <cell r="E12">
            <v>-1580</v>
          </cell>
          <cell r="K12">
            <v>-564</v>
          </cell>
          <cell r="Q12">
            <v>-241</v>
          </cell>
          <cell r="W12">
            <v>0</v>
          </cell>
          <cell r="AC12">
            <v>0</v>
          </cell>
          <cell r="AI12">
            <v>1298</v>
          </cell>
          <cell r="AO12">
            <v>0</v>
          </cell>
          <cell r="AU12">
            <v>0</v>
          </cell>
        </row>
        <row r="13">
          <cell r="E13">
            <v>265</v>
          </cell>
          <cell r="K13">
            <v>100</v>
          </cell>
          <cell r="Q13">
            <v>-236</v>
          </cell>
          <cell r="W13">
            <v>0</v>
          </cell>
          <cell r="AC13">
            <v>0</v>
          </cell>
          <cell r="AI13">
            <v>0</v>
          </cell>
          <cell r="AO13">
            <v>0</v>
          </cell>
          <cell r="AU13">
            <v>0</v>
          </cell>
        </row>
        <row r="14">
          <cell r="E14">
            <v>0</v>
          </cell>
          <cell r="K14">
            <v>0</v>
          </cell>
          <cell r="Q14">
            <v>-269</v>
          </cell>
          <cell r="W14">
            <v>0</v>
          </cell>
          <cell r="AC14">
            <v>0</v>
          </cell>
          <cell r="AI14">
            <v>0</v>
          </cell>
          <cell r="AO14">
            <v>0</v>
          </cell>
          <cell r="AU14">
            <v>0</v>
          </cell>
        </row>
        <row r="15">
          <cell r="E15">
            <v>0</v>
          </cell>
          <cell r="K15">
            <v>0</v>
          </cell>
          <cell r="Q15">
            <v>324</v>
          </cell>
          <cell r="W15">
            <v>0</v>
          </cell>
          <cell r="AC15">
            <v>0</v>
          </cell>
          <cell r="AI15">
            <v>0</v>
          </cell>
          <cell r="AO15">
            <v>0</v>
          </cell>
          <cell r="AU15">
            <v>0</v>
          </cell>
        </row>
        <row r="16">
          <cell r="E16">
            <v>57</v>
          </cell>
          <cell r="K16">
            <v>18</v>
          </cell>
          <cell r="Q16">
            <v>2775</v>
          </cell>
          <cell r="W16">
            <v>0</v>
          </cell>
          <cell r="AC16">
            <v>0</v>
          </cell>
          <cell r="AI16">
            <v>0</v>
          </cell>
          <cell r="AO16">
            <v>0</v>
          </cell>
          <cell r="AU16">
            <v>0</v>
          </cell>
        </row>
        <row r="17">
          <cell r="E17">
            <v>0</v>
          </cell>
          <cell r="K17">
            <v>0</v>
          </cell>
          <cell r="Q17">
            <v>488</v>
          </cell>
          <cell r="W17">
            <v>0</v>
          </cell>
          <cell r="AC17">
            <v>0</v>
          </cell>
          <cell r="AI17">
            <v>0</v>
          </cell>
          <cell r="AO17">
            <v>0</v>
          </cell>
          <cell r="AU17">
            <v>0</v>
          </cell>
        </row>
        <row r="18">
          <cell r="E18">
            <v>233</v>
          </cell>
          <cell r="K18">
            <v>74</v>
          </cell>
          <cell r="Q18">
            <v>2525</v>
          </cell>
          <cell r="W18">
            <v>0</v>
          </cell>
          <cell r="AC18">
            <v>0</v>
          </cell>
          <cell r="AI18">
            <v>0</v>
          </cell>
          <cell r="AO18">
            <v>0</v>
          </cell>
          <cell r="AU18">
            <v>0</v>
          </cell>
        </row>
        <row r="19">
          <cell r="E19">
            <v>265</v>
          </cell>
          <cell r="K19">
            <v>85</v>
          </cell>
          <cell r="Q19">
            <v>163</v>
          </cell>
          <cell r="W19">
            <v>0</v>
          </cell>
          <cell r="AC19">
            <v>0</v>
          </cell>
          <cell r="AI19">
            <v>0</v>
          </cell>
          <cell r="AO19">
            <v>0</v>
          </cell>
          <cell r="AU19">
            <v>0</v>
          </cell>
        </row>
        <row r="20">
          <cell r="E20">
            <v>580</v>
          </cell>
          <cell r="K20">
            <v>181</v>
          </cell>
          <cell r="Q20">
            <v>100</v>
          </cell>
          <cell r="W20">
            <v>0</v>
          </cell>
          <cell r="AC20">
            <v>0</v>
          </cell>
          <cell r="AI20">
            <v>0</v>
          </cell>
          <cell r="AO20">
            <v>0</v>
          </cell>
          <cell r="AU20">
            <v>0</v>
          </cell>
        </row>
        <row r="21">
          <cell r="E21">
            <v>320</v>
          </cell>
          <cell r="K21">
            <v>102</v>
          </cell>
          <cell r="Q21">
            <v>246</v>
          </cell>
          <cell r="W21">
            <v>0</v>
          </cell>
          <cell r="AC21">
            <v>0</v>
          </cell>
          <cell r="AI21">
            <v>0</v>
          </cell>
          <cell r="AO21">
            <v>0</v>
          </cell>
          <cell r="AU21">
            <v>0</v>
          </cell>
        </row>
        <row r="22">
          <cell r="E22">
            <v>702</v>
          </cell>
          <cell r="K22">
            <v>297</v>
          </cell>
          <cell r="Q22">
            <v>2633</v>
          </cell>
          <cell r="W22">
            <v>0</v>
          </cell>
          <cell r="AC22">
            <v>0</v>
          </cell>
          <cell r="AI22">
            <v>0</v>
          </cell>
          <cell r="AO22">
            <v>0</v>
          </cell>
          <cell r="AU22">
            <v>0</v>
          </cell>
        </row>
        <row r="23">
          <cell r="E23">
            <v>119</v>
          </cell>
          <cell r="K23">
            <v>38</v>
          </cell>
          <cell r="Q23">
            <v>208</v>
          </cell>
          <cell r="W23">
            <v>0</v>
          </cell>
          <cell r="AC23">
            <v>0</v>
          </cell>
          <cell r="AI23">
            <v>0</v>
          </cell>
          <cell r="AO23">
            <v>0</v>
          </cell>
          <cell r="AU23">
            <v>0</v>
          </cell>
        </row>
        <row r="24">
          <cell r="E24">
            <v>580</v>
          </cell>
          <cell r="K24">
            <v>186</v>
          </cell>
          <cell r="Q24">
            <v>870</v>
          </cell>
          <cell r="W24">
            <v>0</v>
          </cell>
          <cell r="AC24">
            <v>0</v>
          </cell>
          <cell r="AI24">
            <v>0</v>
          </cell>
          <cell r="AO24">
            <v>0</v>
          </cell>
          <cell r="AU24">
            <v>0</v>
          </cell>
        </row>
        <row r="25">
          <cell r="E25">
            <v>580</v>
          </cell>
          <cell r="K25">
            <v>171</v>
          </cell>
          <cell r="Q25">
            <v>95</v>
          </cell>
          <cell r="W25">
            <v>0</v>
          </cell>
          <cell r="AC25">
            <v>0</v>
          </cell>
          <cell r="AI25">
            <v>0</v>
          </cell>
          <cell r="AO25">
            <v>0</v>
          </cell>
          <cell r="AU25">
            <v>0</v>
          </cell>
        </row>
        <row r="26">
          <cell r="E26">
            <v>444</v>
          </cell>
          <cell r="K26">
            <v>140</v>
          </cell>
          <cell r="Q26">
            <v>964</v>
          </cell>
          <cell r="W26">
            <v>0</v>
          </cell>
          <cell r="AC26">
            <v>0</v>
          </cell>
          <cell r="AI26">
            <v>0</v>
          </cell>
          <cell r="AO26">
            <v>0</v>
          </cell>
          <cell r="AU26">
            <v>0</v>
          </cell>
        </row>
        <row r="27">
          <cell r="E27">
            <v>10192</v>
          </cell>
          <cell r="K27">
            <v>2458</v>
          </cell>
          <cell r="Q27">
            <v>5919</v>
          </cell>
          <cell r="W27">
            <v>533</v>
          </cell>
          <cell r="AC27">
            <v>0</v>
          </cell>
          <cell r="AI27">
            <v>364</v>
          </cell>
          <cell r="AO27">
            <v>0</v>
          </cell>
          <cell r="AU27">
            <v>0</v>
          </cell>
        </row>
        <row r="28">
          <cell r="E28">
            <v>0</v>
          </cell>
          <cell r="K28">
            <v>0</v>
          </cell>
          <cell r="Q28">
            <v>2909</v>
          </cell>
          <cell r="W28">
            <v>0</v>
          </cell>
          <cell r="AC28">
            <v>0</v>
          </cell>
          <cell r="AI28">
            <v>-3949</v>
          </cell>
          <cell r="AO28">
            <v>0</v>
          </cell>
          <cell r="AU28">
            <v>0</v>
          </cell>
        </row>
        <row r="29">
          <cell r="E29">
            <v>0</v>
          </cell>
          <cell r="K29">
            <v>0</v>
          </cell>
          <cell r="Q29">
            <v>385</v>
          </cell>
          <cell r="W29">
            <v>0</v>
          </cell>
          <cell r="AC29">
            <v>0</v>
          </cell>
          <cell r="AI29">
            <v>1295</v>
          </cell>
          <cell r="AO29">
            <v>0</v>
          </cell>
          <cell r="AU29">
            <v>0</v>
          </cell>
        </row>
        <row r="30">
          <cell r="E30">
            <v>-60</v>
          </cell>
          <cell r="K30">
            <v>-545</v>
          </cell>
          <cell r="Q30">
            <v>-4429</v>
          </cell>
          <cell r="W30">
            <v>0</v>
          </cell>
          <cell r="AC30">
            <v>0</v>
          </cell>
          <cell r="AI30">
            <v>-484</v>
          </cell>
          <cell r="AO30">
            <v>0</v>
          </cell>
          <cell r="AU30">
            <v>0</v>
          </cell>
        </row>
        <row r="31">
          <cell r="E31">
            <v>546</v>
          </cell>
          <cell r="K31">
            <v>174</v>
          </cell>
          <cell r="Q31">
            <v>2686</v>
          </cell>
          <cell r="W31">
            <v>0</v>
          </cell>
          <cell r="AC31">
            <v>0</v>
          </cell>
          <cell r="AI31">
            <v>0</v>
          </cell>
          <cell r="AO31">
            <v>0</v>
          </cell>
          <cell r="AU31">
            <v>0</v>
          </cell>
        </row>
        <row r="32">
          <cell r="E32">
            <v>951</v>
          </cell>
          <cell r="K32">
            <v>304</v>
          </cell>
          <cell r="Q32">
            <v>10</v>
          </cell>
          <cell r="W32">
            <v>0</v>
          </cell>
          <cell r="AC32">
            <v>0</v>
          </cell>
          <cell r="AI32">
            <v>5085</v>
          </cell>
          <cell r="AO32">
            <v>0</v>
          </cell>
          <cell r="AU32">
            <v>0</v>
          </cell>
        </row>
        <row r="33">
          <cell r="E33">
            <v>61</v>
          </cell>
          <cell r="K33">
            <v>0</v>
          </cell>
          <cell r="Q33">
            <v>94</v>
          </cell>
          <cell r="W33">
            <v>0</v>
          </cell>
          <cell r="AC33">
            <v>0</v>
          </cell>
          <cell r="AI33">
            <v>-300</v>
          </cell>
          <cell r="AO33">
            <v>0</v>
          </cell>
          <cell r="AU33">
            <v>0</v>
          </cell>
        </row>
        <row r="34">
          <cell r="E34">
            <v>0</v>
          </cell>
          <cell r="K34">
            <v>0</v>
          </cell>
          <cell r="Q34">
            <v>498</v>
          </cell>
          <cell r="W34">
            <v>368</v>
          </cell>
          <cell r="AC34">
            <v>0</v>
          </cell>
          <cell r="AI34">
            <v>0</v>
          </cell>
          <cell r="AO34">
            <v>0</v>
          </cell>
          <cell r="AU34">
            <v>0</v>
          </cell>
        </row>
        <row r="35">
          <cell r="E35">
            <v>0</v>
          </cell>
          <cell r="K35">
            <v>0</v>
          </cell>
          <cell r="Q35">
            <v>-76</v>
          </cell>
          <cell r="W35">
            <v>0</v>
          </cell>
          <cell r="AC35">
            <v>0</v>
          </cell>
          <cell r="AI35">
            <v>0</v>
          </cell>
          <cell r="AO35">
            <v>0</v>
          </cell>
          <cell r="AU35">
            <v>0</v>
          </cell>
        </row>
        <row r="36">
          <cell r="E36">
            <v>3200</v>
          </cell>
          <cell r="K36">
            <v>988</v>
          </cell>
          <cell r="Q36">
            <v>9694</v>
          </cell>
          <cell r="W36">
            <v>0</v>
          </cell>
          <cell r="AC36">
            <v>0</v>
          </cell>
          <cell r="AI36">
            <v>2872</v>
          </cell>
          <cell r="AO36">
            <v>0</v>
          </cell>
          <cell r="AU36">
            <v>0</v>
          </cell>
        </row>
        <row r="37">
          <cell r="E37">
            <v>993</v>
          </cell>
          <cell r="K37">
            <v>318</v>
          </cell>
          <cell r="Q37">
            <v>16</v>
          </cell>
          <cell r="W37">
            <v>0</v>
          </cell>
          <cell r="AC37">
            <v>0</v>
          </cell>
          <cell r="AI37">
            <v>919</v>
          </cell>
          <cell r="AO37">
            <v>0</v>
          </cell>
          <cell r="AU37">
            <v>0</v>
          </cell>
        </row>
        <row r="38">
          <cell r="E38">
            <v>795</v>
          </cell>
          <cell r="K38">
            <v>222</v>
          </cell>
          <cell r="Q38">
            <v>5105</v>
          </cell>
          <cell r="W38">
            <v>250</v>
          </cell>
          <cell r="AC38">
            <v>144</v>
          </cell>
          <cell r="AI38">
            <v>100</v>
          </cell>
          <cell r="AO38">
            <v>0</v>
          </cell>
          <cell r="AU38">
            <v>0</v>
          </cell>
        </row>
        <row r="39">
          <cell r="E39">
            <v>690</v>
          </cell>
          <cell r="K39">
            <v>0</v>
          </cell>
          <cell r="Q39">
            <v>3684</v>
          </cell>
          <cell r="W39">
            <v>0</v>
          </cell>
          <cell r="AC39">
            <v>0</v>
          </cell>
          <cell r="AI39">
            <v>0</v>
          </cell>
          <cell r="AO39">
            <v>0</v>
          </cell>
          <cell r="AU39">
            <v>0</v>
          </cell>
        </row>
        <row r="40">
          <cell r="E40">
            <v>16423</v>
          </cell>
          <cell r="K40">
            <v>5255</v>
          </cell>
          <cell r="Q40">
            <v>6833</v>
          </cell>
          <cell r="W40">
            <v>0</v>
          </cell>
          <cell r="AC40">
            <v>0</v>
          </cell>
          <cell r="AI40">
            <v>0</v>
          </cell>
          <cell r="AO40">
            <v>0</v>
          </cell>
          <cell r="AU40">
            <v>0</v>
          </cell>
        </row>
        <row r="41">
          <cell r="E41">
            <v>3001</v>
          </cell>
          <cell r="K41">
            <v>976</v>
          </cell>
          <cell r="Q41">
            <v>4873</v>
          </cell>
          <cell r="W41">
            <v>0</v>
          </cell>
          <cell r="AC41">
            <v>0</v>
          </cell>
          <cell r="AI41">
            <v>0</v>
          </cell>
          <cell r="AO41">
            <v>0</v>
          </cell>
          <cell r="AU41">
            <v>0</v>
          </cell>
        </row>
        <row r="42">
          <cell r="E42">
            <v>782</v>
          </cell>
          <cell r="K42">
            <v>504</v>
          </cell>
          <cell r="Q42">
            <v>2518</v>
          </cell>
          <cell r="W42">
            <v>0</v>
          </cell>
          <cell r="AC42">
            <v>0</v>
          </cell>
          <cell r="AI42">
            <v>0</v>
          </cell>
          <cell r="AO42">
            <v>0</v>
          </cell>
          <cell r="AU42">
            <v>0</v>
          </cell>
        </row>
        <row r="43">
          <cell r="E43">
            <v>0</v>
          </cell>
          <cell r="K43">
            <v>0</v>
          </cell>
          <cell r="Q43">
            <v>538</v>
          </cell>
          <cell r="W43">
            <v>0</v>
          </cell>
          <cell r="AC43">
            <v>0</v>
          </cell>
          <cell r="AI43">
            <v>0</v>
          </cell>
          <cell r="AO43">
            <v>0</v>
          </cell>
          <cell r="AU43">
            <v>0</v>
          </cell>
        </row>
        <row r="44">
          <cell r="E44">
            <v>0</v>
          </cell>
          <cell r="K44">
            <v>0</v>
          </cell>
          <cell r="Q44">
            <v>1123</v>
          </cell>
          <cell r="W44">
            <v>0</v>
          </cell>
          <cell r="AC44">
            <v>4427</v>
          </cell>
          <cell r="AI44">
            <v>0</v>
          </cell>
          <cell r="AO44">
            <v>0</v>
          </cell>
          <cell r="AU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infó"/>
      <sheetName val="élelm.kiad."/>
      <sheetName val="élelm.bev."/>
      <sheetName val="várh.élelm.megt."/>
      <sheetName val="anal"/>
    </sheetNames>
    <sheetDataSet>
      <sheetData sheetId="2">
        <row r="6">
          <cell r="W6">
            <v>-2965</v>
          </cell>
        </row>
        <row r="7">
          <cell r="W7">
            <v>-5388</v>
          </cell>
        </row>
        <row r="8">
          <cell r="W8">
            <v>-2022</v>
          </cell>
        </row>
        <row r="9">
          <cell r="W9">
            <v>-20805</v>
          </cell>
        </row>
        <row r="10">
          <cell r="W10">
            <v>-1382</v>
          </cell>
        </row>
        <row r="11">
          <cell r="W11">
            <v>-3442</v>
          </cell>
        </row>
        <row r="12">
          <cell r="W12">
            <v>-1860</v>
          </cell>
        </row>
        <row r="13">
          <cell r="W13">
            <v>0</v>
          </cell>
        </row>
        <row r="14">
          <cell r="W14">
            <v>-2164</v>
          </cell>
        </row>
        <row r="15">
          <cell r="W15">
            <v>0</v>
          </cell>
        </row>
        <row r="16">
          <cell r="W16">
            <v>-2164</v>
          </cell>
        </row>
        <row r="17">
          <cell r="W17">
            <v>-416</v>
          </cell>
        </row>
        <row r="18">
          <cell r="W18">
            <v>-4809</v>
          </cell>
        </row>
        <row r="19">
          <cell r="W19">
            <v>-2504</v>
          </cell>
        </row>
        <row r="20">
          <cell r="W20">
            <v>-3680</v>
          </cell>
        </row>
        <row r="21">
          <cell r="W21">
            <v>-2834</v>
          </cell>
        </row>
        <row r="22">
          <cell r="W22">
            <v>-1354</v>
          </cell>
        </row>
        <row r="23">
          <cell r="W23">
            <v>-3623</v>
          </cell>
        </row>
        <row r="24">
          <cell r="W24">
            <v>-3067</v>
          </cell>
        </row>
        <row r="25">
          <cell r="W25">
            <v>-3242</v>
          </cell>
        </row>
        <row r="26">
          <cell r="W26">
            <v>-5230</v>
          </cell>
        </row>
        <row r="27">
          <cell r="W27">
            <v>0</v>
          </cell>
        </row>
        <row r="28">
          <cell r="W28">
            <v>-1484</v>
          </cell>
        </row>
        <row r="29">
          <cell r="W29">
            <v>-1071</v>
          </cell>
        </row>
        <row r="30">
          <cell r="W30">
            <v>-3373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-6551</v>
          </cell>
        </row>
      </sheetData>
      <sheetData sheetId="3">
        <row r="6">
          <cell r="T6">
            <v>-1905</v>
          </cell>
          <cell r="AA6">
            <v>-2681</v>
          </cell>
        </row>
        <row r="7">
          <cell r="T7">
            <v>169</v>
          </cell>
          <cell r="AA7">
            <v>-5388</v>
          </cell>
        </row>
        <row r="8">
          <cell r="T8">
            <v>-227</v>
          </cell>
          <cell r="AA8">
            <v>-369</v>
          </cell>
        </row>
        <row r="9">
          <cell r="T9">
            <v>-280</v>
          </cell>
          <cell r="AA9">
            <v>-20805</v>
          </cell>
        </row>
        <row r="10">
          <cell r="T10">
            <v>-1402</v>
          </cell>
          <cell r="AA10">
            <v>-5155</v>
          </cell>
        </row>
        <row r="11">
          <cell r="T11">
            <v>178</v>
          </cell>
          <cell r="AA11">
            <v>-3254</v>
          </cell>
        </row>
        <row r="12">
          <cell r="T12">
            <v>-1754</v>
          </cell>
          <cell r="AA12">
            <v>-4073</v>
          </cell>
        </row>
        <row r="13">
          <cell r="T13">
            <v>0</v>
          </cell>
          <cell r="AA13">
            <v>0</v>
          </cell>
        </row>
        <row r="14">
          <cell r="T14">
            <v>-709</v>
          </cell>
          <cell r="AA14">
            <v>-4654</v>
          </cell>
        </row>
        <row r="15">
          <cell r="T15">
            <v>-833</v>
          </cell>
          <cell r="AA15">
            <v>-857</v>
          </cell>
        </row>
        <row r="16">
          <cell r="T16">
            <v>-1981</v>
          </cell>
          <cell r="AA16">
            <v>-4219</v>
          </cell>
        </row>
        <row r="17">
          <cell r="T17">
            <v>-107</v>
          </cell>
          <cell r="AA17">
            <v>-454</v>
          </cell>
        </row>
        <row r="18">
          <cell r="T18">
            <v>64</v>
          </cell>
          <cell r="AA18">
            <v>-4809</v>
          </cell>
        </row>
        <row r="19">
          <cell r="T19">
            <v>-991</v>
          </cell>
          <cell r="AA19">
            <v>-1913</v>
          </cell>
        </row>
        <row r="20">
          <cell r="T20">
            <v>101</v>
          </cell>
          <cell r="AA20">
            <v>-3680</v>
          </cell>
        </row>
        <row r="21">
          <cell r="T21">
            <v>-1127</v>
          </cell>
          <cell r="AA21">
            <v>-2834</v>
          </cell>
        </row>
        <row r="22">
          <cell r="T22">
            <v>0</v>
          </cell>
          <cell r="AA22">
            <v>-1354</v>
          </cell>
        </row>
        <row r="23">
          <cell r="T23">
            <v>-3018</v>
          </cell>
          <cell r="AA23">
            <v>-4890</v>
          </cell>
        </row>
        <row r="24">
          <cell r="T24">
            <v>472</v>
          </cell>
          <cell r="AA24">
            <v>-2161</v>
          </cell>
        </row>
        <row r="25">
          <cell r="T25">
            <v>-201</v>
          </cell>
          <cell r="AA25">
            <v>-4548</v>
          </cell>
        </row>
        <row r="26">
          <cell r="T26">
            <v>423</v>
          </cell>
          <cell r="AA26">
            <v>-5230</v>
          </cell>
        </row>
        <row r="27">
          <cell r="T27">
            <v>-3523</v>
          </cell>
          <cell r="AA27">
            <v>-3095</v>
          </cell>
        </row>
        <row r="28">
          <cell r="T28">
            <v>-612</v>
          </cell>
          <cell r="AA28">
            <v>-1484</v>
          </cell>
        </row>
        <row r="29">
          <cell r="T29">
            <v>-684</v>
          </cell>
          <cell r="AA29">
            <v>-1071</v>
          </cell>
        </row>
        <row r="30">
          <cell r="T30">
            <v>-684</v>
          </cell>
          <cell r="AA30">
            <v>-2855</v>
          </cell>
        </row>
        <row r="31">
          <cell r="T31">
            <v>-626</v>
          </cell>
          <cell r="AA31">
            <v>-1155</v>
          </cell>
        </row>
        <row r="32">
          <cell r="T32">
            <v>-7396</v>
          </cell>
          <cell r="AA32">
            <v>-15874</v>
          </cell>
        </row>
        <row r="33">
          <cell r="T33">
            <v>-64</v>
          </cell>
          <cell r="AA33">
            <v>-367</v>
          </cell>
        </row>
        <row r="34">
          <cell r="T34">
            <v>613</v>
          </cell>
          <cell r="AA34">
            <v>-6420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36.625" style="0" customWidth="1"/>
    <col min="2" max="3" width="15.25390625" style="0" customWidth="1"/>
    <col min="4" max="4" width="1.00390625" style="0" customWidth="1"/>
    <col min="5" max="5" width="12.125" style="0" customWidth="1"/>
    <col min="6" max="6" width="12.375" style="0" customWidth="1"/>
    <col min="7" max="7" width="0.875" style="0" customWidth="1"/>
    <col min="8" max="8" width="13.25390625" style="0" customWidth="1"/>
    <col min="9" max="9" width="1.12109375" style="0" customWidth="1"/>
    <col min="10" max="10" width="10.875" style="0" customWidth="1"/>
    <col min="11" max="11" width="12.625" style="0" customWidth="1"/>
  </cols>
  <sheetData>
    <row r="1" spans="1:11" ht="12.75">
      <c r="A1" s="111" t="s">
        <v>94</v>
      </c>
      <c r="B1" s="195" t="s">
        <v>229</v>
      </c>
      <c r="C1" s="196"/>
      <c r="D1" s="196"/>
      <c r="E1" s="196"/>
      <c r="F1" s="197"/>
      <c r="H1" s="148"/>
      <c r="I1" s="131"/>
      <c r="J1" s="195" t="s">
        <v>230</v>
      </c>
      <c r="K1" s="197"/>
    </row>
    <row r="2" spans="1:11" ht="12.75">
      <c r="A2" s="115" t="s">
        <v>100</v>
      </c>
      <c r="B2" s="198"/>
      <c r="C2" s="199"/>
      <c r="D2" s="199"/>
      <c r="E2" s="199"/>
      <c r="F2" s="200"/>
      <c r="H2" s="145" t="s">
        <v>194</v>
      </c>
      <c r="I2" s="133"/>
      <c r="J2" s="198"/>
      <c r="K2" s="200"/>
    </row>
    <row r="3" spans="1:11" ht="12.75">
      <c r="A3" s="116" t="s">
        <v>101</v>
      </c>
      <c r="B3" s="201" t="s">
        <v>231</v>
      </c>
      <c r="C3" s="202"/>
      <c r="D3" s="132"/>
      <c r="E3" s="201" t="s">
        <v>232</v>
      </c>
      <c r="F3" s="202"/>
      <c r="H3" s="145" t="s">
        <v>233</v>
      </c>
      <c r="I3" s="134"/>
      <c r="J3" s="144" t="s">
        <v>234</v>
      </c>
      <c r="K3" s="147" t="s">
        <v>60</v>
      </c>
    </row>
    <row r="4" spans="1:11" ht="12.75">
      <c r="A4" s="112"/>
      <c r="B4" s="141" t="s">
        <v>235</v>
      </c>
      <c r="C4" s="143" t="s">
        <v>194</v>
      </c>
      <c r="D4" s="132"/>
      <c r="E4" s="141" t="s">
        <v>235</v>
      </c>
      <c r="F4" s="143" t="s">
        <v>194</v>
      </c>
      <c r="H4" s="145" t="s">
        <v>236</v>
      </c>
      <c r="I4" s="134"/>
      <c r="J4" s="145" t="s">
        <v>237</v>
      </c>
      <c r="K4" s="141" t="s">
        <v>238</v>
      </c>
    </row>
    <row r="5" spans="1:11" ht="12.75">
      <c r="A5" s="113"/>
      <c r="B5" s="142" t="s">
        <v>239</v>
      </c>
      <c r="C5" s="140" t="s">
        <v>240</v>
      </c>
      <c r="D5" s="135"/>
      <c r="E5" s="142" t="s">
        <v>241</v>
      </c>
      <c r="F5" s="140" t="s">
        <v>240</v>
      </c>
      <c r="H5" s="146" t="s">
        <v>80</v>
      </c>
      <c r="I5" s="136"/>
      <c r="J5" s="146" t="s">
        <v>242</v>
      </c>
      <c r="K5" s="142" t="s">
        <v>243</v>
      </c>
    </row>
    <row r="6" spans="1:11" ht="12.75">
      <c r="A6" s="118" t="s">
        <v>103</v>
      </c>
      <c r="B6" s="28">
        <f>'[2]élelm.bev.'!T6</f>
        <v>-1905</v>
      </c>
      <c r="C6" s="137">
        <f>(-B6)</f>
        <v>1905</v>
      </c>
      <c r="D6" s="28"/>
      <c r="E6" s="28">
        <f>'[2]élelm.bev.'!AA6</f>
        <v>-2681</v>
      </c>
      <c r="F6" s="28">
        <f>E6</f>
        <v>-2681</v>
      </c>
      <c r="G6" s="87"/>
      <c r="H6" s="28">
        <f>C6+F6</f>
        <v>-776</v>
      </c>
      <c r="I6" s="87"/>
      <c r="J6" s="28">
        <f>'[2]élelm.kiad.'!W6</f>
        <v>-2965</v>
      </c>
      <c r="K6" s="24">
        <f>H6-J6</f>
        <v>2189</v>
      </c>
    </row>
    <row r="7" spans="1:11" ht="12.75">
      <c r="A7" s="118" t="s">
        <v>105</v>
      </c>
      <c r="B7" s="24">
        <f>'[2]élelm.bev.'!T7</f>
        <v>169</v>
      </c>
      <c r="C7" s="137">
        <f>(-B7)</f>
        <v>-169</v>
      </c>
      <c r="D7" s="24"/>
      <c r="E7" s="24">
        <f>'[2]élelm.bev.'!AA7</f>
        <v>-5388</v>
      </c>
      <c r="F7" s="24">
        <f>E7</f>
        <v>-5388</v>
      </c>
      <c r="G7" s="87"/>
      <c r="H7" s="24">
        <f>C7+F7</f>
        <v>-5557</v>
      </c>
      <c r="I7" s="87"/>
      <c r="J7" s="24">
        <f>'[2]élelm.kiad.'!W7</f>
        <v>-5388</v>
      </c>
      <c r="K7" s="24">
        <f aca="true" t="shared" si="0" ref="K7:K34">H7-J7</f>
        <v>-169</v>
      </c>
    </row>
    <row r="8" spans="1:11" ht="12.75">
      <c r="A8" s="118" t="s">
        <v>106</v>
      </c>
      <c r="B8" s="24">
        <f>'[2]élelm.bev.'!T8</f>
        <v>-227</v>
      </c>
      <c r="C8" s="137">
        <f aca="true" t="shared" si="1" ref="C8:C34">(-B8)</f>
        <v>227</v>
      </c>
      <c r="D8" s="24"/>
      <c r="E8" s="24">
        <f>'[2]élelm.bev.'!AA8</f>
        <v>-369</v>
      </c>
      <c r="F8" s="24">
        <f aca="true" t="shared" si="2" ref="F8:F34">E8</f>
        <v>-369</v>
      </c>
      <c r="G8" s="87"/>
      <c r="H8" s="24">
        <f aca="true" t="shared" si="3" ref="H8:H34">C8+F8</f>
        <v>-142</v>
      </c>
      <c r="I8" s="87"/>
      <c r="J8" s="24">
        <f>'[2]élelm.kiad.'!W8</f>
        <v>-2022</v>
      </c>
      <c r="K8" s="24">
        <f t="shared" si="0"/>
        <v>1880</v>
      </c>
    </row>
    <row r="9" spans="1:11" ht="12.75">
      <c r="A9" s="1" t="s">
        <v>138</v>
      </c>
      <c r="B9" s="4">
        <f>'[2]élelm.bev.'!T9</f>
        <v>-280</v>
      </c>
      <c r="C9" s="2">
        <f t="shared" si="1"/>
        <v>280</v>
      </c>
      <c r="D9" s="4"/>
      <c r="E9" s="4">
        <f>'[2]élelm.bev.'!AA9</f>
        <v>-20805</v>
      </c>
      <c r="F9" s="4">
        <f t="shared" si="2"/>
        <v>-20805</v>
      </c>
      <c r="H9" s="4">
        <f t="shared" si="3"/>
        <v>-20525</v>
      </c>
      <c r="J9" s="4">
        <f>'[2]élelm.kiad.'!W9</f>
        <v>-20805</v>
      </c>
      <c r="K9" s="4">
        <f t="shared" si="0"/>
        <v>280</v>
      </c>
    </row>
    <row r="10" spans="1:11" ht="12.75">
      <c r="A10" s="114" t="s">
        <v>108</v>
      </c>
      <c r="B10" s="101">
        <f>'[2]élelm.bev.'!T10</f>
        <v>-1402</v>
      </c>
      <c r="C10" s="138">
        <f t="shared" si="1"/>
        <v>1402</v>
      </c>
      <c r="D10" s="101"/>
      <c r="E10" s="101">
        <f>'[2]élelm.bev.'!AA10</f>
        <v>-5155</v>
      </c>
      <c r="F10" s="101">
        <f t="shared" si="2"/>
        <v>-5155</v>
      </c>
      <c r="G10" s="139"/>
      <c r="H10" s="101">
        <f t="shared" si="3"/>
        <v>-3753</v>
      </c>
      <c r="I10" s="139"/>
      <c r="J10" s="101">
        <f>'[2]élelm.kiad.'!W10</f>
        <v>-1382</v>
      </c>
      <c r="K10" s="101">
        <f t="shared" si="0"/>
        <v>-2371</v>
      </c>
    </row>
    <row r="11" spans="1:11" ht="12.75">
      <c r="A11" s="114" t="s">
        <v>110</v>
      </c>
      <c r="B11" s="101">
        <f>'[2]élelm.bev.'!T11</f>
        <v>178</v>
      </c>
      <c r="C11" s="138">
        <f t="shared" si="1"/>
        <v>-178</v>
      </c>
      <c r="D11" s="101"/>
      <c r="E11" s="101">
        <f>'[2]élelm.bev.'!AA11</f>
        <v>-3254</v>
      </c>
      <c r="F11" s="101">
        <f t="shared" si="2"/>
        <v>-3254</v>
      </c>
      <c r="G11" s="139"/>
      <c r="H11" s="101">
        <f t="shared" si="3"/>
        <v>-3432</v>
      </c>
      <c r="I11" s="139"/>
      <c r="J11" s="101">
        <f>'[2]élelm.kiad.'!W11</f>
        <v>-3442</v>
      </c>
      <c r="K11" s="101">
        <f t="shared" si="0"/>
        <v>10</v>
      </c>
    </row>
    <row r="12" spans="1:11" ht="12.75">
      <c r="A12" s="114" t="s">
        <v>112</v>
      </c>
      <c r="B12" s="101">
        <f>'[2]élelm.bev.'!T12</f>
        <v>-1754</v>
      </c>
      <c r="C12" s="138">
        <f t="shared" si="1"/>
        <v>1754</v>
      </c>
      <c r="D12" s="101"/>
      <c r="E12" s="101">
        <f>'[2]élelm.bev.'!AA12</f>
        <v>-4073</v>
      </c>
      <c r="F12" s="101">
        <f t="shared" si="2"/>
        <v>-4073</v>
      </c>
      <c r="G12" s="139"/>
      <c r="H12" s="101">
        <f t="shared" si="3"/>
        <v>-2319</v>
      </c>
      <c r="I12" s="139"/>
      <c r="J12" s="101">
        <f>'[2]élelm.kiad.'!W12</f>
        <v>-1860</v>
      </c>
      <c r="K12" s="101">
        <f t="shared" si="0"/>
        <v>-459</v>
      </c>
    </row>
    <row r="13" spans="1:11" ht="12.75">
      <c r="A13" s="114" t="s">
        <v>114</v>
      </c>
      <c r="B13" s="101">
        <f>'[2]élelm.bev.'!T13</f>
        <v>0</v>
      </c>
      <c r="C13" s="138">
        <f t="shared" si="1"/>
        <v>0</v>
      </c>
      <c r="D13" s="101"/>
      <c r="E13" s="101">
        <f>'[2]élelm.bev.'!AA13</f>
        <v>0</v>
      </c>
      <c r="F13" s="101">
        <f t="shared" si="2"/>
        <v>0</v>
      </c>
      <c r="G13" s="139"/>
      <c r="H13" s="101">
        <f t="shared" si="3"/>
        <v>0</v>
      </c>
      <c r="I13" s="139"/>
      <c r="J13" s="101">
        <f>'[2]élelm.kiad.'!W13</f>
        <v>0</v>
      </c>
      <c r="K13" s="101">
        <f t="shared" si="0"/>
        <v>0</v>
      </c>
    </row>
    <row r="14" spans="1:11" ht="12.75">
      <c r="A14" s="114" t="s">
        <v>116</v>
      </c>
      <c r="B14" s="101">
        <f>'[2]élelm.bev.'!T14</f>
        <v>-709</v>
      </c>
      <c r="C14" s="138">
        <f t="shared" si="1"/>
        <v>709</v>
      </c>
      <c r="D14" s="101"/>
      <c r="E14" s="101">
        <f>'[2]élelm.bev.'!AA14</f>
        <v>-4654</v>
      </c>
      <c r="F14" s="101">
        <f t="shared" si="2"/>
        <v>-4654</v>
      </c>
      <c r="G14" s="139"/>
      <c r="H14" s="101">
        <f t="shared" si="3"/>
        <v>-3945</v>
      </c>
      <c r="I14" s="139"/>
      <c r="J14" s="101">
        <f>'[2]élelm.kiad.'!W14</f>
        <v>-2164</v>
      </c>
      <c r="K14" s="101">
        <f t="shared" si="0"/>
        <v>-1781</v>
      </c>
    </row>
    <row r="15" spans="1:11" ht="12.75">
      <c r="A15" s="114" t="s">
        <v>118</v>
      </c>
      <c r="B15" s="101">
        <f>'[2]élelm.bev.'!T15</f>
        <v>-833</v>
      </c>
      <c r="C15" s="138">
        <f t="shared" si="1"/>
        <v>833</v>
      </c>
      <c r="D15" s="101"/>
      <c r="E15" s="101">
        <f>'[2]élelm.bev.'!AA15</f>
        <v>-857</v>
      </c>
      <c r="F15" s="101">
        <f t="shared" si="2"/>
        <v>-857</v>
      </c>
      <c r="G15" s="139"/>
      <c r="H15" s="101">
        <f t="shared" si="3"/>
        <v>-24</v>
      </c>
      <c r="I15" s="139"/>
      <c r="J15" s="101">
        <f>'[2]élelm.kiad.'!W15</f>
        <v>0</v>
      </c>
      <c r="K15" s="101">
        <f t="shared" si="0"/>
        <v>-24</v>
      </c>
    </row>
    <row r="16" spans="1:11" ht="12.75">
      <c r="A16" s="114" t="s">
        <v>120</v>
      </c>
      <c r="B16" s="101">
        <f>'[2]élelm.bev.'!T16</f>
        <v>-1981</v>
      </c>
      <c r="C16" s="138">
        <f t="shared" si="1"/>
        <v>1981</v>
      </c>
      <c r="D16" s="101"/>
      <c r="E16" s="101">
        <f>'[2]élelm.bev.'!AA16</f>
        <v>-4219</v>
      </c>
      <c r="F16" s="101">
        <f t="shared" si="2"/>
        <v>-4219</v>
      </c>
      <c r="G16" s="139"/>
      <c r="H16" s="101">
        <f t="shared" si="3"/>
        <v>-2238</v>
      </c>
      <c r="I16" s="139"/>
      <c r="J16" s="101">
        <f>'[2]élelm.kiad.'!W16</f>
        <v>-2164</v>
      </c>
      <c r="K16" s="101">
        <f t="shared" si="0"/>
        <v>-74</v>
      </c>
    </row>
    <row r="17" spans="1:11" ht="12.75">
      <c r="A17" s="114" t="s">
        <v>139</v>
      </c>
      <c r="B17" s="101">
        <f>'[2]élelm.bev.'!T17</f>
        <v>-107</v>
      </c>
      <c r="C17" s="138">
        <f t="shared" si="1"/>
        <v>107</v>
      </c>
      <c r="D17" s="101"/>
      <c r="E17" s="101">
        <f>'[2]élelm.bev.'!AA17</f>
        <v>-454</v>
      </c>
      <c r="F17" s="101">
        <f t="shared" si="2"/>
        <v>-454</v>
      </c>
      <c r="G17" s="139"/>
      <c r="H17" s="101">
        <f t="shared" si="3"/>
        <v>-347</v>
      </c>
      <c r="I17" s="139"/>
      <c r="J17" s="101">
        <f>'[2]élelm.kiad.'!W17</f>
        <v>-416</v>
      </c>
      <c r="K17" s="101">
        <f t="shared" si="0"/>
        <v>69</v>
      </c>
    </row>
    <row r="18" spans="1:11" ht="12.75">
      <c r="A18" s="114" t="s">
        <v>124</v>
      </c>
      <c r="B18" s="101">
        <f>'[2]élelm.bev.'!T18</f>
        <v>64</v>
      </c>
      <c r="C18" s="138">
        <f t="shared" si="1"/>
        <v>-64</v>
      </c>
      <c r="D18" s="101"/>
      <c r="E18" s="101">
        <f>'[2]élelm.bev.'!AA18</f>
        <v>-4809</v>
      </c>
      <c r="F18" s="101">
        <f t="shared" si="2"/>
        <v>-4809</v>
      </c>
      <c r="G18" s="139"/>
      <c r="H18" s="101">
        <f t="shared" si="3"/>
        <v>-4873</v>
      </c>
      <c r="I18" s="139"/>
      <c r="J18" s="101">
        <f>'[2]élelm.kiad.'!W18</f>
        <v>-4809</v>
      </c>
      <c r="K18" s="101">
        <f t="shared" si="0"/>
        <v>-64</v>
      </c>
    </row>
    <row r="19" spans="1:11" ht="12.75">
      <c r="A19" s="114" t="s">
        <v>126</v>
      </c>
      <c r="B19" s="101">
        <f>'[2]élelm.bev.'!T19</f>
        <v>-991</v>
      </c>
      <c r="C19" s="138">
        <f t="shared" si="1"/>
        <v>991</v>
      </c>
      <c r="D19" s="101"/>
      <c r="E19" s="101">
        <f>'[2]élelm.bev.'!AA19</f>
        <v>-1913</v>
      </c>
      <c r="F19" s="101">
        <f t="shared" si="2"/>
        <v>-1913</v>
      </c>
      <c r="G19" s="139"/>
      <c r="H19" s="101">
        <f t="shared" si="3"/>
        <v>-922</v>
      </c>
      <c r="I19" s="139"/>
      <c r="J19" s="101">
        <f>'[2]élelm.kiad.'!W19</f>
        <v>-2504</v>
      </c>
      <c r="K19" s="101">
        <f t="shared" si="0"/>
        <v>1582</v>
      </c>
    </row>
    <row r="20" spans="1:11" ht="12.75">
      <c r="A20" s="114" t="s">
        <v>128</v>
      </c>
      <c r="B20" s="101">
        <f>'[2]élelm.bev.'!T20</f>
        <v>101</v>
      </c>
      <c r="C20" s="138">
        <f t="shared" si="1"/>
        <v>-101</v>
      </c>
      <c r="D20" s="101"/>
      <c r="E20" s="101">
        <f>'[2]élelm.bev.'!AA20</f>
        <v>-3680</v>
      </c>
      <c r="F20" s="101">
        <f t="shared" si="2"/>
        <v>-3680</v>
      </c>
      <c r="G20" s="139"/>
      <c r="H20" s="101">
        <f t="shared" si="3"/>
        <v>-3781</v>
      </c>
      <c r="I20" s="139"/>
      <c r="J20" s="101">
        <f>'[2]élelm.kiad.'!W20</f>
        <v>-3680</v>
      </c>
      <c r="K20" s="101">
        <f t="shared" si="0"/>
        <v>-101</v>
      </c>
    </row>
    <row r="21" spans="1:11" ht="12.75">
      <c r="A21" s="114" t="s">
        <v>130</v>
      </c>
      <c r="B21" s="101">
        <f>'[2]élelm.bev.'!T21</f>
        <v>-1127</v>
      </c>
      <c r="C21" s="138">
        <f t="shared" si="1"/>
        <v>1127</v>
      </c>
      <c r="D21" s="101"/>
      <c r="E21" s="101">
        <f>'[2]élelm.bev.'!AA21</f>
        <v>-2834</v>
      </c>
      <c r="F21" s="101">
        <f t="shared" si="2"/>
        <v>-2834</v>
      </c>
      <c r="G21" s="139"/>
      <c r="H21" s="101">
        <f t="shared" si="3"/>
        <v>-1707</v>
      </c>
      <c r="I21" s="139"/>
      <c r="J21" s="101">
        <f>'[2]élelm.kiad.'!W21</f>
        <v>-2834</v>
      </c>
      <c r="K21" s="101">
        <f t="shared" si="0"/>
        <v>1127</v>
      </c>
    </row>
    <row r="22" spans="1:11" ht="12.75">
      <c r="A22" s="114" t="s">
        <v>132</v>
      </c>
      <c r="B22" s="101">
        <f>'[2]élelm.bev.'!T22</f>
        <v>0</v>
      </c>
      <c r="C22" s="138">
        <f t="shared" si="1"/>
        <v>0</v>
      </c>
      <c r="D22" s="101"/>
      <c r="E22" s="101">
        <f>'[2]élelm.bev.'!AA22</f>
        <v>-1354</v>
      </c>
      <c r="F22" s="101">
        <f t="shared" si="2"/>
        <v>-1354</v>
      </c>
      <c r="G22" s="139"/>
      <c r="H22" s="101">
        <f t="shared" si="3"/>
        <v>-1354</v>
      </c>
      <c r="I22" s="139"/>
      <c r="J22" s="101">
        <f>'[2]élelm.kiad.'!W22</f>
        <v>-1354</v>
      </c>
      <c r="K22" s="101">
        <f t="shared" si="0"/>
        <v>0</v>
      </c>
    </row>
    <row r="23" spans="1:11" ht="12.75">
      <c r="A23" s="114" t="s">
        <v>134</v>
      </c>
      <c r="B23" s="101">
        <f>'[2]élelm.bev.'!T23</f>
        <v>-3018</v>
      </c>
      <c r="C23" s="138">
        <f t="shared" si="1"/>
        <v>3018</v>
      </c>
      <c r="D23" s="101"/>
      <c r="E23" s="101">
        <f>'[2]élelm.bev.'!AA23</f>
        <v>-4890</v>
      </c>
      <c r="F23" s="101">
        <f t="shared" si="2"/>
        <v>-4890</v>
      </c>
      <c r="G23" s="139"/>
      <c r="H23" s="101">
        <f t="shared" si="3"/>
        <v>-1872</v>
      </c>
      <c r="I23" s="139"/>
      <c r="J23" s="101">
        <f>'[2]élelm.kiad.'!W23</f>
        <v>-3623</v>
      </c>
      <c r="K23" s="101">
        <f t="shared" si="0"/>
        <v>1751</v>
      </c>
    </row>
    <row r="24" spans="1:11" ht="12.75">
      <c r="A24" s="114" t="s">
        <v>136</v>
      </c>
      <c r="B24" s="101">
        <f>'[2]élelm.bev.'!T24</f>
        <v>472</v>
      </c>
      <c r="C24" s="138">
        <f t="shared" si="1"/>
        <v>-472</v>
      </c>
      <c r="D24" s="101"/>
      <c r="E24" s="101">
        <f>'[2]élelm.bev.'!AA24</f>
        <v>-2161</v>
      </c>
      <c r="F24" s="101">
        <f t="shared" si="2"/>
        <v>-2161</v>
      </c>
      <c r="G24" s="139"/>
      <c r="H24" s="101">
        <f t="shared" si="3"/>
        <v>-2633</v>
      </c>
      <c r="I24" s="139"/>
      <c r="J24" s="101">
        <f>'[2]élelm.kiad.'!W24</f>
        <v>-3067</v>
      </c>
      <c r="K24" s="101">
        <f t="shared" si="0"/>
        <v>434</v>
      </c>
    </row>
    <row r="25" spans="1:11" ht="12.75">
      <c r="A25" s="117" t="s">
        <v>142</v>
      </c>
      <c r="B25" s="24">
        <f>'[2]élelm.bev.'!T25</f>
        <v>-201</v>
      </c>
      <c r="C25" s="137">
        <f t="shared" si="1"/>
        <v>201</v>
      </c>
      <c r="D25" s="24"/>
      <c r="E25" s="24">
        <f>'[2]élelm.bev.'!AA25</f>
        <v>-4548</v>
      </c>
      <c r="F25" s="24">
        <f t="shared" si="2"/>
        <v>-4548</v>
      </c>
      <c r="G25" s="87"/>
      <c r="H25" s="24">
        <f t="shared" si="3"/>
        <v>-4347</v>
      </c>
      <c r="I25" s="87"/>
      <c r="J25" s="24">
        <f>'[2]élelm.kiad.'!W25</f>
        <v>-3242</v>
      </c>
      <c r="K25" s="24">
        <f t="shared" si="0"/>
        <v>-1105</v>
      </c>
    </row>
    <row r="26" spans="1:11" ht="12.75">
      <c r="A26" s="117" t="s">
        <v>144</v>
      </c>
      <c r="B26" s="24">
        <f>'[2]élelm.bev.'!T26</f>
        <v>423</v>
      </c>
      <c r="C26" s="137">
        <f t="shared" si="1"/>
        <v>-423</v>
      </c>
      <c r="D26" s="24"/>
      <c r="E26" s="24">
        <f>'[2]élelm.bev.'!AA26</f>
        <v>-5230</v>
      </c>
      <c r="F26" s="24">
        <f t="shared" si="2"/>
        <v>-5230</v>
      </c>
      <c r="G26" s="87"/>
      <c r="H26" s="24">
        <f t="shared" si="3"/>
        <v>-5653</v>
      </c>
      <c r="I26" s="87"/>
      <c r="J26" s="24">
        <f>'[2]élelm.kiad.'!W26</f>
        <v>-5230</v>
      </c>
      <c r="K26" s="24">
        <f t="shared" si="0"/>
        <v>-423</v>
      </c>
    </row>
    <row r="27" spans="1:11" ht="12.75">
      <c r="A27" s="118" t="s">
        <v>146</v>
      </c>
      <c r="B27" s="24">
        <f>'[2]élelm.bev.'!T27</f>
        <v>-3523</v>
      </c>
      <c r="C27" s="137">
        <f t="shared" si="1"/>
        <v>3523</v>
      </c>
      <c r="D27" s="24"/>
      <c r="E27" s="24">
        <f>'[2]élelm.bev.'!AA27</f>
        <v>-3095</v>
      </c>
      <c r="F27" s="24">
        <f t="shared" si="2"/>
        <v>-3095</v>
      </c>
      <c r="G27" s="87"/>
      <c r="H27" s="24">
        <f t="shared" si="3"/>
        <v>428</v>
      </c>
      <c r="I27" s="87"/>
      <c r="J27" s="24">
        <f>'[2]élelm.kiad.'!W27</f>
        <v>0</v>
      </c>
      <c r="K27" s="24">
        <f t="shared" si="0"/>
        <v>428</v>
      </c>
    </row>
    <row r="28" spans="1:11" ht="12.75">
      <c r="A28" s="118" t="s">
        <v>148</v>
      </c>
      <c r="B28" s="24">
        <f>'[2]élelm.bev.'!T28</f>
        <v>-612</v>
      </c>
      <c r="C28" s="137">
        <f t="shared" si="1"/>
        <v>612</v>
      </c>
      <c r="D28" s="24"/>
      <c r="E28" s="24">
        <f>'[2]élelm.bev.'!AA28</f>
        <v>-1484</v>
      </c>
      <c r="F28" s="24">
        <f t="shared" si="2"/>
        <v>-1484</v>
      </c>
      <c r="G28" s="87"/>
      <c r="H28" s="24">
        <f t="shared" si="3"/>
        <v>-872</v>
      </c>
      <c r="I28" s="87"/>
      <c r="J28" s="24">
        <f>'[2]élelm.kiad.'!W28</f>
        <v>-1484</v>
      </c>
      <c r="K28" s="24">
        <f t="shared" si="0"/>
        <v>612</v>
      </c>
    </row>
    <row r="29" spans="1:11" ht="12.75">
      <c r="A29" s="118" t="s">
        <v>150</v>
      </c>
      <c r="B29" s="24">
        <f>'[2]élelm.bev.'!T29</f>
        <v>-684</v>
      </c>
      <c r="C29" s="137">
        <f t="shared" si="1"/>
        <v>684</v>
      </c>
      <c r="D29" s="24"/>
      <c r="E29" s="24">
        <f>'[2]élelm.bev.'!AA29</f>
        <v>-1071</v>
      </c>
      <c r="F29" s="24">
        <f t="shared" si="2"/>
        <v>-1071</v>
      </c>
      <c r="G29" s="87"/>
      <c r="H29" s="24">
        <f t="shared" si="3"/>
        <v>-387</v>
      </c>
      <c r="I29" s="87"/>
      <c r="J29" s="24">
        <f>'[2]élelm.kiad.'!W29</f>
        <v>-1071</v>
      </c>
      <c r="K29" s="24">
        <f t="shared" si="0"/>
        <v>684</v>
      </c>
    </row>
    <row r="30" spans="1:11" ht="12.75">
      <c r="A30" s="118" t="s">
        <v>154</v>
      </c>
      <c r="B30" s="24">
        <f>'[2]élelm.bev.'!T30</f>
        <v>-684</v>
      </c>
      <c r="C30" s="137">
        <f t="shared" si="1"/>
        <v>684</v>
      </c>
      <c r="D30" s="24"/>
      <c r="E30" s="24">
        <f>'[2]élelm.bev.'!AA30</f>
        <v>-2855</v>
      </c>
      <c r="F30" s="24">
        <f t="shared" si="2"/>
        <v>-2855</v>
      </c>
      <c r="G30" s="87"/>
      <c r="H30" s="24">
        <f t="shared" si="3"/>
        <v>-2171</v>
      </c>
      <c r="I30" s="87"/>
      <c r="J30" s="24">
        <f>'[2]élelm.kiad.'!W30</f>
        <v>-3373</v>
      </c>
      <c r="K30" s="24">
        <f t="shared" si="0"/>
        <v>1202</v>
      </c>
    </row>
    <row r="31" spans="1:11" ht="12.75">
      <c r="A31" s="118" t="s">
        <v>156</v>
      </c>
      <c r="B31" s="24">
        <f>'[2]élelm.bev.'!T31</f>
        <v>-626</v>
      </c>
      <c r="C31" s="137">
        <f t="shared" si="1"/>
        <v>626</v>
      </c>
      <c r="D31" s="24"/>
      <c r="E31" s="24">
        <f>'[2]élelm.bev.'!AA31</f>
        <v>-1155</v>
      </c>
      <c r="F31" s="24">
        <f t="shared" si="2"/>
        <v>-1155</v>
      </c>
      <c r="G31" s="87"/>
      <c r="H31" s="24">
        <f t="shared" si="3"/>
        <v>-529</v>
      </c>
      <c r="I31" s="87"/>
      <c r="J31" s="24">
        <f>'[2]élelm.kiad.'!W31</f>
        <v>0</v>
      </c>
      <c r="K31" s="24">
        <f t="shared" si="0"/>
        <v>-529</v>
      </c>
    </row>
    <row r="32" spans="1:11" ht="12.75">
      <c r="A32" s="118" t="s">
        <v>140</v>
      </c>
      <c r="B32" s="24">
        <f>'[2]élelm.bev.'!T32</f>
        <v>-7396</v>
      </c>
      <c r="C32" s="137">
        <f t="shared" si="1"/>
        <v>7396</v>
      </c>
      <c r="D32" s="24"/>
      <c r="E32" s="24">
        <f>'[2]élelm.bev.'!AA32</f>
        <v>-15874</v>
      </c>
      <c r="F32" s="24">
        <f t="shared" si="2"/>
        <v>-15874</v>
      </c>
      <c r="G32" s="87"/>
      <c r="H32" s="24">
        <f t="shared" si="3"/>
        <v>-8478</v>
      </c>
      <c r="I32" s="87"/>
      <c r="J32" s="24">
        <f>'[2]élelm.kiad.'!W32</f>
        <v>0</v>
      </c>
      <c r="K32" s="24">
        <f t="shared" si="0"/>
        <v>-8478</v>
      </c>
    </row>
    <row r="33" spans="1:11" ht="12.75">
      <c r="A33" s="118" t="s">
        <v>159</v>
      </c>
      <c r="B33" s="24">
        <f>'[2]élelm.bev.'!T33</f>
        <v>-64</v>
      </c>
      <c r="C33" s="137">
        <f t="shared" si="1"/>
        <v>64</v>
      </c>
      <c r="D33" s="24"/>
      <c r="E33" s="24">
        <f>'[2]élelm.bev.'!AA33</f>
        <v>-367</v>
      </c>
      <c r="F33" s="24">
        <f t="shared" si="2"/>
        <v>-367</v>
      </c>
      <c r="G33" s="87"/>
      <c r="H33" s="24">
        <f t="shared" si="3"/>
        <v>-303</v>
      </c>
      <c r="I33" s="87"/>
      <c r="J33" s="24">
        <f>'[2]élelm.kiad.'!W33</f>
        <v>0</v>
      </c>
      <c r="K33" s="24">
        <f t="shared" si="0"/>
        <v>-303</v>
      </c>
    </row>
    <row r="34" spans="1:11" ht="12.75">
      <c r="A34" s="118" t="s">
        <v>57</v>
      </c>
      <c r="B34" s="128">
        <f>'[2]élelm.bev.'!T34</f>
        <v>613</v>
      </c>
      <c r="C34" s="137">
        <f t="shared" si="1"/>
        <v>-613</v>
      </c>
      <c r="D34" s="24"/>
      <c r="E34" s="128">
        <f>'[2]élelm.bev.'!AA34</f>
        <v>-6420</v>
      </c>
      <c r="F34" s="24">
        <f t="shared" si="2"/>
        <v>-6420</v>
      </c>
      <c r="G34" s="87"/>
      <c r="H34" s="24">
        <f t="shared" si="3"/>
        <v>-7033</v>
      </c>
      <c r="I34" s="87"/>
      <c r="J34" s="24">
        <f>'[2]élelm.kiad.'!W34</f>
        <v>-6551</v>
      </c>
      <c r="K34" s="24">
        <f t="shared" si="0"/>
        <v>-482</v>
      </c>
    </row>
    <row r="35" spans="1:11" ht="12.75">
      <c r="A35" s="120" t="s">
        <v>173</v>
      </c>
      <c r="B35" s="5">
        <f>SUM(B6:B34)</f>
        <v>-26104</v>
      </c>
      <c r="C35" s="5">
        <f>SUM(C6:C34)</f>
        <v>26104</v>
      </c>
      <c r="D35" s="5"/>
      <c r="E35" s="5">
        <f>SUM(E6:E34)</f>
        <v>-115649</v>
      </c>
      <c r="F35" s="5">
        <f>SUM(F6:F34)</f>
        <v>-115649</v>
      </c>
      <c r="H35" s="5">
        <f>SUM(H6:H34)</f>
        <v>-89545</v>
      </c>
      <c r="J35" s="5">
        <f>SUM(J6:J34)</f>
        <v>-85430</v>
      </c>
      <c r="K35" s="5">
        <f>SUM(K6:K34)</f>
        <v>-4115</v>
      </c>
    </row>
  </sheetData>
  <mergeCells count="4">
    <mergeCell ref="B1:F2"/>
    <mergeCell ref="J1:K2"/>
    <mergeCell ref="B3:C3"/>
    <mergeCell ref="E3:F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r:id="rId1"/>
  <headerFooter alignWithMargins="0">
    <oddHeader>&amp;C&amp;"Times New Roman,Normál"2004.évi várható élelmezési támogatások
különbözete&amp;R&amp;"Times New Roman,Normál"4/c/1.sz.melléklet
ezer ft-ban</oddHeader>
    <oddFooter>&amp;L&amp;"Times New Roman,Normál"&amp;8&amp;D/&amp;T/Tóthné&amp;C&amp;"Times New Roman,Normál"&amp;8&amp;Z&amp;F/Tóthné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zoomScale="72" zoomScaleNormal="7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00390625" defaultRowHeight="12.75"/>
  <cols>
    <col min="1" max="1" width="28.375" style="0" customWidth="1"/>
    <col min="2" max="2" width="41.25390625" style="0" customWidth="1"/>
    <col min="3" max="3" width="8.00390625" style="0" customWidth="1"/>
    <col min="4" max="4" width="8.625" style="0" customWidth="1"/>
    <col min="5" max="5" width="8.375" style="0" customWidth="1"/>
    <col min="6" max="6" width="7.375" style="0" customWidth="1"/>
    <col min="7" max="7" width="7.75390625" style="0" customWidth="1"/>
    <col min="8" max="8" width="8.375" style="0" customWidth="1"/>
    <col min="9" max="9" width="8.625" style="0" customWidth="1"/>
    <col min="12" max="12" width="0.875" style="0" customWidth="1"/>
    <col min="13" max="13" width="12.125" style="0" customWidth="1"/>
    <col min="14" max="14" width="12.875" style="0" customWidth="1"/>
  </cols>
  <sheetData>
    <row r="1" spans="1:14" ht="12.75">
      <c r="A1" s="68" t="s">
        <v>194</v>
      </c>
      <c r="B1" s="67" t="s">
        <v>174</v>
      </c>
      <c r="C1" s="205" t="s">
        <v>195</v>
      </c>
      <c r="D1" s="205"/>
      <c r="E1" s="205"/>
      <c r="F1" s="205"/>
      <c r="G1" s="205"/>
      <c r="H1" s="205"/>
      <c r="I1" s="205"/>
      <c r="J1" s="205"/>
      <c r="K1" s="206"/>
      <c r="L1" s="60"/>
      <c r="M1" s="203" t="s">
        <v>58</v>
      </c>
      <c r="N1" s="204"/>
    </row>
    <row r="2" spans="1:14" ht="12.75">
      <c r="A2" s="49" t="s">
        <v>196</v>
      </c>
      <c r="B2" s="50" t="s">
        <v>197</v>
      </c>
      <c r="C2" s="63" t="s">
        <v>63</v>
      </c>
      <c r="D2" s="33" t="s">
        <v>65</v>
      </c>
      <c r="E2" s="33" t="s">
        <v>67</v>
      </c>
      <c r="F2" s="32" t="s">
        <v>61</v>
      </c>
      <c r="G2" s="33" t="s">
        <v>62</v>
      </c>
      <c r="H2" s="32" t="s">
        <v>74</v>
      </c>
      <c r="I2" s="33" t="s">
        <v>75</v>
      </c>
      <c r="J2" s="33" t="s">
        <v>77</v>
      </c>
      <c r="K2" s="33" t="s">
        <v>79</v>
      </c>
      <c r="L2" s="61"/>
      <c r="M2" s="53"/>
      <c r="N2" s="53"/>
    </row>
    <row r="3" spans="1:14" ht="12.75">
      <c r="A3" s="51"/>
      <c r="B3" s="52"/>
      <c r="C3" s="64" t="s">
        <v>81</v>
      </c>
      <c r="D3" s="34" t="s">
        <v>82</v>
      </c>
      <c r="E3" s="34" t="s">
        <v>68</v>
      </c>
      <c r="F3" s="34" t="s">
        <v>72</v>
      </c>
      <c r="G3" s="34" t="s">
        <v>89</v>
      </c>
      <c r="H3" s="34" t="s">
        <v>83</v>
      </c>
      <c r="I3" s="34" t="s">
        <v>85</v>
      </c>
      <c r="J3" s="34" t="s">
        <v>87</v>
      </c>
      <c r="K3" s="34" t="s">
        <v>177</v>
      </c>
      <c r="L3" s="61"/>
      <c r="M3" s="66" t="s">
        <v>183</v>
      </c>
      <c r="N3" s="66" t="s">
        <v>175</v>
      </c>
    </row>
    <row r="4" spans="1:14" ht="12.75">
      <c r="A4" s="54"/>
      <c r="B4" s="55"/>
      <c r="C4" s="65" t="s">
        <v>64</v>
      </c>
      <c r="D4" s="35" t="s">
        <v>66</v>
      </c>
      <c r="E4" s="35" t="s">
        <v>69</v>
      </c>
      <c r="F4" s="35" t="s">
        <v>73</v>
      </c>
      <c r="G4" s="35" t="s">
        <v>73</v>
      </c>
      <c r="H4" s="35" t="s">
        <v>84</v>
      </c>
      <c r="I4" s="35" t="s">
        <v>86</v>
      </c>
      <c r="J4" s="35" t="s">
        <v>78</v>
      </c>
      <c r="K4" s="36"/>
      <c r="L4" s="62"/>
      <c r="M4" s="56"/>
      <c r="N4" s="56"/>
    </row>
    <row r="5" spans="1:14" ht="12.75">
      <c r="A5" s="39"/>
      <c r="B5" s="57"/>
      <c r="C5" s="39"/>
      <c r="D5" s="39"/>
      <c r="E5" s="39"/>
      <c r="F5" s="39"/>
      <c r="G5" s="39"/>
      <c r="H5" s="39"/>
      <c r="I5" s="39"/>
      <c r="J5" s="39"/>
      <c r="K5" s="41"/>
      <c r="L5" s="41"/>
      <c r="M5" s="41"/>
      <c r="N5" s="41"/>
    </row>
    <row r="6" spans="1:14" ht="12.75">
      <c r="A6" s="149" t="s">
        <v>152</v>
      </c>
      <c r="B6" s="150" t="s">
        <v>201</v>
      </c>
      <c r="C6" s="150">
        <v>-600</v>
      </c>
      <c r="D6" s="150">
        <v>-192</v>
      </c>
      <c r="E6" s="150">
        <v>792</v>
      </c>
      <c r="F6" s="150"/>
      <c r="G6" s="150"/>
      <c r="H6" s="150"/>
      <c r="I6" s="150"/>
      <c r="J6" s="150"/>
      <c r="K6" s="27">
        <f>SUM(C6:J6)</f>
        <v>0</v>
      </c>
      <c r="L6" s="152"/>
      <c r="M6" s="27">
        <f>C6+D6+E6+G6+H6</f>
        <v>0</v>
      </c>
      <c r="N6" s="27">
        <f>F6+I6+J6</f>
        <v>0</v>
      </c>
    </row>
    <row r="7" spans="1:14" ht="12.75">
      <c r="A7" s="53"/>
      <c r="B7" s="153" t="s">
        <v>202</v>
      </c>
      <c r="C7" s="153"/>
      <c r="D7" s="153"/>
      <c r="E7" s="153"/>
      <c r="F7" s="153"/>
      <c r="G7" s="153"/>
      <c r="H7" s="153"/>
      <c r="I7" s="153"/>
      <c r="J7" s="153"/>
      <c r="K7" s="21">
        <f>SUM(C7:J7)</f>
        <v>0</v>
      </c>
      <c r="L7" s="152"/>
      <c r="M7" s="21">
        <f>C7+D7+E7+G7+H7</f>
        <v>0</v>
      </c>
      <c r="N7" s="21">
        <f>F7+I7+J7</f>
        <v>0</v>
      </c>
    </row>
    <row r="8" spans="1:14" ht="12.75">
      <c r="A8" s="154"/>
      <c r="B8" s="153"/>
      <c r="C8" s="153"/>
      <c r="D8" s="153"/>
      <c r="E8" s="153"/>
      <c r="F8" s="153"/>
      <c r="G8" s="153"/>
      <c r="H8" s="153"/>
      <c r="I8" s="153"/>
      <c r="J8" s="153"/>
      <c r="K8" s="21">
        <f>SUM(C8:J8)</f>
        <v>0</v>
      </c>
      <c r="L8" s="152"/>
      <c r="M8" s="21">
        <f>C8+D8+E8+G8+H8</f>
        <v>0</v>
      </c>
      <c r="N8" s="21">
        <f>F8+I8+J8</f>
        <v>0</v>
      </c>
    </row>
    <row r="9" spans="1:14" ht="12.75">
      <c r="A9" s="154"/>
      <c r="B9" s="29"/>
      <c r="C9" s="29"/>
      <c r="D9" s="29"/>
      <c r="E9" s="29"/>
      <c r="F9" s="29"/>
      <c r="G9" s="29"/>
      <c r="H9" s="29"/>
      <c r="I9" s="29"/>
      <c r="J9" s="29"/>
      <c r="K9" s="155">
        <f>SUM(C9:J9)</f>
        <v>0</v>
      </c>
      <c r="L9" s="152"/>
      <c r="M9" s="155">
        <f>C9+D9+E9+G9+H9</f>
        <v>0</v>
      </c>
      <c r="N9" s="155">
        <f>F9+I9+J9</f>
        <v>0</v>
      </c>
    </row>
    <row r="10" spans="1:14" ht="12.75">
      <c r="A10" s="156"/>
      <c r="B10" s="157" t="s">
        <v>80</v>
      </c>
      <c r="C10" s="158">
        <f aca="true" t="shared" si="0" ref="C10:N10">SUM(C6:C9)</f>
        <v>-600</v>
      </c>
      <c r="D10" s="158">
        <f t="shared" si="0"/>
        <v>-192</v>
      </c>
      <c r="E10" s="158">
        <f t="shared" si="0"/>
        <v>792</v>
      </c>
      <c r="F10" s="158">
        <f t="shared" si="0"/>
        <v>0</v>
      </c>
      <c r="G10" s="158">
        <f t="shared" si="0"/>
        <v>0</v>
      </c>
      <c r="H10" s="158">
        <f t="shared" si="0"/>
        <v>0</v>
      </c>
      <c r="I10" s="158">
        <f t="shared" si="0"/>
        <v>0</v>
      </c>
      <c r="J10" s="158">
        <f t="shared" si="0"/>
        <v>0</v>
      </c>
      <c r="K10" s="158">
        <f t="shared" si="0"/>
        <v>0</v>
      </c>
      <c r="L10" s="159"/>
      <c r="M10" s="158">
        <f t="shared" si="0"/>
        <v>0</v>
      </c>
      <c r="N10" s="158">
        <f t="shared" si="0"/>
        <v>0</v>
      </c>
    </row>
    <row r="12" spans="1:14" ht="12.75">
      <c r="A12" s="160" t="s">
        <v>168</v>
      </c>
      <c r="B12" s="161" t="s">
        <v>203</v>
      </c>
      <c r="C12" s="161"/>
      <c r="D12" s="161"/>
      <c r="E12" s="161"/>
      <c r="F12" s="161"/>
      <c r="G12" s="161"/>
      <c r="H12" s="161"/>
      <c r="I12" s="161"/>
      <c r="J12" s="161"/>
      <c r="K12" s="125">
        <f>SUM(C12:J12)</f>
        <v>0</v>
      </c>
      <c r="L12" s="162"/>
      <c r="M12" s="125">
        <f>C12+D12+E12+G12+H12</f>
        <v>0</v>
      </c>
      <c r="N12" s="125">
        <f>F12+I12+J12</f>
        <v>0</v>
      </c>
    </row>
    <row r="13" spans="1:14" ht="12.75">
      <c r="A13" s="163"/>
      <c r="B13" s="164" t="s">
        <v>204</v>
      </c>
      <c r="C13" s="164">
        <v>117</v>
      </c>
      <c r="D13" s="164">
        <v>33</v>
      </c>
      <c r="E13" s="164">
        <v>-150</v>
      </c>
      <c r="F13" s="164"/>
      <c r="G13" s="164"/>
      <c r="H13" s="164"/>
      <c r="I13" s="164"/>
      <c r="J13" s="164"/>
      <c r="K13" s="124">
        <f>SUM(C13:J13)</f>
        <v>0</v>
      </c>
      <c r="L13" s="162"/>
      <c r="M13" s="124">
        <f>C13+D13+E13+G13+H13</f>
        <v>0</v>
      </c>
      <c r="N13" s="124">
        <f>F13+I13+J13</f>
        <v>0</v>
      </c>
    </row>
    <row r="14" spans="1:14" ht="12.75">
      <c r="A14" s="165"/>
      <c r="B14" s="164" t="s">
        <v>205</v>
      </c>
      <c r="C14" s="164"/>
      <c r="D14" s="164"/>
      <c r="E14" s="164">
        <v>4045</v>
      </c>
      <c r="F14" s="164"/>
      <c r="G14" s="164">
        <v>-4045</v>
      </c>
      <c r="H14" s="164"/>
      <c r="I14" s="164"/>
      <c r="J14" s="164"/>
      <c r="K14" s="124">
        <f>SUM(C14:J14)</f>
        <v>0</v>
      </c>
      <c r="L14" s="162"/>
      <c r="M14" s="124">
        <f>C14+D14+E14+G14+H14</f>
        <v>0</v>
      </c>
      <c r="N14" s="124">
        <f>F14+I14+J14</f>
        <v>0</v>
      </c>
    </row>
    <row r="15" spans="1:14" ht="12.75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26">
        <f>SUM(C15:J15)</f>
        <v>0</v>
      </c>
      <c r="L15" s="162"/>
      <c r="M15" s="126">
        <f>C15+D15+E15+G15+H15</f>
        <v>0</v>
      </c>
      <c r="N15" s="126">
        <f>F15+I15+J15</f>
        <v>0</v>
      </c>
    </row>
    <row r="16" spans="1:14" ht="12.75">
      <c r="A16" s="167"/>
      <c r="B16" s="168" t="s">
        <v>80</v>
      </c>
      <c r="C16" s="38">
        <f aca="true" t="shared" si="1" ref="C16:K16">SUM(C12:C15)</f>
        <v>117</v>
      </c>
      <c r="D16" s="38">
        <f t="shared" si="1"/>
        <v>33</v>
      </c>
      <c r="E16" s="38">
        <f t="shared" si="1"/>
        <v>3895</v>
      </c>
      <c r="F16" s="38">
        <f t="shared" si="1"/>
        <v>0</v>
      </c>
      <c r="G16" s="38">
        <f t="shared" si="1"/>
        <v>-4045</v>
      </c>
      <c r="H16" s="38">
        <f t="shared" si="1"/>
        <v>0</v>
      </c>
      <c r="I16" s="38">
        <f t="shared" si="1"/>
        <v>0</v>
      </c>
      <c r="J16" s="38">
        <f t="shared" si="1"/>
        <v>0</v>
      </c>
      <c r="K16" s="38">
        <f t="shared" si="1"/>
        <v>0</v>
      </c>
      <c r="L16" s="169"/>
      <c r="M16" s="38">
        <f>SUM(M12:M15)</f>
        <v>0</v>
      </c>
      <c r="N16" s="38">
        <f>SUM(N12:N15)</f>
        <v>0</v>
      </c>
    </row>
    <row r="18" spans="1:14" ht="12.75">
      <c r="A18" s="170" t="s">
        <v>170</v>
      </c>
      <c r="B18" s="171" t="s">
        <v>210</v>
      </c>
      <c r="C18" s="171"/>
      <c r="D18" s="171"/>
      <c r="E18" s="171">
        <v>345</v>
      </c>
      <c r="F18" s="171"/>
      <c r="G18" s="171"/>
      <c r="H18" s="171"/>
      <c r="I18" s="171"/>
      <c r="J18" s="171">
        <v>-345</v>
      </c>
      <c r="K18" s="12">
        <f>SUM(C18:J18)</f>
        <v>0</v>
      </c>
      <c r="L18" s="172"/>
      <c r="M18" s="12">
        <f>C18+D18+E18+G18+H18</f>
        <v>345</v>
      </c>
      <c r="N18" s="12">
        <f>F18+I18+J18</f>
        <v>-345</v>
      </c>
    </row>
    <row r="19" spans="1:14" ht="12.75">
      <c r="A19" s="173"/>
      <c r="B19" s="174"/>
      <c r="C19" s="174"/>
      <c r="D19" s="174"/>
      <c r="E19" s="174"/>
      <c r="F19" s="174"/>
      <c r="G19" s="174"/>
      <c r="H19" s="174"/>
      <c r="I19" s="174"/>
      <c r="J19" s="174"/>
      <c r="K19" s="122">
        <f>SUM(C19:J19)</f>
        <v>0</v>
      </c>
      <c r="L19" s="172"/>
      <c r="M19" s="122">
        <f>C19+D19+E19+G19+H19</f>
        <v>0</v>
      </c>
      <c r="N19" s="122">
        <f>F19+I19+J19</f>
        <v>0</v>
      </c>
    </row>
    <row r="20" spans="1:14" ht="12.75">
      <c r="A20" s="175"/>
      <c r="B20" s="174"/>
      <c r="C20" s="174"/>
      <c r="D20" s="174"/>
      <c r="E20" s="174"/>
      <c r="F20" s="174"/>
      <c r="G20" s="174"/>
      <c r="H20" s="174"/>
      <c r="I20" s="174"/>
      <c r="J20" s="174"/>
      <c r="K20" s="122">
        <f>SUM(C20:J20)</f>
        <v>0</v>
      </c>
      <c r="L20" s="172"/>
      <c r="M20" s="122">
        <f>C20+D20+E20+G20+H20</f>
        <v>0</v>
      </c>
      <c r="N20" s="122">
        <f>F20+I20+J20</f>
        <v>0</v>
      </c>
    </row>
    <row r="21" spans="1:14" ht="12.75">
      <c r="A21" s="175"/>
      <c r="B21" s="176"/>
      <c r="C21" s="176"/>
      <c r="D21" s="176"/>
      <c r="E21" s="176"/>
      <c r="F21" s="176"/>
      <c r="G21" s="176"/>
      <c r="H21" s="176"/>
      <c r="I21" s="176"/>
      <c r="J21" s="176"/>
      <c r="K21" s="13">
        <f>SUM(C21:J21)</f>
        <v>0</v>
      </c>
      <c r="L21" s="172"/>
      <c r="M21" s="13">
        <f>C21+D21+E21+G21+H21</f>
        <v>0</v>
      </c>
      <c r="N21" s="13">
        <f>F21+I21+J21</f>
        <v>0</v>
      </c>
    </row>
    <row r="22" spans="1:14" ht="12.75">
      <c r="A22" s="177"/>
      <c r="B22" s="178" t="s">
        <v>80</v>
      </c>
      <c r="C22" s="179">
        <f aca="true" t="shared" si="2" ref="C22:K22">SUM(C18:C21)</f>
        <v>0</v>
      </c>
      <c r="D22" s="179">
        <f t="shared" si="2"/>
        <v>0</v>
      </c>
      <c r="E22" s="179">
        <f t="shared" si="2"/>
        <v>345</v>
      </c>
      <c r="F22" s="179">
        <f t="shared" si="2"/>
        <v>0</v>
      </c>
      <c r="G22" s="179">
        <f t="shared" si="2"/>
        <v>0</v>
      </c>
      <c r="H22" s="179">
        <f t="shared" si="2"/>
        <v>0</v>
      </c>
      <c r="I22" s="179">
        <f t="shared" si="2"/>
        <v>0</v>
      </c>
      <c r="J22" s="179">
        <f t="shared" si="2"/>
        <v>-345</v>
      </c>
      <c r="K22" s="179">
        <f t="shared" si="2"/>
        <v>0</v>
      </c>
      <c r="L22" s="180"/>
      <c r="M22" s="179">
        <f>SUM(M18:M21)</f>
        <v>345</v>
      </c>
      <c r="N22" s="179">
        <f>SUM(N18:N21)</f>
        <v>-345</v>
      </c>
    </row>
    <row r="23" spans="1:14" ht="12.75">
      <c r="A23" s="39"/>
      <c r="B23" s="59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2.75">
      <c r="A24" s="149" t="s">
        <v>190</v>
      </c>
      <c r="B24" s="150" t="s">
        <v>211</v>
      </c>
      <c r="C24" s="150"/>
      <c r="D24" s="150"/>
      <c r="E24" s="150">
        <v>-88</v>
      </c>
      <c r="F24" s="150"/>
      <c r="G24" s="150"/>
      <c r="H24" s="150">
        <v>88</v>
      </c>
      <c r="I24" s="150"/>
      <c r="J24" s="150"/>
      <c r="K24" s="27">
        <f>SUM(C24:J24)</f>
        <v>0</v>
      </c>
      <c r="L24" s="152"/>
      <c r="M24" s="27">
        <f>C24+D24+E24+G24+H24</f>
        <v>0</v>
      </c>
      <c r="N24" s="27">
        <f>F24+I24+J24</f>
        <v>0</v>
      </c>
    </row>
    <row r="25" spans="1:14" ht="12.75">
      <c r="A25" s="53"/>
      <c r="B25" s="153"/>
      <c r="C25" s="153"/>
      <c r="D25" s="153"/>
      <c r="E25" s="153"/>
      <c r="F25" s="153"/>
      <c r="G25" s="153"/>
      <c r="H25" s="153"/>
      <c r="I25" s="153"/>
      <c r="J25" s="153"/>
      <c r="K25" s="21">
        <f>SUM(C25:J25)</f>
        <v>0</v>
      </c>
      <c r="L25" s="152"/>
      <c r="M25" s="21">
        <f>C25+D25+E25+G25+H25</f>
        <v>0</v>
      </c>
      <c r="N25" s="21">
        <f>F25+I25+J25</f>
        <v>0</v>
      </c>
    </row>
    <row r="26" spans="1:14" ht="12.75">
      <c r="A26" s="154"/>
      <c r="B26" s="153"/>
      <c r="C26" s="153"/>
      <c r="D26" s="153"/>
      <c r="E26" s="153"/>
      <c r="F26" s="153"/>
      <c r="G26" s="153"/>
      <c r="H26" s="153"/>
      <c r="I26" s="153"/>
      <c r="J26" s="153"/>
      <c r="K26" s="21">
        <f>SUM(C26:J26)</f>
        <v>0</v>
      </c>
      <c r="L26" s="152"/>
      <c r="M26" s="21">
        <f>C26+D26+E26+G26+H26</f>
        <v>0</v>
      </c>
      <c r="N26" s="21">
        <f>F26+I26+J26</f>
        <v>0</v>
      </c>
    </row>
    <row r="27" spans="1:14" ht="12.75">
      <c r="A27" s="154"/>
      <c r="B27" s="29"/>
      <c r="C27" s="29"/>
      <c r="D27" s="29"/>
      <c r="E27" s="29"/>
      <c r="F27" s="29"/>
      <c r="G27" s="29"/>
      <c r="H27" s="29"/>
      <c r="I27" s="29"/>
      <c r="J27" s="29"/>
      <c r="K27" s="155">
        <f>SUM(C27:J27)</f>
        <v>0</v>
      </c>
      <c r="L27" s="152"/>
      <c r="M27" s="155">
        <f>C27+D27+E27+G27+H27</f>
        <v>0</v>
      </c>
      <c r="N27" s="155">
        <f>F27+I27+J27</f>
        <v>0</v>
      </c>
    </row>
    <row r="28" spans="1:14" ht="12.75">
      <c r="A28" s="156"/>
      <c r="B28" s="157" t="s">
        <v>80</v>
      </c>
      <c r="C28" s="158">
        <f aca="true" t="shared" si="3" ref="C28:K28">SUM(C24:C27)</f>
        <v>0</v>
      </c>
      <c r="D28" s="158">
        <f t="shared" si="3"/>
        <v>0</v>
      </c>
      <c r="E28" s="158">
        <f t="shared" si="3"/>
        <v>-88</v>
      </c>
      <c r="F28" s="158">
        <f t="shared" si="3"/>
        <v>0</v>
      </c>
      <c r="G28" s="158">
        <f t="shared" si="3"/>
        <v>0</v>
      </c>
      <c r="H28" s="158">
        <f t="shared" si="3"/>
        <v>88</v>
      </c>
      <c r="I28" s="158">
        <f t="shared" si="3"/>
        <v>0</v>
      </c>
      <c r="J28" s="158">
        <f t="shared" si="3"/>
        <v>0</v>
      </c>
      <c r="K28" s="158">
        <f t="shared" si="3"/>
        <v>0</v>
      </c>
      <c r="L28" s="159"/>
      <c r="M28" s="158">
        <f>SUM(M24:M27)</f>
        <v>0</v>
      </c>
      <c r="N28" s="158">
        <f>SUM(N24:N27)</f>
        <v>0</v>
      </c>
    </row>
    <row r="29" spans="1:14" ht="12.75">
      <c r="A29" s="39"/>
      <c r="B29" s="59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ht="12.75">
      <c r="A30" s="160" t="s">
        <v>191</v>
      </c>
      <c r="B30" s="161" t="s">
        <v>212</v>
      </c>
      <c r="C30" s="161"/>
      <c r="D30" s="161"/>
      <c r="E30" s="161"/>
      <c r="F30" s="161"/>
      <c r="G30" s="161"/>
      <c r="H30" s="161">
        <v>-42</v>
      </c>
      <c r="I30" s="161"/>
      <c r="J30" s="161">
        <v>42</v>
      </c>
      <c r="K30" s="125">
        <f>SUM(C30:J30)</f>
        <v>0</v>
      </c>
      <c r="L30" s="162"/>
      <c r="M30" s="125">
        <f>C30+D30+E30+G30+H30</f>
        <v>-42</v>
      </c>
      <c r="N30" s="125">
        <f>F30+I30+J30</f>
        <v>42</v>
      </c>
    </row>
    <row r="31" spans="1:14" ht="12.75">
      <c r="A31" s="163"/>
      <c r="B31" s="164"/>
      <c r="C31" s="164"/>
      <c r="D31" s="164"/>
      <c r="E31" s="164"/>
      <c r="F31" s="164"/>
      <c r="G31" s="164"/>
      <c r="H31" s="164"/>
      <c r="I31" s="164"/>
      <c r="J31" s="164"/>
      <c r="K31" s="124">
        <f>SUM(C31:J31)</f>
        <v>0</v>
      </c>
      <c r="L31" s="162"/>
      <c r="M31" s="124">
        <f>C31+D31+E31+G31+H31</f>
        <v>0</v>
      </c>
      <c r="N31" s="124">
        <f>F31+I31+J31</f>
        <v>0</v>
      </c>
    </row>
    <row r="32" spans="1:14" ht="12.75">
      <c r="A32" s="165"/>
      <c r="B32" s="164"/>
      <c r="C32" s="164"/>
      <c r="D32" s="164"/>
      <c r="E32" s="164"/>
      <c r="F32" s="164"/>
      <c r="G32" s="164"/>
      <c r="H32" s="164"/>
      <c r="I32" s="164"/>
      <c r="J32" s="164"/>
      <c r="K32" s="124">
        <f>SUM(C32:J32)</f>
        <v>0</v>
      </c>
      <c r="L32" s="162"/>
      <c r="M32" s="124">
        <f>C32+D32+E32+G32+H32</f>
        <v>0</v>
      </c>
      <c r="N32" s="124">
        <f>F32+I32+J32</f>
        <v>0</v>
      </c>
    </row>
    <row r="33" spans="1:14" ht="12.75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26">
        <f>SUM(C33:J33)</f>
        <v>0</v>
      </c>
      <c r="L33" s="162"/>
      <c r="M33" s="126">
        <f>C33+D33+E33+G33+H33</f>
        <v>0</v>
      </c>
      <c r="N33" s="126">
        <f>F33+I33+J33</f>
        <v>0</v>
      </c>
    </row>
    <row r="34" spans="1:14" ht="12.75">
      <c r="A34" s="167"/>
      <c r="B34" s="168" t="s">
        <v>80</v>
      </c>
      <c r="C34" s="38">
        <f aca="true" t="shared" si="4" ref="C34:K34">SUM(C30:C33)</f>
        <v>0</v>
      </c>
      <c r="D34" s="38">
        <f t="shared" si="4"/>
        <v>0</v>
      </c>
      <c r="E34" s="38">
        <f t="shared" si="4"/>
        <v>0</v>
      </c>
      <c r="F34" s="38">
        <f t="shared" si="4"/>
        <v>0</v>
      </c>
      <c r="G34" s="38">
        <f t="shared" si="4"/>
        <v>0</v>
      </c>
      <c r="H34" s="38">
        <f t="shared" si="4"/>
        <v>-42</v>
      </c>
      <c r="I34" s="38">
        <f t="shared" si="4"/>
        <v>0</v>
      </c>
      <c r="J34" s="38">
        <f t="shared" si="4"/>
        <v>42</v>
      </c>
      <c r="K34" s="38">
        <f t="shared" si="4"/>
        <v>0</v>
      </c>
      <c r="L34" s="169"/>
      <c r="M34" s="38">
        <f>SUM(M30:M33)</f>
        <v>-42</v>
      </c>
      <c r="N34" s="38">
        <f>SUM(N30:N33)</f>
        <v>42</v>
      </c>
    </row>
    <row r="36" spans="1:14" ht="12.75">
      <c r="A36" s="170" t="s">
        <v>199</v>
      </c>
      <c r="B36" s="171" t="s">
        <v>213</v>
      </c>
      <c r="C36" s="171">
        <v>-459</v>
      </c>
      <c r="D36" s="171">
        <v>-147</v>
      </c>
      <c r="E36" s="171">
        <v>606</v>
      </c>
      <c r="F36" s="171"/>
      <c r="G36" s="171"/>
      <c r="H36" s="171"/>
      <c r="I36" s="171"/>
      <c r="J36" s="171"/>
      <c r="K36" s="12">
        <f>SUM(C36:J36)</f>
        <v>0</v>
      </c>
      <c r="L36" s="172"/>
      <c r="M36" s="12">
        <f>C36+D36+E36+G36+H36</f>
        <v>0</v>
      </c>
      <c r="N36" s="12">
        <f>F36+I36+J36</f>
        <v>0</v>
      </c>
    </row>
    <row r="37" spans="1:14" ht="12.75">
      <c r="A37" s="173"/>
      <c r="B37" s="174"/>
      <c r="C37" s="174"/>
      <c r="D37" s="174"/>
      <c r="E37" s="174"/>
      <c r="F37" s="174"/>
      <c r="G37" s="174"/>
      <c r="H37" s="174"/>
      <c r="I37" s="174"/>
      <c r="J37" s="174"/>
      <c r="K37" s="122">
        <f>SUM(C37:J37)</f>
        <v>0</v>
      </c>
      <c r="L37" s="172"/>
      <c r="M37" s="122">
        <f>C37+D37+E37+G37+H37</f>
        <v>0</v>
      </c>
      <c r="N37" s="122">
        <f>F37+I37+J37</f>
        <v>0</v>
      </c>
    </row>
    <row r="38" spans="1:14" ht="12.75">
      <c r="A38" s="175"/>
      <c r="B38" s="174"/>
      <c r="C38" s="174"/>
      <c r="D38" s="174"/>
      <c r="E38" s="174"/>
      <c r="F38" s="174"/>
      <c r="G38" s="174"/>
      <c r="H38" s="174"/>
      <c r="I38" s="174"/>
      <c r="J38" s="174"/>
      <c r="K38" s="122">
        <f>SUM(C38:J38)</f>
        <v>0</v>
      </c>
      <c r="L38" s="172"/>
      <c r="M38" s="122">
        <f>C38+D38+E38+G38+H38</f>
        <v>0</v>
      </c>
      <c r="N38" s="122">
        <f>F38+I38+J38</f>
        <v>0</v>
      </c>
    </row>
    <row r="39" spans="1:14" ht="12.75">
      <c r="A39" s="175"/>
      <c r="B39" s="176"/>
      <c r="C39" s="176"/>
      <c r="D39" s="176"/>
      <c r="E39" s="176"/>
      <c r="F39" s="176"/>
      <c r="G39" s="176"/>
      <c r="H39" s="176"/>
      <c r="I39" s="176"/>
      <c r="J39" s="176"/>
      <c r="K39" s="13">
        <f>SUM(C39:J39)</f>
        <v>0</v>
      </c>
      <c r="L39" s="172"/>
      <c r="M39" s="13">
        <f>C39+D39+E39+G39+H39</f>
        <v>0</v>
      </c>
      <c r="N39" s="13">
        <f>F39+I39+J39</f>
        <v>0</v>
      </c>
    </row>
    <row r="40" spans="1:14" ht="12.75">
      <c r="A40" s="177"/>
      <c r="B40" s="178" t="s">
        <v>80</v>
      </c>
      <c r="C40" s="179">
        <f aca="true" t="shared" si="5" ref="C40:K40">SUM(C36:C39)</f>
        <v>-459</v>
      </c>
      <c r="D40" s="179">
        <f t="shared" si="5"/>
        <v>-147</v>
      </c>
      <c r="E40" s="179">
        <f t="shared" si="5"/>
        <v>606</v>
      </c>
      <c r="F40" s="179">
        <f t="shared" si="5"/>
        <v>0</v>
      </c>
      <c r="G40" s="179">
        <f t="shared" si="5"/>
        <v>0</v>
      </c>
      <c r="H40" s="179">
        <f t="shared" si="5"/>
        <v>0</v>
      </c>
      <c r="I40" s="179">
        <f t="shared" si="5"/>
        <v>0</v>
      </c>
      <c r="J40" s="179">
        <f t="shared" si="5"/>
        <v>0</v>
      </c>
      <c r="K40" s="179">
        <f t="shared" si="5"/>
        <v>0</v>
      </c>
      <c r="L40" s="180"/>
      <c r="M40" s="179">
        <f>SUM(M36:M39)</f>
        <v>0</v>
      </c>
      <c r="N40" s="179">
        <f>SUM(N36:N39)</f>
        <v>0</v>
      </c>
    </row>
    <row r="41" spans="1:14" ht="12.75">
      <c r="A41" s="39"/>
      <c r="B41" s="59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1:14" ht="12.75">
      <c r="A42" s="39"/>
      <c r="B42" s="59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12.75">
      <c r="A43" s="39"/>
      <c r="B43" s="59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1:14" ht="12.75">
      <c r="A44" s="39"/>
      <c r="B44" s="59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2.75">
      <c r="A45" s="39"/>
      <c r="B45" s="59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2.75">
      <c r="A46" s="39"/>
      <c r="B46" s="59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2.75">
      <c r="A47" s="39"/>
      <c r="B47" s="59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2.75">
      <c r="A48" s="39"/>
      <c r="B48" s="59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ht="12.75">
      <c r="A49" s="68" t="s">
        <v>194</v>
      </c>
      <c r="B49" s="67" t="s">
        <v>174</v>
      </c>
      <c r="C49" s="205" t="s">
        <v>195</v>
      </c>
      <c r="D49" s="205"/>
      <c r="E49" s="205"/>
      <c r="F49" s="205"/>
      <c r="G49" s="205"/>
      <c r="H49" s="205"/>
      <c r="I49" s="205"/>
      <c r="J49" s="205"/>
      <c r="K49" s="206"/>
      <c r="L49" s="60"/>
      <c r="M49" s="203" t="s">
        <v>58</v>
      </c>
      <c r="N49" s="204"/>
    </row>
    <row r="50" spans="1:14" ht="12.75">
      <c r="A50" s="49" t="s">
        <v>196</v>
      </c>
      <c r="B50" s="50"/>
      <c r="C50" s="63" t="s">
        <v>63</v>
      </c>
      <c r="D50" s="33" t="s">
        <v>65</v>
      </c>
      <c r="E50" s="33" t="s">
        <v>67</v>
      </c>
      <c r="F50" s="32" t="s">
        <v>61</v>
      </c>
      <c r="G50" s="33" t="s">
        <v>62</v>
      </c>
      <c r="H50" s="32" t="s">
        <v>74</v>
      </c>
      <c r="I50" s="33" t="s">
        <v>75</v>
      </c>
      <c r="J50" s="33" t="s">
        <v>77</v>
      </c>
      <c r="K50" s="33" t="s">
        <v>79</v>
      </c>
      <c r="L50" s="61"/>
      <c r="M50" s="53"/>
      <c r="N50" s="53"/>
    </row>
    <row r="51" spans="1:14" ht="12.75">
      <c r="A51" s="51"/>
      <c r="B51" s="52"/>
      <c r="C51" s="64" t="s">
        <v>81</v>
      </c>
      <c r="D51" s="34" t="s">
        <v>82</v>
      </c>
      <c r="E51" s="34" t="s">
        <v>68</v>
      </c>
      <c r="F51" s="34" t="s">
        <v>72</v>
      </c>
      <c r="G51" s="34" t="s">
        <v>89</v>
      </c>
      <c r="H51" s="34" t="s">
        <v>83</v>
      </c>
      <c r="I51" s="34" t="s">
        <v>85</v>
      </c>
      <c r="J51" s="34" t="s">
        <v>87</v>
      </c>
      <c r="K51" s="34" t="s">
        <v>177</v>
      </c>
      <c r="L51" s="61"/>
      <c r="M51" s="66" t="s">
        <v>183</v>
      </c>
      <c r="N51" s="66" t="s">
        <v>175</v>
      </c>
    </row>
    <row r="52" spans="1:14" ht="12.75">
      <c r="A52" s="54"/>
      <c r="B52" s="55"/>
      <c r="C52" s="65" t="s">
        <v>64</v>
      </c>
      <c r="D52" s="35" t="s">
        <v>66</v>
      </c>
      <c r="E52" s="35" t="s">
        <v>69</v>
      </c>
      <c r="F52" s="35" t="s">
        <v>73</v>
      </c>
      <c r="G52" s="35" t="s">
        <v>73</v>
      </c>
      <c r="H52" s="35" t="s">
        <v>84</v>
      </c>
      <c r="I52" s="35" t="s">
        <v>86</v>
      </c>
      <c r="J52" s="35" t="s">
        <v>78</v>
      </c>
      <c r="K52" s="36"/>
      <c r="L52" s="62"/>
      <c r="M52" s="56"/>
      <c r="N52" s="56"/>
    </row>
    <row r="53" spans="1:14" ht="12.75">
      <c r="A53" s="39"/>
      <c r="B53" s="57"/>
      <c r="C53" s="39"/>
      <c r="D53" s="39"/>
      <c r="E53" s="39"/>
      <c r="F53" s="39"/>
      <c r="G53" s="39"/>
      <c r="H53" s="39"/>
      <c r="I53" s="39"/>
      <c r="J53" s="39"/>
      <c r="K53" s="41"/>
      <c r="L53" s="41"/>
      <c r="M53" s="41"/>
      <c r="N53" s="41"/>
    </row>
    <row r="54" spans="1:14" ht="12.75">
      <c r="A54" s="149" t="s">
        <v>144</v>
      </c>
      <c r="B54" s="150" t="s">
        <v>227</v>
      </c>
      <c r="C54" s="150">
        <v>-258</v>
      </c>
      <c r="D54" s="150"/>
      <c r="E54" s="150">
        <v>258</v>
      </c>
      <c r="F54" s="150"/>
      <c r="G54" s="150"/>
      <c r="H54" s="150"/>
      <c r="I54" s="150"/>
      <c r="J54" s="150"/>
      <c r="K54" s="27">
        <f>SUM(C54:J54)</f>
        <v>0</v>
      </c>
      <c r="L54" s="152"/>
      <c r="M54" s="27">
        <f>C54+D54+E54+G54+H54</f>
        <v>0</v>
      </c>
      <c r="N54" s="27">
        <f>F54+I54+J54</f>
        <v>0</v>
      </c>
    </row>
    <row r="55" spans="1:14" ht="12.75">
      <c r="A55" s="53"/>
      <c r="B55" s="153"/>
      <c r="C55" s="153"/>
      <c r="D55" s="153"/>
      <c r="E55" s="153"/>
      <c r="F55" s="153"/>
      <c r="G55" s="153"/>
      <c r="H55" s="153"/>
      <c r="I55" s="153"/>
      <c r="J55" s="153"/>
      <c r="K55" s="21">
        <f>SUM(C55:J55)</f>
        <v>0</v>
      </c>
      <c r="L55" s="152"/>
      <c r="M55" s="21">
        <f>C55+D55+E55+G55+H55</f>
        <v>0</v>
      </c>
      <c r="N55" s="21">
        <f>F55+I55+J55</f>
        <v>0</v>
      </c>
    </row>
    <row r="56" spans="1:14" ht="12.75">
      <c r="A56" s="154"/>
      <c r="B56" s="153"/>
      <c r="C56" s="153"/>
      <c r="D56" s="153"/>
      <c r="E56" s="153"/>
      <c r="F56" s="153"/>
      <c r="G56" s="153"/>
      <c r="H56" s="153"/>
      <c r="I56" s="153"/>
      <c r="J56" s="153"/>
      <c r="K56" s="21">
        <f>SUM(C56:J56)</f>
        <v>0</v>
      </c>
      <c r="L56" s="152"/>
      <c r="M56" s="21">
        <f>C56+D56+E56+G56+H56</f>
        <v>0</v>
      </c>
      <c r="N56" s="21">
        <f>F56+I56+J56</f>
        <v>0</v>
      </c>
    </row>
    <row r="57" spans="1:14" ht="12.75">
      <c r="A57" s="154"/>
      <c r="B57" s="29"/>
      <c r="C57" s="29"/>
      <c r="D57" s="29"/>
      <c r="E57" s="29"/>
      <c r="F57" s="29"/>
      <c r="G57" s="29"/>
      <c r="H57" s="29"/>
      <c r="I57" s="29"/>
      <c r="J57" s="29"/>
      <c r="K57" s="155">
        <f>SUM(C57:J57)</f>
        <v>0</v>
      </c>
      <c r="L57" s="152"/>
      <c r="M57" s="155">
        <f>C57+D57+E57+G57+H57</f>
        <v>0</v>
      </c>
      <c r="N57" s="155">
        <f>F57+I57+J57</f>
        <v>0</v>
      </c>
    </row>
    <row r="58" spans="1:14" ht="12.75">
      <c r="A58" s="156"/>
      <c r="B58" s="157" t="s">
        <v>80</v>
      </c>
      <c r="C58" s="158">
        <f aca="true" t="shared" si="6" ref="C58:K58">SUM(C54:C57)</f>
        <v>-258</v>
      </c>
      <c r="D58" s="158">
        <f t="shared" si="6"/>
        <v>0</v>
      </c>
      <c r="E58" s="158">
        <f t="shared" si="6"/>
        <v>258</v>
      </c>
      <c r="F58" s="158">
        <f t="shared" si="6"/>
        <v>0</v>
      </c>
      <c r="G58" s="158">
        <f t="shared" si="6"/>
        <v>0</v>
      </c>
      <c r="H58" s="158">
        <f t="shared" si="6"/>
        <v>0</v>
      </c>
      <c r="I58" s="158">
        <f t="shared" si="6"/>
        <v>0</v>
      </c>
      <c r="J58" s="158">
        <f t="shared" si="6"/>
        <v>0</v>
      </c>
      <c r="K58" s="158">
        <f t="shared" si="6"/>
        <v>0</v>
      </c>
      <c r="L58" s="159"/>
      <c r="M58" s="158">
        <f>SUM(M54:M57)</f>
        <v>0</v>
      </c>
      <c r="N58" s="158">
        <f>SUM(N54:N57)</f>
        <v>0</v>
      </c>
    </row>
    <row r="60" spans="1:14" ht="12.75">
      <c r="A60" s="160" t="s">
        <v>146</v>
      </c>
      <c r="B60" s="161" t="s">
        <v>214</v>
      </c>
      <c r="C60" s="161"/>
      <c r="D60" s="161"/>
      <c r="E60" s="161">
        <v>-1704</v>
      </c>
      <c r="F60" s="161"/>
      <c r="G60" s="161"/>
      <c r="H60" s="161"/>
      <c r="I60" s="161"/>
      <c r="J60" s="161">
        <v>1704</v>
      </c>
      <c r="K60" s="125">
        <f>SUM(C60:J60)</f>
        <v>0</v>
      </c>
      <c r="L60" s="162"/>
      <c r="M60" s="125">
        <f>C60+D60+E60+G60+H60</f>
        <v>-1704</v>
      </c>
      <c r="N60" s="125">
        <f>F60+I60+J60</f>
        <v>1704</v>
      </c>
    </row>
    <row r="61" spans="1:14" ht="12.75">
      <c r="A61" s="163"/>
      <c r="B61" s="164" t="s">
        <v>215</v>
      </c>
      <c r="C61" s="164"/>
      <c r="D61" s="164"/>
      <c r="E61" s="164"/>
      <c r="F61" s="164"/>
      <c r="G61" s="164"/>
      <c r="H61" s="164"/>
      <c r="I61" s="164"/>
      <c r="J61" s="164"/>
      <c r="K61" s="124">
        <f>SUM(C61:J61)</f>
        <v>0</v>
      </c>
      <c r="L61" s="162"/>
      <c r="M61" s="124">
        <f>C61+D61+E61+G61+H61</f>
        <v>0</v>
      </c>
      <c r="N61" s="124">
        <f>F61+I61+J61</f>
        <v>0</v>
      </c>
    </row>
    <row r="62" spans="1:14" ht="12.75">
      <c r="A62" s="165"/>
      <c r="B62" s="164" t="s">
        <v>216</v>
      </c>
      <c r="C62" s="164"/>
      <c r="D62" s="164"/>
      <c r="E62" s="164">
        <v>-1860</v>
      </c>
      <c r="F62" s="164"/>
      <c r="G62" s="164"/>
      <c r="H62" s="164"/>
      <c r="I62" s="164"/>
      <c r="J62" s="164">
        <v>1860</v>
      </c>
      <c r="K62" s="124">
        <f>SUM(C62:J62)</f>
        <v>0</v>
      </c>
      <c r="L62" s="162"/>
      <c r="M62" s="124">
        <f>C62+D62+E62+G62+H62</f>
        <v>-1860</v>
      </c>
      <c r="N62" s="124">
        <f>F62+I62+J62</f>
        <v>1860</v>
      </c>
    </row>
    <row r="63" spans="1:14" ht="12.75">
      <c r="A63" s="165"/>
      <c r="B63" s="166" t="s">
        <v>217</v>
      </c>
      <c r="C63" s="166"/>
      <c r="D63" s="166"/>
      <c r="E63" s="166">
        <v>-64</v>
      </c>
      <c r="F63" s="166"/>
      <c r="G63" s="166">
        <v>64</v>
      </c>
      <c r="H63" s="166"/>
      <c r="I63" s="166"/>
      <c r="J63" s="166"/>
      <c r="K63" s="126">
        <f>SUM(C63:J63)</f>
        <v>0</v>
      </c>
      <c r="L63" s="162"/>
      <c r="M63" s="126">
        <f>C63+D63+E63+G63+H63</f>
        <v>0</v>
      </c>
      <c r="N63" s="126">
        <f>F63+I63+J63</f>
        <v>0</v>
      </c>
    </row>
    <row r="64" spans="1:14" ht="12.75">
      <c r="A64" s="167"/>
      <c r="B64" s="168" t="s">
        <v>80</v>
      </c>
      <c r="C64" s="38">
        <f aca="true" t="shared" si="7" ref="C64:K64">SUM(C60:C63)</f>
        <v>0</v>
      </c>
      <c r="D64" s="38">
        <f t="shared" si="7"/>
        <v>0</v>
      </c>
      <c r="E64" s="38">
        <f t="shared" si="7"/>
        <v>-3628</v>
      </c>
      <c r="F64" s="38">
        <f t="shared" si="7"/>
        <v>0</v>
      </c>
      <c r="G64" s="38">
        <f t="shared" si="7"/>
        <v>64</v>
      </c>
      <c r="H64" s="38">
        <f t="shared" si="7"/>
        <v>0</v>
      </c>
      <c r="I64" s="38">
        <f t="shared" si="7"/>
        <v>0</v>
      </c>
      <c r="J64" s="38">
        <f t="shared" si="7"/>
        <v>3564</v>
      </c>
      <c r="K64" s="38">
        <f t="shared" si="7"/>
        <v>0</v>
      </c>
      <c r="L64" s="169"/>
      <c r="M64" s="38">
        <f>SUM(M60:M63)</f>
        <v>-3564</v>
      </c>
      <c r="N64" s="38">
        <f>SUM(N60:N63)</f>
        <v>3564</v>
      </c>
    </row>
    <row r="66" spans="1:14" ht="12.75">
      <c r="A66" s="170" t="s">
        <v>200</v>
      </c>
      <c r="B66" s="171" t="s">
        <v>218</v>
      </c>
      <c r="C66" s="171"/>
      <c r="D66" s="171"/>
      <c r="E66" s="171">
        <v>489</v>
      </c>
      <c r="F66" s="171"/>
      <c r="G66" s="171"/>
      <c r="H66" s="171">
        <v>-489</v>
      </c>
      <c r="I66" s="171"/>
      <c r="J66" s="171"/>
      <c r="K66" s="12">
        <f>SUM(C66:J66)</f>
        <v>0</v>
      </c>
      <c r="L66" s="172"/>
      <c r="M66" s="12">
        <f>C66+D66+E66+G66+H66</f>
        <v>0</v>
      </c>
      <c r="N66" s="12">
        <f>F66+I66+J66</f>
        <v>0</v>
      </c>
    </row>
    <row r="67" spans="1:14" ht="12.75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22">
        <f>SUM(C67:J67)</f>
        <v>0</v>
      </c>
      <c r="L67" s="172"/>
      <c r="M67" s="122">
        <f>C67+D67+E67+G67+H67</f>
        <v>0</v>
      </c>
      <c r="N67" s="122">
        <f>F67+I67+J67</f>
        <v>0</v>
      </c>
    </row>
    <row r="68" spans="1:14" ht="12.75">
      <c r="A68" s="175"/>
      <c r="B68" s="174"/>
      <c r="C68" s="174"/>
      <c r="D68" s="174"/>
      <c r="E68" s="174"/>
      <c r="F68" s="174"/>
      <c r="G68" s="174"/>
      <c r="H68" s="174"/>
      <c r="I68" s="174"/>
      <c r="J68" s="174"/>
      <c r="K68" s="122">
        <f>SUM(C68:J68)</f>
        <v>0</v>
      </c>
      <c r="L68" s="172"/>
      <c r="M68" s="122">
        <f>C68+D68+E68+G68+H68</f>
        <v>0</v>
      </c>
      <c r="N68" s="122">
        <f>F68+I68+J68</f>
        <v>0</v>
      </c>
    </row>
    <row r="69" spans="1:14" ht="12.75">
      <c r="A69" s="175"/>
      <c r="B69" s="176"/>
      <c r="C69" s="176"/>
      <c r="D69" s="176"/>
      <c r="E69" s="176"/>
      <c r="F69" s="176"/>
      <c r="G69" s="176"/>
      <c r="H69" s="176"/>
      <c r="I69" s="176"/>
      <c r="J69" s="176"/>
      <c r="K69" s="13">
        <f>SUM(C69:J69)</f>
        <v>0</v>
      </c>
      <c r="L69" s="172"/>
      <c r="M69" s="13">
        <f>C69+D69+E69+G69+H69</f>
        <v>0</v>
      </c>
      <c r="N69" s="13">
        <f>F69+I69+J69</f>
        <v>0</v>
      </c>
    </row>
    <row r="70" spans="1:14" ht="12.75">
      <c r="A70" s="177"/>
      <c r="B70" s="178" t="s">
        <v>80</v>
      </c>
      <c r="C70" s="179">
        <f aca="true" t="shared" si="8" ref="C70:K70">SUM(C66:C69)</f>
        <v>0</v>
      </c>
      <c r="D70" s="179">
        <f t="shared" si="8"/>
        <v>0</v>
      </c>
      <c r="E70" s="179">
        <f t="shared" si="8"/>
        <v>489</v>
      </c>
      <c r="F70" s="179">
        <f t="shared" si="8"/>
        <v>0</v>
      </c>
      <c r="G70" s="179">
        <f t="shared" si="8"/>
        <v>0</v>
      </c>
      <c r="H70" s="179">
        <f t="shared" si="8"/>
        <v>-489</v>
      </c>
      <c r="I70" s="179">
        <f t="shared" si="8"/>
        <v>0</v>
      </c>
      <c r="J70" s="179">
        <f t="shared" si="8"/>
        <v>0</v>
      </c>
      <c r="K70" s="179">
        <f t="shared" si="8"/>
        <v>0</v>
      </c>
      <c r="L70" s="180"/>
      <c r="M70" s="179">
        <f>SUM(M66:M69)</f>
        <v>0</v>
      </c>
      <c r="N70" s="179">
        <f>SUM(N66:N69)</f>
        <v>0</v>
      </c>
    </row>
    <row r="72" spans="1:14" ht="12.75">
      <c r="A72" s="149" t="s">
        <v>198</v>
      </c>
      <c r="B72" s="150" t="s">
        <v>219</v>
      </c>
      <c r="C72" s="150"/>
      <c r="D72" s="150"/>
      <c r="E72" s="150">
        <v>-161</v>
      </c>
      <c r="F72" s="150"/>
      <c r="G72" s="150"/>
      <c r="H72" s="150"/>
      <c r="I72" s="150"/>
      <c r="J72" s="150">
        <v>161</v>
      </c>
      <c r="K72" s="27">
        <f>SUM(C72:J72)</f>
        <v>0</v>
      </c>
      <c r="L72" s="152"/>
      <c r="M72" s="27">
        <f>C72+D72+E72+G72+H72</f>
        <v>-161</v>
      </c>
      <c r="N72" s="27">
        <f>F72+I72+J72</f>
        <v>161</v>
      </c>
    </row>
    <row r="73" spans="1:14" ht="12.75">
      <c r="A73" s="53"/>
      <c r="B73" s="153" t="s">
        <v>228</v>
      </c>
      <c r="C73" s="153">
        <v>-800</v>
      </c>
      <c r="D73" s="153">
        <v>-256</v>
      </c>
      <c r="E73" s="153">
        <v>1056</v>
      </c>
      <c r="F73" s="153"/>
      <c r="G73" s="153"/>
      <c r="H73" s="153"/>
      <c r="I73" s="153"/>
      <c r="J73" s="153"/>
      <c r="K73" s="21">
        <f>SUM(C73:J73)</f>
        <v>0</v>
      </c>
      <c r="L73" s="152"/>
      <c r="M73" s="21">
        <f>C73+D73+E73+G73+H73</f>
        <v>0</v>
      </c>
      <c r="N73" s="21">
        <f>F73+I73+J73</f>
        <v>0</v>
      </c>
    </row>
    <row r="74" spans="1:14" ht="12.75">
      <c r="A74" s="154"/>
      <c r="B74" s="153"/>
      <c r="C74" s="153"/>
      <c r="D74" s="153"/>
      <c r="E74" s="153"/>
      <c r="F74" s="153"/>
      <c r="G74" s="153"/>
      <c r="H74" s="153"/>
      <c r="I74" s="153"/>
      <c r="J74" s="153"/>
      <c r="K74" s="21">
        <f>SUM(C74:J74)</f>
        <v>0</v>
      </c>
      <c r="L74" s="152"/>
      <c r="M74" s="21">
        <f>C74+D74+E74+G74+H74</f>
        <v>0</v>
      </c>
      <c r="N74" s="21">
        <f>F74+I74+J74</f>
        <v>0</v>
      </c>
    </row>
    <row r="75" spans="1:14" ht="12.75">
      <c r="A75" s="154"/>
      <c r="B75" s="29"/>
      <c r="C75" s="29"/>
      <c r="D75" s="29"/>
      <c r="E75" s="29"/>
      <c r="F75" s="29"/>
      <c r="G75" s="29"/>
      <c r="H75" s="29"/>
      <c r="I75" s="29"/>
      <c r="J75" s="29"/>
      <c r="K75" s="155">
        <f>SUM(C75:J75)</f>
        <v>0</v>
      </c>
      <c r="L75" s="152"/>
      <c r="M75" s="155">
        <f>C75+D75+E75+G75+H75</f>
        <v>0</v>
      </c>
      <c r="N75" s="155">
        <f>F75+I75+J75</f>
        <v>0</v>
      </c>
    </row>
    <row r="76" spans="1:14" ht="12.75">
      <c r="A76" s="156"/>
      <c r="B76" s="157" t="s">
        <v>80</v>
      </c>
      <c r="C76" s="158">
        <f aca="true" t="shared" si="9" ref="C76:K76">SUM(C72:C75)</f>
        <v>-800</v>
      </c>
      <c r="D76" s="158">
        <f t="shared" si="9"/>
        <v>-256</v>
      </c>
      <c r="E76" s="158">
        <f t="shared" si="9"/>
        <v>895</v>
      </c>
      <c r="F76" s="158">
        <f t="shared" si="9"/>
        <v>0</v>
      </c>
      <c r="G76" s="158">
        <f t="shared" si="9"/>
        <v>0</v>
      </c>
      <c r="H76" s="158">
        <f t="shared" si="9"/>
        <v>0</v>
      </c>
      <c r="I76" s="158">
        <f t="shared" si="9"/>
        <v>0</v>
      </c>
      <c r="J76" s="158">
        <f t="shared" si="9"/>
        <v>161</v>
      </c>
      <c r="K76" s="158">
        <f t="shared" si="9"/>
        <v>0</v>
      </c>
      <c r="L76" s="159"/>
      <c r="M76" s="158">
        <f>SUM(M72:M75)</f>
        <v>-161</v>
      </c>
      <c r="N76" s="158">
        <f>SUM(N72:N75)</f>
        <v>161</v>
      </c>
    </row>
    <row r="78" spans="1:14" ht="12.75">
      <c r="A78" s="181" t="s">
        <v>166</v>
      </c>
      <c r="B78" s="161" t="s">
        <v>220</v>
      </c>
      <c r="C78" s="161"/>
      <c r="D78" s="161"/>
      <c r="E78" s="161">
        <v>-3134</v>
      </c>
      <c r="F78" s="161"/>
      <c r="G78" s="161"/>
      <c r="H78" s="161"/>
      <c r="I78" s="161"/>
      <c r="J78" s="161">
        <v>3134</v>
      </c>
      <c r="K78" s="125">
        <f>SUM(C78:J78)</f>
        <v>0</v>
      </c>
      <c r="L78" s="162"/>
      <c r="M78" s="125">
        <f>C78+D78+E78+G78+H78</f>
        <v>-3134</v>
      </c>
      <c r="N78" s="125">
        <f>F78+I78+J78</f>
        <v>3134</v>
      </c>
    </row>
    <row r="79" spans="1:14" ht="12.75">
      <c r="A79" s="163"/>
      <c r="B79" s="164"/>
      <c r="C79" s="164"/>
      <c r="D79" s="164"/>
      <c r="E79" s="164"/>
      <c r="F79" s="164"/>
      <c r="G79" s="164"/>
      <c r="H79" s="164"/>
      <c r="I79" s="164"/>
      <c r="J79" s="164"/>
      <c r="K79" s="124">
        <f>SUM(C79:J79)</f>
        <v>0</v>
      </c>
      <c r="L79" s="162"/>
      <c r="M79" s="124">
        <f>C79+D79+E79+G79+H79</f>
        <v>0</v>
      </c>
      <c r="N79" s="124">
        <f>F79+I79+J79</f>
        <v>0</v>
      </c>
    </row>
    <row r="80" spans="1:14" ht="12.75">
      <c r="A80" s="165"/>
      <c r="B80" s="164"/>
      <c r="C80" s="164"/>
      <c r="D80" s="164"/>
      <c r="E80" s="164"/>
      <c r="F80" s="164"/>
      <c r="G80" s="164"/>
      <c r="H80" s="164"/>
      <c r="I80" s="164"/>
      <c r="J80" s="164"/>
      <c r="K80" s="124">
        <f>SUM(C80:J80)</f>
        <v>0</v>
      </c>
      <c r="L80" s="162"/>
      <c r="M80" s="124">
        <f>C80+D80+E80+G80+H80</f>
        <v>0</v>
      </c>
      <c r="N80" s="124">
        <f>F80+I80+J80</f>
        <v>0</v>
      </c>
    </row>
    <row r="81" spans="1:14" ht="12.75">
      <c r="A81" s="165"/>
      <c r="B81" s="166"/>
      <c r="C81" s="166"/>
      <c r="D81" s="166"/>
      <c r="E81" s="166"/>
      <c r="F81" s="166"/>
      <c r="G81" s="166"/>
      <c r="H81" s="166"/>
      <c r="I81" s="166"/>
      <c r="J81" s="166"/>
      <c r="K81" s="126">
        <f>SUM(C81:J81)</f>
        <v>0</v>
      </c>
      <c r="L81" s="162"/>
      <c r="M81" s="126">
        <f>C81+D81+E81+G81+H81</f>
        <v>0</v>
      </c>
      <c r="N81" s="126">
        <f>F81+I81+J81</f>
        <v>0</v>
      </c>
    </row>
    <row r="82" spans="1:14" ht="12.75">
      <c r="A82" s="167"/>
      <c r="B82" s="168" t="s">
        <v>80</v>
      </c>
      <c r="C82" s="38">
        <f aca="true" t="shared" si="10" ref="C82:K82">SUM(C78:C81)</f>
        <v>0</v>
      </c>
      <c r="D82" s="38">
        <f t="shared" si="10"/>
        <v>0</v>
      </c>
      <c r="E82" s="38">
        <f t="shared" si="10"/>
        <v>-3134</v>
      </c>
      <c r="F82" s="38">
        <f t="shared" si="10"/>
        <v>0</v>
      </c>
      <c r="G82" s="38">
        <f t="shared" si="10"/>
        <v>0</v>
      </c>
      <c r="H82" s="38">
        <f t="shared" si="10"/>
        <v>0</v>
      </c>
      <c r="I82" s="38">
        <f t="shared" si="10"/>
        <v>0</v>
      </c>
      <c r="J82" s="38">
        <f t="shared" si="10"/>
        <v>3134</v>
      </c>
      <c r="K82" s="38">
        <f t="shared" si="10"/>
        <v>0</v>
      </c>
      <c r="L82" s="169"/>
      <c r="M82" s="38">
        <f>SUM(M78:M81)</f>
        <v>-3134</v>
      </c>
      <c r="N82" s="38">
        <f>SUM(N78:N81)</f>
        <v>3134</v>
      </c>
    </row>
    <row r="83" spans="1:14" ht="12.75">
      <c r="A83" s="39"/>
      <c r="B83" s="59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</row>
    <row r="84" spans="1:14" ht="12.75">
      <c r="A84" s="170" t="s">
        <v>171</v>
      </c>
      <c r="B84" s="171" t="s">
        <v>225</v>
      </c>
      <c r="C84" s="171"/>
      <c r="D84" s="171"/>
      <c r="E84" s="171">
        <v>-617</v>
      </c>
      <c r="F84" s="171"/>
      <c r="G84" s="171"/>
      <c r="H84" s="171"/>
      <c r="I84" s="171">
        <v>617</v>
      </c>
      <c r="J84" s="171"/>
      <c r="K84" s="12">
        <f>SUM(C84:J84)</f>
        <v>0</v>
      </c>
      <c r="L84" s="172"/>
      <c r="M84" s="12">
        <f>C84+D84+E84+G84+H84</f>
        <v>-617</v>
      </c>
      <c r="N84" s="12">
        <f>F84+I84+J84</f>
        <v>617</v>
      </c>
    </row>
    <row r="85" spans="1:14" ht="12.75">
      <c r="A85" s="173"/>
      <c r="B85" s="174" t="s">
        <v>226</v>
      </c>
      <c r="C85" s="174"/>
      <c r="D85" s="174"/>
      <c r="E85" s="174">
        <v>-40</v>
      </c>
      <c r="F85" s="174"/>
      <c r="G85" s="174">
        <v>40</v>
      </c>
      <c r="H85" s="174"/>
      <c r="I85" s="174"/>
      <c r="J85" s="174"/>
      <c r="K85" s="122">
        <f>SUM(C85:J85)</f>
        <v>0</v>
      </c>
      <c r="L85" s="172"/>
      <c r="M85" s="122">
        <f>C85+D85+E85+G85+H85</f>
        <v>0</v>
      </c>
      <c r="N85" s="122">
        <f>F85+I85+J85</f>
        <v>0</v>
      </c>
    </row>
    <row r="86" spans="1:14" ht="12.75">
      <c r="A86" s="175"/>
      <c r="B86" s="174"/>
      <c r="C86" s="174"/>
      <c r="D86" s="174"/>
      <c r="E86" s="174"/>
      <c r="F86" s="174"/>
      <c r="G86" s="174"/>
      <c r="H86" s="174"/>
      <c r="I86" s="174"/>
      <c r="J86" s="174"/>
      <c r="K86" s="122">
        <f>SUM(C86:J86)</f>
        <v>0</v>
      </c>
      <c r="L86" s="172"/>
      <c r="M86" s="122">
        <f>C86+D86+E86+G86+H86</f>
        <v>0</v>
      </c>
      <c r="N86" s="122">
        <f>F86+I86+J86</f>
        <v>0</v>
      </c>
    </row>
    <row r="87" spans="1:14" ht="12.75">
      <c r="A87" s="175"/>
      <c r="B87" s="176"/>
      <c r="C87" s="176"/>
      <c r="D87" s="176"/>
      <c r="E87" s="176"/>
      <c r="F87" s="176"/>
      <c r="G87" s="176"/>
      <c r="H87" s="176"/>
      <c r="I87" s="176"/>
      <c r="J87" s="176"/>
      <c r="K87" s="13">
        <f>SUM(C87:J87)</f>
        <v>0</v>
      </c>
      <c r="L87" s="172"/>
      <c r="M87" s="13">
        <f>C87+D87+E87+G87+H87</f>
        <v>0</v>
      </c>
      <c r="N87" s="13">
        <f>F87+I87+J87</f>
        <v>0</v>
      </c>
    </row>
    <row r="88" spans="1:14" ht="12.75">
      <c r="A88" s="177"/>
      <c r="B88" s="178" t="s">
        <v>80</v>
      </c>
      <c r="C88" s="179">
        <f aca="true" t="shared" si="11" ref="C88:K88">SUM(C84:C87)</f>
        <v>0</v>
      </c>
      <c r="D88" s="179">
        <f t="shared" si="11"/>
        <v>0</v>
      </c>
      <c r="E88" s="179">
        <f t="shared" si="11"/>
        <v>-657</v>
      </c>
      <c r="F88" s="179">
        <f t="shared" si="11"/>
        <v>0</v>
      </c>
      <c r="G88" s="179">
        <f t="shared" si="11"/>
        <v>40</v>
      </c>
      <c r="H88" s="179">
        <f t="shared" si="11"/>
        <v>0</v>
      </c>
      <c r="I88" s="179">
        <f t="shared" si="11"/>
        <v>617</v>
      </c>
      <c r="J88" s="179">
        <f t="shared" si="11"/>
        <v>0</v>
      </c>
      <c r="K88" s="179">
        <f t="shared" si="11"/>
        <v>0</v>
      </c>
      <c r="L88" s="180"/>
      <c r="M88" s="179">
        <f>SUM(M84:M87)</f>
        <v>-617</v>
      </c>
      <c r="N88" s="179">
        <f>SUM(N84:N87)</f>
        <v>617</v>
      </c>
    </row>
    <row r="89" spans="1:14" ht="12.75">
      <c r="A89" s="39"/>
      <c r="B89" s="5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</row>
    <row r="91" spans="1:14" ht="12.75">
      <c r="A91" s="149" t="s">
        <v>168</v>
      </c>
      <c r="B91" s="150" t="s">
        <v>221</v>
      </c>
      <c r="C91" s="150"/>
      <c r="D91" s="150"/>
      <c r="E91" s="150">
        <v>-4436</v>
      </c>
      <c r="F91" s="150"/>
      <c r="G91" s="150"/>
      <c r="H91" s="150"/>
      <c r="I91" s="150"/>
      <c r="J91" s="150">
        <v>4436</v>
      </c>
      <c r="K91" s="27">
        <f>SUM(C91:J91)</f>
        <v>0</v>
      </c>
      <c r="L91" s="152"/>
      <c r="M91" s="27">
        <f>C91+D91+E91+G91+H91</f>
        <v>-4436</v>
      </c>
      <c r="N91" s="27">
        <f>F91+I91+J91</f>
        <v>4436</v>
      </c>
    </row>
    <row r="92" spans="1:14" ht="12.75">
      <c r="A92" s="53"/>
      <c r="B92" s="153" t="s">
        <v>222</v>
      </c>
      <c r="C92" s="153"/>
      <c r="D92" s="153"/>
      <c r="E92" s="153"/>
      <c r="F92" s="153"/>
      <c r="G92" s="153"/>
      <c r="H92" s="153"/>
      <c r="I92" s="153"/>
      <c r="J92" s="153"/>
      <c r="K92" s="21">
        <f>SUM(C92:J92)</f>
        <v>0</v>
      </c>
      <c r="L92" s="152"/>
      <c r="M92" s="21">
        <f>C92+D92+E92+G92+H92</f>
        <v>0</v>
      </c>
      <c r="N92" s="21">
        <f>F92+I92+J92</f>
        <v>0</v>
      </c>
    </row>
    <row r="93" spans="1:14" ht="12.75">
      <c r="A93" s="154"/>
      <c r="B93" s="153" t="s">
        <v>223</v>
      </c>
      <c r="C93" s="153"/>
      <c r="D93" s="153"/>
      <c r="E93" s="153"/>
      <c r="F93" s="153"/>
      <c r="G93" s="153"/>
      <c r="H93" s="153"/>
      <c r="I93" s="153"/>
      <c r="J93" s="153"/>
      <c r="K93" s="21">
        <f>SUM(C93:J93)</f>
        <v>0</v>
      </c>
      <c r="L93" s="152"/>
      <c r="M93" s="21">
        <f>C93+D93+E93+G93+H93</f>
        <v>0</v>
      </c>
      <c r="N93" s="21">
        <f>F93+I93+J93</f>
        <v>0</v>
      </c>
    </row>
    <row r="94" spans="1:14" ht="12.75">
      <c r="A94" s="154"/>
      <c r="B94" s="29" t="s">
        <v>224</v>
      </c>
      <c r="C94" s="29"/>
      <c r="D94" s="29"/>
      <c r="E94" s="29">
        <v>-219</v>
      </c>
      <c r="F94" s="29"/>
      <c r="G94" s="29"/>
      <c r="H94" s="29"/>
      <c r="I94" s="29">
        <v>219</v>
      </c>
      <c r="J94" s="29"/>
      <c r="K94" s="155">
        <f>SUM(C94:J94)</f>
        <v>0</v>
      </c>
      <c r="L94" s="152"/>
      <c r="M94" s="155">
        <f>C94+D94+E94+G94+H94</f>
        <v>-219</v>
      </c>
      <c r="N94" s="155">
        <f>F94+I94+J94</f>
        <v>219</v>
      </c>
    </row>
    <row r="95" spans="1:14" ht="12.75">
      <c r="A95" s="156"/>
      <c r="B95" s="157" t="s">
        <v>80</v>
      </c>
      <c r="C95" s="158">
        <f aca="true" t="shared" si="12" ref="C95:K95">SUM(C91:C94)</f>
        <v>0</v>
      </c>
      <c r="D95" s="158">
        <f t="shared" si="12"/>
        <v>0</v>
      </c>
      <c r="E95" s="158">
        <f t="shared" si="12"/>
        <v>-4655</v>
      </c>
      <c r="F95" s="158">
        <f t="shared" si="12"/>
        <v>0</v>
      </c>
      <c r="G95" s="158">
        <f t="shared" si="12"/>
        <v>0</v>
      </c>
      <c r="H95" s="158">
        <f t="shared" si="12"/>
        <v>0</v>
      </c>
      <c r="I95" s="158">
        <f t="shared" si="12"/>
        <v>219</v>
      </c>
      <c r="J95" s="158">
        <f t="shared" si="12"/>
        <v>4436</v>
      </c>
      <c r="K95" s="158">
        <f t="shared" si="12"/>
        <v>0</v>
      </c>
      <c r="L95" s="159"/>
      <c r="M95" s="158">
        <f>SUM(M91:M94)</f>
        <v>-4655</v>
      </c>
      <c r="N95" s="158">
        <f>SUM(N91:N94)</f>
        <v>4655</v>
      </c>
    </row>
    <row r="96" spans="1:14" ht="12.75">
      <c r="A96" s="40"/>
      <c r="B96" s="58" t="s">
        <v>193</v>
      </c>
      <c r="C96" s="30">
        <f>C10+C16+C22+C28+C34+C40+C58+C64+C70+C76+C82+C88+C95</f>
        <v>-2000</v>
      </c>
      <c r="D96" s="30">
        <f aca="true" t="shared" si="13" ref="D96:N96">D10+D16+D22+D28+D34+D40+D58+D64+D70+D76+D82+D88+D95</f>
        <v>-562</v>
      </c>
      <c r="E96" s="30">
        <f t="shared" si="13"/>
        <v>-4882</v>
      </c>
      <c r="F96" s="30">
        <f t="shared" si="13"/>
        <v>0</v>
      </c>
      <c r="G96" s="30">
        <f t="shared" si="13"/>
        <v>-3941</v>
      </c>
      <c r="H96" s="30">
        <f t="shared" si="13"/>
        <v>-443</v>
      </c>
      <c r="I96" s="30">
        <f t="shared" si="13"/>
        <v>836</v>
      </c>
      <c r="J96" s="30">
        <f t="shared" si="13"/>
        <v>10992</v>
      </c>
      <c r="K96" s="30">
        <f t="shared" si="13"/>
        <v>0</v>
      </c>
      <c r="L96" s="41"/>
      <c r="M96" s="30">
        <f t="shared" si="13"/>
        <v>-11828</v>
      </c>
      <c r="N96" s="30">
        <f t="shared" si="13"/>
        <v>11828</v>
      </c>
    </row>
    <row r="97" spans="1:14" ht="12.75">
      <c r="A97" s="39"/>
      <c r="B97" s="59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</row>
    <row r="98" spans="1:14" ht="12.75">
      <c r="A98" s="39"/>
      <c r="B98" s="59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</row>
  </sheetData>
  <mergeCells count="4">
    <mergeCell ref="M1:N1"/>
    <mergeCell ref="C49:K49"/>
    <mergeCell ref="M49:N49"/>
    <mergeCell ref="C1:K1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5" r:id="rId1"/>
  <headerFooter alignWithMargins="0">
    <oddHeader>&amp;C&amp;"Times New Roman CE,Normál"&amp;P/&amp;N
Kiemelt előirányzatok közötti 
átcsoportosítási igény&amp;R&amp;"Times New Roman CE,Normál"4/c/3.sz.melléklet
ezer ft-ban</oddHeader>
    <oddFooter>&amp;L&amp;"Times New Roman CE,Normál"&amp;8&amp;D/&amp;T/Tóthné&amp;C&amp;"Times New Roman,Normál"&amp;8&amp;F/&amp;A/Tóthné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52"/>
  <sheetViews>
    <sheetView view="pageBreakPreview" zoomScale="64" zoomScaleNormal="65" zoomScaleSheetLayoutView="64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3.875" style="0" customWidth="1"/>
    <col min="2" max="2" width="27.00390625" style="0" customWidth="1"/>
    <col min="3" max="5" width="7.125" style="0" customWidth="1"/>
    <col min="6" max="6" width="5.875" style="0" customWidth="1"/>
    <col min="7" max="7" width="6.00390625" style="0" customWidth="1"/>
    <col min="8" max="8" width="6.375" style="0" customWidth="1"/>
    <col min="9" max="9" width="6.25390625" style="0" customWidth="1"/>
    <col min="10" max="11" width="6.375" style="0" customWidth="1"/>
    <col min="12" max="12" width="7.375" style="0" customWidth="1"/>
    <col min="13" max="13" width="0.74609375" style="0" customWidth="1"/>
    <col min="14" max="15" width="6.75390625" style="0" customWidth="1"/>
    <col min="16" max="16" width="5.125" style="0" customWidth="1"/>
    <col min="17" max="17" width="7.375" style="0" customWidth="1"/>
    <col min="18" max="18" width="6.625" style="0" customWidth="1"/>
    <col min="19" max="19" width="7.375" style="0" customWidth="1"/>
    <col min="20" max="20" width="6.75390625" style="0" customWidth="1"/>
    <col min="21" max="21" width="7.375" style="0" customWidth="1"/>
    <col min="22" max="22" width="6.75390625" style="0" customWidth="1"/>
    <col min="23" max="25" width="7.375" style="0" customWidth="1"/>
    <col min="26" max="26" width="6.75390625" style="0" customWidth="1"/>
    <col min="27" max="27" width="4.125" style="0" customWidth="1"/>
    <col min="28" max="28" width="27.125" style="0" customWidth="1"/>
    <col min="29" max="36" width="7.375" style="0" customWidth="1"/>
    <col min="37" max="37" width="11.75390625" style="0" customWidth="1"/>
    <col min="38" max="38" width="0.74609375" style="0" customWidth="1"/>
    <col min="39" max="39" width="6.875" style="0" customWidth="1"/>
    <col min="40" max="40" width="7.125" style="0" customWidth="1"/>
    <col min="41" max="41" width="0.74609375" style="0" customWidth="1"/>
    <col min="42" max="42" width="7.125" style="0" customWidth="1"/>
    <col min="43" max="44" width="7.375" style="0" customWidth="1"/>
    <col min="45" max="45" width="7.875" style="0" customWidth="1"/>
    <col min="46" max="46" width="8.00390625" style="0" customWidth="1"/>
    <col min="47" max="47" width="7.25390625" style="0" customWidth="1"/>
    <col min="48" max="48" width="8.00390625" style="0" customWidth="1"/>
  </cols>
  <sheetData>
    <row r="1" spans="1:48" ht="12.75">
      <c r="A1" s="107" t="s">
        <v>94</v>
      </c>
      <c r="B1" s="107" t="s">
        <v>94</v>
      </c>
      <c r="C1" s="207"/>
      <c r="D1" s="207"/>
      <c r="E1" s="207"/>
      <c r="F1" s="207"/>
      <c r="G1" s="207"/>
      <c r="H1" s="207"/>
      <c r="I1" s="207"/>
      <c r="J1" s="207"/>
      <c r="K1" s="207"/>
      <c r="L1" s="208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93"/>
      <c r="AA1" s="42" t="s">
        <v>94</v>
      </c>
      <c r="AB1" s="42" t="s">
        <v>94</v>
      </c>
      <c r="AC1" s="207"/>
      <c r="AD1" s="207"/>
      <c r="AE1" s="207"/>
      <c r="AF1" s="207"/>
      <c r="AG1" s="207"/>
      <c r="AH1" s="207"/>
      <c r="AI1" s="207"/>
      <c r="AJ1" s="92"/>
      <c r="AK1" s="86" t="s">
        <v>52</v>
      </c>
      <c r="AM1" s="88"/>
      <c r="AN1" s="89"/>
      <c r="AO1" s="87"/>
      <c r="AP1" s="215"/>
      <c r="AQ1" s="215"/>
      <c r="AR1" s="215"/>
      <c r="AS1" s="215"/>
      <c r="AT1" s="215"/>
      <c r="AU1" s="215"/>
      <c r="AV1" s="151"/>
    </row>
    <row r="2" spans="1:48" ht="12.75">
      <c r="A2" s="108"/>
      <c r="B2" s="108"/>
      <c r="C2" s="209"/>
      <c r="D2" s="209"/>
      <c r="E2" s="209"/>
      <c r="F2" s="209"/>
      <c r="G2" s="209"/>
      <c r="H2" s="209"/>
      <c r="I2" s="209"/>
      <c r="J2" s="209"/>
      <c r="K2" s="209"/>
      <c r="L2" s="210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94"/>
      <c r="AA2" s="43"/>
      <c r="AB2" s="43"/>
      <c r="AC2" s="209"/>
      <c r="AD2" s="209"/>
      <c r="AE2" s="209"/>
      <c r="AF2" s="209"/>
      <c r="AG2" s="209"/>
      <c r="AH2" s="209"/>
      <c r="AI2" s="209"/>
      <c r="AJ2" s="95"/>
      <c r="AK2" s="83" t="s">
        <v>53</v>
      </c>
      <c r="AM2" s="98"/>
      <c r="AN2" s="97"/>
      <c r="AO2" s="87"/>
      <c r="AP2" s="211"/>
      <c r="AQ2" s="211"/>
      <c r="AR2" s="211"/>
      <c r="AS2" s="211"/>
      <c r="AT2" s="211"/>
      <c r="AU2" s="211"/>
      <c r="AV2" s="212"/>
    </row>
    <row r="3" spans="1:48" ht="12.75">
      <c r="A3" s="109" t="s">
        <v>99</v>
      </c>
      <c r="B3" s="109" t="s">
        <v>100</v>
      </c>
      <c r="C3" s="81" t="s">
        <v>176</v>
      </c>
      <c r="D3" s="81" t="s">
        <v>82</v>
      </c>
      <c r="E3" s="81" t="s">
        <v>68</v>
      </c>
      <c r="F3" s="81" t="s">
        <v>59</v>
      </c>
      <c r="G3" s="81" t="s">
        <v>72</v>
      </c>
      <c r="H3" s="81" t="s">
        <v>179</v>
      </c>
      <c r="I3" s="81" t="s">
        <v>181</v>
      </c>
      <c r="J3" s="81" t="s">
        <v>76</v>
      </c>
      <c r="K3" s="81" t="s">
        <v>175</v>
      </c>
      <c r="L3" s="81" t="s">
        <v>79</v>
      </c>
      <c r="N3" s="81" t="s">
        <v>90</v>
      </c>
      <c r="O3" s="81" t="s">
        <v>5</v>
      </c>
      <c r="P3" s="81" t="s">
        <v>207</v>
      </c>
      <c r="Q3" s="81" t="s">
        <v>60</v>
      </c>
      <c r="R3" s="81" t="s">
        <v>9</v>
      </c>
      <c r="S3" s="81" t="s">
        <v>12</v>
      </c>
      <c r="T3" s="81" t="s">
        <v>14</v>
      </c>
      <c r="U3" s="81" t="s">
        <v>17</v>
      </c>
      <c r="V3" s="81" t="s">
        <v>17</v>
      </c>
      <c r="W3" s="81" t="s">
        <v>21</v>
      </c>
      <c r="X3" s="81" t="s">
        <v>24</v>
      </c>
      <c r="Y3" s="81" t="s">
        <v>27</v>
      </c>
      <c r="Z3" s="81" t="s">
        <v>30</v>
      </c>
      <c r="AA3" s="106" t="s">
        <v>99</v>
      </c>
      <c r="AB3" s="106" t="s">
        <v>100</v>
      </c>
      <c r="AC3" s="75" t="s">
        <v>33</v>
      </c>
      <c r="AD3" s="75" t="s">
        <v>36</v>
      </c>
      <c r="AE3" s="75" t="s">
        <v>60</v>
      </c>
      <c r="AF3" s="75" t="s">
        <v>40</v>
      </c>
      <c r="AG3" s="75" t="s">
        <v>175</v>
      </c>
      <c r="AH3" s="75" t="s">
        <v>43</v>
      </c>
      <c r="AI3" s="75" t="s">
        <v>46</v>
      </c>
      <c r="AJ3" s="81" t="s">
        <v>48</v>
      </c>
      <c r="AK3" s="84" t="s">
        <v>54</v>
      </c>
      <c r="AM3" s="99"/>
      <c r="AN3" s="100"/>
      <c r="AP3" s="70" t="s">
        <v>175</v>
      </c>
      <c r="AQ3" s="70" t="s">
        <v>59</v>
      </c>
      <c r="AR3" s="70" t="s">
        <v>72</v>
      </c>
      <c r="AS3" s="70" t="s">
        <v>91</v>
      </c>
      <c r="AT3" s="70" t="s">
        <v>59</v>
      </c>
      <c r="AU3" s="70" t="s">
        <v>175</v>
      </c>
      <c r="AV3" s="70" t="s">
        <v>88</v>
      </c>
    </row>
    <row r="4" spans="1:48" ht="12.75">
      <c r="A4" s="109" t="s">
        <v>93</v>
      </c>
      <c r="B4" s="109" t="s">
        <v>101</v>
      </c>
      <c r="C4" s="75" t="s">
        <v>64</v>
      </c>
      <c r="D4" s="75" t="s">
        <v>66</v>
      </c>
      <c r="E4" s="75" t="s">
        <v>69</v>
      </c>
      <c r="F4" s="75" t="s">
        <v>73</v>
      </c>
      <c r="G4" s="75" t="s">
        <v>73</v>
      </c>
      <c r="H4" s="75" t="s">
        <v>177</v>
      </c>
      <c r="I4" s="75" t="s">
        <v>182</v>
      </c>
      <c r="J4" s="75" t="s">
        <v>180</v>
      </c>
      <c r="K4" s="75" t="s">
        <v>180</v>
      </c>
      <c r="L4" s="75" t="s">
        <v>80</v>
      </c>
      <c r="N4" s="75" t="s">
        <v>3</v>
      </c>
      <c r="O4" s="75" t="s">
        <v>6</v>
      </c>
      <c r="P4" s="75" t="s">
        <v>208</v>
      </c>
      <c r="Q4" s="75" t="s">
        <v>7</v>
      </c>
      <c r="R4" s="75" t="s">
        <v>10</v>
      </c>
      <c r="S4" s="75" t="s">
        <v>13</v>
      </c>
      <c r="T4" s="75" t="s">
        <v>15</v>
      </c>
      <c r="U4" s="75" t="s">
        <v>19</v>
      </c>
      <c r="V4" s="75" t="s">
        <v>19</v>
      </c>
      <c r="W4" s="75" t="s">
        <v>22</v>
      </c>
      <c r="X4" s="75" t="s">
        <v>25</v>
      </c>
      <c r="Y4" s="75" t="s">
        <v>28</v>
      </c>
      <c r="Z4" s="75" t="s">
        <v>31</v>
      </c>
      <c r="AA4" s="106" t="s">
        <v>93</v>
      </c>
      <c r="AB4" s="106" t="s">
        <v>101</v>
      </c>
      <c r="AC4" s="75" t="s">
        <v>34</v>
      </c>
      <c r="AD4" s="75" t="s">
        <v>37</v>
      </c>
      <c r="AE4" s="75" t="s">
        <v>39</v>
      </c>
      <c r="AF4" s="75" t="s">
        <v>41</v>
      </c>
      <c r="AG4" s="75" t="s">
        <v>41</v>
      </c>
      <c r="AH4" s="75" t="s">
        <v>44</v>
      </c>
      <c r="AI4" s="75" t="s">
        <v>47</v>
      </c>
      <c r="AJ4" s="75" t="s">
        <v>49</v>
      </c>
      <c r="AK4" s="84" t="s">
        <v>55</v>
      </c>
      <c r="AM4" s="90" t="s">
        <v>184</v>
      </c>
      <c r="AN4" s="96" t="s">
        <v>0</v>
      </c>
      <c r="AP4" s="70" t="s">
        <v>186</v>
      </c>
      <c r="AQ4" s="70" t="s">
        <v>95</v>
      </c>
      <c r="AR4" s="70" t="s">
        <v>95</v>
      </c>
      <c r="AS4" s="70" t="s">
        <v>92</v>
      </c>
      <c r="AT4" s="70" t="s">
        <v>96</v>
      </c>
      <c r="AU4" s="70" t="s">
        <v>96</v>
      </c>
      <c r="AV4" s="70" t="s">
        <v>80</v>
      </c>
    </row>
    <row r="5" spans="1:48" ht="12.75">
      <c r="A5" s="108" t="s">
        <v>94</v>
      </c>
      <c r="B5" s="108" t="s">
        <v>94</v>
      </c>
      <c r="C5" s="77"/>
      <c r="D5" s="77"/>
      <c r="E5" s="77"/>
      <c r="F5" s="82" t="s">
        <v>71</v>
      </c>
      <c r="G5" s="82" t="s">
        <v>71</v>
      </c>
      <c r="H5" s="77"/>
      <c r="I5" s="77"/>
      <c r="J5" s="77"/>
      <c r="K5" s="77"/>
      <c r="L5" s="77"/>
      <c r="N5" s="82" t="s">
        <v>4</v>
      </c>
      <c r="O5" s="77"/>
      <c r="P5" s="77"/>
      <c r="Q5" s="82" t="s">
        <v>8</v>
      </c>
      <c r="R5" s="82" t="s">
        <v>11</v>
      </c>
      <c r="S5" s="77"/>
      <c r="T5" s="82" t="s">
        <v>16</v>
      </c>
      <c r="U5" s="82" t="s">
        <v>18</v>
      </c>
      <c r="V5" s="82" t="s">
        <v>20</v>
      </c>
      <c r="W5" s="82" t="s">
        <v>23</v>
      </c>
      <c r="X5" s="82" t="s">
        <v>26</v>
      </c>
      <c r="Y5" s="82" t="s">
        <v>29</v>
      </c>
      <c r="Z5" s="82" t="s">
        <v>32</v>
      </c>
      <c r="AA5" s="43" t="s">
        <v>94</v>
      </c>
      <c r="AB5" s="26"/>
      <c r="AC5" s="75" t="s">
        <v>35</v>
      </c>
      <c r="AD5" s="75" t="s">
        <v>38</v>
      </c>
      <c r="AE5" s="47"/>
      <c r="AF5" s="75" t="s">
        <v>42</v>
      </c>
      <c r="AG5" s="75" t="s">
        <v>42</v>
      </c>
      <c r="AH5" s="75" t="s">
        <v>45</v>
      </c>
      <c r="AI5" s="75" t="s">
        <v>45</v>
      </c>
      <c r="AJ5" s="82" t="s">
        <v>50</v>
      </c>
      <c r="AK5" s="85" t="s">
        <v>56</v>
      </c>
      <c r="AM5" s="91" t="s">
        <v>185</v>
      </c>
      <c r="AN5" s="91" t="s">
        <v>1</v>
      </c>
      <c r="AP5" s="70" t="s">
        <v>97</v>
      </c>
      <c r="AQ5" s="69" t="s">
        <v>187</v>
      </c>
      <c r="AR5" s="69" t="s">
        <v>187</v>
      </c>
      <c r="AS5" s="70" t="s">
        <v>71</v>
      </c>
      <c r="AT5" s="79"/>
      <c r="AU5" s="79"/>
      <c r="AV5" s="80"/>
    </row>
    <row r="6" spans="1:48" ht="12.75">
      <c r="A6" s="110"/>
      <c r="B6" s="110"/>
      <c r="C6" s="76" t="s">
        <v>63</v>
      </c>
      <c r="D6" s="76" t="s">
        <v>65</v>
      </c>
      <c r="E6" s="76" t="s">
        <v>70</v>
      </c>
      <c r="F6" s="76" t="s">
        <v>74</v>
      </c>
      <c r="G6" s="76" t="s">
        <v>75</v>
      </c>
      <c r="H6" s="76" t="s">
        <v>75</v>
      </c>
      <c r="I6" s="76" t="s">
        <v>107</v>
      </c>
      <c r="J6" s="76" t="s">
        <v>98</v>
      </c>
      <c r="K6" s="76" t="s">
        <v>109</v>
      </c>
      <c r="L6" s="76" t="s">
        <v>109</v>
      </c>
      <c r="N6" s="76" t="s">
        <v>113</v>
      </c>
      <c r="O6" s="76" t="s">
        <v>115</v>
      </c>
      <c r="P6" s="76" t="s">
        <v>117</v>
      </c>
      <c r="Q6" s="76" t="s">
        <v>119</v>
      </c>
      <c r="R6" s="76" t="s">
        <v>121</v>
      </c>
      <c r="S6" s="76" t="s">
        <v>123</v>
      </c>
      <c r="T6" s="76" t="s">
        <v>125</v>
      </c>
      <c r="U6" s="76" t="s">
        <v>127</v>
      </c>
      <c r="V6" s="76" t="s">
        <v>129</v>
      </c>
      <c r="W6" s="76" t="s">
        <v>131</v>
      </c>
      <c r="X6" s="76" t="s">
        <v>133</v>
      </c>
      <c r="Y6" s="76" t="s">
        <v>135</v>
      </c>
      <c r="Z6" s="76" t="s">
        <v>141</v>
      </c>
      <c r="AA6" s="44"/>
      <c r="AB6" s="44"/>
      <c r="AC6" s="76" t="s">
        <v>143</v>
      </c>
      <c r="AD6" s="76" t="s">
        <v>145</v>
      </c>
      <c r="AE6" s="76" t="s">
        <v>147</v>
      </c>
      <c r="AF6" s="76" t="s">
        <v>149</v>
      </c>
      <c r="AG6" s="76" t="s">
        <v>151</v>
      </c>
      <c r="AH6" s="76" t="s">
        <v>153</v>
      </c>
      <c r="AI6" s="76" t="s">
        <v>155</v>
      </c>
      <c r="AJ6" s="76" t="s">
        <v>157</v>
      </c>
      <c r="AK6" s="76" t="s">
        <v>158</v>
      </c>
      <c r="AM6" s="76" t="s">
        <v>160</v>
      </c>
      <c r="AN6" s="76" t="s">
        <v>161</v>
      </c>
      <c r="AP6" s="76" t="s">
        <v>163</v>
      </c>
      <c r="AQ6" s="76" t="s">
        <v>165</v>
      </c>
      <c r="AR6" s="76" t="s">
        <v>167</v>
      </c>
      <c r="AS6" s="76" t="s">
        <v>169</v>
      </c>
      <c r="AT6" s="76" t="s">
        <v>51</v>
      </c>
      <c r="AU6" s="76" t="s">
        <v>209</v>
      </c>
      <c r="AV6" s="76" t="s">
        <v>172</v>
      </c>
    </row>
    <row r="7" spans="1:48" ht="12.75">
      <c r="A7" s="102" t="s">
        <v>63</v>
      </c>
      <c r="B7" s="10" t="s">
        <v>102</v>
      </c>
      <c r="C7" s="8">
        <f>'[1]sh.kiad.'!E6</f>
        <v>24552</v>
      </c>
      <c r="D7" s="8">
        <f>'[1]sh.kiad.'!K6</f>
        <v>7856</v>
      </c>
      <c r="E7" s="37">
        <f>'[1]sh.kiad.'!Q6</f>
        <v>-10828</v>
      </c>
      <c r="F7" s="8">
        <f>'[1]sh.kiad.'!AC6</f>
        <v>0</v>
      </c>
      <c r="G7" s="8">
        <f>'[1]sh.kiad.'!AU6</f>
        <v>0</v>
      </c>
      <c r="H7" s="8">
        <f aca="true" t="shared" si="0" ref="H7:H45">SUM(F7:F7)</f>
        <v>0</v>
      </c>
      <c r="I7" s="8">
        <f>'[1]sh.kiad.'!W6</f>
        <v>0</v>
      </c>
      <c r="J7" s="8">
        <f>'[1]sh.kiad.'!AO6</f>
        <v>-4370</v>
      </c>
      <c r="K7" s="8">
        <f>'[1]sh.kiad.'!AI6</f>
        <v>0</v>
      </c>
      <c r="L7" s="46">
        <f>C7+D7+E7+F7+G7+I7+J7+K7</f>
        <v>17210</v>
      </c>
      <c r="N7" s="8">
        <f>'[1]int.ell.díj'!F6</f>
        <v>6117</v>
      </c>
      <c r="O7" s="8">
        <f>'[1]alk.tér.'!F6</f>
        <v>0</v>
      </c>
      <c r="P7" s="3">
        <f>'[1]hat.'!F6</f>
        <v>0</v>
      </c>
      <c r="Q7" s="8">
        <f>'[1]e.alapt.'!F6</f>
        <v>0</v>
      </c>
      <c r="R7" s="8">
        <f>'[1]készl.'!F6</f>
        <v>0</v>
      </c>
      <c r="S7" s="6">
        <f>'[1]a.szolg.'!F6</f>
        <v>0</v>
      </c>
      <c r="T7" s="8">
        <f>'[1]saj.sz'!F6</f>
        <v>0</v>
      </c>
      <c r="U7" s="8">
        <f>'[1]tsz.á.b'!F6</f>
        <v>0</v>
      </c>
      <c r="V7" s="8">
        <f>'[1]tsz.á.k'!F6</f>
        <v>0</v>
      </c>
      <c r="W7" s="8">
        <f>'[1]bérl.d'!F6</f>
        <v>353</v>
      </c>
      <c r="X7" s="8">
        <f>'[1]mag.i'!F6</f>
        <v>0</v>
      </c>
      <c r="Y7" s="8">
        <f>'[1]étt.bérl.'!F6</f>
        <v>0</v>
      </c>
      <c r="Z7" s="8">
        <f>'[1]készl.ért.'!F6</f>
        <v>0</v>
      </c>
      <c r="AA7" s="102" t="s">
        <v>63</v>
      </c>
      <c r="AB7" s="10" t="s">
        <v>102</v>
      </c>
      <c r="AC7" s="8">
        <f>'[1]d.t.kárt'!F6</f>
        <v>0</v>
      </c>
      <c r="AD7" s="8">
        <f>'[1]bírság'!F6</f>
        <v>0</v>
      </c>
      <c r="AE7" s="8">
        <f>'[1]e.bev.'!F6</f>
        <v>-12593</v>
      </c>
      <c r="AF7" s="8">
        <f>'[1]m.áfa.v'!F6</f>
        <v>0</v>
      </c>
      <c r="AG7" s="8">
        <f>'[1]f.áfa.v'!F6</f>
        <v>-4370</v>
      </c>
      <c r="AH7" s="8">
        <f>'[1]k.áfa'!F6</f>
        <v>-5514</v>
      </c>
      <c r="AI7" s="8">
        <f>'[1]é.áfa'!F6</f>
        <v>0</v>
      </c>
      <c r="AJ7" s="6">
        <f>'[1]kamat'!F6</f>
        <v>159</v>
      </c>
      <c r="AK7" s="8">
        <f>SUM(N7:AJ7)</f>
        <v>-15848</v>
      </c>
      <c r="AM7" s="8">
        <f>'[1]shbev.'!W6</f>
        <v>-4370</v>
      </c>
      <c r="AN7" s="8">
        <f>'[1]shbev.'!AC6</f>
        <v>0</v>
      </c>
      <c r="AP7" s="8">
        <f>'[1]shbev.'!AI6</f>
        <v>0</v>
      </c>
      <c r="AQ7" s="8">
        <f>'[1]shbev.'!BG6</f>
        <v>33058</v>
      </c>
      <c r="AR7" s="8">
        <f>'[1]shbev.'!CK6</f>
        <v>0</v>
      </c>
      <c r="AS7" s="8">
        <f>SUM(AQ7:AR7)</f>
        <v>33058</v>
      </c>
      <c r="AT7" s="71">
        <v>0</v>
      </c>
      <c r="AU7" s="48">
        <v>0</v>
      </c>
      <c r="AV7" s="11">
        <f>AK7+AP7+AS7+AT7+AU7</f>
        <v>17210</v>
      </c>
    </row>
    <row r="8" spans="1:48" ht="12.75">
      <c r="A8" s="25" t="s">
        <v>65</v>
      </c>
      <c r="B8" s="25" t="s">
        <v>103</v>
      </c>
      <c r="C8" s="21">
        <f>'[1]sh.kiad.'!E7</f>
        <v>0</v>
      </c>
      <c r="D8" s="21">
        <f>'[1]sh.kiad.'!K7</f>
        <v>0</v>
      </c>
      <c r="E8" s="21">
        <f>'[1]sh.kiad.'!Q7</f>
        <v>506</v>
      </c>
      <c r="F8" s="21">
        <f>'[1]sh.kiad.'!AC7</f>
        <v>0</v>
      </c>
      <c r="G8" s="21">
        <f>'[1]sh.kiad.'!AU7</f>
        <v>0</v>
      </c>
      <c r="H8" s="21">
        <f t="shared" si="0"/>
        <v>0</v>
      </c>
      <c r="I8" s="21">
        <f>'[1]sh.kiad.'!W7</f>
        <v>0</v>
      </c>
      <c r="J8" s="21">
        <f>'[1]sh.kiad.'!AO7</f>
        <v>0</v>
      </c>
      <c r="K8" s="21">
        <f>'[1]sh.kiad.'!AI7</f>
        <v>215</v>
      </c>
      <c r="L8" s="182">
        <f aca="true" t="shared" si="1" ref="L8:L45">C8+D8+E8+F8+G8+I8+J8+K8</f>
        <v>721</v>
      </c>
      <c r="M8" s="87"/>
      <c r="N8" s="21">
        <f>'[1]int.ell.díj'!F7</f>
        <v>0</v>
      </c>
      <c r="O8" s="21">
        <f>'[1]alk.tér.'!F7</f>
        <v>0</v>
      </c>
      <c r="P8" s="24">
        <f>'[1]hat.'!F7</f>
        <v>0</v>
      </c>
      <c r="Q8" s="21">
        <f>'[1]e.alapt.'!F7</f>
        <v>0</v>
      </c>
      <c r="R8" s="21">
        <f>'[1]készl.'!F7</f>
        <v>0</v>
      </c>
      <c r="S8" s="119">
        <f>'[1]a.szolg.'!F7</f>
        <v>112</v>
      </c>
      <c r="T8" s="21">
        <f>'[1]saj.sz'!F7</f>
        <v>0</v>
      </c>
      <c r="U8" s="21">
        <f>'[1]tsz.á.b'!F7</f>
        <v>0</v>
      </c>
      <c r="V8" s="21">
        <f>'[1]tsz.á.k'!F7</f>
        <v>0</v>
      </c>
      <c r="W8" s="21">
        <f>'[1]bérl.d'!F7</f>
        <v>0</v>
      </c>
      <c r="X8" s="21">
        <f>'[1]mag.i'!F7</f>
        <v>0</v>
      </c>
      <c r="Y8" s="21">
        <f>'[1]étt.bérl.'!F7</f>
        <v>0</v>
      </c>
      <c r="Z8" s="21">
        <f>'[1]készl.ért.'!F7</f>
        <v>0</v>
      </c>
      <c r="AA8" s="25" t="s">
        <v>65</v>
      </c>
      <c r="AB8" s="25" t="s">
        <v>103</v>
      </c>
      <c r="AC8" s="21">
        <f>'[1]d.t.kárt'!F7</f>
        <v>0</v>
      </c>
      <c r="AD8" s="21">
        <f>'[1]bírság'!F7</f>
        <v>0</v>
      </c>
      <c r="AE8" s="21">
        <f>'[1]e.bev.'!F7</f>
        <v>6</v>
      </c>
      <c r="AF8" s="21">
        <f>'[1]m.áfa.v'!F7</f>
        <v>0</v>
      </c>
      <c r="AG8" s="21">
        <f>'[1]f.áfa.v'!F7</f>
        <v>0</v>
      </c>
      <c r="AH8" s="21">
        <f>'[1]k.áfa'!F7</f>
        <v>384</v>
      </c>
      <c r="AI8" s="21">
        <f>'[1]é.áfa'!F7</f>
        <v>0</v>
      </c>
      <c r="AJ8" s="119">
        <f>'[1]kamat'!F7</f>
        <v>4</v>
      </c>
      <c r="AK8" s="21">
        <f aca="true" t="shared" si="2" ref="AK8:AK45">SUM(N8:AJ8)</f>
        <v>506</v>
      </c>
      <c r="AL8" s="87"/>
      <c r="AM8" s="21">
        <f>'[1]shbev.'!W7</f>
        <v>0</v>
      </c>
      <c r="AN8" s="21">
        <f>'[1]shbev.'!AC7</f>
        <v>0</v>
      </c>
      <c r="AO8" s="87"/>
      <c r="AP8" s="21">
        <f>'[1]shbev.'!AI7</f>
        <v>0</v>
      </c>
      <c r="AQ8" s="21">
        <f>'[1]shbev.'!BG7</f>
        <v>0</v>
      </c>
      <c r="AR8" s="21">
        <f>'[1]shbev.'!CK7</f>
        <v>215</v>
      </c>
      <c r="AS8" s="21">
        <f aca="true" t="shared" si="3" ref="AS8:AS45">SUM(AQ8:AR8)</f>
        <v>215</v>
      </c>
      <c r="AT8" s="26">
        <v>0</v>
      </c>
      <c r="AU8" s="183">
        <v>0</v>
      </c>
      <c r="AV8" s="21">
        <f>AK8+AP8+AS8+AT8+AU8</f>
        <v>721</v>
      </c>
    </row>
    <row r="9" spans="1:48" ht="12.75">
      <c r="A9" s="25" t="s">
        <v>67</v>
      </c>
      <c r="B9" s="25" t="s">
        <v>104</v>
      </c>
      <c r="C9" s="21">
        <f>'[1]sh.kiad.'!E8</f>
        <v>1260</v>
      </c>
      <c r="D9" s="21">
        <f>'[1]sh.kiad.'!K8</f>
        <v>450</v>
      </c>
      <c r="E9" s="21">
        <f>'[1]sh.kiad.'!Q8</f>
        <v>6910</v>
      </c>
      <c r="F9" s="21">
        <f>'[1]sh.kiad.'!AC8</f>
        <v>0</v>
      </c>
      <c r="G9" s="21">
        <f>'[1]sh.kiad.'!AU8</f>
        <v>0</v>
      </c>
      <c r="H9" s="21">
        <f t="shared" si="0"/>
        <v>0</v>
      </c>
      <c r="I9" s="21">
        <f>'[1]sh.kiad.'!W8</f>
        <v>0</v>
      </c>
      <c r="J9" s="21">
        <f>'[1]sh.kiad.'!AO8</f>
        <v>0</v>
      </c>
      <c r="K9" s="21">
        <f>'[1]sh.kiad.'!AI8</f>
        <v>171</v>
      </c>
      <c r="L9" s="182">
        <f t="shared" si="1"/>
        <v>8791</v>
      </c>
      <c r="M9" s="87"/>
      <c r="N9" s="21">
        <f>'[1]int.ell.díj'!F8</f>
        <v>9</v>
      </c>
      <c r="O9" s="21">
        <f>'[1]alk.tér.'!F8</f>
        <v>0</v>
      </c>
      <c r="P9" s="24">
        <f>'[1]hat.'!F8</f>
        <v>0</v>
      </c>
      <c r="Q9" s="21">
        <f>'[1]e.alapt.'!F8</f>
        <v>0</v>
      </c>
      <c r="R9" s="21">
        <f>'[1]készl.'!F8</f>
        <v>0</v>
      </c>
      <c r="S9" s="119">
        <f>'[1]a.szolg.'!F8</f>
        <v>0</v>
      </c>
      <c r="T9" s="21">
        <f>'[1]saj.sz'!F8</f>
        <v>0</v>
      </c>
      <c r="U9" s="21">
        <f>'[1]tsz.á.b'!F8</f>
        <v>0</v>
      </c>
      <c r="V9" s="21">
        <f>'[1]tsz.á.k'!F8</f>
        <v>0</v>
      </c>
      <c r="W9" s="21">
        <f>'[1]bérl.d'!F8</f>
        <v>0</v>
      </c>
      <c r="X9" s="21">
        <f>'[1]mag.i'!F8</f>
        <v>0</v>
      </c>
      <c r="Y9" s="21">
        <f>'[1]étt.bérl.'!F8</f>
        <v>0</v>
      </c>
      <c r="Z9" s="21">
        <f>'[1]készl.ért.'!F8</f>
        <v>0</v>
      </c>
      <c r="AA9" s="25" t="s">
        <v>67</v>
      </c>
      <c r="AB9" s="25" t="s">
        <v>104</v>
      </c>
      <c r="AC9" s="21">
        <f>'[1]d.t.kárt'!F8</f>
        <v>-10</v>
      </c>
      <c r="AD9" s="21">
        <f>'[1]bírság'!F8</f>
        <v>0</v>
      </c>
      <c r="AE9" s="21">
        <f>'[1]e.bev.'!F8</f>
        <v>-250</v>
      </c>
      <c r="AF9" s="21">
        <f>'[1]m.áfa.v'!F8</f>
        <v>0</v>
      </c>
      <c r="AG9" s="21">
        <f>'[1]f.áfa.v'!F8</f>
        <v>0</v>
      </c>
      <c r="AH9" s="21">
        <f>'[1]k.áfa'!F8</f>
        <v>-30</v>
      </c>
      <c r="AI9" s="21">
        <f>'[1]é.áfa'!F8</f>
        <v>0</v>
      </c>
      <c r="AJ9" s="119">
        <f>'[1]kamat'!F8</f>
        <v>63</v>
      </c>
      <c r="AK9" s="21">
        <f t="shared" si="2"/>
        <v>-218</v>
      </c>
      <c r="AL9" s="87"/>
      <c r="AM9" s="21">
        <f>'[1]shbev.'!W8</f>
        <v>0</v>
      </c>
      <c r="AN9" s="21">
        <f>'[1]shbev.'!AC8</f>
        <v>0</v>
      </c>
      <c r="AO9" s="87"/>
      <c r="AP9" s="21">
        <f>'[1]shbev.'!AI8</f>
        <v>0</v>
      </c>
      <c r="AQ9" s="21">
        <f>'[1]shbev.'!BG8</f>
        <v>7448</v>
      </c>
      <c r="AR9" s="21">
        <f>'[1]shbev.'!CK8</f>
        <v>1561</v>
      </c>
      <c r="AS9" s="21">
        <f t="shared" si="3"/>
        <v>9009</v>
      </c>
      <c r="AT9" s="26">
        <v>0</v>
      </c>
      <c r="AU9" s="183">
        <v>0</v>
      </c>
      <c r="AV9" s="21">
        <f aca="true" t="shared" si="4" ref="AV9:AV45">AK9+AP9+AS9+AT9+AU9</f>
        <v>8791</v>
      </c>
    </row>
    <row r="10" spans="1:48" ht="12.75">
      <c r="A10" s="25" t="s">
        <v>70</v>
      </c>
      <c r="B10" s="25" t="s">
        <v>105</v>
      </c>
      <c r="C10" s="21">
        <f>'[1]sh.kiad.'!E9</f>
        <v>3997</v>
      </c>
      <c r="D10" s="21">
        <f>'[1]sh.kiad.'!K9</f>
        <v>1386</v>
      </c>
      <c r="E10" s="21">
        <f>'[1]sh.kiad.'!Q9</f>
        <v>54</v>
      </c>
      <c r="F10" s="21">
        <f>'[1]sh.kiad.'!AC9</f>
        <v>0</v>
      </c>
      <c r="G10" s="21">
        <f>'[1]sh.kiad.'!AU9</f>
        <v>0</v>
      </c>
      <c r="H10" s="21">
        <f t="shared" si="0"/>
        <v>0</v>
      </c>
      <c r="I10" s="21">
        <f>'[1]sh.kiad.'!W9</f>
        <v>0</v>
      </c>
      <c r="J10" s="21">
        <f>'[1]sh.kiad.'!AO9</f>
        <v>0</v>
      </c>
      <c r="K10" s="21">
        <f>'[1]sh.kiad.'!AI9</f>
        <v>5</v>
      </c>
      <c r="L10" s="182">
        <f t="shared" si="1"/>
        <v>5442</v>
      </c>
      <c r="M10" s="87"/>
      <c r="N10" s="21">
        <f>'[1]int.ell.díj'!F9</f>
        <v>715</v>
      </c>
      <c r="O10" s="21">
        <f>'[1]alk.tér.'!F9</f>
        <v>0</v>
      </c>
      <c r="P10" s="24">
        <f>'[1]hat.'!F9</f>
        <v>0</v>
      </c>
      <c r="Q10" s="21">
        <f>'[1]e.alapt.'!F9</f>
        <v>0</v>
      </c>
      <c r="R10" s="21">
        <f>'[1]készl.'!F9</f>
        <v>0</v>
      </c>
      <c r="S10" s="119">
        <f>'[1]a.szolg.'!F9</f>
        <v>0</v>
      </c>
      <c r="T10" s="21">
        <f>'[1]saj.sz'!F9</f>
        <v>0</v>
      </c>
      <c r="U10" s="21">
        <f>'[1]tsz.á.b'!F9</f>
        <v>49</v>
      </c>
      <c r="V10" s="21">
        <f>'[1]tsz.á.k'!F9</f>
        <v>-57</v>
      </c>
      <c r="W10" s="21">
        <f>'[1]bérl.d'!F9</f>
        <v>0</v>
      </c>
      <c r="X10" s="21">
        <f>'[1]mag.i'!F9</f>
        <v>-16</v>
      </c>
      <c r="Y10" s="21">
        <f>'[1]étt.bérl.'!F9</f>
        <v>0</v>
      </c>
      <c r="Z10" s="21">
        <f>'[1]készl.ért.'!F9</f>
        <v>2</v>
      </c>
      <c r="AA10" s="25" t="s">
        <v>70</v>
      </c>
      <c r="AB10" s="25" t="s">
        <v>105</v>
      </c>
      <c r="AC10" s="21">
        <f>'[1]d.t.kárt'!F9</f>
        <v>0</v>
      </c>
      <c r="AD10" s="21">
        <f>'[1]bírság'!F9</f>
        <v>0</v>
      </c>
      <c r="AE10" s="21">
        <f>'[1]e.bev.'!F9</f>
        <v>1</v>
      </c>
      <c r="AF10" s="21">
        <f>'[1]m.áfa.v'!F9</f>
        <v>0</v>
      </c>
      <c r="AG10" s="21">
        <f>'[1]f.áfa.v'!F9</f>
        <v>0</v>
      </c>
      <c r="AH10" s="21">
        <f>'[1]k.áfa'!F9</f>
        <v>56</v>
      </c>
      <c r="AI10" s="21">
        <f>'[1]é.áfa'!F9</f>
        <v>1</v>
      </c>
      <c r="AJ10" s="119">
        <f>'[1]kamat'!F9</f>
        <v>26</v>
      </c>
      <c r="AK10" s="21">
        <f t="shared" si="2"/>
        <v>777</v>
      </c>
      <c r="AL10" s="87"/>
      <c r="AM10" s="21">
        <f>'[1]shbev.'!W9</f>
        <v>0</v>
      </c>
      <c r="AN10" s="21">
        <f>'[1]shbev.'!AC9</f>
        <v>1</v>
      </c>
      <c r="AO10" s="87"/>
      <c r="AP10" s="21">
        <f>'[1]shbev.'!AI9</f>
        <v>4</v>
      </c>
      <c r="AQ10" s="21">
        <f>'[1]shbev.'!BG9</f>
        <v>4661</v>
      </c>
      <c r="AR10" s="21">
        <f>'[1]shbev.'!CK9</f>
        <v>0</v>
      </c>
      <c r="AS10" s="21">
        <f t="shared" si="3"/>
        <v>4661</v>
      </c>
      <c r="AT10" s="26">
        <v>0</v>
      </c>
      <c r="AU10" s="183">
        <v>0</v>
      </c>
      <c r="AV10" s="21">
        <f t="shared" si="4"/>
        <v>5442</v>
      </c>
    </row>
    <row r="11" spans="1:48" ht="12.75">
      <c r="A11" s="25" t="s">
        <v>74</v>
      </c>
      <c r="B11" s="25" t="s">
        <v>106</v>
      </c>
      <c r="C11" s="21">
        <f>'[1]sh.kiad.'!E10</f>
        <v>2314</v>
      </c>
      <c r="D11" s="21">
        <f>'[1]sh.kiad.'!K10</f>
        <v>1004</v>
      </c>
      <c r="E11" s="21">
        <f>'[1]sh.kiad.'!Q10</f>
        <v>702</v>
      </c>
      <c r="F11" s="21">
        <f>'[1]sh.kiad.'!AC10</f>
        <v>0</v>
      </c>
      <c r="G11" s="21">
        <f>'[1]sh.kiad.'!AU10</f>
        <v>0</v>
      </c>
      <c r="H11" s="21">
        <f t="shared" si="0"/>
        <v>0</v>
      </c>
      <c r="I11" s="21">
        <f>'[1]sh.kiad.'!W10</f>
        <v>0</v>
      </c>
      <c r="J11" s="21">
        <f>'[1]sh.kiad.'!AO10</f>
        <v>0</v>
      </c>
      <c r="K11" s="21">
        <f>'[1]sh.kiad.'!AI10</f>
        <v>4000</v>
      </c>
      <c r="L11" s="182">
        <f t="shared" si="1"/>
        <v>8020</v>
      </c>
      <c r="M11" s="87"/>
      <c r="N11" s="21">
        <f>'[1]int.ell.díj'!F10</f>
        <v>528</v>
      </c>
      <c r="O11" s="21">
        <f>'[1]alk.tér.'!F10</f>
        <v>0</v>
      </c>
      <c r="P11" s="24">
        <f>'[1]hat.'!F10</f>
        <v>0</v>
      </c>
      <c r="Q11" s="21">
        <f>'[1]e.alapt.'!F10</f>
        <v>0</v>
      </c>
      <c r="R11" s="21">
        <f>'[1]készl.'!F10</f>
        <v>0</v>
      </c>
      <c r="S11" s="119">
        <f>'[1]a.szolg.'!F10</f>
        <v>0</v>
      </c>
      <c r="T11" s="21">
        <f>'[1]saj.sz'!F10</f>
        <v>0</v>
      </c>
      <c r="U11" s="21">
        <f>'[1]tsz.á.b'!F10</f>
        <v>0</v>
      </c>
      <c r="V11" s="21">
        <f>'[1]tsz.á.k'!F10</f>
        <v>0</v>
      </c>
      <c r="W11" s="21">
        <f>'[1]bérl.d'!F10</f>
        <v>0</v>
      </c>
      <c r="X11" s="21">
        <f>'[1]mag.i'!F10</f>
        <v>0</v>
      </c>
      <c r="Y11" s="21">
        <f>'[1]étt.bérl.'!F10</f>
        <v>0</v>
      </c>
      <c r="Z11" s="21">
        <f>'[1]készl.ért.'!F10</f>
        <v>11</v>
      </c>
      <c r="AA11" s="25" t="s">
        <v>74</v>
      </c>
      <c r="AB11" s="25" t="s">
        <v>106</v>
      </c>
      <c r="AC11" s="21">
        <f>'[1]d.t.kárt'!F10</f>
        <v>0</v>
      </c>
      <c r="AD11" s="21">
        <f>'[1]bírság'!F10</f>
        <v>16</v>
      </c>
      <c r="AE11" s="21">
        <f>'[1]e.bev.'!F10</f>
        <v>0</v>
      </c>
      <c r="AF11" s="21">
        <f>'[1]m.áfa.v'!F10</f>
        <v>0</v>
      </c>
      <c r="AG11" s="21">
        <f>'[1]f.áfa.v'!F10</f>
        <v>0</v>
      </c>
      <c r="AH11" s="21">
        <f>'[1]k.áfa'!F10</f>
        <v>11</v>
      </c>
      <c r="AI11" s="21">
        <f>'[1]é.áfa'!F10</f>
        <v>0</v>
      </c>
      <c r="AJ11" s="119">
        <f>'[1]kamat'!F10</f>
        <v>44</v>
      </c>
      <c r="AK11" s="21">
        <f t="shared" si="2"/>
        <v>610</v>
      </c>
      <c r="AL11" s="87"/>
      <c r="AM11" s="21">
        <f>'[1]shbev.'!W10</f>
        <v>0</v>
      </c>
      <c r="AN11" s="21">
        <f>'[1]shbev.'!AC10</f>
        <v>0</v>
      </c>
      <c r="AO11" s="87"/>
      <c r="AP11" s="21">
        <f>'[1]shbev.'!AI10</f>
        <v>0</v>
      </c>
      <c r="AQ11" s="21">
        <f>'[1]shbev.'!BG10</f>
        <v>3410</v>
      </c>
      <c r="AR11" s="21">
        <f>'[1]shbev.'!CK10</f>
        <v>4000</v>
      </c>
      <c r="AS11" s="21">
        <f t="shared" si="3"/>
        <v>7410</v>
      </c>
      <c r="AT11" s="26">
        <v>0</v>
      </c>
      <c r="AU11" s="183">
        <v>0</v>
      </c>
      <c r="AV11" s="21">
        <f t="shared" si="4"/>
        <v>8020</v>
      </c>
    </row>
    <row r="12" spans="1:48" ht="12.75">
      <c r="A12" s="25" t="s">
        <v>75</v>
      </c>
      <c r="B12" s="25" t="s">
        <v>178</v>
      </c>
      <c r="C12" s="21">
        <f>'[1]sh.kiad.'!E11</f>
        <v>-2400</v>
      </c>
      <c r="D12" s="21">
        <f>'[1]sh.kiad.'!K11</f>
        <v>-800</v>
      </c>
      <c r="E12" s="184">
        <f>'[1]sh.kiad.'!Q11</f>
        <v>-11182</v>
      </c>
      <c r="F12" s="21">
        <f>'[1]sh.kiad.'!AC11</f>
        <v>0</v>
      </c>
      <c r="G12" s="21">
        <f>'[1]sh.kiad.'!AU11</f>
        <v>0</v>
      </c>
      <c r="H12" s="21">
        <f t="shared" si="0"/>
        <v>0</v>
      </c>
      <c r="I12" s="21">
        <f>'[1]sh.kiad.'!W11</f>
        <v>0</v>
      </c>
      <c r="J12" s="21">
        <f>'[1]sh.kiad.'!AO11</f>
        <v>0</v>
      </c>
      <c r="K12" s="21">
        <f>'[1]sh.kiad.'!AI11</f>
        <v>0</v>
      </c>
      <c r="L12" s="182">
        <f t="shared" si="1"/>
        <v>-14382</v>
      </c>
      <c r="M12" s="87"/>
      <c r="N12" s="21">
        <f>'[1]int.ell.díj'!F11</f>
        <v>0</v>
      </c>
      <c r="O12" s="21">
        <f>'[1]alk.tér.'!F11</f>
        <v>0</v>
      </c>
      <c r="P12" s="24">
        <f>'[1]hat.'!F11</f>
        <v>0</v>
      </c>
      <c r="Q12" s="21">
        <f>'[1]e.alapt.'!F11</f>
        <v>0</v>
      </c>
      <c r="R12" s="185">
        <f>'[1]készl.'!F11</f>
        <v>-12467</v>
      </c>
      <c r="S12" s="119">
        <f>'[1]a.szolg.'!F11</f>
        <v>-809</v>
      </c>
      <c r="T12" s="21">
        <f>'[1]saj.sz'!F11</f>
        <v>0</v>
      </c>
      <c r="U12" s="21">
        <f>'[1]tsz.á.b'!F11</f>
        <v>0</v>
      </c>
      <c r="V12" s="21">
        <f>'[1]tsz.á.k'!F11</f>
        <v>0</v>
      </c>
      <c r="W12" s="21">
        <f>'[1]bérl.d'!F11</f>
        <v>55</v>
      </c>
      <c r="X12" s="21">
        <f>'[1]mag.i'!F11</f>
        <v>0</v>
      </c>
      <c r="Y12" s="21">
        <f>'[1]étt.bérl.'!F11</f>
        <v>0</v>
      </c>
      <c r="Z12" s="21">
        <f>'[1]készl.ért.'!F11</f>
        <v>0</v>
      </c>
      <c r="AA12" s="25" t="s">
        <v>75</v>
      </c>
      <c r="AB12" s="25" t="s">
        <v>178</v>
      </c>
      <c r="AC12" s="21">
        <f>'[1]d.t.kárt'!F11</f>
        <v>-25</v>
      </c>
      <c r="AD12" s="21">
        <f>'[1]bírság'!F11</f>
        <v>0</v>
      </c>
      <c r="AE12" s="21">
        <f>'[1]e.bev.'!F11</f>
        <v>2700</v>
      </c>
      <c r="AF12" s="21">
        <f>'[1]m.áfa.v'!F11</f>
        <v>0</v>
      </c>
      <c r="AG12" s="21">
        <f>'[1]f.áfa.v'!F11</f>
        <v>0</v>
      </c>
      <c r="AH12" s="21">
        <f>'[1]k.áfa'!F11</f>
        <v>-3836</v>
      </c>
      <c r="AI12" s="21">
        <f>'[1]é.áfa'!F11</f>
        <v>0</v>
      </c>
      <c r="AJ12" s="119">
        <f>'[1]kamat'!F11</f>
        <v>0</v>
      </c>
      <c r="AK12" s="21">
        <f t="shared" si="2"/>
        <v>-14382</v>
      </c>
      <c r="AL12" s="87"/>
      <c r="AM12" s="21">
        <f>'[1]shbev.'!W11</f>
        <v>0</v>
      </c>
      <c r="AN12" s="21">
        <f>'[1]shbev.'!AC11</f>
        <v>0</v>
      </c>
      <c r="AO12" s="87"/>
      <c r="AP12" s="21">
        <f>'[1]shbev.'!AI11</f>
        <v>0</v>
      </c>
      <c r="AQ12" s="21">
        <f>'[1]shbev.'!BG11</f>
        <v>0</v>
      </c>
      <c r="AR12" s="21">
        <f>'[1]shbev.'!CK11</f>
        <v>0</v>
      </c>
      <c r="AS12" s="21">
        <f t="shared" si="3"/>
        <v>0</v>
      </c>
      <c r="AT12" s="26">
        <v>0</v>
      </c>
      <c r="AU12" s="183">
        <v>0</v>
      </c>
      <c r="AV12" s="21">
        <f t="shared" si="4"/>
        <v>-14382</v>
      </c>
    </row>
    <row r="13" spans="1:48" ht="12.75">
      <c r="A13" s="10" t="s">
        <v>77</v>
      </c>
      <c r="B13" s="10" t="s">
        <v>137</v>
      </c>
      <c r="C13" s="11">
        <f>'[1]sh.kiad.'!E12</f>
        <v>-1580</v>
      </c>
      <c r="D13" s="11">
        <f>'[1]sh.kiad.'!K12</f>
        <v>-564</v>
      </c>
      <c r="E13" s="11">
        <f>'[1]sh.kiad.'!Q12</f>
        <v>-241</v>
      </c>
      <c r="F13" s="11">
        <f>'[1]sh.kiad.'!AC12</f>
        <v>0</v>
      </c>
      <c r="G13" s="11">
        <f>'[1]sh.kiad.'!AU12</f>
        <v>0</v>
      </c>
      <c r="H13" s="11">
        <f t="shared" si="0"/>
        <v>0</v>
      </c>
      <c r="I13" s="11">
        <f>'[1]sh.kiad.'!W12</f>
        <v>0</v>
      </c>
      <c r="J13" s="11">
        <f>'[1]sh.kiad.'!AO12</f>
        <v>0</v>
      </c>
      <c r="K13" s="11">
        <f>'[1]sh.kiad.'!AI12</f>
        <v>1298</v>
      </c>
      <c r="L13" s="46">
        <f t="shared" si="1"/>
        <v>-1087</v>
      </c>
      <c r="N13" s="11">
        <f>'[1]int.ell.díj'!F12</f>
        <v>197</v>
      </c>
      <c r="O13" s="11">
        <f>'[1]alk.tér.'!F12</f>
        <v>0</v>
      </c>
      <c r="P13" s="4">
        <f>'[1]hat.'!F12</f>
        <v>0</v>
      </c>
      <c r="Q13" s="11">
        <f>'[1]e.alapt.'!F12</f>
        <v>0</v>
      </c>
      <c r="R13" s="11">
        <f>'[1]készl.'!F12</f>
        <v>0</v>
      </c>
      <c r="S13" s="6">
        <f>'[1]a.szolg.'!F12</f>
        <v>0</v>
      </c>
      <c r="T13" s="11">
        <f>'[1]saj.sz'!F12</f>
        <v>0</v>
      </c>
      <c r="U13" s="11">
        <f>'[1]tsz.á.b'!F12</f>
        <v>0</v>
      </c>
      <c r="V13" s="11">
        <f>'[1]tsz.á.k'!F12</f>
        <v>0</v>
      </c>
      <c r="W13" s="11">
        <f>'[1]bérl.d'!F12</f>
        <v>0</v>
      </c>
      <c r="X13" s="11">
        <f>'[1]mag.i'!F12</f>
        <v>0</v>
      </c>
      <c r="Y13" s="11">
        <f>'[1]étt.bérl.'!F12</f>
        <v>0</v>
      </c>
      <c r="Z13" s="11">
        <f>'[1]készl.ért.'!F12</f>
        <v>0</v>
      </c>
      <c r="AA13" s="10" t="s">
        <v>77</v>
      </c>
      <c r="AB13" s="10" t="s">
        <v>137</v>
      </c>
      <c r="AC13" s="11">
        <f>'[1]d.t.kárt'!F12</f>
        <v>0</v>
      </c>
      <c r="AD13" s="11">
        <f>'[1]bírság'!F12</f>
        <v>90</v>
      </c>
      <c r="AE13" s="11">
        <f>'[1]e.bev.'!F12</f>
        <v>5</v>
      </c>
      <c r="AF13" s="11">
        <f>'[1]m.áfa.v'!F12</f>
        <v>933</v>
      </c>
      <c r="AG13" s="11">
        <f>'[1]f.áfa.v'!F12</f>
        <v>0</v>
      </c>
      <c r="AH13" s="11">
        <f>'[1]k.áfa'!F12</f>
        <v>0</v>
      </c>
      <c r="AI13" s="11">
        <f>'[1]é.áfa'!F12</f>
        <v>24</v>
      </c>
      <c r="AJ13" s="6">
        <f>'[1]kamat'!F12</f>
        <v>880</v>
      </c>
      <c r="AK13" s="11">
        <f t="shared" si="2"/>
        <v>2129</v>
      </c>
      <c r="AM13" s="11">
        <f>'[1]shbev.'!W12</f>
        <v>0</v>
      </c>
      <c r="AN13" s="11">
        <f>'[1]shbev.'!AC12</f>
        <v>24</v>
      </c>
      <c r="AP13" s="11">
        <f>'[1]shbev.'!AI12</f>
        <v>0</v>
      </c>
      <c r="AQ13" s="11">
        <f>'[1]shbev.'!BG12</f>
        <v>-4490</v>
      </c>
      <c r="AR13" s="11">
        <f>'[1]shbev.'!CK12</f>
        <v>1274</v>
      </c>
      <c r="AS13" s="11">
        <f t="shared" si="3"/>
        <v>-3216</v>
      </c>
      <c r="AT13" s="72">
        <v>0</v>
      </c>
      <c r="AU13" s="48">
        <v>0</v>
      </c>
      <c r="AV13" s="11">
        <f t="shared" si="4"/>
        <v>-1087</v>
      </c>
    </row>
    <row r="14" spans="1:48" ht="12.75">
      <c r="A14" s="17" t="s">
        <v>107</v>
      </c>
      <c r="B14" s="17" t="s">
        <v>108</v>
      </c>
      <c r="C14" s="124">
        <f>'[1]sh.kiad.'!E13</f>
        <v>265</v>
      </c>
      <c r="D14" s="124">
        <f>'[1]sh.kiad.'!K13</f>
        <v>100</v>
      </c>
      <c r="E14" s="124">
        <f>'[1]sh.kiad.'!Q13</f>
        <v>-236</v>
      </c>
      <c r="F14" s="124">
        <f>'[1]sh.kiad.'!AC13</f>
        <v>0</v>
      </c>
      <c r="G14" s="124">
        <f>'[1]sh.kiad.'!AU13</f>
        <v>0</v>
      </c>
      <c r="H14" s="124">
        <f t="shared" si="0"/>
        <v>0</v>
      </c>
      <c r="I14" s="124">
        <f>'[1]sh.kiad.'!W13</f>
        <v>0</v>
      </c>
      <c r="J14" s="124">
        <f>'[1]sh.kiad.'!AO13</f>
        <v>0</v>
      </c>
      <c r="K14" s="124">
        <f>'[1]sh.kiad.'!AI13</f>
        <v>0</v>
      </c>
      <c r="L14" s="186">
        <f t="shared" si="1"/>
        <v>129</v>
      </c>
      <c r="M14" s="127"/>
      <c r="N14" s="124">
        <f>'[1]int.ell.díj'!F13</f>
        <v>0</v>
      </c>
      <c r="O14" s="124">
        <f>'[1]alk.tér.'!F13</f>
        <v>0</v>
      </c>
      <c r="P14" s="187">
        <f>'[1]hat.'!F13</f>
        <v>0</v>
      </c>
      <c r="Q14" s="124">
        <f>'[1]e.alapt.'!F13</f>
        <v>0</v>
      </c>
      <c r="R14" s="124">
        <f>'[1]készl.'!F13</f>
        <v>0</v>
      </c>
      <c r="S14" s="188">
        <f>'[1]a.szolg.'!F13</f>
        <v>0</v>
      </c>
      <c r="T14" s="124">
        <f>'[1]saj.sz'!F13</f>
        <v>0</v>
      </c>
      <c r="U14" s="124">
        <f>'[1]tsz.á.b'!F13</f>
        <v>0</v>
      </c>
      <c r="V14" s="124">
        <f>'[1]tsz.á.k'!F13</f>
        <v>0</v>
      </c>
      <c r="W14" s="124">
        <f>'[1]bérl.d'!F13</f>
        <v>0</v>
      </c>
      <c r="X14" s="124">
        <f>'[1]mag.i'!F13</f>
        <v>0</v>
      </c>
      <c r="Y14" s="124">
        <f>'[1]étt.bérl.'!F13</f>
        <v>0</v>
      </c>
      <c r="Z14" s="124">
        <f>'[1]készl.ért.'!F13</f>
        <v>0</v>
      </c>
      <c r="AA14" s="17" t="s">
        <v>107</v>
      </c>
      <c r="AB14" s="17" t="s">
        <v>108</v>
      </c>
      <c r="AC14" s="124">
        <f>'[1]d.t.kárt'!F13</f>
        <v>560</v>
      </c>
      <c r="AD14" s="124">
        <f>'[1]bírság'!F13</f>
        <v>0</v>
      </c>
      <c r="AE14" s="124">
        <f>'[1]e.bev.'!F13</f>
        <v>0</v>
      </c>
      <c r="AF14" s="124">
        <f>'[1]m.áfa.v'!F13</f>
        <v>-800</v>
      </c>
      <c r="AG14" s="124">
        <f>'[1]f.áfa.v'!F13</f>
        <v>0</v>
      </c>
      <c r="AH14" s="124">
        <f>'[1]k.áfa'!F13</f>
        <v>0</v>
      </c>
      <c r="AI14" s="124">
        <f>'[1]é.áfa'!F13</f>
        <v>0</v>
      </c>
      <c r="AJ14" s="188">
        <f>'[1]kamat'!F13</f>
        <v>4</v>
      </c>
      <c r="AK14" s="124">
        <f t="shared" si="2"/>
        <v>-236</v>
      </c>
      <c r="AL14" s="127"/>
      <c r="AM14" s="124">
        <f>'[1]shbev.'!W13</f>
        <v>0</v>
      </c>
      <c r="AN14" s="124">
        <f>'[1]shbev.'!AC13</f>
        <v>0</v>
      </c>
      <c r="AO14" s="127"/>
      <c r="AP14" s="124">
        <f>'[1]shbev.'!AI13</f>
        <v>0</v>
      </c>
      <c r="AQ14" s="124">
        <f>'[1]shbev.'!BG13</f>
        <v>365</v>
      </c>
      <c r="AR14" s="124">
        <f>'[1]shbev.'!CK13</f>
        <v>0</v>
      </c>
      <c r="AS14" s="124">
        <f t="shared" si="3"/>
        <v>365</v>
      </c>
      <c r="AT14" s="189">
        <v>0</v>
      </c>
      <c r="AU14" s="190">
        <v>0</v>
      </c>
      <c r="AV14" s="124">
        <f t="shared" si="4"/>
        <v>129</v>
      </c>
    </row>
    <row r="15" spans="1:48" ht="12.75">
      <c r="A15" s="17" t="s">
        <v>98</v>
      </c>
      <c r="B15" s="17" t="s">
        <v>110</v>
      </c>
      <c r="C15" s="124">
        <f>'[1]sh.kiad.'!E14</f>
        <v>0</v>
      </c>
      <c r="D15" s="124">
        <f>'[1]sh.kiad.'!K14</f>
        <v>0</v>
      </c>
      <c r="E15" s="124">
        <f>'[1]sh.kiad.'!Q14</f>
        <v>-269</v>
      </c>
      <c r="F15" s="124">
        <f>'[1]sh.kiad.'!AC14</f>
        <v>0</v>
      </c>
      <c r="G15" s="124">
        <f>'[1]sh.kiad.'!AU14</f>
        <v>0</v>
      </c>
      <c r="H15" s="124">
        <f t="shared" si="0"/>
        <v>0</v>
      </c>
      <c r="I15" s="124">
        <f>'[1]sh.kiad.'!W14</f>
        <v>0</v>
      </c>
      <c r="J15" s="124">
        <f>'[1]sh.kiad.'!AO14</f>
        <v>0</v>
      </c>
      <c r="K15" s="124">
        <f>'[1]sh.kiad.'!AI14</f>
        <v>0</v>
      </c>
      <c r="L15" s="186">
        <f t="shared" si="1"/>
        <v>-269</v>
      </c>
      <c r="M15" s="127"/>
      <c r="N15" s="124">
        <f>'[1]int.ell.díj'!F14</f>
        <v>0</v>
      </c>
      <c r="O15" s="124">
        <f>'[1]alk.tér.'!F14</f>
        <v>0</v>
      </c>
      <c r="P15" s="187">
        <f>'[1]hat.'!F14</f>
        <v>0</v>
      </c>
      <c r="Q15" s="124">
        <f>'[1]e.alapt.'!F14</f>
        <v>0</v>
      </c>
      <c r="R15" s="124">
        <f>'[1]készl.'!F14</f>
        <v>0</v>
      </c>
      <c r="S15" s="188">
        <f>'[1]a.szolg.'!F14</f>
        <v>0</v>
      </c>
      <c r="T15" s="124">
        <f>'[1]saj.sz'!F14</f>
        <v>0</v>
      </c>
      <c r="U15" s="124">
        <f>'[1]tsz.á.b'!F14</f>
        <v>0</v>
      </c>
      <c r="V15" s="124">
        <f>'[1]tsz.á.k'!F14</f>
        <v>0</v>
      </c>
      <c r="W15" s="124">
        <f>'[1]bérl.d'!F14</f>
        <v>34</v>
      </c>
      <c r="X15" s="124">
        <f>'[1]mag.i'!F14</f>
        <v>0</v>
      </c>
      <c r="Y15" s="124">
        <f>'[1]étt.bérl.'!F14</f>
        <v>0</v>
      </c>
      <c r="Z15" s="124">
        <f>'[1]készl.ért.'!F14</f>
        <v>-35</v>
      </c>
      <c r="AA15" s="17" t="s">
        <v>98</v>
      </c>
      <c r="AB15" s="17" t="s">
        <v>110</v>
      </c>
      <c r="AC15" s="124">
        <f>'[1]d.t.kárt'!F14</f>
        <v>0</v>
      </c>
      <c r="AD15" s="124">
        <f>'[1]bírság'!F14</f>
        <v>0</v>
      </c>
      <c r="AE15" s="124">
        <f>'[1]e.bev.'!F14</f>
        <v>21</v>
      </c>
      <c r="AF15" s="124">
        <f>'[1]m.áfa.v'!F14</f>
        <v>-309</v>
      </c>
      <c r="AG15" s="124">
        <f>'[1]f.áfa.v'!F14</f>
        <v>0</v>
      </c>
      <c r="AH15" s="124">
        <f>'[1]k.áfa'!F14</f>
        <v>20</v>
      </c>
      <c r="AI15" s="124">
        <f>'[1]é.áfa'!F14</f>
        <v>0</v>
      </c>
      <c r="AJ15" s="188">
        <f>'[1]kamat'!F14</f>
        <v>0</v>
      </c>
      <c r="AK15" s="124">
        <f t="shared" si="2"/>
        <v>-269</v>
      </c>
      <c r="AL15" s="127"/>
      <c r="AM15" s="124">
        <f>'[1]shbev.'!W14</f>
        <v>0</v>
      </c>
      <c r="AN15" s="124">
        <f>'[1]shbev.'!AC14</f>
        <v>0</v>
      </c>
      <c r="AO15" s="127"/>
      <c r="AP15" s="124">
        <f>'[1]shbev.'!AI14</f>
        <v>0</v>
      </c>
      <c r="AQ15" s="124">
        <f>'[1]shbev.'!BG14</f>
        <v>0</v>
      </c>
      <c r="AR15" s="124">
        <f>'[1]shbev.'!CK14</f>
        <v>0</v>
      </c>
      <c r="AS15" s="124">
        <f t="shared" si="3"/>
        <v>0</v>
      </c>
      <c r="AT15" s="189">
        <v>0</v>
      </c>
      <c r="AU15" s="190">
        <v>0</v>
      </c>
      <c r="AV15" s="124">
        <f t="shared" si="4"/>
        <v>-269</v>
      </c>
    </row>
    <row r="16" spans="1:48" ht="12.75">
      <c r="A16" s="17" t="s">
        <v>109</v>
      </c>
      <c r="B16" s="17" t="s">
        <v>112</v>
      </c>
      <c r="C16" s="124">
        <f>'[1]sh.kiad.'!E15</f>
        <v>0</v>
      </c>
      <c r="D16" s="124">
        <f>'[1]sh.kiad.'!K15</f>
        <v>0</v>
      </c>
      <c r="E16" s="124">
        <f>'[1]sh.kiad.'!Q15</f>
        <v>324</v>
      </c>
      <c r="F16" s="124">
        <f>'[1]sh.kiad.'!AC15</f>
        <v>0</v>
      </c>
      <c r="G16" s="124">
        <f>'[1]sh.kiad.'!AU15</f>
        <v>0</v>
      </c>
      <c r="H16" s="124">
        <f t="shared" si="0"/>
        <v>0</v>
      </c>
      <c r="I16" s="124">
        <f>'[1]sh.kiad.'!W15</f>
        <v>0</v>
      </c>
      <c r="J16" s="124">
        <f>'[1]sh.kiad.'!AO15</f>
        <v>0</v>
      </c>
      <c r="K16" s="124">
        <f>'[1]sh.kiad.'!AI15</f>
        <v>0</v>
      </c>
      <c r="L16" s="186">
        <f t="shared" si="1"/>
        <v>324</v>
      </c>
      <c r="M16" s="127"/>
      <c r="N16" s="124">
        <f>'[1]int.ell.díj'!F15</f>
        <v>0</v>
      </c>
      <c r="O16" s="124">
        <f>'[1]alk.tér.'!F15</f>
        <v>0</v>
      </c>
      <c r="P16" s="187">
        <f>'[1]hat.'!F15</f>
        <v>0</v>
      </c>
      <c r="Q16" s="124">
        <f>'[1]e.alapt.'!F15</f>
        <v>0</v>
      </c>
      <c r="R16" s="124">
        <f>'[1]készl.'!F15</f>
        <v>0</v>
      </c>
      <c r="S16" s="188">
        <f>'[1]a.szolg.'!F15</f>
        <v>0</v>
      </c>
      <c r="T16" s="124">
        <f>'[1]saj.sz'!F15</f>
        <v>0</v>
      </c>
      <c r="U16" s="124">
        <f>'[1]tsz.á.b'!F15</f>
        <v>0</v>
      </c>
      <c r="V16" s="124">
        <f>'[1]tsz.á.k'!F15</f>
        <v>0</v>
      </c>
      <c r="W16" s="124">
        <f>'[1]bérl.d'!F15</f>
        <v>-266</v>
      </c>
      <c r="X16" s="124">
        <f>'[1]mag.i'!F15</f>
        <v>0</v>
      </c>
      <c r="Y16" s="124">
        <f>'[1]étt.bérl.'!F15</f>
        <v>0</v>
      </c>
      <c r="Z16" s="124">
        <f>'[1]készl.ért.'!F15</f>
        <v>0</v>
      </c>
      <c r="AA16" s="17" t="s">
        <v>109</v>
      </c>
      <c r="AB16" s="17" t="s">
        <v>112</v>
      </c>
      <c r="AC16" s="124">
        <f>'[1]d.t.kárt'!F15</f>
        <v>0</v>
      </c>
      <c r="AD16" s="124">
        <f>'[1]bírság'!F15</f>
        <v>0</v>
      </c>
      <c r="AE16" s="124">
        <f>'[1]e.bev.'!F15</f>
        <v>792</v>
      </c>
      <c r="AF16" s="124">
        <f>'[1]m.áfa.v'!F15</f>
        <v>-205</v>
      </c>
      <c r="AG16" s="124">
        <f>'[1]f.áfa.v'!F15</f>
        <v>0</v>
      </c>
      <c r="AH16" s="124">
        <f>'[1]k.áfa'!F15</f>
        <v>0</v>
      </c>
      <c r="AI16" s="124">
        <f>'[1]é.áfa'!F15</f>
        <v>0</v>
      </c>
      <c r="AJ16" s="188">
        <f>'[1]kamat'!F15</f>
        <v>3</v>
      </c>
      <c r="AK16" s="124">
        <f t="shared" si="2"/>
        <v>324</v>
      </c>
      <c r="AL16" s="127"/>
      <c r="AM16" s="124">
        <f>'[1]shbev.'!W15</f>
        <v>0</v>
      </c>
      <c r="AN16" s="124">
        <f>'[1]shbev.'!AC15</f>
        <v>0</v>
      </c>
      <c r="AO16" s="127"/>
      <c r="AP16" s="124">
        <f>'[1]shbev.'!AI15</f>
        <v>0</v>
      </c>
      <c r="AQ16" s="124">
        <f>'[1]shbev.'!BG15</f>
        <v>0</v>
      </c>
      <c r="AR16" s="124">
        <f>'[1]shbev.'!CK15</f>
        <v>0</v>
      </c>
      <c r="AS16" s="124">
        <f t="shared" si="3"/>
        <v>0</v>
      </c>
      <c r="AT16" s="189">
        <v>0</v>
      </c>
      <c r="AU16" s="190">
        <v>0</v>
      </c>
      <c r="AV16" s="124">
        <f t="shared" si="4"/>
        <v>324</v>
      </c>
    </row>
    <row r="17" spans="1:48" ht="12.75">
      <c r="A17" s="17" t="s">
        <v>111</v>
      </c>
      <c r="B17" s="17" t="s">
        <v>114</v>
      </c>
      <c r="C17" s="124">
        <f>'[1]sh.kiad.'!E16</f>
        <v>57</v>
      </c>
      <c r="D17" s="124">
        <f>'[1]sh.kiad.'!K16</f>
        <v>18</v>
      </c>
      <c r="E17" s="124">
        <f>'[1]sh.kiad.'!Q16</f>
        <v>2775</v>
      </c>
      <c r="F17" s="124">
        <f>'[1]sh.kiad.'!AC16</f>
        <v>0</v>
      </c>
      <c r="G17" s="124">
        <f>'[1]sh.kiad.'!AU16</f>
        <v>0</v>
      </c>
      <c r="H17" s="124">
        <f t="shared" si="0"/>
        <v>0</v>
      </c>
      <c r="I17" s="124">
        <f>'[1]sh.kiad.'!W16</f>
        <v>0</v>
      </c>
      <c r="J17" s="124">
        <f>'[1]sh.kiad.'!AO16</f>
        <v>0</v>
      </c>
      <c r="K17" s="124">
        <f>'[1]sh.kiad.'!AI16</f>
        <v>0</v>
      </c>
      <c r="L17" s="186">
        <f t="shared" si="1"/>
        <v>2850</v>
      </c>
      <c r="M17" s="127"/>
      <c r="N17" s="124">
        <f>'[1]int.ell.díj'!F16</f>
        <v>0</v>
      </c>
      <c r="O17" s="124">
        <f>'[1]alk.tér.'!F16</f>
        <v>0</v>
      </c>
      <c r="P17" s="187">
        <f>'[1]hat.'!F16</f>
        <v>0</v>
      </c>
      <c r="Q17" s="124">
        <f>'[1]e.alapt.'!F16</f>
        <v>0</v>
      </c>
      <c r="R17" s="124">
        <f>'[1]készl.'!F16</f>
        <v>0</v>
      </c>
      <c r="S17" s="188">
        <f>'[1]a.szolg.'!F16</f>
        <v>0</v>
      </c>
      <c r="T17" s="124">
        <f>'[1]saj.sz'!F16</f>
        <v>0</v>
      </c>
      <c r="U17" s="124">
        <f>'[1]tsz.á.b'!F16</f>
        <v>0</v>
      </c>
      <c r="V17" s="124">
        <f>'[1]tsz.á.k'!F16</f>
        <v>0</v>
      </c>
      <c r="W17" s="124">
        <f>'[1]bérl.d'!F16</f>
        <v>-80</v>
      </c>
      <c r="X17" s="124">
        <f>'[1]mag.i'!F16</f>
        <v>18</v>
      </c>
      <c r="Y17" s="124">
        <f>'[1]étt.bérl.'!F16</f>
        <v>0</v>
      </c>
      <c r="Z17" s="124">
        <f>'[1]készl.ért.'!F16</f>
        <v>0</v>
      </c>
      <c r="AA17" s="17" t="s">
        <v>111</v>
      </c>
      <c r="AB17" s="17" t="s">
        <v>114</v>
      </c>
      <c r="AC17" s="124">
        <f>'[1]d.t.kárt'!F16</f>
        <v>0</v>
      </c>
      <c r="AD17" s="124">
        <f>'[1]bírság'!F16</f>
        <v>-34</v>
      </c>
      <c r="AE17" s="124">
        <f>'[1]e.bev.'!F16</f>
        <v>1467</v>
      </c>
      <c r="AF17" s="124">
        <f>'[1]m.áfa.v'!F16</f>
        <v>0</v>
      </c>
      <c r="AG17" s="124">
        <f>'[1]f.áfa.v'!F16</f>
        <v>0</v>
      </c>
      <c r="AH17" s="124">
        <f>'[1]k.áfa'!F16</f>
        <v>94</v>
      </c>
      <c r="AI17" s="124">
        <f>'[1]é.áfa'!F16</f>
        <v>0</v>
      </c>
      <c r="AJ17" s="188">
        <f>'[1]kamat'!F16</f>
        <v>0</v>
      </c>
      <c r="AK17" s="124">
        <f t="shared" si="2"/>
        <v>1465</v>
      </c>
      <c r="AL17" s="127"/>
      <c r="AM17" s="124">
        <f>'[1]shbev.'!W16</f>
        <v>0</v>
      </c>
      <c r="AN17" s="124">
        <f>'[1]shbev.'!AC16</f>
        <v>0</v>
      </c>
      <c r="AO17" s="127"/>
      <c r="AP17" s="124">
        <f>'[1]shbev.'!AI16</f>
        <v>0</v>
      </c>
      <c r="AQ17" s="124">
        <f>'[1]shbev.'!BG16</f>
        <v>1385</v>
      </c>
      <c r="AR17" s="124">
        <f>'[1]shbev.'!CK16</f>
        <v>0</v>
      </c>
      <c r="AS17" s="124">
        <f t="shared" si="3"/>
        <v>1385</v>
      </c>
      <c r="AT17" s="189">
        <v>0</v>
      </c>
      <c r="AU17" s="190">
        <v>0</v>
      </c>
      <c r="AV17" s="124">
        <f t="shared" si="4"/>
        <v>2850</v>
      </c>
    </row>
    <row r="18" spans="1:48" ht="12.75">
      <c r="A18" s="17" t="s">
        <v>113</v>
      </c>
      <c r="B18" s="17" t="s">
        <v>116</v>
      </c>
      <c r="C18" s="124">
        <f>'[1]sh.kiad.'!E17</f>
        <v>0</v>
      </c>
      <c r="D18" s="124">
        <f>'[1]sh.kiad.'!K17</f>
        <v>0</v>
      </c>
      <c r="E18" s="124">
        <f>'[1]sh.kiad.'!Q17</f>
        <v>488</v>
      </c>
      <c r="F18" s="124">
        <f>'[1]sh.kiad.'!AC17</f>
        <v>0</v>
      </c>
      <c r="G18" s="124">
        <f>'[1]sh.kiad.'!AU17</f>
        <v>0</v>
      </c>
      <c r="H18" s="124">
        <f t="shared" si="0"/>
        <v>0</v>
      </c>
      <c r="I18" s="124">
        <f>'[1]sh.kiad.'!W17</f>
        <v>0</v>
      </c>
      <c r="J18" s="124">
        <f>'[1]sh.kiad.'!AO17</f>
        <v>0</v>
      </c>
      <c r="K18" s="124">
        <f>'[1]sh.kiad.'!AI17</f>
        <v>0</v>
      </c>
      <c r="L18" s="186">
        <f t="shared" si="1"/>
        <v>488</v>
      </c>
      <c r="M18" s="127"/>
      <c r="N18" s="124">
        <f>'[1]int.ell.díj'!F17</f>
        <v>0</v>
      </c>
      <c r="O18" s="124">
        <f>'[1]alk.tér.'!F17</f>
        <v>0</v>
      </c>
      <c r="P18" s="187">
        <f>'[1]hat.'!F17</f>
        <v>0</v>
      </c>
      <c r="Q18" s="124">
        <f>'[1]e.alapt.'!F17</f>
        <v>0</v>
      </c>
      <c r="R18" s="124">
        <f>'[1]készl.'!F17</f>
        <v>0</v>
      </c>
      <c r="S18" s="188">
        <f>'[1]a.szolg.'!F17</f>
        <v>0</v>
      </c>
      <c r="T18" s="124">
        <f>'[1]saj.sz'!F17</f>
        <v>0</v>
      </c>
      <c r="U18" s="124">
        <f>'[1]tsz.á.b'!F17</f>
        <v>0</v>
      </c>
      <c r="V18" s="124">
        <f>'[1]tsz.á.k'!F17</f>
        <v>0</v>
      </c>
      <c r="W18" s="124">
        <f>'[1]bérl.d'!F17</f>
        <v>214</v>
      </c>
      <c r="X18" s="124">
        <f>'[1]mag.i'!F17</f>
        <v>0</v>
      </c>
      <c r="Y18" s="124">
        <f>'[1]étt.bérl.'!F17</f>
        <v>0</v>
      </c>
      <c r="Z18" s="124">
        <f>'[1]készl.ért.'!F17</f>
        <v>0</v>
      </c>
      <c r="AA18" s="17" t="s">
        <v>113</v>
      </c>
      <c r="AB18" s="17" t="s">
        <v>116</v>
      </c>
      <c r="AC18" s="124">
        <f>'[1]d.t.kárt'!F17</f>
        <v>0</v>
      </c>
      <c r="AD18" s="124">
        <f>'[1]bírság'!F17</f>
        <v>0</v>
      </c>
      <c r="AE18" s="124">
        <f>'[1]e.bev.'!F17</f>
        <v>4</v>
      </c>
      <c r="AF18" s="124">
        <f>'[1]m.áfa.v'!F17</f>
        <v>0</v>
      </c>
      <c r="AG18" s="124">
        <f>'[1]f.áfa.v'!F17</f>
        <v>0</v>
      </c>
      <c r="AH18" s="124">
        <f>'[1]k.áfa'!F17</f>
        <v>270</v>
      </c>
      <c r="AI18" s="124">
        <f>'[1]é.áfa'!F17</f>
        <v>0</v>
      </c>
      <c r="AJ18" s="188">
        <f>'[1]kamat'!F17</f>
        <v>0</v>
      </c>
      <c r="AK18" s="124">
        <f t="shared" si="2"/>
        <v>488</v>
      </c>
      <c r="AL18" s="127"/>
      <c r="AM18" s="124">
        <f>'[1]shbev.'!W17</f>
        <v>0</v>
      </c>
      <c r="AN18" s="124">
        <f>'[1]shbev.'!AC17</f>
        <v>0</v>
      </c>
      <c r="AO18" s="127"/>
      <c r="AP18" s="124">
        <f>'[1]shbev.'!AI17</f>
        <v>0</v>
      </c>
      <c r="AQ18" s="124">
        <f>'[1]shbev.'!BG17</f>
        <v>0</v>
      </c>
      <c r="AR18" s="124">
        <f>'[1]shbev.'!CK17</f>
        <v>0</v>
      </c>
      <c r="AS18" s="124">
        <f t="shared" si="3"/>
        <v>0</v>
      </c>
      <c r="AT18" s="189">
        <v>0</v>
      </c>
      <c r="AU18" s="190">
        <v>0</v>
      </c>
      <c r="AV18" s="124">
        <f t="shared" si="4"/>
        <v>488</v>
      </c>
    </row>
    <row r="19" spans="1:48" ht="12.75">
      <c r="A19" s="17" t="s">
        <v>115</v>
      </c>
      <c r="B19" s="17" t="s">
        <v>118</v>
      </c>
      <c r="C19" s="124">
        <f>'[1]sh.kiad.'!E18</f>
        <v>233</v>
      </c>
      <c r="D19" s="124">
        <f>'[1]sh.kiad.'!K18</f>
        <v>74</v>
      </c>
      <c r="E19" s="124">
        <f>'[1]sh.kiad.'!Q18</f>
        <v>2525</v>
      </c>
      <c r="F19" s="124">
        <f>'[1]sh.kiad.'!AC18</f>
        <v>0</v>
      </c>
      <c r="G19" s="124">
        <f>'[1]sh.kiad.'!AU18</f>
        <v>0</v>
      </c>
      <c r="H19" s="124">
        <f t="shared" si="0"/>
        <v>0</v>
      </c>
      <c r="I19" s="124">
        <f>'[1]sh.kiad.'!W18</f>
        <v>0</v>
      </c>
      <c r="J19" s="124">
        <f>'[1]sh.kiad.'!AO18</f>
        <v>0</v>
      </c>
      <c r="K19" s="124">
        <f>'[1]sh.kiad.'!AI18</f>
        <v>0</v>
      </c>
      <c r="L19" s="186">
        <f t="shared" si="1"/>
        <v>2832</v>
      </c>
      <c r="M19" s="127"/>
      <c r="N19" s="124">
        <f>'[1]int.ell.díj'!F18</f>
        <v>0</v>
      </c>
      <c r="O19" s="124">
        <f>'[1]alk.tér.'!F18</f>
        <v>0</v>
      </c>
      <c r="P19" s="187">
        <f>'[1]hat.'!F18</f>
        <v>0</v>
      </c>
      <c r="Q19" s="124">
        <f>'[1]e.alapt.'!F18</f>
        <v>0</v>
      </c>
      <c r="R19" s="124">
        <f>'[1]készl.'!F18</f>
        <v>0</v>
      </c>
      <c r="S19" s="188">
        <f>'[1]a.szolg.'!F18</f>
        <v>0</v>
      </c>
      <c r="T19" s="124">
        <f>'[1]saj.sz'!F18</f>
        <v>0</v>
      </c>
      <c r="U19" s="124">
        <f>'[1]tsz.á.b'!F18</f>
        <v>0</v>
      </c>
      <c r="V19" s="124">
        <f>'[1]tsz.á.k'!F18</f>
        <v>0</v>
      </c>
      <c r="W19" s="124">
        <f>'[1]bérl.d'!F18</f>
        <v>-84</v>
      </c>
      <c r="X19" s="124">
        <f>'[1]mag.i'!F18</f>
        <v>0</v>
      </c>
      <c r="Y19" s="124">
        <f>'[1]étt.bérl.'!F18</f>
        <v>80</v>
      </c>
      <c r="Z19" s="124">
        <f>'[1]készl.ért.'!F18</f>
        <v>0</v>
      </c>
      <c r="AA19" s="17" t="s">
        <v>115</v>
      </c>
      <c r="AB19" s="17" t="s">
        <v>118</v>
      </c>
      <c r="AC19" s="124">
        <f>'[1]d.t.kárt'!F18</f>
        <v>10</v>
      </c>
      <c r="AD19" s="124">
        <f>'[1]bírság'!F18</f>
        <v>0</v>
      </c>
      <c r="AE19" s="124">
        <f>'[1]e.bev.'!F18</f>
        <v>2895</v>
      </c>
      <c r="AF19" s="124">
        <f>'[1]m.áfa.v'!F18</f>
        <v>-757</v>
      </c>
      <c r="AG19" s="124">
        <f>'[1]f.áfa.v'!F18</f>
        <v>0</v>
      </c>
      <c r="AH19" s="124">
        <f>'[1]k.áfa'!F18</f>
        <v>367</v>
      </c>
      <c r="AI19" s="124">
        <f>'[1]é.áfa'!F18</f>
        <v>0</v>
      </c>
      <c r="AJ19" s="188">
        <f>'[1]kamat'!F18</f>
        <v>14</v>
      </c>
      <c r="AK19" s="124">
        <f t="shared" si="2"/>
        <v>2525</v>
      </c>
      <c r="AL19" s="127"/>
      <c r="AM19" s="124">
        <f>'[1]shbev.'!W18</f>
        <v>0</v>
      </c>
      <c r="AN19" s="124">
        <f>'[1]shbev.'!AC18</f>
        <v>0</v>
      </c>
      <c r="AO19" s="127"/>
      <c r="AP19" s="124">
        <f>'[1]shbev.'!AI18</f>
        <v>0</v>
      </c>
      <c r="AQ19" s="124">
        <f>'[1]shbev.'!BG18</f>
        <v>307</v>
      </c>
      <c r="AR19" s="124">
        <f>'[1]shbev.'!CK18</f>
        <v>0</v>
      </c>
      <c r="AS19" s="124">
        <f t="shared" si="3"/>
        <v>307</v>
      </c>
      <c r="AT19" s="189">
        <v>0</v>
      </c>
      <c r="AU19" s="190">
        <v>0</v>
      </c>
      <c r="AV19" s="124">
        <f t="shared" si="4"/>
        <v>2832</v>
      </c>
    </row>
    <row r="20" spans="1:48" ht="12.75">
      <c r="A20" s="17" t="s">
        <v>117</v>
      </c>
      <c r="B20" s="17" t="s">
        <v>120</v>
      </c>
      <c r="C20" s="124">
        <f>'[1]sh.kiad.'!E19</f>
        <v>265</v>
      </c>
      <c r="D20" s="124">
        <f>'[1]sh.kiad.'!K19</f>
        <v>85</v>
      </c>
      <c r="E20" s="124">
        <f>'[1]sh.kiad.'!Q19</f>
        <v>163</v>
      </c>
      <c r="F20" s="124">
        <f>'[1]sh.kiad.'!AC19</f>
        <v>0</v>
      </c>
      <c r="G20" s="124">
        <f>'[1]sh.kiad.'!AU19</f>
        <v>0</v>
      </c>
      <c r="H20" s="124">
        <f t="shared" si="0"/>
        <v>0</v>
      </c>
      <c r="I20" s="124">
        <f>'[1]sh.kiad.'!W19</f>
        <v>0</v>
      </c>
      <c r="J20" s="124">
        <f>'[1]sh.kiad.'!AO19</f>
        <v>0</v>
      </c>
      <c r="K20" s="124">
        <f>'[1]sh.kiad.'!AI19</f>
        <v>0</v>
      </c>
      <c r="L20" s="186">
        <f t="shared" si="1"/>
        <v>513</v>
      </c>
      <c r="M20" s="127"/>
      <c r="N20" s="124">
        <f>'[1]int.ell.díj'!F19</f>
        <v>0</v>
      </c>
      <c r="O20" s="124">
        <f>'[1]alk.tér.'!F19</f>
        <v>0</v>
      </c>
      <c r="P20" s="187">
        <f>'[1]hat.'!F19</f>
        <v>0</v>
      </c>
      <c r="Q20" s="124">
        <f>'[1]e.alapt.'!F19</f>
        <v>0</v>
      </c>
      <c r="R20" s="124">
        <f>'[1]készl.'!F19</f>
        <v>0</v>
      </c>
      <c r="S20" s="188">
        <f>'[1]a.szolg.'!F19</f>
        <v>0</v>
      </c>
      <c r="T20" s="124">
        <f>'[1]saj.sz'!F19</f>
        <v>0</v>
      </c>
      <c r="U20" s="124">
        <f>'[1]tsz.á.b'!F19</f>
        <v>0</v>
      </c>
      <c r="V20" s="124">
        <f>'[1]tsz.á.k'!F19</f>
        <v>0</v>
      </c>
      <c r="W20" s="124">
        <f>'[1]bérl.d'!F19</f>
        <v>170</v>
      </c>
      <c r="X20" s="124">
        <f>'[1]mag.i'!F19</f>
        <v>0</v>
      </c>
      <c r="Y20" s="124">
        <f>'[1]étt.bérl.'!F19</f>
        <v>0</v>
      </c>
      <c r="Z20" s="124">
        <f>'[1]készl.ért.'!F19</f>
        <v>0</v>
      </c>
      <c r="AA20" s="17" t="s">
        <v>117</v>
      </c>
      <c r="AB20" s="17" t="s">
        <v>120</v>
      </c>
      <c r="AC20" s="124">
        <f>'[1]d.t.kárt'!F19</f>
        <v>0</v>
      </c>
      <c r="AD20" s="124">
        <f>'[1]bírság'!F19</f>
        <v>0</v>
      </c>
      <c r="AE20" s="124">
        <f>'[1]e.bev.'!F19</f>
        <v>14</v>
      </c>
      <c r="AF20" s="124">
        <f>'[1]m.áfa.v'!F19</f>
        <v>-110</v>
      </c>
      <c r="AG20" s="124">
        <f>'[1]f.áfa.v'!F19</f>
        <v>0</v>
      </c>
      <c r="AH20" s="124">
        <f>'[1]k.áfa'!F19</f>
        <v>0</v>
      </c>
      <c r="AI20" s="124">
        <f>'[1]é.áfa'!F19</f>
        <v>0</v>
      </c>
      <c r="AJ20" s="188">
        <f>'[1]kamat'!F19</f>
        <v>0</v>
      </c>
      <c r="AK20" s="124">
        <f t="shared" si="2"/>
        <v>74</v>
      </c>
      <c r="AL20" s="127"/>
      <c r="AM20" s="124">
        <f>'[1]shbev.'!W19</f>
        <v>0</v>
      </c>
      <c r="AN20" s="124">
        <f>'[1]shbev.'!AC19</f>
        <v>0</v>
      </c>
      <c r="AO20" s="127"/>
      <c r="AP20" s="124">
        <f>'[1]shbev.'!AI19</f>
        <v>0</v>
      </c>
      <c r="AQ20" s="124">
        <f>'[1]shbev.'!BG19</f>
        <v>439</v>
      </c>
      <c r="AR20" s="124">
        <f>'[1]shbev.'!CK19</f>
        <v>0</v>
      </c>
      <c r="AS20" s="124">
        <f t="shared" si="3"/>
        <v>439</v>
      </c>
      <c r="AT20" s="189">
        <v>0</v>
      </c>
      <c r="AU20" s="190">
        <v>0</v>
      </c>
      <c r="AV20" s="124">
        <f t="shared" si="4"/>
        <v>513</v>
      </c>
    </row>
    <row r="21" spans="1:48" ht="12.75">
      <c r="A21" s="17" t="s">
        <v>119</v>
      </c>
      <c r="B21" s="17" t="s">
        <v>122</v>
      </c>
      <c r="C21" s="124">
        <f>'[1]sh.kiad.'!E20</f>
        <v>580</v>
      </c>
      <c r="D21" s="124">
        <f>'[1]sh.kiad.'!K20</f>
        <v>181</v>
      </c>
      <c r="E21" s="124">
        <f>'[1]sh.kiad.'!Q20</f>
        <v>100</v>
      </c>
      <c r="F21" s="124">
        <f>'[1]sh.kiad.'!AC20</f>
        <v>0</v>
      </c>
      <c r="G21" s="124">
        <f>'[1]sh.kiad.'!AU20</f>
        <v>0</v>
      </c>
      <c r="H21" s="124">
        <f t="shared" si="0"/>
        <v>0</v>
      </c>
      <c r="I21" s="124">
        <f>'[1]sh.kiad.'!W20</f>
        <v>0</v>
      </c>
      <c r="J21" s="124">
        <f>'[1]sh.kiad.'!AO20</f>
        <v>0</v>
      </c>
      <c r="K21" s="124">
        <f>'[1]sh.kiad.'!AI20</f>
        <v>0</v>
      </c>
      <c r="L21" s="186">
        <f t="shared" si="1"/>
        <v>861</v>
      </c>
      <c r="M21" s="127"/>
      <c r="N21" s="124">
        <f>'[1]int.ell.díj'!F20</f>
        <v>0</v>
      </c>
      <c r="O21" s="124">
        <f>'[1]alk.tér.'!F20</f>
        <v>0</v>
      </c>
      <c r="P21" s="187">
        <f>'[1]hat.'!F20</f>
        <v>0</v>
      </c>
      <c r="Q21" s="124">
        <f>'[1]e.alapt.'!F20</f>
        <v>0</v>
      </c>
      <c r="R21" s="124">
        <f>'[1]készl.'!F20</f>
        <v>0</v>
      </c>
      <c r="S21" s="188">
        <f>'[1]a.szolg.'!F20</f>
        <v>0</v>
      </c>
      <c r="T21" s="124">
        <f>'[1]saj.sz'!F20</f>
        <v>0</v>
      </c>
      <c r="U21" s="124">
        <f>'[1]tsz.á.b'!F20</f>
        <v>0</v>
      </c>
      <c r="V21" s="124">
        <f>'[1]tsz.á.k'!F20</f>
        <v>0</v>
      </c>
      <c r="W21" s="124">
        <f>'[1]bérl.d'!F20</f>
        <v>0</v>
      </c>
      <c r="X21" s="124">
        <f>'[1]mag.i'!F20</f>
        <v>0</v>
      </c>
      <c r="Y21" s="124">
        <f>'[1]étt.bérl.'!F20</f>
        <v>0</v>
      </c>
      <c r="Z21" s="124">
        <f>'[1]készl.ért.'!F20</f>
        <v>0</v>
      </c>
      <c r="AA21" s="17" t="s">
        <v>119</v>
      </c>
      <c r="AB21" s="17" t="s">
        <v>122</v>
      </c>
      <c r="AC21" s="124">
        <f>'[1]d.t.kárt'!F20</f>
        <v>0</v>
      </c>
      <c r="AD21" s="124">
        <f>'[1]bírság'!F20</f>
        <v>0</v>
      </c>
      <c r="AE21" s="124">
        <f>'[1]e.bev.'!F20</f>
        <v>0</v>
      </c>
      <c r="AF21" s="124">
        <f>'[1]m.áfa.v'!F20</f>
        <v>0</v>
      </c>
      <c r="AG21" s="124">
        <f>'[1]f.áfa.v'!F20</f>
        <v>0</v>
      </c>
      <c r="AH21" s="124">
        <f>'[1]k.áfa'!F20</f>
        <v>0</v>
      </c>
      <c r="AI21" s="124">
        <f>'[1]é.áfa'!F20</f>
        <v>0</v>
      </c>
      <c r="AJ21" s="188">
        <f>'[1]kamat'!F20</f>
        <v>0</v>
      </c>
      <c r="AK21" s="124">
        <f t="shared" si="2"/>
        <v>0</v>
      </c>
      <c r="AL21" s="127"/>
      <c r="AM21" s="124">
        <f>'[1]shbev.'!W20</f>
        <v>0</v>
      </c>
      <c r="AN21" s="124">
        <f>'[1]shbev.'!AC20</f>
        <v>0</v>
      </c>
      <c r="AO21" s="127"/>
      <c r="AP21" s="124">
        <f>'[1]shbev.'!AI20</f>
        <v>0</v>
      </c>
      <c r="AQ21" s="124">
        <f>'[1]shbev.'!BG20</f>
        <v>861</v>
      </c>
      <c r="AR21" s="124">
        <f>'[1]shbev.'!CK20</f>
        <v>0</v>
      </c>
      <c r="AS21" s="124">
        <f t="shared" si="3"/>
        <v>861</v>
      </c>
      <c r="AT21" s="189">
        <v>0</v>
      </c>
      <c r="AU21" s="190">
        <v>0</v>
      </c>
      <c r="AV21" s="124">
        <f t="shared" si="4"/>
        <v>861</v>
      </c>
    </row>
    <row r="22" spans="1:48" ht="12.75">
      <c r="A22" s="17" t="s">
        <v>121</v>
      </c>
      <c r="B22" s="17" t="s">
        <v>124</v>
      </c>
      <c r="C22" s="124">
        <f>'[1]sh.kiad.'!E21</f>
        <v>320</v>
      </c>
      <c r="D22" s="124">
        <f>'[1]sh.kiad.'!K21</f>
        <v>102</v>
      </c>
      <c r="E22" s="124">
        <f>'[1]sh.kiad.'!Q21</f>
        <v>246</v>
      </c>
      <c r="F22" s="124">
        <f>'[1]sh.kiad.'!AC21</f>
        <v>0</v>
      </c>
      <c r="G22" s="124">
        <f>'[1]sh.kiad.'!AU21</f>
        <v>0</v>
      </c>
      <c r="H22" s="124">
        <f t="shared" si="0"/>
        <v>0</v>
      </c>
      <c r="I22" s="124">
        <f>'[1]sh.kiad.'!W21</f>
        <v>0</v>
      </c>
      <c r="J22" s="124">
        <f>'[1]sh.kiad.'!AO21</f>
        <v>0</v>
      </c>
      <c r="K22" s="124">
        <f>'[1]sh.kiad.'!AI21</f>
        <v>0</v>
      </c>
      <c r="L22" s="186">
        <f t="shared" si="1"/>
        <v>668</v>
      </c>
      <c r="M22" s="127"/>
      <c r="N22" s="124">
        <f>'[1]int.ell.díj'!F21</f>
        <v>0</v>
      </c>
      <c r="O22" s="124">
        <f>'[1]alk.tér.'!F21</f>
        <v>0</v>
      </c>
      <c r="P22" s="187">
        <f>'[1]hat.'!F21</f>
        <v>0</v>
      </c>
      <c r="Q22" s="124">
        <f>'[1]e.alapt.'!F21</f>
        <v>0</v>
      </c>
      <c r="R22" s="124">
        <f>'[1]készl.'!F21</f>
        <v>0</v>
      </c>
      <c r="S22" s="188">
        <f>'[1]a.szolg.'!F21</f>
        <v>0</v>
      </c>
      <c r="T22" s="124">
        <f>'[1]saj.sz'!F21</f>
        <v>0</v>
      </c>
      <c r="U22" s="124">
        <f>'[1]tsz.á.b'!F21</f>
        <v>0</v>
      </c>
      <c r="V22" s="124">
        <f>'[1]tsz.á.k'!F21</f>
        <v>0</v>
      </c>
      <c r="W22" s="124">
        <f>'[1]bérl.d'!F21</f>
        <v>127</v>
      </c>
      <c r="X22" s="124">
        <f>'[1]mag.i'!F21</f>
        <v>0</v>
      </c>
      <c r="Y22" s="124">
        <f>'[1]étt.bérl.'!F21</f>
        <v>0</v>
      </c>
      <c r="Z22" s="124">
        <f>'[1]készl.ért.'!F21</f>
        <v>0</v>
      </c>
      <c r="AA22" s="17" t="s">
        <v>121</v>
      </c>
      <c r="AB22" s="17" t="s">
        <v>124</v>
      </c>
      <c r="AC22" s="124">
        <f>'[1]d.t.kárt'!F21</f>
        <v>7</v>
      </c>
      <c r="AD22" s="124">
        <f>'[1]bírság'!F21</f>
        <v>0</v>
      </c>
      <c r="AE22" s="124">
        <f>'[1]e.bev.'!F21</f>
        <v>122</v>
      </c>
      <c r="AF22" s="124">
        <f>'[1]m.áfa.v'!F21</f>
        <v>-4</v>
      </c>
      <c r="AG22" s="124">
        <f>'[1]f.áfa.v'!F21</f>
        <v>0</v>
      </c>
      <c r="AH22" s="124">
        <f>'[1]k.áfa'!F21</f>
        <v>-8</v>
      </c>
      <c r="AI22" s="124">
        <f>'[1]é.áfa'!F21</f>
        <v>0</v>
      </c>
      <c r="AJ22" s="188">
        <f>'[1]kamat'!F21</f>
        <v>2</v>
      </c>
      <c r="AK22" s="124">
        <f t="shared" si="2"/>
        <v>246</v>
      </c>
      <c r="AL22" s="127"/>
      <c r="AM22" s="124">
        <f>'[1]shbev.'!W21</f>
        <v>0</v>
      </c>
      <c r="AN22" s="124">
        <f>'[1]shbev.'!AC21</f>
        <v>0</v>
      </c>
      <c r="AO22" s="127"/>
      <c r="AP22" s="124">
        <f>'[1]shbev.'!AI21</f>
        <v>0</v>
      </c>
      <c r="AQ22" s="124">
        <f>'[1]shbev.'!BG21</f>
        <v>422</v>
      </c>
      <c r="AR22" s="124">
        <f>'[1]shbev.'!CK21</f>
        <v>0</v>
      </c>
      <c r="AS22" s="124">
        <f t="shared" si="3"/>
        <v>422</v>
      </c>
      <c r="AT22" s="189">
        <v>0</v>
      </c>
      <c r="AU22" s="190">
        <v>0</v>
      </c>
      <c r="AV22" s="124">
        <f t="shared" si="4"/>
        <v>668</v>
      </c>
    </row>
    <row r="23" spans="1:48" ht="12.75">
      <c r="A23" s="17" t="s">
        <v>123</v>
      </c>
      <c r="B23" s="17" t="s">
        <v>126</v>
      </c>
      <c r="C23" s="124">
        <f>'[1]sh.kiad.'!E22</f>
        <v>702</v>
      </c>
      <c r="D23" s="124">
        <f>'[1]sh.kiad.'!K22</f>
        <v>297</v>
      </c>
      <c r="E23" s="124">
        <f>'[1]sh.kiad.'!Q22</f>
        <v>2633</v>
      </c>
      <c r="F23" s="124">
        <f>'[1]sh.kiad.'!AC22</f>
        <v>0</v>
      </c>
      <c r="G23" s="124">
        <f>'[1]sh.kiad.'!AU22</f>
        <v>0</v>
      </c>
      <c r="H23" s="124">
        <f t="shared" si="0"/>
        <v>0</v>
      </c>
      <c r="I23" s="124">
        <f>'[1]sh.kiad.'!W22</f>
        <v>0</v>
      </c>
      <c r="J23" s="124">
        <f>'[1]sh.kiad.'!AO22</f>
        <v>0</v>
      </c>
      <c r="K23" s="124">
        <f>'[1]sh.kiad.'!AI22</f>
        <v>0</v>
      </c>
      <c r="L23" s="186">
        <f t="shared" si="1"/>
        <v>3632</v>
      </c>
      <c r="M23" s="127"/>
      <c r="N23" s="124">
        <f>'[1]int.ell.díj'!F22</f>
        <v>0</v>
      </c>
      <c r="O23" s="124">
        <f>'[1]alk.tér.'!F22</f>
        <v>0</v>
      </c>
      <c r="P23" s="187">
        <f>'[1]hat.'!F22</f>
        <v>0</v>
      </c>
      <c r="Q23" s="124">
        <f>'[1]e.alapt.'!F22</f>
        <v>0</v>
      </c>
      <c r="R23" s="124">
        <f>'[1]készl.'!F22</f>
        <v>0</v>
      </c>
      <c r="S23" s="188">
        <f>'[1]a.szolg.'!F22</f>
        <v>0</v>
      </c>
      <c r="T23" s="124">
        <f>'[1]saj.sz'!F22</f>
        <v>0</v>
      </c>
      <c r="U23" s="124">
        <f>'[1]tsz.á.b'!F22</f>
        <v>28</v>
      </c>
      <c r="V23" s="124">
        <f>'[1]tsz.á.k'!F22</f>
        <v>1891</v>
      </c>
      <c r="W23" s="124">
        <f>'[1]bérl.d'!F22</f>
        <v>235</v>
      </c>
      <c r="X23" s="124">
        <f>'[1]mag.i'!F22</f>
        <v>0</v>
      </c>
      <c r="Y23" s="124">
        <f>'[1]étt.bérl.'!F22</f>
        <v>0</v>
      </c>
      <c r="Z23" s="124">
        <f>'[1]készl.ért.'!F22</f>
        <v>0</v>
      </c>
      <c r="AA23" s="17" t="s">
        <v>123</v>
      </c>
      <c r="AB23" s="17" t="s">
        <v>126</v>
      </c>
      <c r="AC23" s="124">
        <f>'[1]d.t.kárt'!F22</f>
        <v>177</v>
      </c>
      <c r="AD23" s="124">
        <f>'[1]bírság'!F22</f>
        <v>0</v>
      </c>
      <c r="AE23" s="124">
        <f>'[1]e.bev.'!F22</f>
        <v>519</v>
      </c>
      <c r="AF23" s="124">
        <f>'[1]m.áfa.v'!F22</f>
        <v>65</v>
      </c>
      <c r="AG23" s="124">
        <f>'[1]f.áfa.v'!F22</f>
        <v>0</v>
      </c>
      <c r="AH23" s="124">
        <f>'[1]k.áfa'!F22</f>
        <v>85</v>
      </c>
      <c r="AI23" s="124">
        <f>'[1]é.áfa'!F22</f>
        <v>0</v>
      </c>
      <c r="AJ23" s="188">
        <f>'[1]kamat'!F22</f>
        <v>4</v>
      </c>
      <c r="AK23" s="124">
        <f t="shared" si="2"/>
        <v>3004</v>
      </c>
      <c r="AL23" s="127"/>
      <c r="AM23" s="124">
        <f>'[1]shbev.'!W22</f>
        <v>0</v>
      </c>
      <c r="AN23" s="124">
        <f>'[1]shbev.'!AC22</f>
        <v>0</v>
      </c>
      <c r="AO23" s="127"/>
      <c r="AP23" s="124">
        <f>'[1]shbev.'!AI22</f>
        <v>0</v>
      </c>
      <c r="AQ23" s="124">
        <f>'[1]shbev.'!BG22</f>
        <v>628</v>
      </c>
      <c r="AR23" s="124">
        <f>'[1]shbev.'!CK22</f>
        <v>0</v>
      </c>
      <c r="AS23" s="124">
        <f t="shared" si="3"/>
        <v>628</v>
      </c>
      <c r="AT23" s="189">
        <v>0</v>
      </c>
      <c r="AU23" s="190">
        <v>0</v>
      </c>
      <c r="AV23" s="124">
        <f t="shared" si="4"/>
        <v>3632</v>
      </c>
    </row>
    <row r="24" spans="1:48" ht="12.75">
      <c r="A24" s="17" t="s">
        <v>125</v>
      </c>
      <c r="B24" s="17" t="s">
        <v>128</v>
      </c>
      <c r="C24" s="124">
        <f>'[1]sh.kiad.'!E23</f>
        <v>119</v>
      </c>
      <c r="D24" s="124">
        <f>'[1]sh.kiad.'!K23</f>
        <v>38</v>
      </c>
      <c r="E24" s="124">
        <f>'[1]sh.kiad.'!Q23</f>
        <v>208</v>
      </c>
      <c r="F24" s="124">
        <f>'[1]sh.kiad.'!AC23</f>
        <v>0</v>
      </c>
      <c r="G24" s="124">
        <f>'[1]sh.kiad.'!AU23</f>
        <v>0</v>
      </c>
      <c r="H24" s="124">
        <f t="shared" si="0"/>
        <v>0</v>
      </c>
      <c r="I24" s="124">
        <f>'[1]sh.kiad.'!W23</f>
        <v>0</v>
      </c>
      <c r="J24" s="124">
        <f>'[1]sh.kiad.'!AO23</f>
        <v>0</v>
      </c>
      <c r="K24" s="124">
        <f>'[1]sh.kiad.'!AI23</f>
        <v>0</v>
      </c>
      <c r="L24" s="186">
        <f t="shared" si="1"/>
        <v>365</v>
      </c>
      <c r="M24" s="127"/>
      <c r="N24" s="124">
        <f>'[1]int.ell.díj'!F23</f>
        <v>0</v>
      </c>
      <c r="O24" s="124">
        <f>'[1]alk.tér.'!F23</f>
        <v>0</v>
      </c>
      <c r="P24" s="187">
        <f>'[1]hat.'!F23</f>
        <v>0</v>
      </c>
      <c r="Q24" s="124">
        <f>'[1]e.alapt.'!F23</f>
        <v>0</v>
      </c>
      <c r="R24" s="124">
        <f>'[1]készl.'!F23</f>
        <v>0</v>
      </c>
      <c r="S24" s="188">
        <f>'[1]a.szolg.'!F23</f>
        <v>0</v>
      </c>
      <c r="T24" s="124">
        <f>'[1]saj.sz'!F23</f>
        <v>0</v>
      </c>
      <c r="U24" s="124">
        <f>'[1]tsz.á.b'!F23</f>
        <v>0</v>
      </c>
      <c r="V24" s="124">
        <f>'[1]tsz.á.k'!F23</f>
        <v>0</v>
      </c>
      <c r="W24" s="124">
        <f>'[1]bérl.d'!F23</f>
        <v>0</v>
      </c>
      <c r="X24" s="124">
        <f>'[1]mag.i'!F23</f>
        <v>0</v>
      </c>
      <c r="Y24" s="124">
        <f>'[1]étt.bérl.'!F23</f>
        <v>0</v>
      </c>
      <c r="Z24" s="124">
        <f>'[1]készl.ért.'!F23</f>
        <v>0</v>
      </c>
      <c r="AA24" s="17" t="s">
        <v>125</v>
      </c>
      <c r="AB24" s="17" t="s">
        <v>128</v>
      </c>
      <c r="AC24" s="124">
        <f>'[1]d.t.kárt'!F23</f>
        <v>0</v>
      </c>
      <c r="AD24" s="124">
        <f>'[1]bírság'!F23</f>
        <v>0</v>
      </c>
      <c r="AE24" s="124">
        <f>'[1]e.bev.'!F23</f>
        <v>0</v>
      </c>
      <c r="AF24" s="124">
        <f>'[1]m.áfa.v'!F23</f>
        <v>0</v>
      </c>
      <c r="AG24" s="124">
        <f>'[1]f.áfa.v'!F23</f>
        <v>0</v>
      </c>
      <c r="AH24" s="124">
        <f>'[1]k.áfa'!F23</f>
        <v>0</v>
      </c>
      <c r="AI24" s="124">
        <f>'[1]é.áfa'!F23</f>
        <v>0</v>
      </c>
      <c r="AJ24" s="188">
        <f>'[1]kamat'!F23</f>
        <v>6</v>
      </c>
      <c r="AK24" s="124">
        <f t="shared" si="2"/>
        <v>6</v>
      </c>
      <c r="AL24" s="127"/>
      <c r="AM24" s="124">
        <f>'[1]shbev.'!W23</f>
        <v>0</v>
      </c>
      <c r="AN24" s="124">
        <f>'[1]shbev.'!AC23</f>
        <v>0</v>
      </c>
      <c r="AO24" s="127"/>
      <c r="AP24" s="124">
        <f>'[1]shbev.'!AI23</f>
        <v>0</v>
      </c>
      <c r="AQ24" s="124">
        <f>'[1]shbev.'!BG23</f>
        <v>359</v>
      </c>
      <c r="AR24" s="124">
        <f>'[1]shbev.'!CK23</f>
        <v>0</v>
      </c>
      <c r="AS24" s="124">
        <f t="shared" si="3"/>
        <v>359</v>
      </c>
      <c r="AT24" s="189">
        <v>0</v>
      </c>
      <c r="AU24" s="190">
        <v>0</v>
      </c>
      <c r="AV24" s="124">
        <f t="shared" si="4"/>
        <v>365</v>
      </c>
    </row>
    <row r="25" spans="1:48" ht="12.75">
      <c r="A25" s="17" t="s">
        <v>127</v>
      </c>
      <c r="B25" s="17" t="s">
        <v>130</v>
      </c>
      <c r="C25" s="124">
        <f>'[1]sh.kiad.'!E24</f>
        <v>580</v>
      </c>
      <c r="D25" s="124">
        <f>'[1]sh.kiad.'!K24</f>
        <v>186</v>
      </c>
      <c r="E25" s="124">
        <f>'[1]sh.kiad.'!Q24</f>
        <v>870</v>
      </c>
      <c r="F25" s="124">
        <f>'[1]sh.kiad.'!AC24</f>
        <v>0</v>
      </c>
      <c r="G25" s="124">
        <f>'[1]sh.kiad.'!AU24</f>
        <v>0</v>
      </c>
      <c r="H25" s="124">
        <f t="shared" si="0"/>
        <v>0</v>
      </c>
      <c r="I25" s="124">
        <f>'[1]sh.kiad.'!W24</f>
        <v>0</v>
      </c>
      <c r="J25" s="124">
        <f>'[1]sh.kiad.'!AO24</f>
        <v>0</v>
      </c>
      <c r="K25" s="124">
        <f>'[1]sh.kiad.'!AI24</f>
        <v>0</v>
      </c>
      <c r="L25" s="186">
        <f t="shared" si="1"/>
        <v>1636</v>
      </c>
      <c r="M25" s="127"/>
      <c r="N25" s="124">
        <f>'[1]int.ell.díj'!F24</f>
        <v>0</v>
      </c>
      <c r="O25" s="124">
        <f>'[1]alk.tér.'!F24</f>
        <v>0</v>
      </c>
      <c r="P25" s="187">
        <f>'[1]hat.'!F24</f>
        <v>0</v>
      </c>
      <c r="Q25" s="124">
        <f>'[1]e.alapt.'!F24</f>
        <v>0</v>
      </c>
      <c r="R25" s="124">
        <f>'[1]készl.'!F24</f>
        <v>0</v>
      </c>
      <c r="S25" s="188">
        <f>'[1]a.szolg.'!F24</f>
        <v>0</v>
      </c>
      <c r="T25" s="124">
        <f>'[1]saj.sz'!F24</f>
        <v>0</v>
      </c>
      <c r="U25" s="124">
        <f>'[1]tsz.á.b'!F24</f>
        <v>0</v>
      </c>
      <c r="V25" s="124">
        <f>'[1]tsz.á.k'!F24</f>
        <v>0</v>
      </c>
      <c r="W25" s="124">
        <f>'[1]bérl.d'!F24</f>
        <v>464</v>
      </c>
      <c r="X25" s="124">
        <f>'[1]mag.i'!F24</f>
        <v>0</v>
      </c>
      <c r="Y25" s="124">
        <f>'[1]étt.bérl.'!F24</f>
        <v>0</v>
      </c>
      <c r="Z25" s="124">
        <f>'[1]készl.ért.'!F24</f>
        <v>0</v>
      </c>
      <c r="AA25" s="17" t="s">
        <v>127</v>
      </c>
      <c r="AB25" s="17" t="s">
        <v>130</v>
      </c>
      <c r="AC25" s="124">
        <f>'[1]d.t.kárt'!F24</f>
        <v>0</v>
      </c>
      <c r="AD25" s="124">
        <f>'[1]bírság'!F24</f>
        <v>11</v>
      </c>
      <c r="AE25" s="124">
        <f>'[1]e.bev.'!F24</f>
        <v>89</v>
      </c>
      <c r="AF25" s="124">
        <f>'[1]m.áfa.v'!F24</f>
        <v>685</v>
      </c>
      <c r="AG25" s="124">
        <f>'[1]f.áfa.v'!F24</f>
        <v>0</v>
      </c>
      <c r="AH25" s="124">
        <f>'[1]k.áfa'!F24</f>
        <v>85</v>
      </c>
      <c r="AI25" s="124">
        <f>'[1]é.áfa'!F24</f>
        <v>0</v>
      </c>
      <c r="AJ25" s="188">
        <f>'[1]kamat'!F24</f>
        <v>0</v>
      </c>
      <c r="AK25" s="124">
        <f t="shared" si="2"/>
        <v>1334</v>
      </c>
      <c r="AL25" s="127"/>
      <c r="AM25" s="124">
        <f>'[1]shbev.'!W24</f>
        <v>0</v>
      </c>
      <c r="AN25" s="124">
        <f>'[1]shbev.'!AC24</f>
        <v>0</v>
      </c>
      <c r="AO25" s="127"/>
      <c r="AP25" s="124">
        <f>'[1]shbev.'!AI24</f>
        <v>0</v>
      </c>
      <c r="AQ25" s="124">
        <f>'[1]shbev.'!BG24</f>
        <v>302</v>
      </c>
      <c r="AR25" s="124">
        <f>'[1]shbev.'!CK24</f>
        <v>0</v>
      </c>
      <c r="AS25" s="124">
        <f t="shared" si="3"/>
        <v>302</v>
      </c>
      <c r="AT25" s="189">
        <v>0</v>
      </c>
      <c r="AU25" s="190">
        <v>0</v>
      </c>
      <c r="AV25" s="124">
        <f t="shared" si="4"/>
        <v>1636</v>
      </c>
    </row>
    <row r="26" spans="1:48" ht="12.75">
      <c r="A26" s="17" t="s">
        <v>129</v>
      </c>
      <c r="B26" s="17" t="s">
        <v>132</v>
      </c>
      <c r="C26" s="124">
        <f>'[1]sh.kiad.'!E25</f>
        <v>580</v>
      </c>
      <c r="D26" s="124">
        <f>'[1]sh.kiad.'!K25</f>
        <v>171</v>
      </c>
      <c r="E26" s="124">
        <f>'[1]sh.kiad.'!Q25</f>
        <v>95</v>
      </c>
      <c r="F26" s="124">
        <f>'[1]sh.kiad.'!AC25</f>
        <v>0</v>
      </c>
      <c r="G26" s="124">
        <f>'[1]sh.kiad.'!AU25</f>
        <v>0</v>
      </c>
      <c r="H26" s="124">
        <f t="shared" si="0"/>
        <v>0</v>
      </c>
      <c r="I26" s="124">
        <f>'[1]sh.kiad.'!W25</f>
        <v>0</v>
      </c>
      <c r="J26" s="124">
        <f>'[1]sh.kiad.'!AO25</f>
        <v>0</v>
      </c>
      <c r="K26" s="124">
        <f>'[1]sh.kiad.'!AI25</f>
        <v>0</v>
      </c>
      <c r="L26" s="186">
        <f t="shared" si="1"/>
        <v>846</v>
      </c>
      <c r="M26" s="127"/>
      <c r="N26" s="124">
        <f>'[1]int.ell.díj'!F25</f>
        <v>0</v>
      </c>
      <c r="O26" s="124">
        <f>'[1]alk.tér.'!F25</f>
        <v>0</v>
      </c>
      <c r="P26" s="187">
        <f>'[1]hat.'!F25</f>
        <v>5</v>
      </c>
      <c r="Q26" s="124">
        <f>'[1]e.alapt.'!F25</f>
        <v>0</v>
      </c>
      <c r="R26" s="124">
        <f>'[1]készl.'!F25</f>
        <v>0</v>
      </c>
      <c r="S26" s="188">
        <f>'[1]a.szolg.'!F25</f>
        <v>0</v>
      </c>
      <c r="T26" s="124">
        <f>'[1]saj.sz'!F25</f>
        <v>0</v>
      </c>
      <c r="U26" s="124">
        <f>'[1]tsz.á.b'!F25</f>
        <v>0</v>
      </c>
      <c r="V26" s="124">
        <f>'[1]tsz.á.k'!F25</f>
        <v>0</v>
      </c>
      <c r="W26" s="124">
        <f>'[1]bérl.d'!F25</f>
        <v>0</v>
      </c>
      <c r="X26" s="124">
        <f>'[1]mag.i'!F25</f>
        <v>0</v>
      </c>
      <c r="Y26" s="124">
        <f>'[1]étt.bérl.'!F25</f>
        <v>0</v>
      </c>
      <c r="Z26" s="124">
        <f>'[1]készl.ért.'!F25</f>
        <v>0</v>
      </c>
      <c r="AA26" s="17" t="s">
        <v>129</v>
      </c>
      <c r="AB26" s="17" t="s">
        <v>132</v>
      </c>
      <c r="AC26" s="124">
        <f>'[1]d.t.kárt'!F25</f>
        <v>0</v>
      </c>
      <c r="AD26" s="124">
        <f>'[1]bírság'!F25</f>
        <v>0</v>
      </c>
      <c r="AE26" s="124">
        <f>'[1]e.bev.'!F25</f>
        <v>0</v>
      </c>
      <c r="AF26" s="124">
        <f>'[1]m.áfa.v'!F25</f>
        <v>0</v>
      </c>
      <c r="AG26" s="124">
        <f>'[1]f.áfa.v'!F25</f>
        <v>0</v>
      </c>
      <c r="AH26" s="124">
        <f>'[1]k.áfa'!F25</f>
        <v>0</v>
      </c>
      <c r="AI26" s="124">
        <f>'[1]é.áfa'!F25</f>
        <v>0</v>
      </c>
      <c r="AJ26" s="188">
        <f>'[1]kamat'!F25</f>
        <v>0</v>
      </c>
      <c r="AK26" s="124">
        <f t="shared" si="2"/>
        <v>5</v>
      </c>
      <c r="AL26" s="127"/>
      <c r="AM26" s="124">
        <f>'[1]shbev.'!W25</f>
        <v>0</v>
      </c>
      <c r="AN26" s="124">
        <f>'[1]shbev.'!AC25</f>
        <v>0</v>
      </c>
      <c r="AO26" s="127"/>
      <c r="AP26" s="124">
        <f>'[1]shbev.'!AI25</f>
        <v>0</v>
      </c>
      <c r="AQ26" s="124">
        <f>'[1]shbev.'!BG25</f>
        <v>841</v>
      </c>
      <c r="AR26" s="124">
        <f>'[1]shbev.'!CK25</f>
        <v>0</v>
      </c>
      <c r="AS26" s="124">
        <f t="shared" si="3"/>
        <v>841</v>
      </c>
      <c r="AT26" s="189">
        <v>0</v>
      </c>
      <c r="AU26" s="190">
        <v>0</v>
      </c>
      <c r="AV26" s="124">
        <f t="shared" si="4"/>
        <v>846</v>
      </c>
    </row>
    <row r="27" spans="1:48" ht="12.75">
      <c r="A27" s="17" t="s">
        <v>131</v>
      </c>
      <c r="B27" s="17" t="s">
        <v>134</v>
      </c>
      <c r="C27" s="124">
        <f>'[1]sh.kiad.'!E26</f>
        <v>444</v>
      </c>
      <c r="D27" s="124">
        <f>'[1]sh.kiad.'!K26</f>
        <v>140</v>
      </c>
      <c r="E27" s="124">
        <f>'[1]sh.kiad.'!Q26</f>
        <v>964</v>
      </c>
      <c r="F27" s="124">
        <f>'[1]sh.kiad.'!AC26</f>
        <v>0</v>
      </c>
      <c r="G27" s="124">
        <f>'[1]sh.kiad.'!AU26</f>
        <v>0</v>
      </c>
      <c r="H27" s="124">
        <f t="shared" si="0"/>
        <v>0</v>
      </c>
      <c r="I27" s="124">
        <f>'[1]sh.kiad.'!W26</f>
        <v>0</v>
      </c>
      <c r="J27" s="124">
        <f>'[1]sh.kiad.'!AO26</f>
        <v>0</v>
      </c>
      <c r="K27" s="124">
        <f>'[1]sh.kiad.'!AI26</f>
        <v>0</v>
      </c>
      <c r="L27" s="186">
        <f t="shared" si="1"/>
        <v>1548</v>
      </c>
      <c r="M27" s="127"/>
      <c r="N27" s="124">
        <f>'[1]int.ell.díj'!F26</f>
        <v>0</v>
      </c>
      <c r="O27" s="124">
        <f>'[1]alk.tér.'!F26</f>
        <v>0</v>
      </c>
      <c r="P27" s="187">
        <f>'[1]hat.'!F26</f>
        <v>0</v>
      </c>
      <c r="Q27" s="124">
        <f>'[1]e.alapt.'!F26</f>
        <v>0</v>
      </c>
      <c r="R27" s="124">
        <f>'[1]készl.'!F26</f>
        <v>0</v>
      </c>
      <c r="S27" s="188">
        <f>'[1]a.szolg.'!F26</f>
        <v>0</v>
      </c>
      <c r="T27" s="124">
        <f>'[1]saj.sz'!F26</f>
        <v>0</v>
      </c>
      <c r="U27" s="124">
        <f>'[1]tsz.á.b'!F26</f>
        <v>0</v>
      </c>
      <c r="V27" s="124">
        <f>'[1]tsz.á.k'!F26</f>
        <v>122</v>
      </c>
      <c r="W27" s="124">
        <f>'[1]bérl.d'!F26</f>
        <v>57</v>
      </c>
      <c r="X27" s="124">
        <f>'[1]mag.i'!F26</f>
        <v>0</v>
      </c>
      <c r="Y27" s="124">
        <f>'[1]étt.bérl.'!F26</f>
        <v>0</v>
      </c>
      <c r="Z27" s="124">
        <f>'[1]készl.ért.'!F26</f>
        <v>0</v>
      </c>
      <c r="AA27" s="17" t="s">
        <v>131</v>
      </c>
      <c r="AB27" s="17" t="s">
        <v>134</v>
      </c>
      <c r="AC27" s="124">
        <f>'[1]d.t.kárt'!F26</f>
        <v>0</v>
      </c>
      <c r="AD27" s="124">
        <f>'[1]bírság'!F26</f>
        <v>0</v>
      </c>
      <c r="AE27" s="124">
        <f>'[1]e.bev.'!F26</f>
        <v>310</v>
      </c>
      <c r="AF27" s="124">
        <f>'[1]m.áfa.v'!F26</f>
        <v>733</v>
      </c>
      <c r="AG27" s="124">
        <f>'[1]f.áfa.v'!F26</f>
        <v>0</v>
      </c>
      <c r="AH27" s="124">
        <f>'[1]k.áfa'!F26</f>
        <v>0</v>
      </c>
      <c r="AI27" s="124">
        <f>'[1]é.áfa'!F26</f>
        <v>0</v>
      </c>
      <c r="AJ27" s="188">
        <f>'[1]kamat'!F26</f>
        <v>16</v>
      </c>
      <c r="AK27" s="124">
        <f t="shared" si="2"/>
        <v>1238</v>
      </c>
      <c r="AL27" s="127"/>
      <c r="AM27" s="124">
        <f>'[1]shbev.'!W26</f>
        <v>0</v>
      </c>
      <c r="AN27" s="124">
        <f>'[1]shbev.'!AC26</f>
        <v>0</v>
      </c>
      <c r="AO27" s="127"/>
      <c r="AP27" s="124">
        <f>'[1]shbev.'!AI26</f>
        <v>0</v>
      </c>
      <c r="AQ27" s="124">
        <f>'[1]shbev.'!BG26</f>
        <v>310</v>
      </c>
      <c r="AR27" s="124">
        <f>'[1]shbev.'!CK26</f>
        <v>0</v>
      </c>
      <c r="AS27" s="124">
        <f t="shared" si="3"/>
        <v>310</v>
      </c>
      <c r="AT27" s="189">
        <v>0</v>
      </c>
      <c r="AU27" s="190">
        <v>0</v>
      </c>
      <c r="AV27" s="124">
        <f t="shared" si="4"/>
        <v>1548</v>
      </c>
    </row>
    <row r="28" spans="1:48" ht="12.75">
      <c r="A28" s="17" t="s">
        <v>133</v>
      </c>
      <c r="B28" s="17" t="s">
        <v>136</v>
      </c>
      <c r="C28" s="124">
        <f>'[1]sh.kiad.'!E27</f>
        <v>10192</v>
      </c>
      <c r="D28" s="124">
        <f>'[1]sh.kiad.'!K27</f>
        <v>2458</v>
      </c>
      <c r="E28" s="124">
        <f>'[1]sh.kiad.'!Q27</f>
        <v>5919</v>
      </c>
      <c r="F28" s="124">
        <f>'[1]sh.kiad.'!AC27</f>
        <v>0</v>
      </c>
      <c r="G28" s="124">
        <f>'[1]sh.kiad.'!AU27</f>
        <v>0</v>
      </c>
      <c r="H28" s="124">
        <f t="shared" si="0"/>
        <v>0</v>
      </c>
      <c r="I28" s="124">
        <f>'[1]sh.kiad.'!W27</f>
        <v>533</v>
      </c>
      <c r="J28" s="124">
        <f>'[1]sh.kiad.'!AO27</f>
        <v>0</v>
      </c>
      <c r="K28" s="124">
        <f>'[1]sh.kiad.'!AI27</f>
        <v>364</v>
      </c>
      <c r="L28" s="186">
        <f t="shared" si="1"/>
        <v>19466</v>
      </c>
      <c r="M28" s="127"/>
      <c r="N28" s="124">
        <f>'[1]int.ell.díj'!F27</f>
        <v>0</v>
      </c>
      <c r="O28" s="124">
        <f>'[1]alk.tér.'!F27</f>
        <v>0</v>
      </c>
      <c r="P28" s="187">
        <f>'[1]hat.'!F27</f>
        <v>0</v>
      </c>
      <c r="Q28" s="124">
        <f>'[1]e.alapt.'!F27</f>
        <v>0</v>
      </c>
      <c r="R28" s="124">
        <f>'[1]készl.'!F27</f>
        <v>0</v>
      </c>
      <c r="S28" s="188">
        <f>'[1]a.szolg.'!F27</f>
        <v>0</v>
      </c>
      <c r="T28" s="124">
        <f>'[1]saj.sz'!F27</f>
        <v>0</v>
      </c>
      <c r="U28" s="124">
        <f>'[1]tsz.á.b'!F27</f>
        <v>0</v>
      </c>
      <c r="V28" s="124">
        <f>'[1]tsz.á.k'!F27</f>
        <v>0</v>
      </c>
      <c r="W28" s="124">
        <f>'[1]bérl.d'!F27</f>
        <v>171</v>
      </c>
      <c r="X28" s="124">
        <f>'[1]mag.i'!F27</f>
        <v>23</v>
      </c>
      <c r="Y28" s="124">
        <f>'[1]étt.bérl.'!F27</f>
        <v>33</v>
      </c>
      <c r="Z28" s="124">
        <f>'[1]készl.ért.'!F27</f>
        <v>-3</v>
      </c>
      <c r="AA28" s="17" t="s">
        <v>133</v>
      </c>
      <c r="AB28" s="17" t="s">
        <v>136</v>
      </c>
      <c r="AC28" s="124">
        <f>'[1]d.t.kárt'!F27</f>
        <v>10</v>
      </c>
      <c r="AD28" s="124">
        <f>'[1]bírság'!F27</f>
        <v>0</v>
      </c>
      <c r="AE28" s="124">
        <f>'[1]e.bev.'!F27</f>
        <v>154</v>
      </c>
      <c r="AF28" s="124">
        <f>'[1]m.áfa.v'!F27</f>
        <v>-217</v>
      </c>
      <c r="AG28" s="124">
        <f>'[1]f.áfa.v'!F27</f>
        <v>0</v>
      </c>
      <c r="AH28" s="124">
        <f>'[1]k.áfa'!F27</f>
        <v>40</v>
      </c>
      <c r="AI28" s="124">
        <f>'[1]é.áfa'!F27</f>
        <v>0</v>
      </c>
      <c r="AJ28" s="188">
        <f>'[1]kamat'!F27</f>
        <v>257</v>
      </c>
      <c r="AK28" s="124">
        <f t="shared" si="2"/>
        <v>468</v>
      </c>
      <c r="AL28" s="127"/>
      <c r="AM28" s="124">
        <f>'[1]shbev.'!W27</f>
        <v>0</v>
      </c>
      <c r="AN28" s="124">
        <f>'[1]shbev.'!AC27</f>
        <v>0</v>
      </c>
      <c r="AO28" s="127"/>
      <c r="AP28" s="124">
        <f>'[1]shbev.'!AI27</f>
        <v>0</v>
      </c>
      <c r="AQ28" s="124">
        <f>'[1]shbev.'!BG27</f>
        <v>18634</v>
      </c>
      <c r="AR28" s="124">
        <f>'[1]shbev.'!CK27</f>
        <v>364</v>
      </c>
      <c r="AS28" s="124">
        <f t="shared" si="3"/>
        <v>18998</v>
      </c>
      <c r="AT28" s="189">
        <v>0</v>
      </c>
      <c r="AU28" s="190">
        <v>0</v>
      </c>
      <c r="AV28" s="124">
        <f t="shared" si="4"/>
        <v>19466</v>
      </c>
    </row>
    <row r="29" spans="1:48" ht="12.75">
      <c r="A29" s="123" t="s">
        <v>135</v>
      </c>
      <c r="B29" s="123" t="s">
        <v>142</v>
      </c>
      <c r="C29" s="122">
        <f>'[1]sh.kiad.'!E28</f>
        <v>0</v>
      </c>
      <c r="D29" s="122">
        <f>'[1]sh.kiad.'!K28</f>
        <v>0</v>
      </c>
      <c r="E29" s="122">
        <f>'[1]sh.kiad.'!Q28</f>
        <v>2909</v>
      </c>
      <c r="F29" s="122">
        <f>'[1]sh.kiad.'!AC28</f>
        <v>0</v>
      </c>
      <c r="G29" s="122">
        <f>'[1]sh.kiad.'!AU28</f>
        <v>0</v>
      </c>
      <c r="H29" s="122">
        <f t="shared" si="0"/>
        <v>0</v>
      </c>
      <c r="I29" s="122">
        <f>'[1]sh.kiad.'!W28</f>
        <v>0</v>
      </c>
      <c r="J29" s="122">
        <f>'[1]sh.kiad.'!AO28</f>
        <v>0</v>
      </c>
      <c r="K29" s="122">
        <f>'[1]sh.kiad.'!AI28</f>
        <v>-3949</v>
      </c>
      <c r="L29" s="191">
        <f t="shared" si="1"/>
        <v>-1040</v>
      </c>
      <c r="M29" s="192"/>
      <c r="N29" s="122">
        <f>'[1]int.ell.díj'!F28</f>
        <v>0</v>
      </c>
      <c r="O29" s="122">
        <f>'[1]alk.tér.'!F28</f>
        <v>0</v>
      </c>
      <c r="P29" s="121">
        <f>'[1]hat.'!F28</f>
        <v>0</v>
      </c>
      <c r="Q29" s="122">
        <f>'[1]e.alapt.'!F28</f>
        <v>0</v>
      </c>
      <c r="R29" s="122">
        <f>'[1]készl.'!F28</f>
        <v>3</v>
      </c>
      <c r="S29" s="14">
        <f>'[1]a.szolg.'!F28</f>
        <v>0</v>
      </c>
      <c r="T29" s="122">
        <f>'[1]saj.sz'!F28</f>
        <v>-600</v>
      </c>
      <c r="U29" s="122">
        <f>'[1]tsz.á.b'!F28</f>
        <v>0</v>
      </c>
      <c r="V29" s="122">
        <f>'[1]tsz.á.k'!F28</f>
        <v>0</v>
      </c>
      <c r="W29" s="122">
        <f>'[1]bérl.d'!F28</f>
        <v>259</v>
      </c>
      <c r="X29" s="122">
        <f>'[1]mag.i'!F28</f>
        <v>0</v>
      </c>
      <c r="Y29" s="122">
        <f>'[1]étt.bérl.'!F28</f>
        <v>0</v>
      </c>
      <c r="Z29" s="122">
        <f>'[1]készl.ért.'!F28</f>
        <v>4</v>
      </c>
      <c r="AA29" s="123" t="s">
        <v>135</v>
      </c>
      <c r="AB29" s="123" t="s">
        <v>142</v>
      </c>
      <c r="AC29" s="122">
        <f>'[1]d.t.kárt'!F28</f>
        <v>33</v>
      </c>
      <c r="AD29" s="122">
        <f>'[1]bírság'!F28</f>
        <v>0</v>
      </c>
      <c r="AE29" s="122">
        <f>'[1]e.bev.'!F28</f>
        <v>-324</v>
      </c>
      <c r="AF29" s="122">
        <f>'[1]m.áfa.v'!F28</f>
        <v>-454</v>
      </c>
      <c r="AG29" s="122">
        <f>'[1]f.áfa.v'!F28</f>
        <v>0</v>
      </c>
      <c r="AH29" s="122">
        <f>'[1]k.áfa'!F28</f>
        <v>574</v>
      </c>
      <c r="AI29" s="122">
        <f>'[1]é.áfa'!F28</f>
        <v>0</v>
      </c>
      <c r="AJ29" s="14">
        <f>'[1]kamat'!F28</f>
        <v>315</v>
      </c>
      <c r="AK29" s="122">
        <f t="shared" si="2"/>
        <v>-190</v>
      </c>
      <c r="AL29" s="192"/>
      <c r="AM29" s="122">
        <f>'[1]shbev.'!W28</f>
        <v>0</v>
      </c>
      <c r="AN29" s="122">
        <f>'[1]shbev.'!AC28</f>
        <v>0</v>
      </c>
      <c r="AO29" s="192"/>
      <c r="AP29" s="122">
        <f>'[1]shbev.'!AI28</f>
        <v>0</v>
      </c>
      <c r="AQ29" s="122">
        <f>'[1]shbev.'!BG28</f>
        <v>0</v>
      </c>
      <c r="AR29" s="122">
        <f>'[1]shbev.'!CK28</f>
        <v>-850</v>
      </c>
      <c r="AS29" s="122">
        <f t="shared" si="3"/>
        <v>-850</v>
      </c>
      <c r="AT29" s="193">
        <v>0</v>
      </c>
      <c r="AU29" s="194">
        <v>0</v>
      </c>
      <c r="AV29" s="122">
        <f t="shared" si="4"/>
        <v>-1040</v>
      </c>
    </row>
    <row r="30" spans="1:48" ht="12.75">
      <c r="A30" s="123" t="s">
        <v>141</v>
      </c>
      <c r="B30" s="123" t="s">
        <v>144</v>
      </c>
      <c r="C30" s="122">
        <f>'[1]sh.kiad.'!E29</f>
        <v>0</v>
      </c>
      <c r="D30" s="122">
        <f>'[1]sh.kiad.'!K29</f>
        <v>0</v>
      </c>
      <c r="E30" s="122">
        <f>'[1]sh.kiad.'!Q29</f>
        <v>385</v>
      </c>
      <c r="F30" s="122">
        <f>'[1]sh.kiad.'!AC29</f>
        <v>0</v>
      </c>
      <c r="G30" s="122">
        <f>'[1]sh.kiad.'!AU29</f>
        <v>0</v>
      </c>
      <c r="H30" s="122">
        <f t="shared" si="0"/>
        <v>0</v>
      </c>
      <c r="I30" s="122">
        <f>'[1]sh.kiad.'!W29</f>
        <v>0</v>
      </c>
      <c r="J30" s="122">
        <f>'[1]sh.kiad.'!AO29</f>
        <v>0</v>
      </c>
      <c r="K30" s="122">
        <f>'[1]sh.kiad.'!AI29</f>
        <v>1295</v>
      </c>
      <c r="L30" s="191">
        <f t="shared" si="1"/>
        <v>1680</v>
      </c>
      <c r="M30" s="192"/>
      <c r="N30" s="122">
        <f>'[1]int.ell.díj'!F29</f>
        <v>0</v>
      </c>
      <c r="O30" s="122">
        <f>'[1]alk.tér.'!F29</f>
        <v>0</v>
      </c>
      <c r="P30" s="121">
        <f>'[1]hat.'!F29</f>
        <v>0</v>
      </c>
      <c r="Q30" s="122">
        <f>'[1]e.alapt.'!F29</f>
        <v>-118</v>
      </c>
      <c r="R30" s="122">
        <f>'[1]készl.'!F29</f>
        <v>1808</v>
      </c>
      <c r="S30" s="14">
        <f>'[1]a.szolg.'!F29</f>
        <v>-2430</v>
      </c>
      <c r="T30" s="122">
        <f>'[1]saj.sz'!F29</f>
        <v>1173</v>
      </c>
      <c r="U30" s="122">
        <f>'[1]tsz.á.b'!F29</f>
        <v>0</v>
      </c>
      <c r="V30" s="122">
        <f>'[1]tsz.á.k'!F29</f>
        <v>0</v>
      </c>
      <c r="W30" s="122">
        <f>'[1]bérl.d'!F29</f>
        <v>-138</v>
      </c>
      <c r="X30" s="122">
        <f>'[1]mag.i'!F29</f>
        <v>-38</v>
      </c>
      <c r="Y30" s="122">
        <f>'[1]étt.bérl.'!F29</f>
        <v>0</v>
      </c>
      <c r="Z30" s="122">
        <f>'[1]készl.ért.'!F29</f>
        <v>0</v>
      </c>
      <c r="AA30" s="123" t="s">
        <v>141</v>
      </c>
      <c r="AB30" s="123" t="s">
        <v>144</v>
      </c>
      <c r="AC30" s="122">
        <f>'[1]d.t.kárt'!F29</f>
        <v>-55</v>
      </c>
      <c r="AD30" s="122">
        <f>'[1]bírság'!F29</f>
        <v>0</v>
      </c>
      <c r="AE30" s="122">
        <f>'[1]e.bev.'!F29</f>
        <v>-809</v>
      </c>
      <c r="AF30" s="122">
        <f>'[1]m.áfa.v'!F29</f>
        <v>92</v>
      </c>
      <c r="AG30" s="122">
        <f>'[1]f.áfa.v'!F29</f>
        <v>0</v>
      </c>
      <c r="AH30" s="122">
        <f>'[1]k.áfa'!F29</f>
        <v>264</v>
      </c>
      <c r="AI30" s="122">
        <f>'[1]é.áfa'!F29</f>
        <v>0</v>
      </c>
      <c r="AJ30" s="14">
        <f>'[1]kamat'!F29</f>
        <v>-10</v>
      </c>
      <c r="AK30" s="122">
        <f t="shared" si="2"/>
        <v>-261</v>
      </c>
      <c r="AL30" s="192"/>
      <c r="AM30" s="122">
        <f>'[1]shbev.'!W29</f>
        <v>0</v>
      </c>
      <c r="AN30" s="122">
        <f>'[1]shbev.'!AC29</f>
        <v>0</v>
      </c>
      <c r="AO30" s="192"/>
      <c r="AP30" s="122">
        <f>'[1]shbev.'!AI29</f>
        <v>0</v>
      </c>
      <c r="AQ30" s="122">
        <f>'[1]shbev.'!BG29</f>
        <v>646</v>
      </c>
      <c r="AR30" s="122">
        <f>'[1]shbev.'!CK29</f>
        <v>1295</v>
      </c>
      <c r="AS30" s="122">
        <f t="shared" si="3"/>
        <v>1941</v>
      </c>
      <c r="AT30" s="193">
        <v>0</v>
      </c>
      <c r="AU30" s="194">
        <v>0</v>
      </c>
      <c r="AV30" s="122">
        <f t="shared" si="4"/>
        <v>1680</v>
      </c>
    </row>
    <row r="31" spans="1:48" ht="12.75">
      <c r="A31" s="123" t="s">
        <v>143</v>
      </c>
      <c r="B31" s="123" t="s">
        <v>146</v>
      </c>
      <c r="C31" s="122">
        <f>'[1]sh.kiad.'!E30</f>
        <v>-60</v>
      </c>
      <c r="D31" s="122">
        <f>'[1]sh.kiad.'!K30</f>
        <v>-545</v>
      </c>
      <c r="E31" s="122">
        <f>'[1]sh.kiad.'!Q30</f>
        <v>-4429</v>
      </c>
      <c r="F31" s="122">
        <f>'[1]sh.kiad.'!AC30</f>
        <v>0</v>
      </c>
      <c r="G31" s="122">
        <f>'[1]sh.kiad.'!AU30</f>
        <v>0</v>
      </c>
      <c r="H31" s="122">
        <f t="shared" si="0"/>
        <v>0</v>
      </c>
      <c r="I31" s="122">
        <f>'[1]sh.kiad.'!W30</f>
        <v>0</v>
      </c>
      <c r="J31" s="122">
        <f>'[1]sh.kiad.'!AO30</f>
        <v>0</v>
      </c>
      <c r="K31" s="122">
        <f>'[1]sh.kiad.'!AI30</f>
        <v>-484</v>
      </c>
      <c r="L31" s="191">
        <f t="shared" si="1"/>
        <v>-5518</v>
      </c>
      <c r="M31" s="192"/>
      <c r="N31" s="122">
        <f>'[1]int.ell.díj'!F30</f>
        <v>134</v>
      </c>
      <c r="O31" s="122">
        <f>'[1]alk.tér.'!F30</f>
        <v>303</v>
      </c>
      <c r="P31" s="121">
        <f>'[1]hat.'!F30</f>
        <v>0</v>
      </c>
      <c r="Q31" s="122">
        <f>'[1]e.alapt.'!F30</f>
        <v>7199</v>
      </c>
      <c r="R31" s="122">
        <f>'[1]készl.'!F30</f>
        <v>-8614</v>
      </c>
      <c r="S31" s="14">
        <f>'[1]a.szolg.'!F30</f>
        <v>-1745</v>
      </c>
      <c r="T31" s="122">
        <f>'[1]saj.sz'!F30</f>
        <v>648</v>
      </c>
      <c r="U31" s="122">
        <f>'[1]tsz.á.b'!F30</f>
        <v>0</v>
      </c>
      <c r="V31" s="122">
        <f>'[1]tsz.á.k'!F30</f>
        <v>0</v>
      </c>
      <c r="W31" s="122">
        <f>'[1]bérl.d'!F30</f>
        <v>172</v>
      </c>
      <c r="X31" s="122">
        <f>'[1]mag.i'!F30</f>
        <v>0</v>
      </c>
      <c r="Y31" s="122">
        <f>'[1]étt.bérl.'!F30</f>
        <v>0</v>
      </c>
      <c r="Z31" s="122">
        <f>'[1]készl.ért.'!F30</f>
        <v>17</v>
      </c>
      <c r="AA31" s="123" t="s">
        <v>143</v>
      </c>
      <c r="AB31" s="123" t="s">
        <v>146</v>
      </c>
      <c r="AC31" s="122">
        <f>'[1]d.t.kárt'!F30</f>
        <v>0</v>
      </c>
      <c r="AD31" s="122">
        <f>'[1]bírság'!F30</f>
        <v>0</v>
      </c>
      <c r="AE31" s="122">
        <f>'[1]e.bev.'!F30</f>
        <v>-6510</v>
      </c>
      <c r="AF31" s="122">
        <f>'[1]m.áfa.v'!F30</f>
        <v>0</v>
      </c>
      <c r="AG31" s="122">
        <f>'[1]f.áfa.v'!F30</f>
        <v>0</v>
      </c>
      <c r="AH31" s="122">
        <f>'[1]k.áfa'!F30</f>
        <v>1318</v>
      </c>
      <c r="AI31" s="122">
        <f>'[1]é.áfa'!F30</f>
        <v>-200</v>
      </c>
      <c r="AJ31" s="14">
        <f>'[1]kamat'!F30</f>
        <v>172</v>
      </c>
      <c r="AK31" s="122">
        <f t="shared" si="2"/>
        <v>-7106</v>
      </c>
      <c r="AL31" s="192"/>
      <c r="AM31" s="122">
        <f>'[1]shbev.'!W30</f>
        <v>0</v>
      </c>
      <c r="AN31" s="122">
        <f>'[1]shbev.'!AC30</f>
        <v>-200</v>
      </c>
      <c r="AO31" s="192"/>
      <c r="AP31" s="122">
        <f>'[1]shbev.'!AI30</f>
        <v>-800</v>
      </c>
      <c r="AQ31" s="122">
        <f>'[1]shbev.'!BG30</f>
        <v>1872</v>
      </c>
      <c r="AR31" s="122">
        <f>'[1]shbev.'!CK30</f>
        <v>516</v>
      </c>
      <c r="AS31" s="122">
        <f t="shared" si="3"/>
        <v>2388</v>
      </c>
      <c r="AT31" s="193">
        <v>0</v>
      </c>
      <c r="AU31" s="194">
        <v>0</v>
      </c>
      <c r="AV31" s="122">
        <f t="shared" si="4"/>
        <v>-5518</v>
      </c>
    </row>
    <row r="32" spans="1:48" ht="12.75">
      <c r="A32" s="123" t="s">
        <v>145</v>
      </c>
      <c r="B32" s="123" t="s">
        <v>148</v>
      </c>
      <c r="C32" s="122">
        <f>'[1]sh.kiad.'!E31</f>
        <v>546</v>
      </c>
      <c r="D32" s="122">
        <f>'[1]sh.kiad.'!K31</f>
        <v>174</v>
      </c>
      <c r="E32" s="122">
        <f>'[1]sh.kiad.'!Q31</f>
        <v>2686</v>
      </c>
      <c r="F32" s="122">
        <f>'[1]sh.kiad.'!AC31</f>
        <v>0</v>
      </c>
      <c r="G32" s="122">
        <f>'[1]sh.kiad.'!AU31</f>
        <v>0</v>
      </c>
      <c r="H32" s="122">
        <f t="shared" si="0"/>
        <v>0</v>
      </c>
      <c r="I32" s="122">
        <f>'[1]sh.kiad.'!W31</f>
        <v>0</v>
      </c>
      <c r="J32" s="122">
        <f>'[1]sh.kiad.'!AO31</f>
        <v>0</v>
      </c>
      <c r="K32" s="122">
        <f>'[1]sh.kiad.'!AI31</f>
        <v>0</v>
      </c>
      <c r="L32" s="191">
        <f t="shared" si="1"/>
        <v>3406</v>
      </c>
      <c r="M32" s="192"/>
      <c r="N32" s="122">
        <f>'[1]int.ell.díj'!F31</f>
        <v>0</v>
      </c>
      <c r="O32" s="122">
        <f>'[1]alk.tér.'!F31</f>
        <v>0</v>
      </c>
      <c r="P32" s="121">
        <f>'[1]hat.'!F31</f>
        <v>0</v>
      </c>
      <c r="Q32" s="122">
        <f>'[1]e.alapt.'!F31</f>
        <v>0</v>
      </c>
      <c r="R32" s="122">
        <f>'[1]készl.'!F31</f>
        <v>0</v>
      </c>
      <c r="S32" s="14">
        <f>'[1]a.szolg.'!F31</f>
        <v>0</v>
      </c>
      <c r="T32" s="122">
        <f>'[1]saj.sz'!F31</f>
        <v>0</v>
      </c>
      <c r="U32" s="122">
        <f>'[1]tsz.á.b'!F31</f>
        <v>0</v>
      </c>
      <c r="V32" s="122">
        <f>'[1]tsz.á.k'!F31</f>
        <v>0</v>
      </c>
      <c r="W32" s="122">
        <f>'[1]bérl.d'!F31</f>
        <v>970</v>
      </c>
      <c r="X32" s="122">
        <f>'[1]mag.i'!F31</f>
        <v>720</v>
      </c>
      <c r="Y32" s="122">
        <f>'[1]étt.bérl.'!F31</f>
        <v>0</v>
      </c>
      <c r="Z32" s="122">
        <f>'[1]készl.ért.'!F31</f>
        <v>0</v>
      </c>
      <c r="AA32" s="123" t="s">
        <v>145</v>
      </c>
      <c r="AB32" s="123" t="s">
        <v>148</v>
      </c>
      <c r="AC32" s="122">
        <f>'[1]d.t.kárt'!F31</f>
        <v>0</v>
      </c>
      <c r="AD32" s="122">
        <f>'[1]bírság'!F31</f>
        <v>0</v>
      </c>
      <c r="AE32" s="122">
        <f>'[1]e.bev.'!F31</f>
        <v>2167</v>
      </c>
      <c r="AF32" s="122">
        <f>'[1]m.áfa.v'!F31</f>
        <v>-67</v>
      </c>
      <c r="AG32" s="122">
        <f>'[1]f.áfa.v'!F31</f>
        <v>0</v>
      </c>
      <c r="AH32" s="122">
        <f>'[1]k.áfa'!F31</f>
        <v>-1606</v>
      </c>
      <c r="AI32" s="122">
        <f>'[1]é.áfa'!F31</f>
        <v>0</v>
      </c>
      <c r="AJ32" s="14">
        <f>'[1]kamat'!F31</f>
        <v>786</v>
      </c>
      <c r="AK32" s="122">
        <f t="shared" si="2"/>
        <v>2970</v>
      </c>
      <c r="AL32" s="192"/>
      <c r="AM32" s="122">
        <f>'[1]shbev.'!W31</f>
        <v>0</v>
      </c>
      <c r="AN32" s="122">
        <f>'[1]shbev.'!AC31</f>
        <v>0</v>
      </c>
      <c r="AO32" s="192"/>
      <c r="AP32" s="122">
        <f>'[1]shbev.'!AI31</f>
        <v>0</v>
      </c>
      <c r="AQ32" s="122">
        <f>'[1]shbev.'!BG31</f>
        <v>436</v>
      </c>
      <c r="AR32" s="122">
        <f>'[1]shbev.'!CK31</f>
        <v>0</v>
      </c>
      <c r="AS32" s="122">
        <f t="shared" si="3"/>
        <v>436</v>
      </c>
      <c r="AT32" s="193">
        <v>0</v>
      </c>
      <c r="AU32" s="194">
        <v>0</v>
      </c>
      <c r="AV32" s="122">
        <f t="shared" si="4"/>
        <v>3406</v>
      </c>
    </row>
    <row r="33" spans="1:48" ht="12.75">
      <c r="A33" s="123" t="s">
        <v>147</v>
      </c>
      <c r="B33" s="123" t="s">
        <v>150</v>
      </c>
      <c r="C33" s="122">
        <f>'[1]sh.kiad.'!E32</f>
        <v>951</v>
      </c>
      <c r="D33" s="122">
        <f>'[1]sh.kiad.'!K32</f>
        <v>304</v>
      </c>
      <c r="E33" s="122">
        <f>'[1]sh.kiad.'!Q32</f>
        <v>10</v>
      </c>
      <c r="F33" s="122">
        <f>'[1]sh.kiad.'!AC32</f>
        <v>0</v>
      </c>
      <c r="G33" s="122">
        <f>'[1]sh.kiad.'!AU32</f>
        <v>0</v>
      </c>
      <c r="H33" s="122">
        <f t="shared" si="0"/>
        <v>0</v>
      </c>
      <c r="I33" s="122">
        <f>'[1]sh.kiad.'!W32</f>
        <v>0</v>
      </c>
      <c r="J33" s="122">
        <f>'[1]sh.kiad.'!AO32</f>
        <v>0</v>
      </c>
      <c r="K33" s="122">
        <f>'[1]sh.kiad.'!AI32</f>
        <v>5085</v>
      </c>
      <c r="L33" s="191">
        <f t="shared" si="1"/>
        <v>6350</v>
      </c>
      <c r="M33" s="192"/>
      <c r="N33" s="122">
        <f>'[1]int.ell.díj'!F32</f>
        <v>0</v>
      </c>
      <c r="O33" s="122">
        <f>'[1]alk.tér.'!F32</f>
        <v>0</v>
      </c>
      <c r="P33" s="121">
        <f>'[1]hat.'!F32</f>
        <v>0</v>
      </c>
      <c r="Q33" s="122">
        <f>'[1]e.alapt.'!F32</f>
        <v>0</v>
      </c>
      <c r="R33" s="122">
        <f>'[1]készl.'!F32</f>
        <v>0</v>
      </c>
      <c r="S33" s="14">
        <f>'[1]a.szolg.'!F32</f>
        <v>0</v>
      </c>
      <c r="T33" s="122">
        <f>'[1]saj.sz'!F32</f>
        <v>0</v>
      </c>
      <c r="U33" s="122">
        <f>'[1]tsz.á.b'!F32</f>
        <v>0</v>
      </c>
      <c r="V33" s="122">
        <f>'[1]tsz.á.k'!F32</f>
        <v>0</v>
      </c>
      <c r="W33" s="122">
        <f>'[1]bérl.d'!F32</f>
        <v>0</v>
      </c>
      <c r="X33" s="122">
        <f>'[1]mag.i'!F32</f>
        <v>0</v>
      </c>
      <c r="Y33" s="122">
        <f>'[1]étt.bérl.'!F32</f>
        <v>0</v>
      </c>
      <c r="Z33" s="122">
        <f>'[1]készl.ért.'!F32</f>
        <v>0</v>
      </c>
      <c r="AA33" s="123" t="s">
        <v>147</v>
      </c>
      <c r="AB33" s="123" t="s">
        <v>150</v>
      </c>
      <c r="AC33" s="122">
        <f>'[1]d.t.kárt'!F32</f>
        <v>0</v>
      </c>
      <c r="AD33" s="122">
        <f>'[1]bírság'!F32</f>
        <v>0</v>
      </c>
      <c r="AE33" s="122">
        <f>'[1]e.bev.'!F32</f>
        <v>0</v>
      </c>
      <c r="AF33" s="122">
        <f>'[1]m.áfa.v'!F32</f>
        <v>0</v>
      </c>
      <c r="AG33" s="122">
        <f>'[1]f.áfa.v'!F32</f>
        <v>0</v>
      </c>
      <c r="AH33" s="122">
        <f>'[1]k.áfa'!F32</f>
        <v>0</v>
      </c>
      <c r="AI33" s="122">
        <f>'[1]é.áfa'!F32</f>
        <v>0</v>
      </c>
      <c r="AJ33" s="14">
        <f>'[1]kamat'!F32</f>
        <v>10</v>
      </c>
      <c r="AK33" s="122">
        <f t="shared" si="2"/>
        <v>10</v>
      </c>
      <c r="AL33" s="192"/>
      <c r="AM33" s="122">
        <f>'[1]shbev.'!W32</f>
        <v>0</v>
      </c>
      <c r="AN33" s="122">
        <f>'[1]shbev.'!AC32</f>
        <v>0</v>
      </c>
      <c r="AO33" s="192"/>
      <c r="AP33" s="122">
        <f>'[1]shbev.'!AI32</f>
        <v>0</v>
      </c>
      <c r="AQ33" s="122">
        <f>'[1]shbev.'!BG32</f>
        <v>1255</v>
      </c>
      <c r="AR33" s="122">
        <f>'[1]shbev.'!CK32</f>
        <v>5085</v>
      </c>
      <c r="AS33" s="122">
        <f t="shared" si="3"/>
        <v>6340</v>
      </c>
      <c r="AT33" s="193">
        <v>0</v>
      </c>
      <c r="AU33" s="194">
        <v>0</v>
      </c>
      <c r="AV33" s="122">
        <f t="shared" si="4"/>
        <v>6350</v>
      </c>
    </row>
    <row r="34" spans="1:48" ht="12.75">
      <c r="A34" s="123" t="s">
        <v>149</v>
      </c>
      <c r="B34" s="123" t="s">
        <v>152</v>
      </c>
      <c r="C34" s="122">
        <f>'[1]sh.kiad.'!E33</f>
        <v>61</v>
      </c>
      <c r="D34" s="122">
        <f>'[1]sh.kiad.'!K33</f>
        <v>0</v>
      </c>
      <c r="E34" s="122">
        <f>'[1]sh.kiad.'!Q33</f>
        <v>94</v>
      </c>
      <c r="F34" s="122">
        <f>'[1]sh.kiad.'!AC33</f>
        <v>0</v>
      </c>
      <c r="G34" s="122">
        <f>'[1]sh.kiad.'!AU33</f>
        <v>0</v>
      </c>
      <c r="H34" s="122">
        <f t="shared" si="0"/>
        <v>0</v>
      </c>
      <c r="I34" s="122">
        <f>'[1]sh.kiad.'!W33</f>
        <v>0</v>
      </c>
      <c r="J34" s="122">
        <f>'[1]sh.kiad.'!AO33</f>
        <v>0</v>
      </c>
      <c r="K34" s="122">
        <f>'[1]sh.kiad.'!AI33</f>
        <v>-300</v>
      </c>
      <c r="L34" s="191">
        <f t="shared" si="1"/>
        <v>-145</v>
      </c>
      <c r="M34" s="192"/>
      <c r="N34" s="122">
        <f>'[1]int.ell.díj'!F33</f>
        <v>3</v>
      </c>
      <c r="O34" s="122">
        <f>'[1]alk.tér.'!F33</f>
        <v>0</v>
      </c>
      <c r="P34" s="121">
        <f>'[1]hat.'!F33</f>
        <v>0</v>
      </c>
      <c r="Q34" s="122">
        <f>'[1]e.alapt.'!F33</f>
        <v>0</v>
      </c>
      <c r="R34" s="122">
        <f>'[1]készl.'!F33</f>
        <v>0</v>
      </c>
      <c r="S34" s="14">
        <f>'[1]a.szolg.'!F33</f>
        <v>0</v>
      </c>
      <c r="T34" s="122">
        <f>'[1]saj.sz'!F33</f>
        <v>0</v>
      </c>
      <c r="U34" s="122">
        <f>'[1]tsz.á.b'!F33</f>
        <v>0</v>
      </c>
      <c r="V34" s="122">
        <f>'[1]tsz.á.k'!F33</f>
        <v>0</v>
      </c>
      <c r="W34" s="122">
        <f>'[1]bérl.d'!F33</f>
        <v>0</v>
      </c>
      <c r="X34" s="122">
        <f>'[1]mag.i'!F33</f>
        <v>0</v>
      </c>
      <c r="Y34" s="122">
        <f>'[1]étt.bérl.'!F33</f>
        <v>0</v>
      </c>
      <c r="Z34" s="122">
        <f>'[1]készl.ért.'!F33</f>
        <v>0</v>
      </c>
      <c r="AA34" s="123" t="s">
        <v>149</v>
      </c>
      <c r="AB34" s="123" t="s">
        <v>152</v>
      </c>
      <c r="AC34" s="122">
        <f>'[1]d.t.kárt'!F33</f>
        <v>0</v>
      </c>
      <c r="AD34" s="122">
        <f>'[1]bírság'!F33</f>
        <v>0</v>
      </c>
      <c r="AE34" s="122">
        <f>'[1]e.bev.'!F33</f>
        <v>0</v>
      </c>
      <c r="AF34" s="122">
        <f>'[1]m.áfa.v'!F33</f>
        <v>0</v>
      </c>
      <c r="AG34" s="122">
        <f>'[1]f.áfa.v'!F33</f>
        <v>0</v>
      </c>
      <c r="AH34" s="122">
        <f>'[1]k.áfa'!F33</f>
        <v>0</v>
      </c>
      <c r="AI34" s="122">
        <f>'[1]é.áfa'!F33</f>
        <v>0</v>
      </c>
      <c r="AJ34" s="14">
        <f>'[1]kamat'!F33</f>
        <v>71</v>
      </c>
      <c r="AK34" s="122">
        <f t="shared" si="2"/>
        <v>74</v>
      </c>
      <c r="AL34" s="192"/>
      <c r="AM34" s="122">
        <f>'[1]shbev.'!W33</f>
        <v>0</v>
      </c>
      <c r="AN34" s="122">
        <f>'[1]shbev.'!AC33</f>
        <v>0</v>
      </c>
      <c r="AO34" s="192"/>
      <c r="AP34" s="122">
        <f>'[1]shbev.'!AI33</f>
        <v>0</v>
      </c>
      <c r="AQ34" s="122">
        <f>'[1]shbev.'!BG33</f>
        <v>81</v>
      </c>
      <c r="AR34" s="122">
        <f>'[1]shbev.'!CK33</f>
        <v>-300</v>
      </c>
      <c r="AS34" s="122">
        <f t="shared" si="3"/>
        <v>-219</v>
      </c>
      <c r="AT34" s="193">
        <v>0</v>
      </c>
      <c r="AU34" s="194">
        <v>0</v>
      </c>
      <c r="AV34" s="122">
        <f t="shared" si="4"/>
        <v>-145</v>
      </c>
    </row>
    <row r="35" spans="1:48" ht="12.75">
      <c r="A35" s="123" t="s">
        <v>151</v>
      </c>
      <c r="B35" s="123" t="s">
        <v>154</v>
      </c>
      <c r="C35" s="122">
        <f>'[1]sh.kiad.'!E34</f>
        <v>0</v>
      </c>
      <c r="D35" s="122">
        <f>'[1]sh.kiad.'!K34</f>
        <v>0</v>
      </c>
      <c r="E35" s="122">
        <f>'[1]sh.kiad.'!Q34</f>
        <v>498</v>
      </c>
      <c r="F35" s="122">
        <f>'[1]sh.kiad.'!AC34</f>
        <v>0</v>
      </c>
      <c r="G35" s="122">
        <f>'[1]sh.kiad.'!AU34</f>
        <v>0</v>
      </c>
      <c r="H35" s="122">
        <f t="shared" si="0"/>
        <v>0</v>
      </c>
      <c r="I35" s="122">
        <f>'[1]sh.kiad.'!W34</f>
        <v>368</v>
      </c>
      <c r="J35" s="122">
        <f>'[1]sh.kiad.'!AO34</f>
        <v>0</v>
      </c>
      <c r="K35" s="122">
        <f>'[1]sh.kiad.'!AI34</f>
        <v>0</v>
      </c>
      <c r="L35" s="191">
        <f t="shared" si="1"/>
        <v>866</v>
      </c>
      <c r="M35" s="192"/>
      <c r="N35" s="122">
        <f>'[1]int.ell.díj'!F34</f>
        <v>0</v>
      </c>
      <c r="O35" s="122">
        <f>'[1]alk.tér.'!F34</f>
        <v>0</v>
      </c>
      <c r="P35" s="121">
        <f>'[1]hat.'!F34</f>
        <v>0</v>
      </c>
      <c r="Q35" s="122">
        <f>'[1]e.alapt.'!F34</f>
        <v>0</v>
      </c>
      <c r="R35" s="122">
        <f>'[1]készl.'!F34</f>
        <v>0</v>
      </c>
      <c r="S35" s="14">
        <f>'[1]a.szolg.'!F34</f>
        <v>0</v>
      </c>
      <c r="T35" s="122">
        <f>'[1]saj.sz'!F34</f>
        <v>0</v>
      </c>
      <c r="U35" s="122">
        <f>'[1]tsz.á.b'!F34</f>
        <v>0</v>
      </c>
      <c r="V35" s="122">
        <f>'[1]tsz.á.k'!F34</f>
        <v>0</v>
      </c>
      <c r="W35" s="122">
        <f>'[1]bérl.d'!F34</f>
        <v>-159</v>
      </c>
      <c r="X35" s="122">
        <f>'[1]mag.i'!F34</f>
        <v>0</v>
      </c>
      <c r="Y35" s="122">
        <f>'[1]étt.bérl.'!F34</f>
        <v>0</v>
      </c>
      <c r="Z35" s="122">
        <f>'[1]készl.ért.'!F34</f>
        <v>0</v>
      </c>
      <c r="AA35" s="123" t="s">
        <v>151</v>
      </c>
      <c r="AB35" s="123" t="s">
        <v>154</v>
      </c>
      <c r="AC35" s="122">
        <f>'[1]d.t.kárt'!F34</f>
        <v>9</v>
      </c>
      <c r="AD35" s="122">
        <f>'[1]bírság'!F34</f>
        <v>0</v>
      </c>
      <c r="AE35" s="122">
        <f>'[1]e.bev.'!F34</f>
        <v>-323</v>
      </c>
      <c r="AF35" s="122">
        <f>'[1]m.áfa.v'!F34</f>
        <v>-35</v>
      </c>
      <c r="AG35" s="122">
        <f>'[1]f.áfa.v'!F34</f>
        <v>0</v>
      </c>
      <c r="AH35" s="122">
        <f>'[1]k.áfa'!F34</f>
        <v>223</v>
      </c>
      <c r="AI35" s="122">
        <f>'[1]é.áfa'!F34</f>
        <v>0</v>
      </c>
      <c r="AJ35" s="14">
        <f>'[1]kamat'!F34</f>
        <v>0</v>
      </c>
      <c r="AK35" s="122">
        <f t="shared" si="2"/>
        <v>-285</v>
      </c>
      <c r="AL35" s="192"/>
      <c r="AM35" s="122">
        <f>'[1]shbev.'!W34</f>
        <v>0</v>
      </c>
      <c r="AN35" s="122">
        <f>'[1]shbev.'!AC34</f>
        <v>0</v>
      </c>
      <c r="AO35" s="192"/>
      <c r="AP35" s="122">
        <f>'[1]shbev.'!AI34</f>
        <v>0</v>
      </c>
      <c r="AQ35" s="122">
        <f>'[1]shbev.'!BG34</f>
        <v>1151</v>
      </c>
      <c r="AR35" s="122">
        <f>'[1]shbev.'!CK34</f>
        <v>0</v>
      </c>
      <c r="AS35" s="122">
        <f t="shared" si="3"/>
        <v>1151</v>
      </c>
      <c r="AT35" s="193">
        <v>0</v>
      </c>
      <c r="AU35" s="194">
        <v>0</v>
      </c>
      <c r="AV35" s="122">
        <f t="shared" si="4"/>
        <v>866</v>
      </c>
    </row>
    <row r="36" spans="1:48" ht="12.75">
      <c r="A36" s="123" t="s">
        <v>153</v>
      </c>
      <c r="B36" s="123" t="s">
        <v>156</v>
      </c>
      <c r="C36" s="122">
        <f>'[1]sh.kiad.'!E35</f>
        <v>0</v>
      </c>
      <c r="D36" s="122">
        <f>'[1]sh.kiad.'!K35</f>
        <v>0</v>
      </c>
      <c r="E36" s="122">
        <f>'[1]sh.kiad.'!Q35</f>
        <v>-76</v>
      </c>
      <c r="F36" s="122">
        <f>'[1]sh.kiad.'!AC35</f>
        <v>0</v>
      </c>
      <c r="G36" s="122">
        <f>'[1]sh.kiad.'!AU35</f>
        <v>0</v>
      </c>
      <c r="H36" s="122">
        <f t="shared" si="0"/>
        <v>0</v>
      </c>
      <c r="I36" s="122">
        <f>'[1]sh.kiad.'!W35</f>
        <v>0</v>
      </c>
      <c r="J36" s="122">
        <f>'[1]sh.kiad.'!AO35</f>
        <v>0</v>
      </c>
      <c r="K36" s="122">
        <f>'[1]sh.kiad.'!AI35</f>
        <v>0</v>
      </c>
      <c r="L36" s="191">
        <f t="shared" si="1"/>
        <v>-76</v>
      </c>
      <c r="M36" s="192"/>
      <c r="N36" s="122">
        <f>'[1]int.ell.díj'!F35</f>
        <v>0</v>
      </c>
      <c r="O36" s="122">
        <f>'[1]alk.tér.'!F35</f>
        <v>0</v>
      </c>
      <c r="P36" s="121">
        <f>'[1]hat.'!F35</f>
        <v>0</v>
      </c>
      <c r="Q36" s="122">
        <f>'[1]e.alapt.'!F35</f>
        <v>0</v>
      </c>
      <c r="R36" s="122">
        <f>'[1]készl.'!F35</f>
        <v>0</v>
      </c>
      <c r="S36" s="14">
        <f>'[1]a.szolg.'!F35</f>
        <v>206</v>
      </c>
      <c r="T36" s="122">
        <f>'[1]saj.sz'!F35</f>
        <v>0</v>
      </c>
      <c r="U36" s="122">
        <f>'[1]tsz.á.b'!F35</f>
        <v>115</v>
      </c>
      <c r="V36" s="122">
        <f>'[1]tsz.á.k'!F35</f>
        <v>0</v>
      </c>
      <c r="W36" s="122">
        <f>'[1]bérl.d'!F35</f>
        <v>0</v>
      </c>
      <c r="X36" s="122">
        <f>'[1]mag.i'!F35</f>
        <v>0</v>
      </c>
      <c r="Y36" s="122">
        <f>'[1]étt.bérl.'!F35</f>
        <v>0</v>
      </c>
      <c r="Z36" s="122">
        <f>'[1]készl.ért.'!F35</f>
        <v>0</v>
      </c>
      <c r="AA36" s="123" t="s">
        <v>153</v>
      </c>
      <c r="AB36" s="123" t="s">
        <v>156</v>
      </c>
      <c r="AC36" s="122">
        <f>'[1]d.t.kárt'!F35</f>
        <v>0</v>
      </c>
      <c r="AD36" s="122">
        <f>'[1]bírság'!F35</f>
        <v>0</v>
      </c>
      <c r="AE36" s="122">
        <f>'[1]e.bev.'!F35</f>
        <v>-64</v>
      </c>
      <c r="AF36" s="122">
        <f>'[1]m.áfa.v'!F35</f>
        <v>-14</v>
      </c>
      <c r="AG36" s="122">
        <f>'[1]f.áfa.v'!F35</f>
        <v>0</v>
      </c>
      <c r="AH36" s="122">
        <f>'[1]k.áfa'!F35</f>
        <v>246</v>
      </c>
      <c r="AI36" s="122">
        <f>'[1]é.áfa'!F35</f>
        <v>0</v>
      </c>
      <c r="AJ36" s="14">
        <f>'[1]kamat'!F35</f>
        <v>321</v>
      </c>
      <c r="AK36" s="122">
        <f t="shared" si="2"/>
        <v>810</v>
      </c>
      <c r="AL36" s="192"/>
      <c r="AM36" s="122">
        <f>'[1]shbev.'!W35</f>
        <v>0</v>
      </c>
      <c r="AN36" s="122">
        <f>'[1]shbev.'!AC35</f>
        <v>0</v>
      </c>
      <c r="AO36" s="192"/>
      <c r="AP36" s="122">
        <f>'[1]shbev.'!AI35</f>
        <v>0</v>
      </c>
      <c r="AQ36" s="122">
        <f>'[1]shbev.'!BG35</f>
        <v>-886</v>
      </c>
      <c r="AR36" s="122">
        <f>'[1]shbev.'!CK35</f>
        <v>0</v>
      </c>
      <c r="AS36" s="122">
        <f t="shared" si="3"/>
        <v>-886</v>
      </c>
      <c r="AT36" s="193">
        <v>0</v>
      </c>
      <c r="AU36" s="194">
        <v>0</v>
      </c>
      <c r="AV36" s="122">
        <f t="shared" si="4"/>
        <v>-76</v>
      </c>
    </row>
    <row r="37" spans="1:48" ht="12.75">
      <c r="A37" s="123" t="s">
        <v>155</v>
      </c>
      <c r="B37" s="123" t="s">
        <v>188</v>
      </c>
      <c r="C37" s="122">
        <f>'[1]sh.kiad.'!E36</f>
        <v>3200</v>
      </c>
      <c r="D37" s="122">
        <f>'[1]sh.kiad.'!K36</f>
        <v>988</v>
      </c>
      <c r="E37" s="122">
        <f>'[1]sh.kiad.'!Q36</f>
        <v>9694</v>
      </c>
      <c r="F37" s="122">
        <f>'[1]sh.kiad.'!AC36</f>
        <v>0</v>
      </c>
      <c r="G37" s="122">
        <f>'[1]sh.kiad.'!AU36</f>
        <v>0</v>
      </c>
      <c r="H37" s="122">
        <f t="shared" si="0"/>
        <v>0</v>
      </c>
      <c r="I37" s="122">
        <f>'[1]sh.kiad.'!W36</f>
        <v>0</v>
      </c>
      <c r="J37" s="122">
        <f>'[1]sh.kiad.'!AO36</f>
        <v>0</v>
      </c>
      <c r="K37" s="122">
        <f>'[1]sh.kiad.'!AI36</f>
        <v>2872</v>
      </c>
      <c r="L37" s="191">
        <f t="shared" si="1"/>
        <v>16754</v>
      </c>
      <c r="M37" s="192"/>
      <c r="N37" s="122">
        <f>'[1]int.ell.díj'!F36</f>
        <v>0</v>
      </c>
      <c r="O37" s="122">
        <f>'[1]alk.tér.'!F36</f>
        <v>0</v>
      </c>
      <c r="P37" s="121">
        <f>'[1]hat.'!F36</f>
        <v>0</v>
      </c>
      <c r="Q37" s="122">
        <f>'[1]e.alapt.'!F36</f>
        <v>2944</v>
      </c>
      <c r="R37" s="122">
        <f>'[1]készl.'!F36</f>
        <v>72</v>
      </c>
      <c r="S37" s="14">
        <f>'[1]a.szolg.'!F36</f>
        <v>-550</v>
      </c>
      <c r="T37" s="122">
        <f>'[1]saj.sz'!F36</f>
        <v>0</v>
      </c>
      <c r="U37" s="122">
        <f>'[1]tsz.á.b'!F36</f>
        <v>0</v>
      </c>
      <c r="V37" s="122">
        <f>'[1]tsz.á.k'!F36</f>
        <v>3861</v>
      </c>
      <c r="W37" s="122">
        <f>'[1]bérl.d'!F36</f>
        <v>104</v>
      </c>
      <c r="X37" s="122">
        <f>'[1]mag.i'!F36</f>
        <v>-225</v>
      </c>
      <c r="Y37" s="122">
        <f>'[1]étt.bérl.'!F36</f>
        <v>-2400</v>
      </c>
      <c r="Z37" s="122">
        <f>'[1]készl.ért.'!F36</f>
        <v>25</v>
      </c>
      <c r="AA37" s="123" t="s">
        <v>155</v>
      </c>
      <c r="AB37" s="123" t="s">
        <v>188</v>
      </c>
      <c r="AC37" s="122">
        <f>'[1]d.t.kárt'!F36</f>
        <v>22</v>
      </c>
      <c r="AD37" s="122">
        <f>'[1]bírság'!F36</f>
        <v>297</v>
      </c>
      <c r="AE37" s="122">
        <f>'[1]e.bev.'!F36</f>
        <v>-1200</v>
      </c>
      <c r="AF37" s="122">
        <f>'[1]m.áfa.v'!F36</f>
        <v>-1840</v>
      </c>
      <c r="AG37" s="122">
        <f>'[1]f.áfa.v'!F36</f>
        <v>0</v>
      </c>
      <c r="AH37" s="122">
        <f>'[1]k.áfa'!F36</f>
        <v>1042</v>
      </c>
      <c r="AI37" s="122">
        <f>'[1]é.áfa'!F36</f>
        <v>0</v>
      </c>
      <c r="AJ37" s="14">
        <f>'[1]kamat'!F36</f>
        <v>765</v>
      </c>
      <c r="AK37" s="122">
        <f t="shared" si="2"/>
        <v>2917</v>
      </c>
      <c r="AL37" s="192"/>
      <c r="AM37" s="122">
        <f>'[1]shbev.'!W36</f>
        <v>0</v>
      </c>
      <c r="AN37" s="122">
        <f>'[1]shbev.'!AC36</f>
        <v>0</v>
      </c>
      <c r="AO37" s="192"/>
      <c r="AP37" s="122">
        <f>'[1]shbev.'!AI36</f>
        <v>0</v>
      </c>
      <c r="AQ37" s="122">
        <f>'[1]shbev.'!BG36</f>
        <v>10965</v>
      </c>
      <c r="AR37" s="122">
        <f>'[1]shbev.'!CK36</f>
        <v>2872</v>
      </c>
      <c r="AS37" s="122">
        <f t="shared" si="3"/>
        <v>13837</v>
      </c>
      <c r="AT37" s="193">
        <v>0</v>
      </c>
      <c r="AU37" s="194">
        <v>0</v>
      </c>
      <c r="AV37" s="122">
        <f t="shared" si="4"/>
        <v>16754</v>
      </c>
    </row>
    <row r="38" spans="1:48" ht="12.75">
      <c r="A38" s="123" t="s">
        <v>157</v>
      </c>
      <c r="B38" s="123" t="s">
        <v>159</v>
      </c>
      <c r="C38" s="122">
        <f>'[1]sh.kiad.'!E37</f>
        <v>993</v>
      </c>
      <c r="D38" s="122">
        <f>'[1]sh.kiad.'!K37</f>
        <v>318</v>
      </c>
      <c r="E38" s="122">
        <f>'[1]sh.kiad.'!Q37</f>
        <v>16</v>
      </c>
      <c r="F38" s="122">
        <f>'[1]sh.kiad.'!AC37</f>
        <v>0</v>
      </c>
      <c r="G38" s="122">
        <f>'[1]sh.kiad.'!AU37</f>
        <v>0</v>
      </c>
      <c r="H38" s="122">
        <f t="shared" si="0"/>
        <v>0</v>
      </c>
      <c r="I38" s="122">
        <f>'[1]sh.kiad.'!W37</f>
        <v>0</v>
      </c>
      <c r="J38" s="122">
        <f>'[1]sh.kiad.'!AO37</f>
        <v>0</v>
      </c>
      <c r="K38" s="122">
        <f>'[1]sh.kiad.'!AI37</f>
        <v>919</v>
      </c>
      <c r="L38" s="191">
        <f t="shared" si="1"/>
        <v>2246</v>
      </c>
      <c r="M38" s="192"/>
      <c r="N38" s="122">
        <f>'[1]int.ell.díj'!F37</f>
        <v>0</v>
      </c>
      <c r="O38" s="122">
        <f>'[1]alk.tér.'!F37</f>
        <v>0</v>
      </c>
      <c r="P38" s="121">
        <f>'[1]hat.'!F37</f>
        <v>0</v>
      </c>
      <c r="Q38" s="122">
        <f>'[1]e.alapt.'!F37</f>
        <v>0</v>
      </c>
      <c r="R38" s="122">
        <f>'[1]készl.'!F37</f>
        <v>0</v>
      </c>
      <c r="S38" s="14">
        <f>'[1]a.szolg.'!F37</f>
        <v>0</v>
      </c>
      <c r="T38" s="122">
        <f>'[1]saj.sz'!F37</f>
        <v>0</v>
      </c>
      <c r="U38" s="122">
        <f>'[1]tsz.á.b'!F37</f>
        <v>0</v>
      </c>
      <c r="V38" s="122">
        <f>'[1]tsz.á.k'!F37</f>
        <v>0</v>
      </c>
      <c r="W38" s="122">
        <f>'[1]bérl.d'!F37</f>
        <v>1311</v>
      </c>
      <c r="X38" s="122">
        <f>'[1]mag.i'!F37</f>
        <v>0</v>
      </c>
      <c r="Y38" s="122">
        <f>'[1]étt.bérl.'!F37</f>
        <v>-46</v>
      </c>
      <c r="Z38" s="122">
        <f>'[1]készl.ért.'!F37</f>
        <v>20</v>
      </c>
      <c r="AA38" s="123" t="s">
        <v>157</v>
      </c>
      <c r="AB38" s="123" t="s">
        <v>159</v>
      </c>
      <c r="AC38" s="122">
        <f>'[1]d.t.kárt'!F37</f>
        <v>0</v>
      </c>
      <c r="AD38" s="122">
        <f>'[1]bírság'!F37</f>
        <v>0</v>
      </c>
      <c r="AE38" s="122">
        <f>'[1]e.bev.'!F37</f>
        <v>8</v>
      </c>
      <c r="AF38" s="122">
        <f>'[1]m.áfa.v'!F37</f>
        <v>72</v>
      </c>
      <c r="AG38" s="122">
        <f>'[1]f.áfa.v'!F37</f>
        <v>0</v>
      </c>
      <c r="AH38" s="122">
        <f>'[1]k.áfa'!F37</f>
        <v>-118</v>
      </c>
      <c r="AI38" s="122">
        <f>'[1]é.áfa'!F37</f>
        <v>0</v>
      </c>
      <c r="AJ38" s="14">
        <f>'[1]kamat'!F37</f>
        <v>80</v>
      </c>
      <c r="AK38" s="122">
        <f t="shared" si="2"/>
        <v>1327</v>
      </c>
      <c r="AL38" s="192"/>
      <c r="AM38" s="122">
        <f>'[1]shbev.'!W37</f>
        <v>0</v>
      </c>
      <c r="AN38" s="122">
        <f>'[1]shbev.'!AC37</f>
        <v>0</v>
      </c>
      <c r="AO38" s="192"/>
      <c r="AP38" s="122">
        <f>'[1]shbev.'!AI37</f>
        <v>0</v>
      </c>
      <c r="AQ38" s="122">
        <f>'[1]shbev.'!BG37</f>
        <v>0</v>
      </c>
      <c r="AR38" s="122">
        <f>'[1]shbev.'!CK37</f>
        <v>919</v>
      </c>
      <c r="AS38" s="122">
        <f t="shared" si="3"/>
        <v>919</v>
      </c>
      <c r="AT38" s="193">
        <v>0</v>
      </c>
      <c r="AU38" s="194">
        <v>0</v>
      </c>
      <c r="AV38" s="122">
        <f t="shared" si="4"/>
        <v>2246</v>
      </c>
    </row>
    <row r="39" spans="1:48" ht="12.75">
      <c r="A39" s="123" t="s">
        <v>158</v>
      </c>
      <c r="B39" s="123" t="s">
        <v>192</v>
      </c>
      <c r="C39" s="122">
        <f>'[1]sh.kiad.'!E38</f>
        <v>795</v>
      </c>
      <c r="D39" s="122">
        <f>'[1]sh.kiad.'!K38</f>
        <v>222</v>
      </c>
      <c r="E39" s="122">
        <f>'[1]sh.kiad.'!Q38</f>
        <v>5105</v>
      </c>
      <c r="F39" s="122">
        <f>'[1]sh.kiad.'!AC38</f>
        <v>144</v>
      </c>
      <c r="G39" s="122">
        <f>'[1]sh.kiad.'!AU38</f>
        <v>0</v>
      </c>
      <c r="H39" s="122">
        <f t="shared" si="0"/>
        <v>144</v>
      </c>
      <c r="I39" s="122">
        <f>'[1]sh.kiad.'!W38</f>
        <v>250</v>
      </c>
      <c r="J39" s="122">
        <f>'[1]sh.kiad.'!AO38</f>
        <v>0</v>
      </c>
      <c r="K39" s="122">
        <f>'[1]sh.kiad.'!AI38</f>
        <v>100</v>
      </c>
      <c r="L39" s="191">
        <f t="shared" si="1"/>
        <v>6616</v>
      </c>
      <c r="M39" s="192"/>
      <c r="N39" s="122">
        <f>'[1]int.ell.díj'!F38</f>
        <v>0</v>
      </c>
      <c r="O39" s="122">
        <f>'[1]alk.tér.'!F38</f>
        <v>0</v>
      </c>
      <c r="P39" s="121">
        <f>'[1]hat.'!F38</f>
        <v>0</v>
      </c>
      <c r="Q39" s="122">
        <f>'[1]e.alapt.'!F38</f>
        <v>0</v>
      </c>
      <c r="R39" s="122">
        <f>'[1]készl.'!F38</f>
        <v>0</v>
      </c>
      <c r="S39" s="14">
        <f>'[1]a.szolg.'!F38</f>
        <v>885</v>
      </c>
      <c r="T39" s="122">
        <f>'[1]saj.sz'!F38</f>
        <v>0</v>
      </c>
      <c r="U39" s="122">
        <f>'[1]tsz.á.b'!F38</f>
        <v>0</v>
      </c>
      <c r="V39" s="122">
        <f>'[1]tsz.á.k'!F38</f>
        <v>637</v>
      </c>
      <c r="W39" s="122">
        <f>'[1]bérl.d'!F38</f>
        <v>4664</v>
      </c>
      <c r="X39" s="122">
        <f>'[1]mag.i'!F38</f>
        <v>0</v>
      </c>
      <c r="Y39" s="122">
        <f>'[1]étt.bérl.'!F38</f>
        <v>0</v>
      </c>
      <c r="Z39" s="122">
        <f>'[1]készl.ért.'!F38</f>
        <v>-1</v>
      </c>
      <c r="AA39" s="123" t="s">
        <v>158</v>
      </c>
      <c r="AB39" s="123" t="s">
        <v>162</v>
      </c>
      <c r="AC39" s="122">
        <f>'[1]d.t.kárt'!F38</f>
        <v>-4</v>
      </c>
      <c r="AD39" s="122">
        <f>'[1]bírság'!F38</f>
        <v>71</v>
      </c>
      <c r="AE39" s="122">
        <f>'[1]e.bev.'!F38</f>
        <v>4</v>
      </c>
      <c r="AF39" s="122">
        <f>'[1]m.áfa.v'!F38</f>
        <v>-809</v>
      </c>
      <c r="AG39" s="122">
        <f>'[1]f.áfa.v'!F38</f>
        <v>0</v>
      </c>
      <c r="AH39" s="122">
        <f>'[1]k.áfa'!F38</f>
        <v>747</v>
      </c>
      <c r="AI39" s="122">
        <f>'[1]é.áfa'!F38</f>
        <v>20</v>
      </c>
      <c r="AJ39" s="14">
        <f>'[1]kamat'!F38</f>
        <v>232</v>
      </c>
      <c r="AK39" s="122">
        <f t="shared" si="2"/>
        <v>6446</v>
      </c>
      <c r="AL39" s="192"/>
      <c r="AM39" s="122">
        <f>'[1]shbev.'!W38</f>
        <v>0</v>
      </c>
      <c r="AN39" s="122">
        <f>'[1]shbev.'!AC38</f>
        <v>20</v>
      </c>
      <c r="AO39" s="192"/>
      <c r="AP39" s="122">
        <f>'[1]shbev.'!AI38</f>
        <v>80</v>
      </c>
      <c r="AQ39" s="122">
        <f>'[1]shbev.'!BG38</f>
        <v>90</v>
      </c>
      <c r="AR39" s="122">
        <f>'[1]shbev.'!CK38</f>
        <v>0</v>
      </c>
      <c r="AS39" s="122">
        <f t="shared" si="3"/>
        <v>90</v>
      </c>
      <c r="AT39" s="193">
        <v>0</v>
      </c>
      <c r="AU39" s="194">
        <v>0</v>
      </c>
      <c r="AV39" s="122">
        <f t="shared" si="4"/>
        <v>6616</v>
      </c>
    </row>
    <row r="40" spans="1:48" ht="12.75">
      <c r="A40" s="10" t="s">
        <v>160</v>
      </c>
      <c r="B40" s="10" t="s">
        <v>164</v>
      </c>
      <c r="C40" s="11">
        <f>'[1]sh.kiad.'!E39</f>
        <v>690</v>
      </c>
      <c r="D40" s="11">
        <f>'[1]sh.kiad.'!K39</f>
        <v>0</v>
      </c>
      <c r="E40" s="11">
        <f>'[1]sh.kiad.'!Q39</f>
        <v>3684</v>
      </c>
      <c r="F40" s="11">
        <f>'[1]sh.kiad.'!AC39</f>
        <v>0</v>
      </c>
      <c r="G40" s="11">
        <f>'[1]sh.kiad.'!AU39</f>
        <v>0</v>
      </c>
      <c r="H40" s="11">
        <f t="shared" si="0"/>
        <v>0</v>
      </c>
      <c r="I40" s="11">
        <f>'[1]sh.kiad.'!W39</f>
        <v>0</v>
      </c>
      <c r="J40" s="11">
        <f>'[1]sh.kiad.'!AO39</f>
        <v>0</v>
      </c>
      <c r="K40" s="11">
        <f>'[1]sh.kiad.'!AI39</f>
        <v>0</v>
      </c>
      <c r="L40" s="46">
        <f t="shared" si="1"/>
        <v>4374</v>
      </c>
      <c r="N40" s="11">
        <f>'[1]int.ell.díj'!F39</f>
        <v>373</v>
      </c>
      <c r="O40" s="11">
        <f>'[1]alk.tér.'!F39</f>
        <v>1</v>
      </c>
      <c r="P40" s="4">
        <f>'[1]hat.'!F39</f>
        <v>0</v>
      </c>
      <c r="Q40" s="11">
        <f>'[1]e.alapt.'!F39</f>
        <v>0</v>
      </c>
      <c r="R40" s="11">
        <f>'[1]készl.'!F39</f>
        <v>0</v>
      </c>
      <c r="S40" s="6">
        <f>'[1]a.szolg.'!F39</f>
        <v>917</v>
      </c>
      <c r="T40" s="11">
        <f>'[1]saj.sz'!F39</f>
        <v>0</v>
      </c>
      <c r="U40" s="11">
        <f>'[1]tsz.á.b'!F39</f>
        <v>0</v>
      </c>
      <c r="V40" s="11">
        <f>'[1]tsz.á.k'!F39</f>
        <v>0</v>
      </c>
      <c r="W40" s="11">
        <f>'[1]bérl.d'!F39</f>
        <v>746</v>
      </c>
      <c r="X40" s="11">
        <f>'[1]mag.i'!F39</f>
        <v>11</v>
      </c>
      <c r="Y40" s="11">
        <f>'[1]étt.bérl.'!F39</f>
        <v>0</v>
      </c>
      <c r="Z40" s="11">
        <f>'[1]készl.ért.'!F39</f>
        <v>0</v>
      </c>
      <c r="AA40" s="10" t="s">
        <v>160</v>
      </c>
      <c r="AB40" s="10" t="s">
        <v>164</v>
      </c>
      <c r="AC40" s="11">
        <f>'[1]d.t.kárt'!F39</f>
        <v>0</v>
      </c>
      <c r="AD40" s="11">
        <f>'[1]bírság'!F39</f>
        <v>0</v>
      </c>
      <c r="AE40" s="11">
        <f>'[1]e.bev.'!F39</f>
        <v>2096</v>
      </c>
      <c r="AF40" s="11">
        <f>'[1]m.áfa.v'!F39</f>
        <v>0</v>
      </c>
      <c r="AG40" s="11">
        <f>'[1]f.áfa.v'!F39</f>
        <v>0</v>
      </c>
      <c r="AH40" s="11">
        <f>'[1]k.áfa'!F39</f>
        <v>0</v>
      </c>
      <c r="AI40" s="11">
        <f>'[1]é.áfa'!F39</f>
        <v>0</v>
      </c>
      <c r="AJ40" s="6">
        <f>'[1]kamat'!F39</f>
        <v>40</v>
      </c>
      <c r="AK40" s="11">
        <f t="shared" si="2"/>
        <v>4184</v>
      </c>
      <c r="AM40" s="11">
        <f>'[1]shbev.'!W39</f>
        <v>0</v>
      </c>
      <c r="AN40" s="11">
        <f>'[1]shbev.'!AC39</f>
        <v>0</v>
      </c>
      <c r="AP40" s="11">
        <f>'[1]shbev.'!AI39</f>
        <v>0</v>
      </c>
      <c r="AQ40" s="11">
        <f>'[1]shbev.'!BG39</f>
        <v>190</v>
      </c>
      <c r="AR40" s="11">
        <f>'[1]shbev.'!CK39</f>
        <v>0</v>
      </c>
      <c r="AS40" s="11">
        <f t="shared" si="3"/>
        <v>190</v>
      </c>
      <c r="AT40" s="72">
        <v>0</v>
      </c>
      <c r="AU40" s="48">
        <v>0</v>
      </c>
      <c r="AV40" s="11">
        <f t="shared" si="4"/>
        <v>4374</v>
      </c>
    </row>
    <row r="41" spans="1:48" ht="12.75">
      <c r="A41" s="25" t="s">
        <v>161</v>
      </c>
      <c r="B41" s="25" t="s">
        <v>166</v>
      </c>
      <c r="C41" s="21">
        <f>'[1]sh.kiad.'!E40</f>
        <v>16423</v>
      </c>
      <c r="D41" s="21">
        <f>'[1]sh.kiad.'!K40</f>
        <v>5255</v>
      </c>
      <c r="E41" s="21">
        <f>'[1]sh.kiad.'!Q40</f>
        <v>6833</v>
      </c>
      <c r="F41" s="21">
        <f>'[1]sh.kiad.'!AC40</f>
        <v>0</v>
      </c>
      <c r="G41" s="21">
        <f>'[1]sh.kiad.'!AU40</f>
        <v>0</v>
      </c>
      <c r="H41" s="21">
        <f t="shared" si="0"/>
        <v>0</v>
      </c>
      <c r="I41" s="21">
        <f>'[1]sh.kiad.'!W40</f>
        <v>0</v>
      </c>
      <c r="J41" s="21">
        <f>'[1]sh.kiad.'!AO40</f>
        <v>0</v>
      </c>
      <c r="K41" s="21">
        <f>'[1]sh.kiad.'!AI40</f>
        <v>0</v>
      </c>
      <c r="L41" s="182">
        <f t="shared" si="1"/>
        <v>28511</v>
      </c>
      <c r="M41" s="87"/>
      <c r="N41" s="21">
        <f>'[1]int.ell.díj'!F40</f>
        <v>0</v>
      </c>
      <c r="O41" s="21">
        <f>'[1]alk.tér.'!F40</f>
        <v>0</v>
      </c>
      <c r="P41" s="24">
        <f>'[1]hat.'!F40</f>
        <v>0</v>
      </c>
      <c r="Q41" s="21">
        <f>'[1]e.alapt.'!F40</f>
        <v>0</v>
      </c>
      <c r="R41" s="21">
        <f>'[1]készl.'!F40</f>
        <v>0</v>
      </c>
      <c r="S41" s="119">
        <f>'[1]a.szolg.'!F40</f>
        <v>-3429</v>
      </c>
      <c r="T41" s="21">
        <f>'[1]saj.sz'!F40</f>
        <v>0</v>
      </c>
      <c r="U41" s="21">
        <f>'[1]tsz.á.b'!F40</f>
        <v>0</v>
      </c>
      <c r="V41" s="21">
        <f>'[1]tsz.á.k'!F40</f>
        <v>0</v>
      </c>
      <c r="W41" s="21">
        <f>'[1]bérl.d'!F40</f>
        <v>1480</v>
      </c>
      <c r="X41" s="21">
        <f>'[1]mag.i'!F40</f>
        <v>262</v>
      </c>
      <c r="Y41" s="21">
        <f>'[1]étt.bérl.'!F40</f>
        <v>0</v>
      </c>
      <c r="Z41" s="21">
        <f>'[1]készl.ért.'!F40</f>
        <v>97</v>
      </c>
      <c r="AA41" s="25" t="s">
        <v>161</v>
      </c>
      <c r="AB41" s="25" t="s">
        <v>166</v>
      </c>
      <c r="AC41" s="21">
        <f>'[1]d.t.kárt'!F40</f>
        <v>0</v>
      </c>
      <c r="AD41" s="21">
        <f>'[1]bírság'!F40</f>
        <v>0</v>
      </c>
      <c r="AE41" s="21">
        <f>'[1]e.bev.'!F40</f>
        <v>16313</v>
      </c>
      <c r="AF41" s="21">
        <f>'[1]m.áfa.v'!F40</f>
        <v>1612</v>
      </c>
      <c r="AG41" s="21">
        <f>'[1]f.áfa.v'!F40</f>
        <v>0</v>
      </c>
      <c r="AH41" s="21">
        <f>'[1]k.áfa'!F40</f>
        <v>8470</v>
      </c>
      <c r="AI41" s="21">
        <f>'[1]é.áfa'!F40</f>
        <v>0</v>
      </c>
      <c r="AJ41" s="119">
        <f>'[1]kamat'!F40</f>
        <v>83</v>
      </c>
      <c r="AK41" s="21">
        <f t="shared" si="2"/>
        <v>24888</v>
      </c>
      <c r="AL41" s="87"/>
      <c r="AM41" s="21">
        <f>'[1]shbev.'!W40</f>
        <v>0</v>
      </c>
      <c r="AN41" s="21">
        <f>'[1]shbev.'!AC40</f>
        <v>0</v>
      </c>
      <c r="AO41" s="87"/>
      <c r="AP41" s="21">
        <f>'[1]shbev.'!AI40</f>
        <v>0</v>
      </c>
      <c r="AQ41" s="21">
        <f>'[1]shbev.'!BG40</f>
        <v>3623</v>
      </c>
      <c r="AR41" s="21">
        <f>'[1]shbev.'!CK40</f>
        <v>0</v>
      </c>
      <c r="AS41" s="21">
        <f t="shared" si="3"/>
        <v>3623</v>
      </c>
      <c r="AT41" s="26">
        <v>0</v>
      </c>
      <c r="AU41" s="183">
        <v>0</v>
      </c>
      <c r="AV41" s="21">
        <f t="shared" si="4"/>
        <v>28511</v>
      </c>
    </row>
    <row r="42" spans="1:48" ht="12.75">
      <c r="A42" s="25" t="s">
        <v>163</v>
      </c>
      <c r="B42" s="25" t="s">
        <v>168</v>
      </c>
      <c r="C42" s="21">
        <f>'[1]sh.kiad.'!E41</f>
        <v>3001</v>
      </c>
      <c r="D42" s="21">
        <f>'[1]sh.kiad.'!K41</f>
        <v>976</v>
      </c>
      <c r="E42" s="21">
        <f>'[1]sh.kiad.'!Q41</f>
        <v>4873</v>
      </c>
      <c r="F42" s="21">
        <f>'[1]sh.kiad.'!AC41</f>
        <v>0</v>
      </c>
      <c r="G42" s="21">
        <f>'[1]sh.kiad.'!AU41</f>
        <v>0</v>
      </c>
      <c r="H42" s="21">
        <f t="shared" si="0"/>
        <v>0</v>
      </c>
      <c r="I42" s="21">
        <f>'[1]sh.kiad.'!W41</f>
        <v>0</v>
      </c>
      <c r="J42" s="21">
        <f>'[1]sh.kiad.'!AO41</f>
        <v>0</v>
      </c>
      <c r="K42" s="21">
        <f>'[1]sh.kiad.'!AI41</f>
        <v>0</v>
      </c>
      <c r="L42" s="182">
        <f t="shared" si="1"/>
        <v>8850</v>
      </c>
      <c r="M42" s="87"/>
      <c r="N42" s="21">
        <f>'[1]int.ell.díj'!F41</f>
        <v>0</v>
      </c>
      <c r="O42" s="21">
        <f>'[1]alk.tér.'!F41</f>
        <v>0</v>
      </c>
      <c r="P42" s="24">
        <f>'[1]hat.'!F41</f>
        <v>0</v>
      </c>
      <c r="Q42" s="21">
        <f>'[1]e.alapt.'!F41</f>
        <v>739</v>
      </c>
      <c r="R42" s="21">
        <f>'[1]készl.'!F41</f>
        <v>0</v>
      </c>
      <c r="S42" s="119">
        <f>'[1]a.szolg.'!F41</f>
        <v>700</v>
      </c>
      <c r="T42" s="21">
        <f>'[1]saj.sz'!F41</f>
        <v>0</v>
      </c>
      <c r="U42" s="21">
        <f>'[1]tsz.á.b'!F41</f>
        <v>0</v>
      </c>
      <c r="V42" s="21">
        <f>'[1]tsz.á.k'!F41</f>
        <v>0</v>
      </c>
      <c r="W42" s="21">
        <f>'[1]bérl.d'!F41</f>
        <v>2292</v>
      </c>
      <c r="X42" s="21">
        <f>'[1]mag.i'!F41</f>
        <v>0</v>
      </c>
      <c r="Y42" s="21">
        <f>'[1]étt.bérl.'!F41</f>
        <v>0</v>
      </c>
      <c r="Z42" s="21">
        <f>'[1]készl.ért.'!F41</f>
        <v>0</v>
      </c>
      <c r="AA42" s="25" t="s">
        <v>163</v>
      </c>
      <c r="AB42" s="25" t="s">
        <v>168</v>
      </c>
      <c r="AC42" s="21">
        <f>'[1]d.t.kárt'!F41</f>
        <v>0</v>
      </c>
      <c r="AD42" s="21">
        <f>'[1]bírság'!F41</f>
        <v>0</v>
      </c>
      <c r="AE42" s="21">
        <f>'[1]e.bev.'!F41</f>
        <v>600</v>
      </c>
      <c r="AF42" s="21">
        <f>'[1]m.áfa.v'!F41</f>
        <v>0</v>
      </c>
      <c r="AG42" s="21">
        <f>'[1]f.áfa.v'!F41</f>
        <v>0</v>
      </c>
      <c r="AH42" s="21">
        <f>'[1]k.áfa'!F41</f>
        <v>-603</v>
      </c>
      <c r="AI42" s="21">
        <f>'[1]é.áfa'!F41</f>
        <v>0</v>
      </c>
      <c r="AJ42" s="119">
        <f>'[1]kamat'!F41</f>
        <v>9</v>
      </c>
      <c r="AK42" s="21">
        <f t="shared" si="2"/>
        <v>3737</v>
      </c>
      <c r="AL42" s="87"/>
      <c r="AM42" s="21">
        <f>'[1]shbev.'!W41</f>
        <v>0</v>
      </c>
      <c r="AN42" s="21">
        <f>'[1]shbev.'!AC41</f>
        <v>0</v>
      </c>
      <c r="AO42" s="87"/>
      <c r="AP42" s="21">
        <f>'[1]shbev.'!AI41</f>
        <v>0</v>
      </c>
      <c r="AQ42" s="21">
        <f>'[1]shbev.'!BG41</f>
        <v>5113</v>
      </c>
      <c r="AR42" s="21">
        <f>'[1]shbev.'!CK41</f>
        <v>0</v>
      </c>
      <c r="AS42" s="21">
        <f t="shared" si="3"/>
        <v>5113</v>
      </c>
      <c r="AT42" s="26">
        <v>0</v>
      </c>
      <c r="AU42" s="183">
        <v>0</v>
      </c>
      <c r="AV42" s="21">
        <f t="shared" si="4"/>
        <v>8850</v>
      </c>
    </row>
    <row r="43" spans="1:48" ht="12.75">
      <c r="A43" s="10" t="s">
        <v>165</v>
      </c>
      <c r="B43" s="10" t="s">
        <v>170</v>
      </c>
      <c r="C43" s="11">
        <f>'[1]sh.kiad.'!E42</f>
        <v>782</v>
      </c>
      <c r="D43" s="11">
        <f>'[1]sh.kiad.'!K42</f>
        <v>504</v>
      </c>
      <c r="E43" s="11">
        <f>'[1]sh.kiad.'!Q42</f>
        <v>2518</v>
      </c>
      <c r="F43" s="11">
        <f>'[1]sh.kiad.'!AC42</f>
        <v>0</v>
      </c>
      <c r="G43" s="11">
        <f>'[1]sh.kiad.'!AU42</f>
        <v>0</v>
      </c>
      <c r="H43" s="11">
        <f t="shared" si="0"/>
        <v>0</v>
      </c>
      <c r="I43" s="11">
        <f>'[1]sh.kiad.'!W42</f>
        <v>0</v>
      </c>
      <c r="J43" s="11">
        <f>'[1]sh.kiad.'!AO42</f>
        <v>0</v>
      </c>
      <c r="K43" s="11">
        <f>'[1]sh.kiad.'!AI42</f>
        <v>0</v>
      </c>
      <c r="L43" s="46">
        <f t="shared" si="1"/>
        <v>3804</v>
      </c>
      <c r="N43" s="11">
        <f>'[1]int.ell.díj'!F42</f>
        <v>0</v>
      </c>
      <c r="O43" s="11">
        <f>'[1]alk.tér.'!F42</f>
        <v>0</v>
      </c>
      <c r="P43" s="4">
        <f>'[1]hat.'!F42</f>
        <v>0</v>
      </c>
      <c r="Q43" s="11">
        <f>'[1]e.alapt.'!F42</f>
        <v>0</v>
      </c>
      <c r="R43" s="11">
        <f>'[1]készl.'!F42</f>
        <v>0</v>
      </c>
      <c r="S43" s="6">
        <f>'[1]a.szolg.'!F42</f>
        <v>0</v>
      </c>
      <c r="T43" s="11">
        <f>'[1]saj.sz'!F42</f>
        <v>-51</v>
      </c>
      <c r="U43" s="11">
        <f>'[1]tsz.á.b'!F42</f>
        <v>0</v>
      </c>
      <c r="V43" s="11">
        <f>'[1]tsz.á.k'!F42</f>
        <v>0</v>
      </c>
      <c r="W43" s="11">
        <f>'[1]bérl.d'!F42</f>
        <v>1235</v>
      </c>
      <c r="X43" s="11">
        <f>'[1]mag.i'!F42</f>
        <v>0</v>
      </c>
      <c r="Y43" s="11">
        <f>'[1]étt.bérl.'!F42</f>
        <v>96</v>
      </c>
      <c r="Z43" s="11">
        <f>'[1]készl.ért.'!F42</f>
        <v>313</v>
      </c>
      <c r="AA43" s="10" t="s">
        <v>165</v>
      </c>
      <c r="AB43" s="10" t="s">
        <v>170</v>
      </c>
      <c r="AC43" s="11">
        <f>'[1]d.t.kárt'!F42</f>
        <v>0</v>
      </c>
      <c r="AD43" s="11">
        <f>'[1]bírság'!F42</f>
        <v>10</v>
      </c>
      <c r="AE43" s="11">
        <f>'[1]e.bev.'!F42</f>
        <v>711</v>
      </c>
      <c r="AF43" s="11">
        <f>'[1]m.áfa.v'!F42</f>
        <v>0</v>
      </c>
      <c r="AG43" s="11">
        <f>'[1]f.áfa.v'!F42</f>
        <v>0</v>
      </c>
      <c r="AH43" s="11">
        <f>'[1]k.áfa'!F42</f>
        <v>522</v>
      </c>
      <c r="AI43" s="11">
        <f>'[1]é.áfa'!F42</f>
        <v>0</v>
      </c>
      <c r="AJ43" s="6">
        <f>'[1]kamat'!F42</f>
        <v>82</v>
      </c>
      <c r="AK43" s="11">
        <f t="shared" si="2"/>
        <v>2918</v>
      </c>
      <c r="AM43" s="11">
        <f>'[1]shbev.'!W42</f>
        <v>0</v>
      </c>
      <c r="AN43" s="11">
        <f>'[1]shbev.'!AC42</f>
        <v>0</v>
      </c>
      <c r="AP43" s="11">
        <f>'[1]shbev.'!AI42</f>
        <v>0</v>
      </c>
      <c r="AQ43" s="11">
        <f>'[1]shbev.'!BG42</f>
        <v>886</v>
      </c>
      <c r="AR43" s="11">
        <f>'[1]shbev.'!CK42</f>
        <v>0</v>
      </c>
      <c r="AS43" s="11">
        <f t="shared" si="3"/>
        <v>886</v>
      </c>
      <c r="AT43" s="72">
        <v>0</v>
      </c>
      <c r="AU43" s="48">
        <v>0</v>
      </c>
      <c r="AV43" s="11">
        <f t="shared" si="4"/>
        <v>3804</v>
      </c>
    </row>
    <row r="44" spans="1:48" ht="12.75">
      <c r="A44" s="10" t="s">
        <v>167</v>
      </c>
      <c r="B44" s="10" t="s">
        <v>171</v>
      </c>
      <c r="C44" s="11">
        <f>'[1]sh.kiad.'!E43</f>
        <v>0</v>
      </c>
      <c r="D44" s="11">
        <f>'[1]sh.kiad.'!K43</f>
        <v>0</v>
      </c>
      <c r="E44" s="11">
        <f>'[1]sh.kiad.'!Q43</f>
        <v>538</v>
      </c>
      <c r="F44" s="11">
        <f>'[1]sh.kiad.'!AC43</f>
        <v>0</v>
      </c>
      <c r="G44" s="11">
        <f>'[1]sh.kiad.'!AU43</f>
        <v>0</v>
      </c>
      <c r="H44" s="11">
        <f t="shared" si="0"/>
        <v>0</v>
      </c>
      <c r="I44" s="11">
        <f>'[1]sh.kiad.'!W43</f>
        <v>0</v>
      </c>
      <c r="J44" s="11">
        <f>'[1]sh.kiad.'!AO43</f>
        <v>0</v>
      </c>
      <c r="K44" s="11">
        <f>'[1]sh.kiad.'!AI43</f>
        <v>0</v>
      </c>
      <c r="L44" s="46">
        <f t="shared" si="1"/>
        <v>538</v>
      </c>
      <c r="N44" s="11">
        <f>'[1]int.ell.díj'!F43</f>
        <v>0</v>
      </c>
      <c r="O44" s="11">
        <f>'[1]alk.tér.'!F43</f>
        <v>0</v>
      </c>
      <c r="P44" s="4">
        <f>'[1]hat.'!F43</f>
        <v>0</v>
      </c>
      <c r="Q44" s="11">
        <f>'[1]e.alapt.'!F43</f>
        <v>0</v>
      </c>
      <c r="R44" s="11">
        <f>'[1]készl.'!F43</f>
        <v>0</v>
      </c>
      <c r="S44" s="6">
        <f>'[1]a.szolg.'!F43</f>
        <v>279</v>
      </c>
      <c r="T44" s="11">
        <f>'[1]saj.sz'!F43</f>
        <v>0</v>
      </c>
      <c r="U44" s="11">
        <f>'[1]tsz.á.b'!F43</f>
        <v>205</v>
      </c>
      <c r="V44" s="11">
        <f>'[1]tsz.á.k'!F43</f>
        <v>0</v>
      </c>
      <c r="W44" s="11">
        <f>'[1]bérl.d'!F43</f>
        <v>0</v>
      </c>
      <c r="X44" s="11">
        <f>'[1]mag.i'!F43</f>
        <v>0</v>
      </c>
      <c r="Y44" s="11">
        <f>'[1]étt.bérl.'!F43</f>
        <v>0</v>
      </c>
      <c r="Z44" s="11">
        <f>'[1]készl.ért.'!F43</f>
        <v>10</v>
      </c>
      <c r="AA44" s="10" t="s">
        <v>167</v>
      </c>
      <c r="AB44" s="10" t="s">
        <v>171</v>
      </c>
      <c r="AC44" s="11">
        <f>'[1]d.t.kárt'!F43</f>
        <v>0</v>
      </c>
      <c r="AD44" s="11">
        <f>'[1]bírság'!F43</f>
        <v>0</v>
      </c>
      <c r="AE44" s="11">
        <f>'[1]e.bev.'!F43</f>
        <v>0</v>
      </c>
      <c r="AF44" s="11">
        <f>'[1]m.áfa.v'!F43</f>
        <v>0</v>
      </c>
      <c r="AG44" s="11">
        <f>'[1]f.áfa.v'!F43</f>
        <v>0</v>
      </c>
      <c r="AH44" s="11">
        <f>'[1]k.áfa'!F43</f>
        <v>41</v>
      </c>
      <c r="AI44" s="11">
        <f>'[1]é.áfa'!F43</f>
        <v>0</v>
      </c>
      <c r="AJ44" s="6">
        <f>'[1]kamat'!F43</f>
        <v>3</v>
      </c>
      <c r="AK44" s="11">
        <f t="shared" si="2"/>
        <v>538</v>
      </c>
      <c r="AM44" s="11">
        <f>'[1]shbev.'!W43</f>
        <v>0</v>
      </c>
      <c r="AN44" s="11">
        <f>'[1]shbev.'!AC43</f>
        <v>0</v>
      </c>
      <c r="AP44" s="11">
        <f>'[1]shbev.'!AI43</f>
        <v>0</v>
      </c>
      <c r="AQ44" s="11">
        <f>'[1]shbev.'!BG43</f>
        <v>0</v>
      </c>
      <c r="AR44" s="11">
        <f>'[1]shbev.'!CK43</f>
        <v>0</v>
      </c>
      <c r="AS44" s="11">
        <f t="shared" si="3"/>
        <v>0</v>
      </c>
      <c r="AT44" s="72">
        <v>0</v>
      </c>
      <c r="AU44" s="48">
        <v>0</v>
      </c>
      <c r="AV44" s="11">
        <f t="shared" si="4"/>
        <v>538</v>
      </c>
    </row>
    <row r="45" spans="1:48" ht="12.75">
      <c r="A45" s="10" t="s">
        <v>169</v>
      </c>
      <c r="B45" s="10" t="s">
        <v>189</v>
      </c>
      <c r="C45" s="11">
        <f>'[1]sh.kiad.'!E44</f>
        <v>0</v>
      </c>
      <c r="D45" s="11">
        <f>'[1]sh.kiad.'!K44</f>
        <v>0</v>
      </c>
      <c r="E45" s="11">
        <f>'[1]sh.kiad.'!Q44</f>
        <v>1123</v>
      </c>
      <c r="F45" s="11">
        <f>'[1]sh.kiad.'!AC44</f>
        <v>4427</v>
      </c>
      <c r="G45" s="11">
        <f>'[1]sh.kiad.'!AU44</f>
        <v>0</v>
      </c>
      <c r="H45" s="11">
        <f t="shared" si="0"/>
        <v>4427</v>
      </c>
      <c r="I45" s="11">
        <f>'[1]sh.kiad.'!W44</f>
        <v>0</v>
      </c>
      <c r="J45" s="11">
        <f>'[1]sh.kiad.'!AO44</f>
        <v>0</v>
      </c>
      <c r="K45" s="11">
        <f>'[1]sh.kiad.'!AI44</f>
        <v>0</v>
      </c>
      <c r="L45" s="46">
        <f t="shared" si="1"/>
        <v>5550</v>
      </c>
      <c r="N45" s="11">
        <f>'[1]int.ell.díj'!F44</f>
        <v>0</v>
      </c>
      <c r="O45" s="11">
        <f>'[1]alk.tér.'!F44</f>
        <v>0</v>
      </c>
      <c r="P45" s="130">
        <f>'[1]hat.'!F44</f>
        <v>0</v>
      </c>
      <c r="Q45" s="11">
        <f>'[1]e.alapt.'!F44</f>
        <v>0</v>
      </c>
      <c r="R45" s="11">
        <f>'[1]készl.'!F44</f>
        <v>0</v>
      </c>
      <c r="S45" s="6">
        <f>'[1]a.szolg.'!F44</f>
        <v>4609</v>
      </c>
      <c r="T45" s="11">
        <f>'[1]saj.sz'!F44</f>
        <v>0</v>
      </c>
      <c r="U45" s="11">
        <f>'[1]tsz.á.b'!F44</f>
        <v>0</v>
      </c>
      <c r="V45" s="11">
        <f>'[1]tsz.á.k'!F44</f>
        <v>0</v>
      </c>
      <c r="W45" s="11">
        <f>'[1]bérl.d'!F44</f>
        <v>0</v>
      </c>
      <c r="X45" s="11">
        <f>'[1]mag.i'!F44</f>
        <v>0</v>
      </c>
      <c r="Y45" s="11">
        <f>'[1]étt.bérl.'!F44</f>
        <v>0</v>
      </c>
      <c r="Z45" s="11">
        <f>'[1]készl.ért.'!F44</f>
        <v>0</v>
      </c>
      <c r="AA45" s="10" t="s">
        <v>169</v>
      </c>
      <c r="AB45" s="10" t="s">
        <v>189</v>
      </c>
      <c r="AC45" s="11">
        <f>'[1]d.t.kárt'!F44</f>
        <v>0</v>
      </c>
      <c r="AD45" s="11">
        <f>'[1]bírság'!F44</f>
        <v>0</v>
      </c>
      <c r="AE45" s="11">
        <f>'[1]e.bev.'!F44</f>
        <v>0</v>
      </c>
      <c r="AF45" s="11">
        <f>'[1]m.áfa.v'!F44</f>
        <v>0</v>
      </c>
      <c r="AG45" s="11">
        <f>'[1]f.áfa.v'!F44</f>
        <v>0</v>
      </c>
      <c r="AH45" s="11">
        <f>'[1]k.áfa'!F44</f>
        <v>691</v>
      </c>
      <c r="AI45" s="11">
        <f>'[1]é.áfa'!F44</f>
        <v>0</v>
      </c>
      <c r="AJ45" s="6">
        <f>'[1]kamat'!F44</f>
        <v>250</v>
      </c>
      <c r="AK45" s="9">
        <f t="shared" si="2"/>
        <v>5550</v>
      </c>
      <c r="AM45" s="11">
        <f>'[1]shbev.'!W44</f>
        <v>0</v>
      </c>
      <c r="AN45" s="11">
        <f>'[1]shbev.'!AC44</f>
        <v>0</v>
      </c>
      <c r="AP45" s="11">
        <f>'[1]shbev.'!AI44</f>
        <v>0</v>
      </c>
      <c r="AQ45" s="11">
        <f>'[1]shbev.'!BG44</f>
        <v>0</v>
      </c>
      <c r="AR45" s="11">
        <f>'[1]shbev.'!CK44</f>
        <v>0</v>
      </c>
      <c r="AS45" s="9">
        <f t="shared" si="3"/>
        <v>0</v>
      </c>
      <c r="AT45" s="72">
        <v>0</v>
      </c>
      <c r="AU45" s="48">
        <v>0</v>
      </c>
      <c r="AV45" s="11">
        <f t="shared" si="4"/>
        <v>5550</v>
      </c>
    </row>
    <row r="46" spans="1:48" ht="12.75">
      <c r="A46" s="45" t="s">
        <v>94</v>
      </c>
      <c r="B46" s="103" t="s">
        <v>2</v>
      </c>
      <c r="C46" s="16">
        <f aca="true" t="shared" si="5" ref="C46:I46">SUM(C7:C45)</f>
        <v>69862</v>
      </c>
      <c r="D46" s="16">
        <f t="shared" si="5"/>
        <v>21378</v>
      </c>
      <c r="E46" s="16">
        <f t="shared" si="5"/>
        <v>39187</v>
      </c>
      <c r="F46" s="16">
        <f t="shared" si="5"/>
        <v>4571</v>
      </c>
      <c r="G46" s="16">
        <f t="shared" si="5"/>
        <v>0</v>
      </c>
      <c r="H46" s="16">
        <f t="shared" si="5"/>
        <v>4571</v>
      </c>
      <c r="I46" s="16">
        <f t="shared" si="5"/>
        <v>1151</v>
      </c>
      <c r="J46" s="16">
        <f aca="true" t="shared" si="6" ref="J46:Z46">SUM(J7:J45)</f>
        <v>-4370</v>
      </c>
      <c r="K46" s="30">
        <f t="shared" si="6"/>
        <v>11591</v>
      </c>
      <c r="L46" s="129">
        <f t="shared" si="6"/>
        <v>143370</v>
      </c>
      <c r="N46" s="16">
        <f t="shared" si="6"/>
        <v>8076</v>
      </c>
      <c r="O46" s="16">
        <f t="shared" si="6"/>
        <v>304</v>
      </c>
      <c r="P46" s="16">
        <f t="shared" si="6"/>
        <v>5</v>
      </c>
      <c r="Q46" s="16">
        <f t="shared" si="6"/>
        <v>10764</v>
      </c>
      <c r="R46" s="30">
        <f t="shared" si="6"/>
        <v>-19198</v>
      </c>
      <c r="S46" s="78">
        <f t="shared" si="6"/>
        <v>-1255</v>
      </c>
      <c r="T46" s="16">
        <f t="shared" si="6"/>
        <v>1170</v>
      </c>
      <c r="U46" s="16">
        <f t="shared" si="6"/>
        <v>397</v>
      </c>
      <c r="V46" s="16">
        <f t="shared" si="6"/>
        <v>6454</v>
      </c>
      <c r="W46" s="16">
        <f t="shared" si="6"/>
        <v>14386</v>
      </c>
      <c r="X46" s="16">
        <f t="shared" si="6"/>
        <v>755</v>
      </c>
      <c r="Y46" s="16">
        <f t="shared" si="6"/>
        <v>-2237</v>
      </c>
      <c r="Z46" s="16">
        <f t="shared" si="6"/>
        <v>460</v>
      </c>
      <c r="AA46" s="45" t="s">
        <v>94</v>
      </c>
      <c r="AB46" s="103" t="s">
        <v>2</v>
      </c>
      <c r="AC46" s="16">
        <f aca="true" t="shared" si="7" ref="AC46:AJ46">SUM(AC7:AC45)</f>
        <v>734</v>
      </c>
      <c r="AD46" s="16">
        <f t="shared" si="7"/>
        <v>461</v>
      </c>
      <c r="AE46" s="16">
        <f t="shared" si="7"/>
        <v>8925</v>
      </c>
      <c r="AF46" s="16">
        <f t="shared" si="7"/>
        <v>-1429</v>
      </c>
      <c r="AG46" s="16">
        <f t="shared" si="7"/>
        <v>-4370</v>
      </c>
      <c r="AH46" s="16">
        <f t="shared" si="7"/>
        <v>3835</v>
      </c>
      <c r="AI46" s="16">
        <f t="shared" si="7"/>
        <v>-155</v>
      </c>
      <c r="AJ46" s="31">
        <f t="shared" si="7"/>
        <v>4691</v>
      </c>
      <c r="AK46" s="16">
        <f aca="true" t="shared" si="8" ref="AK46:AV46">SUM(AK7:AK45)</f>
        <v>32773</v>
      </c>
      <c r="AM46" s="16">
        <f t="shared" si="8"/>
        <v>-4370</v>
      </c>
      <c r="AN46" s="16">
        <f t="shared" si="8"/>
        <v>-155</v>
      </c>
      <c r="AP46" s="16">
        <f t="shared" si="8"/>
        <v>-716</v>
      </c>
      <c r="AQ46" s="16">
        <f t="shared" si="8"/>
        <v>94362</v>
      </c>
      <c r="AR46" s="16">
        <f t="shared" si="8"/>
        <v>16951</v>
      </c>
      <c r="AS46" s="16">
        <f t="shared" si="8"/>
        <v>111313</v>
      </c>
      <c r="AT46" s="16">
        <f t="shared" si="8"/>
        <v>0</v>
      </c>
      <c r="AU46" s="31">
        <f t="shared" si="8"/>
        <v>0</v>
      </c>
      <c r="AV46" s="16">
        <f t="shared" si="8"/>
        <v>143370</v>
      </c>
    </row>
    <row r="47" spans="1:48" ht="12.75">
      <c r="A47" s="104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73"/>
      <c r="AM47" s="18"/>
      <c r="AN47" s="18"/>
      <c r="AP47" s="18"/>
      <c r="AQ47" s="19"/>
      <c r="AR47" s="18"/>
      <c r="AS47" s="18"/>
      <c r="AT47" s="18"/>
      <c r="AU47" s="18"/>
      <c r="AV47" s="20"/>
    </row>
    <row r="48" spans="1:48" ht="12.75">
      <c r="A48" s="104"/>
      <c r="B48" s="22" t="s">
        <v>206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73"/>
      <c r="AM48" s="18"/>
      <c r="AN48" s="18"/>
      <c r="AP48" s="18"/>
      <c r="AQ48" s="19"/>
      <c r="AR48" s="18"/>
      <c r="AS48" s="18"/>
      <c r="AT48" s="18"/>
      <c r="AU48" s="18"/>
      <c r="AV48" s="20"/>
    </row>
    <row r="49" spans="1:48" ht="12.75">
      <c r="A49" s="7"/>
      <c r="B49" s="105"/>
      <c r="C49" s="74"/>
      <c r="D49" s="74"/>
      <c r="E49" s="74"/>
      <c r="F49" s="74"/>
      <c r="G49" s="74"/>
      <c r="H49" s="74"/>
      <c r="I49" s="74"/>
      <c r="J49" s="74"/>
      <c r="K49" s="74"/>
      <c r="L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73"/>
      <c r="AM49" s="18"/>
      <c r="AN49" s="18"/>
      <c r="AP49" s="18"/>
      <c r="AQ49" s="19"/>
      <c r="AR49" s="18"/>
      <c r="AS49" s="18"/>
      <c r="AT49" s="18"/>
      <c r="AU49" s="18"/>
      <c r="AV49" s="20"/>
    </row>
    <row r="50" spans="1:48" ht="12.75">
      <c r="A50" s="7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73"/>
      <c r="AM50" s="18"/>
      <c r="AN50" s="18"/>
      <c r="AP50" s="18"/>
      <c r="AQ50" s="18"/>
      <c r="AR50" s="19"/>
      <c r="AS50" s="18"/>
      <c r="AT50" s="18"/>
      <c r="AU50" s="18"/>
      <c r="AV50" s="20"/>
    </row>
    <row r="51" spans="1:48" ht="12.75">
      <c r="A51" s="104"/>
      <c r="B51" s="7"/>
      <c r="AK51" s="18"/>
      <c r="AM51" s="18"/>
      <c r="AN51" s="18"/>
      <c r="AP51" s="18"/>
      <c r="AQ51" s="18"/>
      <c r="AR51" s="18"/>
      <c r="AS51" s="18"/>
      <c r="AT51" s="18"/>
      <c r="AU51" s="18"/>
      <c r="AV51" s="20"/>
    </row>
    <row r="52" spans="1:2" ht="12.75">
      <c r="A52" s="15"/>
      <c r="B52" s="15"/>
    </row>
  </sheetData>
  <mergeCells count="8">
    <mergeCell ref="AP2:AV2"/>
    <mergeCell ref="N1:Y1"/>
    <mergeCell ref="N2:Y2"/>
    <mergeCell ref="AP1:AV1"/>
    <mergeCell ref="C1:L1"/>
    <mergeCell ref="C2:L2"/>
    <mergeCell ref="AC1:AI1"/>
    <mergeCell ref="AC2:AI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70" r:id="rId1"/>
  <headerFooter alignWithMargins="0">
    <oddHeader>&amp;C&amp;"Times New Roman CE,Normál"&amp;P/&amp;N
Intézményi hatáskörben módosítások&amp;R&amp;"Times New Roman,Normál"1.sz.kimutatás
ezer ft-ban</oddHeader>
    <oddFooter>&amp;L&amp;"Times New Roman CE,Normál"&amp;8&amp;D/&amp;T/Tóthné&amp;C&amp;"Times New Roman,Normál"&amp;8&amp;F/&amp;A/Tóthné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Tóth Imréné</cp:lastModifiedBy>
  <cp:lastPrinted>2004-11-25T10:20:57Z</cp:lastPrinted>
  <dcterms:created xsi:type="dcterms:W3CDTF">2000-07-12T09:08:54Z</dcterms:created>
  <dcterms:modified xsi:type="dcterms:W3CDTF">2004-11-25T10:26:29Z</dcterms:modified>
  <cp:category/>
  <cp:version/>
  <cp:contentType/>
  <cp:contentStatus/>
</cp:coreProperties>
</file>