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925" windowHeight="6495" activeTab="0"/>
  </bookViews>
  <sheets>
    <sheet name="Rmód 3" sheetId="1" r:id="rId1"/>
    <sheet name="Munka1" sheetId="2" r:id="rId2"/>
  </sheets>
  <externalReferences>
    <externalReference r:id="rId5"/>
    <externalReference r:id="rId6"/>
  </externalReferences>
  <definedNames>
    <definedName name="_xlnm.Print_Titles" localSheetId="0">'Rmód 3'!$1:$3</definedName>
    <definedName name="_xlnm.Print_Area" localSheetId="0">'Rmód 3'!$A$1:$K$67</definedName>
  </definedNames>
  <calcPr fullCalcOnLoad="1"/>
</workbook>
</file>

<file path=xl/sharedStrings.xml><?xml version="1.0" encoding="utf-8"?>
<sst xmlns="http://schemas.openxmlformats.org/spreadsheetml/2006/main" count="319" uniqueCount="121">
  <si>
    <t>Megnevezés</t>
  </si>
  <si>
    <t>Megjegyzés</t>
  </si>
  <si>
    <t>Áthúzódó kiadások</t>
  </si>
  <si>
    <t xml:space="preserve"> - Szociális bérlakások újrahasznosítás </t>
  </si>
  <si>
    <t xml:space="preserve">   előtti lakhatást gátló hibáinak kijavítása és közérdekű hat.elhelyezés</t>
  </si>
  <si>
    <t>Panelfelújítások</t>
  </si>
  <si>
    <t>Áthúzódó kiadások összesen:</t>
  </si>
  <si>
    <t xml:space="preserve"> - Vegyes tulajdonú épületek felújítása </t>
  </si>
  <si>
    <t>-</t>
  </si>
  <si>
    <t xml:space="preserve"> - Kémények béléscsövezése (keretösszeg)</t>
  </si>
  <si>
    <t xml:space="preserve"> Új induló feladatok </t>
  </si>
  <si>
    <t xml:space="preserve"> Új induló feladatok keretösszege:</t>
  </si>
  <si>
    <t xml:space="preserve"> Tartalékkeret</t>
  </si>
  <si>
    <t xml:space="preserve"> Összesen:</t>
  </si>
  <si>
    <t>Panelfelújítások  2003.</t>
  </si>
  <si>
    <t>Összesen:</t>
  </si>
  <si>
    <t>Mindösszesen:</t>
  </si>
  <si>
    <t>Módosított előirányzat</t>
  </si>
  <si>
    <t>Pótigény           illetve          átcsoportosítás</t>
  </si>
  <si>
    <t>Módosított     új   előirányzat</t>
  </si>
  <si>
    <t>Eltérés                       (+-)</t>
  </si>
  <si>
    <t>Garanciális visszatartás</t>
  </si>
  <si>
    <t xml:space="preserve"> - Füredi u. 37-39 sz. ingatlan homlokzat</t>
  </si>
  <si>
    <t xml:space="preserve">   szigetelése és nyílászárók cseréje</t>
  </si>
  <si>
    <t xml:space="preserve"> - Béke u. 81-83. panelos lakóépület felújítása</t>
  </si>
  <si>
    <t xml:space="preserve"> - Kinizsi ltp. 5. panelos lakóépület felújítása</t>
  </si>
  <si>
    <t xml:space="preserve"> - Füredi u. 20-22. panelos lakóépület felújítása</t>
  </si>
  <si>
    <t>átcsop. Önkorm.kiad.bér</t>
  </si>
  <si>
    <t xml:space="preserve"> - 48-as Ifjúsági u. 13. panelos lakóépület felújítása</t>
  </si>
  <si>
    <t xml:space="preserve"> Új induló feladatok  keretösszege:</t>
  </si>
  <si>
    <t>- Fő u. 76. tetőfelújítás</t>
  </si>
  <si>
    <t>X</t>
  </si>
  <si>
    <t>100% önk.</t>
  </si>
  <si>
    <t>- Sávház Copilit üvegfal csere folytatása</t>
  </si>
  <si>
    <t>- Zrinyi u. 1. homlokzat és tetőfelújítás</t>
  </si>
  <si>
    <t>Értékesítés függvényében.</t>
  </si>
  <si>
    <t>- Dózsa Gy. u. 14. belső felújítása</t>
  </si>
  <si>
    <t>tartalékkeret terhére</t>
  </si>
  <si>
    <t>- Balázs János u.- műtermek tetőszigetelés I. ütem</t>
  </si>
  <si>
    <t>- Kossuth L. u. 2. udvari lakás feletti tető felújítás</t>
  </si>
  <si>
    <t>- Nádasdi u. 1/a-1/b. udvari illemhely kialakítása</t>
  </si>
  <si>
    <t>Tulajdonostársak pénzügyi hozzájárulása esetén 52,6%</t>
  </si>
  <si>
    <t>Tulajdonostársak pénzügyi hozzájárulása esetén 66% tulajdon</t>
  </si>
  <si>
    <t>Tulajdonostársak pénzügyi hozzájárulása esetén 60,10 %</t>
  </si>
  <si>
    <t>- Dózsa Gy. u. 16. ( volt MHSZ ) - önk. helyiségek fűtésének kialakítása</t>
  </si>
  <si>
    <t>- Dózsa Gy. u. 16. szám alatti ingatlan fűtés korszerűsítése Labdarúgó Szöv.</t>
  </si>
  <si>
    <t>- Toponári u. 44.szolgálati lakás terasz előtetőt alátámasztó pillér helyreállít.</t>
  </si>
  <si>
    <t>- Pázmány P u. 32/b. szolgálati lakás víz és központifűtés rendszer. felújít.</t>
  </si>
  <si>
    <t>- Zrinyi u. 5. tetőfelújítás, bádogozás*</t>
  </si>
  <si>
    <t>Tulajdonostársak pénzügyi hozzájárulása esetén, tulajdoni hányad arányában.</t>
  </si>
  <si>
    <t>- Guba Sándor u. 85. sz. alatti bérlakás vízmérő kialakítási munkái</t>
  </si>
  <si>
    <t xml:space="preserve"> Új induló feladatok összesen:</t>
  </si>
  <si>
    <t>337/2002. (XI.28.) Önk. hat.</t>
  </si>
  <si>
    <t>- Füredi u. 16-18.</t>
  </si>
  <si>
    <t>- Honvéd u. 37-39.</t>
  </si>
  <si>
    <t>- Damjanich u. 1/5.</t>
  </si>
  <si>
    <t>- Béke u. 89-91.</t>
  </si>
  <si>
    <t>- Honvéd u. 41.</t>
  </si>
  <si>
    <t>- 48-as Ifjúság u. 70-72.</t>
  </si>
  <si>
    <t>átcsop. Önkorm.kiad.bér 62e, megtakarítás 55e</t>
  </si>
  <si>
    <t>- Füredi u. 7/c.</t>
  </si>
  <si>
    <t>- Zaranyi ltp 10.</t>
  </si>
  <si>
    <t>- 48-as Ifjúság u. 42-44.</t>
  </si>
  <si>
    <t>átcsop. Önkorm.kiad.bér 126e, megtakarítás 33e</t>
  </si>
  <si>
    <t>- Honvéd u. 12.</t>
  </si>
  <si>
    <t>- Búzavirág u. 28-29.</t>
  </si>
  <si>
    <t>- Honvéd u. 43-45-47.</t>
  </si>
  <si>
    <t>megtakarítás 30e</t>
  </si>
  <si>
    <t>- Honvéd u. 20/a.</t>
  </si>
  <si>
    <t>- Béke u. 59-61.</t>
  </si>
  <si>
    <t>- Kereszt u. 5-7.</t>
  </si>
  <si>
    <t>- Arany J. köz 6.</t>
  </si>
  <si>
    <t>- Béke u. 85-87.</t>
  </si>
  <si>
    <t>2002. évi önerő vissza utalása</t>
  </si>
  <si>
    <t>Panelfelújítások  2004.</t>
  </si>
  <si>
    <t>- Ady E. u. 15. lakóház tetőfelújítás</t>
  </si>
  <si>
    <t>- Ady E. u. 8. udvari homlokzat felújítása</t>
  </si>
  <si>
    <t>- Ady E. u. 3. tetőfelújítás</t>
  </si>
  <si>
    <t>garanciális visszatartás</t>
  </si>
  <si>
    <t>- Zrínyi u. 1. homlokzat- és tető felújítása</t>
  </si>
  <si>
    <t>- Balázs J. műtermek felújítás II. ütem</t>
  </si>
  <si>
    <t>- Zaranyi lőtér  tető és csapadékvíz elvezetés felújítás</t>
  </si>
  <si>
    <t>- Szántó u. 5. sz. épület tetőszigetelése</t>
  </si>
  <si>
    <t>- Sávház copilit üveg felújítás III. ütem</t>
  </si>
  <si>
    <t>- Szolgáltatóház OTP csapadékvíz elvezetés javítás</t>
  </si>
  <si>
    <t>- Béke u. 13-15.</t>
  </si>
  <si>
    <t>- Béke u. 93-95.</t>
  </si>
  <si>
    <t>- Béke u. 63-65.</t>
  </si>
  <si>
    <t>- Honvéd u. 20/B.</t>
  </si>
  <si>
    <t>- Búzavirág u. 30-31.</t>
  </si>
  <si>
    <t>- Búzavirág u. 24-25.</t>
  </si>
  <si>
    <t>- Zaranyi ltp. 17.</t>
  </si>
  <si>
    <t>- 48-as Ifjúság u. 46-48.</t>
  </si>
  <si>
    <t>- Búzavirág u. 7-8.</t>
  </si>
  <si>
    <t>- Kinizsi ltp. 3/B.</t>
  </si>
  <si>
    <t>- Petőfi u. 25-27.</t>
  </si>
  <si>
    <t>- Füredi u. 7.</t>
  </si>
  <si>
    <t>- Kinizsi ltp. 3/A.</t>
  </si>
  <si>
    <t>- Rippl-R. József, Németh István síremlékének felújítása</t>
  </si>
  <si>
    <t>- Laktanya utcai Piac déli oldalán lévő támfal felújítása</t>
  </si>
  <si>
    <t xml:space="preserve"> - Füredi u. 37-39 sz.homlokzat szig. és nyílászárók cseréje</t>
  </si>
  <si>
    <t xml:space="preserve">Pótigények </t>
  </si>
  <si>
    <t xml:space="preserve">Nádasdi u. 1/A-1/B faházak, udvari járdák, lépcsők felújítása, </t>
  </si>
  <si>
    <t>Lakás és nem lakás ingatlanok felújítása összesen:</t>
  </si>
  <si>
    <t xml:space="preserve"> </t>
  </si>
  <si>
    <t>Módosított előirányzat  09.22 előtt</t>
  </si>
  <si>
    <t>Módosított     előirányzat</t>
  </si>
  <si>
    <t>Módosított     új         előirányzat</t>
  </si>
  <si>
    <t xml:space="preserve">      hibáinak kijavítása és közérdekű hat.elhelyezés keretösszeg</t>
  </si>
  <si>
    <t xml:space="preserve"> - Szociális bérlakások újrahasznosítás előtti lakhatást gátló</t>
  </si>
  <si>
    <t xml:space="preserve"> - Sávház II. lh. 10/19 lakás felújítása </t>
  </si>
  <si>
    <t xml:space="preserve"> - 48-as Ifjúság u. 36. fszt. 1. lakás felújítása</t>
  </si>
  <si>
    <t xml:space="preserve"> - Berzsenyi u. 20. II./3. lakás felújítása</t>
  </si>
  <si>
    <t>- Hajnóczi u.-i  6. sz. Posta ép. tetőbeázás megszünt.</t>
  </si>
  <si>
    <t>Szoc.bérlak.újrahaszn.keret terhére.</t>
  </si>
  <si>
    <t xml:space="preserve">      - Induló feladatok</t>
  </si>
  <si>
    <t>- Berzsenyi u. 34-36. Távirányítós kapu</t>
  </si>
  <si>
    <t>- Ady E. 1. épület dúcolás hatósági előírásra</t>
  </si>
  <si>
    <t>Átcsop.:szem.jell.jutt.kifiz.</t>
  </si>
  <si>
    <t>- Fő u. 57. raktár felújítása</t>
  </si>
  <si>
    <t>- Búzavirág u. 28-19.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</si>
</sst>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13">
    <font>
      <sz val="10"/>
      <name val="Arial CE"/>
      <family val="0"/>
    </font>
    <font>
      <b/>
      <sz val="10"/>
      <name val="Arial CE"/>
      <family val="2"/>
    </font>
    <font>
      <i/>
      <u val="single"/>
      <sz val="10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u val="single"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0" xfId="0" applyFont="1" applyAlignment="1">
      <alignment/>
    </xf>
    <xf numFmtId="3" fontId="1" fillId="0" borderId="1" xfId="0" applyNumberFormat="1" applyFont="1" applyBorder="1" applyAlignment="1">
      <alignment horizontal="right" vertical="center"/>
    </xf>
    <xf numFmtId="49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vertical="center" wrapText="1"/>
    </xf>
    <xf numFmtId="10" fontId="0" fillId="0" borderId="1" xfId="0" applyNumberFormat="1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49" fontId="0" fillId="0" borderId="5" xfId="0" applyNumberFormat="1" applyFont="1" applyBorder="1" applyAlignment="1">
      <alignment/>
    </xf>
    <xf numFmtId="3" fontId="0" fillId="0" borderId="5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9" fontId="1" fillId="0" borderId="1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/>
    </xf>
    <xf numFmtId="49" fontId="3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right"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3" fontId="0" fillId="0" borderId="3" xfId="0" applyNumberFormat="1" applyFont="1" applyBorder="1" applyAlignment="1">
      <alignment/>
    </xf>
    <xf numFmtId="49" fontId="0" fillId="0" borderId="3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left" vertical="center" wrapText="1"/>
    </xf>
    <xf numFmtId="3" fontId="0" fillId="0" borderId="5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right"/>
    </xf>
    <xf numFmtId="10" fontId="6" fillId="0" borderId="5" xfId="0" applyNumberFormat="1" applyFont="1" applyBorder="1" applyAlignment="1">
      <alignment horizontal="left" vertical="center" wrapText="1"/>
    </xf>
    <xf numFmtId="0" fontId="0" fillId="0" borderId="7" xfId="0" applyFont="1" applyBorder="1" applyAlignment="1">
      <alignment/>
    </xf>
    <xf numFmtId="10" fontId="1" fillId="0" borderId="1" xfId="0" applyNumberFormat="1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 wrapText="1"/>
    </xf>
    <xf numFmtId="10" fontId="1" fillId="0" borderId="3" xfId="0" applyNumberFormat="1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3" fontId="8" fillId="0" borderId="3" xfId="0" applyNumberFormat="1" applyFont="1" applyBorder="1" applyAlignment="1">
      <alignment/>
    </xf>
    <xf numFmtId="0" fontId="8" fillId="0" borderId="0" xfId="0" applyFont="1" applyAlignment="1">
      <alignment/>
    </xf>
    <xf numFmtId="49" fontId="8" fillId="0" borderId="3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/>
    </xf>
    <xf numFmtId="3" fontId="8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0" fontId="8" fillId="0" borderId="1" xfId="0" applyFont="1" applyBorder="1" applyAlignment="1">
      <alignment/>
    </xf>
    <xf numFmtId="3" fontId="8" fillId="0" borderId="1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/>
    </xf>
    <xf numFmtId="49" fontId="8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vertical="center" wrapText="1"/>
    </xf>
    <xf numFmtId="0" fontId="7" fillId="0" borderId="3" xfId="0" applyFont="1" applyBorder="1" applyAlignment="1">
      <alignment/>
    </xf>
    <xf numFmtId="3" fontId="7" fillId="0" borderId="3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/>
    </xf>
    <xf numFmtId="3" fontId="7" fillId="0" borderId="4" xfId="0" applyNumberFormat="1" applyFont="1" applyBorder="1" applyAlignment="1">
      <alignment/>
    </xf>
    <xf numFmtId="3" fontId="7" fillId="0" borderId="1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5" xfId="0" applyFont="1" applyBorder="1" applyAlignment="1">
      <alignment/>
    </xf>
    <xf numFmtId="3" fontId="7" fillId="0" borderId="5" xfId="0" applyNumberFormat="1" applyFont="1" applyBorder="1" applyAlignment="1">
      <alignment horizontal="right"/>
    </xf>
    <xf numFmtId="3" fontId="7" fillId="0" borderId="5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3" fontId="8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3" fontId="8" fillId="0" borderId="2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Alignment="1">
      <alignment vertical="center" wrapText="1"/>
    </xf>
    <xf numFmtId="49" fontId="7" fillId="0" borderId="1" xfId="0" applyNumberFormat="1" applyFont="1" applyBorder="1" applyAlignment="1">
      <alignment/>
    </xf>
    <xf numFmtId="49" fontId="7" fillId="0" borderId="3" xfId="0" applyNumberFormat="1" applyFont="1" applyBorder="1" applyAlignment="1">
      <alignment/>
    </xf>
    <xf numFmtId="3" fontId="7" fillId="0" borderId="3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/>
    </xf>
    <xf numFmtId="3" fontId="7" fillId="0" borderId="4" xfId="0" applyNumberFormat="1" applyFont="1" applyBorder="1" applyAlignment="1">
      <alignment horizontal="right"/>
    </xf>
    <xf numFmtId="0" fontId="10" fillId="0" borderId="1" xfId="0" applyFont="1" applyBorder="1" applyAlignment="1">
      <alignment/>
    </xf>
    <xf numFmtId="3" fontId="8" fillId="0" borderId="8" xfId="0" applyNumberFormat="1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3" fontId="8" fillId="0" borderId="6" xfId="0" applyNumberFormat="1" applyFont="1" applyBorder="1" applyAlignment="1">
      <alignment horizontal="right"/>
    </xf>
    <xf numFmtId="3" fontId="8" fillId="0" borderId="9" xfId="0" applyNumberFormat="1" applyFont="1" applyBorder="1" applyAlignment="1">
      <alignment/>
    </xf>
    <xf numFmtId="3" fontId="8" fillId="0" borderId="1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1" fillId="0" borderId="1" xfId="0" applyFont="1" applyBorder="1" applyAlignment="1">
      <alignment/>
    </xf>
    <xf numFmtId="3" fontId="7" fillId="0" borderId="6" xfId="0" applyNumberFormat="1" applyFont="1" applyBorder="1" applyAlignment="1">
      <alignment horizontal="right"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3" fontId="8" fillId="0" borderId="2" xfId="0" applyNumberFormat="1" applyFont="1" applyBorder="1" applyAlignment="1">
      <alignment/>
    </xf>
    <xf numFmtId="0" fontId="8" fillId="0" borderId="2" xfId="0" applyFont="1" applyBorder="1" applyAlignment="1">
      <alignment/>
    </xf>
    <xf numFmtId="0" fontId="7" fillId="0" borderId="5" xfId="0" applyFont="1" applyBorder="1" applyAlignment="1">
      <alignment/>
    </xf>
    <xf numFmtId="3" fontId="7" fillId="0" borderId="5" xfId="0" applyNumberFormat="1" applyFont="1" applyBorder="1" applyAlignment="1">
      <alignment horizontal="right" wrapText="1"/>
    </xf>
    <xf numFmtId="3" fontId="7" fillId="0" borderId="5" xfId="0" applyNumberFormat="1" applyFont="1" applyBorder="1" applyAlignment="1">
      <alignment horizontal="center"/>
    </xf>
    <xf numFmtId="3" fontId="7" fillId="0" borderId="6" xfId="0" applyNumberFormat="1" applyFont="1" applyBorder="1" applyAlignment="1">
      <alignment horizontal="right" wrapText="1"/>
    </xf>
    <xf numFmtId="10" fontId="7" fillId="0" borderId="5" xfId="0" applyNumberFormat="1" applyFont="1" applyBorder="1" applyAlignment="1">
      <alignment horizontal="left" vertical="center" wrapText="1"/>
    </xf>
    <xf numFmtId="0" fontId="12" fillId="0" borderId="3" xfId="0" applyFont="1" applyBorder="1" applyAlignment="1">
      <alignment/>
    </xf>
    <xf numFmtId="0" fontId="12" fillId="0" borderId="0" xfId="0" applyFont="1" applyAlignment="1">
      <alignment/>
    </xf>
    <xf numFmtId="49" fontId="8" fillId="0" borderId="10" xfId="0" applyNumberFormat="1" applyFont="1" applyBorder="1" applyAlignment="1">
      <alignment/>
    </xf>
    <xf numFmtId="3" fontId="8" fillId="0" borderId="11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49" fontId="8" fillId="0" borderId="9" xfId="0" applyNumberFormat="1" applyFont="1" applyBorder="1" applyAlignment="1">
      <alignment/>
    </xf>
    <xf numFmtId="49" fontId="8" fillId="0" borderId="6" xfId="0" applyNumberFormat="1" applyFont="1" applyBorder="1" applyAlignment="1">
      <alignment/>
    </xf>
    <xf numFmtId="3" fontId="8" fillId="0" borderId="7" xfId="0" applyNumberFormat="1" applyFont="1" applyBorder="1" applyAlignment="1">
      <alignment horizontal="right"/>
    </xf>
    <xf numFmtId="3" fontId="8" fillId="0" borderId="7" xfId="0" applyNumberFormat="1" applyFont="1" applyBorder="1" applyAlignment="1">
      <alignment/>
    </xf>
    <xf numFmtId="3" fontId="8" fillId="0" borderId="5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49" fontId="8" fillId="0" borderId="13" xfId="0" applyNumberFormat="1" applyFont="1" applyBorder="1" applyAlignment="1">
      <alignment/>
    </xf>
    <xf numFmtId="49" fontId="8" fillId="0" borderId="2" xfId="0" applyNumberFormat="1" applyFont="1" applyBorder="1" applyAlignment="1">
      <alignment/>
    </xf>
    <xf numFmtId="3" fontId="8" fillId="0" borderId="1" xfId="0" applyNumberFormat="1" applyFont="1" applyBorder="1" applyAlignment="1">
      <alignment horizontal="righ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Irhato\Vass%20&#201;va\2004%2009%2016%20KGY\02%20lak&#225;s%20&#233;s%20nem%20lak&#225;s%20ing.%20fel&#250;j&#237;t&#225;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Irhato\Vass%20&#201;va\2004%2009%2016%20KGY\2003.%20Lak&#225;s%20&#233;s%20nem%20lak&#225;s%20ingatlanok%20fel&#250;j&#237;t&#225;sa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áromnegyedéves beszámoló"/>
      <sheetName val="féléves beszámoló"/>
      <sheetName val="Rmód 2"/>
      <sheetName val="Rmód 2 (2)"/>
      <sheetName val="féléves beszámoló (2)"/>
      <sheetName val="Munka1"/>
      <sheetName val="2004. évi klts"/>
      <sheetName val="2004. évi klts (2)"/>
      <sheetName val="2004. évi klts (3)"/>
      <sheetName val="06.03"/>
      <sheetName val="Rmód0630"/>
      <sheetName val="0617"/>
      <sheetName val="Munka2"/>
    </sheetNames>
    <sheetDataSet>
      <sheetData sheetId="2">
        <row r="11">
          <cell r="A11" t="str">
            <v>- Ady E. u. 15. lakóház tetőfelújítás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3. évi klts"/>
      <sheetName val="06.12."/>
      <sheetName val="09.18"/>
      <sheetName val="12.11"/>
      <sheetName val="04.02.19"/>
      <sheetName val="féléves beszámoló"/>
      <sheetName val="háromnegyedéves beszámoló"/>
      <sheetName val="éves beszámoló "/>
    </sheetNames>
    <sheetDataSet>
      <sheetData sheetId="1">
        <row r="6">
          <cell r="G6">
            <v>74</v>
          </cell>
        </row>
        <row r="7">
          <cell r="G7">
            <v>59</v>
          </cell>
        </row>
        <row r="8">
          <cell r="G8">
            <v>492</v>
          </cell>
        </row>
        <row r="9">
          <cell r="G9">
            <v>704</v>
          </cell>
        </row>
        <row r="11">
          <cell r="G11">
            <v>1500</v>
          </cell>
        </row>
        <row r="14">
          <cell r="G14">
            <v>1173</v>
          </cell>
        </row>
        <row r="15">
          <cell r="G15">
            <v>1946</v>
          </cell>
        </row>
        <row r="18">
          <cell r="G18">
            <v>16856</v>
          </cell>
        </row>
      </sheetData>
      <sheetData sheetId="2">
        <row r="16">
          <cell r="G16">
            <v>12952</v>
          </cell>
        </row>
        <row r="24">
          <cell r="G24">
            <v>4000</v>
          </cell>
        </row>
        <row r="25">
          <cell r="G25">
            <v>1800</v>
          </cell>
        </row>
        <row r="28">
          <cell r="G28">
            <v>2520</v>
          </cell>
        </row>
        <row r="29">
          <cell r="G29">
            <v>6919</v>
          </cell>
        </row>
        <row r="30">
          <cell r="G30" t="str">
            <v>X</v>
          </cell>
        </row>
        <row r="32">
          <cell r="G32">
            <v>1433</v>
          </cell>
        </row>
        <row r="33">
          <cell r="G33">
            <v>911</v>
          </cell>
        </row>
        <row r="35">
          <cell r="G35" t="str">
            <v>X</v>
          </cell>
        </row>
        <row r="41">
          <cell r="G41" t="str">
            <v>X</v>
          </cell>
        </row>
        <row r="42">
          <cell r="G42">
            <v>100</v>
          </cell>
        </row>
        <row r="43">
          <cell r="G43">
            <v>30</v>
          </cell>
        </row>
        <row r="44">
          <cell r="G44">
            <v>81</v>
          </cell>
        </row>
        <row r="45">
          <cell r="G45" t="str">
            <v>X</v>
          </cell>
        </row>
        <row r="46">
          <cell r="G46" t="str">
            <v>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305"/>
  <sheetViews>
    <sheetView tabSelected="1" zoomScale="75" zoomScaleNormal="75" workbookViewId="0" topLeftCell="A1">
      <selection activeCell="A12" sqref="A12"/>
    </sheetView>
  </sheetViews>
  <sheetFormatPr defaultColWidth="9.00390625" defaultRowHeight="12.75" outlineLevelRow="1"/>
  <cols>
    <col min="1" max="1" width="60.75390625" style="70" customWidth="1"/>
    <col min="2" max="2" width="9.375" style="115" hidden="1" customWidth="1"/>
    <col min="3" max="3" width="9.875" style="70" hidden="1" customWidth="1"/>
    <col min="4" max="4" width="13.25390625" style="70" hidden="1" customWidth="1"/>
    <col min="5" max="5" width="13.625" style="70" hidden="1" customWidth="1"/>
    <col min="6" max="6" width="14.875" style="70" hidden="1" customWidth="1"/>
    <col min="7" max="7" width="13.25390625" style="70" customWidth="1"/>
    <col min="8" max="8" width="15.625" style="70" customWidth="1"/>
    <col min="9" max="9" width="13.25390625" style="70" customWidth="1"/>
    <col min="10" max="10" width="13.625" style="70" customWidth="1"/>
    <col min="11" max="11" width="25.75390625" style="70" customWidth="1"/>
    <col min="12" max="16384" width="9.125" style="70" customWidth="1"/>
  </cols>
  <sheetData>
    <row r="1" spans="1:11" ht="12.75" customHeight="1">
      <c r="A1" s="153" t="s">
        <v>0</v>
      </c>
      <c r="B1" s="153"/>
      <c r="C1" s="69"/>
      <c r="D1" s="154" t="s">
        <v>105</v>
      </c>
      <c r="E1" s="69"/>
      <c r="F1" s="153" t="s">
        <v>18</v>
      </c>
      <c r="G1" s="153" t="s">
        <v>106</v>
      </c>
      <c r="H1" s="153" t="s">
        <v>18</v>
      </c>
      <c r="I1" s="153" t="s">
        <v>107</v>
      </c>
      <c r="J1" s="153" t="s">
        <v>20</v>
      </c>
      <c r="K1" s="157" t="s">
        <v>1</v>
      </c>
    </row>
    <row r="2" spans="1:11" ht="12.75">
      <c r="A2" s="153"/>
      <c r="B2" s="153"/>
      <c r="C2" s="69"/>
      <c r="D2" s="155"/>
      <c r="E2" s="69"/>
      <c r="F2" s="153"/>
      <c r="G2" s="153"/>
      <c r="H2" s="153"/>
      <c r="I2" s="153"/>
      <c r="J2" s="153"/>
      <c r="K2" s="158"/>
    </row>
    <row r="3" spans="1:11" ht="16.5" customHeight="1">
      <c r="A3" s="153"/>
      <c r="B3" s="153"/>
      <c r="C3" s="71"/>
      <c r="D3" s="156"/>
      <c r="E3" s="69"/>
      <c r="F3" s="153"/>
      <c r="G3" s="153"/>
      <c r="H3" s="153"/>
      <c r="I3" s="153"/>
      <c r="J3" s="153"/>
      <c r="K3" s="159"/>
    </row>
    <row r="4" spans="1:11" ht="12.75">
      <c r="A4" s="72" t="s">
        <v>2</v>
      </c>
      <c r="B4" s="73"/>
      <c r="C4" s="74"/>
      <c r="D4" s="74"/>
      <c r="E4" s="75"/>
      <c r="F4" s="75"/>
      <c r="G4" s="74"/>
      <c r="H4" s="75"/>
      <c r="I4" s="75"/>
      <c r="J4" s="75"/>
      <c r="K4" s="76"/>
    </row>
    <row r="5" spans="1:11" ht="16.5" customHeight="1">
      <c r="A5" s="78" t="s">
        <v>119</v>
      </c>
      <c r="B5" s="73">
        <v>59</v>
      </c>
      <c r="C5" s="77">
        <v>0</v>
      </c>
      <c r="D5" s="73">
        <f aca="true" t="shared" si="0" ref="D5:D13">B5-C5</f>
        <v>59</v>
      </c>
      <c r="E5" s="75">
        <f aca="true" t="shared" si="1" ref="E5:E14">D5</f>
        <v>59</v>
      </c>
      <c r="F5" s="102">
        <v>0</v>
      </c>
      <c r="G5" s="73">
        <v>59</v>
      </c>
      <c r="H5" s="102">
        <v>0</v>
      </c>
      <c r="I5" s="102">
        <f>+G5+H5</f>
        <v>59</v>
      </c>
      <c r="J5" s="102">
        <f>I5-G5</f>
        <v>0</v>
      </c>
      <c r="K5" s="76"/>
    </row>
    <row r="6" spans="1:11" ht="16.5" customHeight="1">
      <c r="A6" s="78" t="s">
        <v>30</v>
      </c>
      <c r="B6" s="73">
        <v>2520</v>
      </c>
      <c r="C6" s="77">
        <v>2394</v>
      </c>
      <c r="D6" s="73">
        <f t="shared" si="0"/>
        <v>126</v>
      </c>
      <c r="E6" s="75">
        <f t="shared" si="1"/>
        <v>126</v>
      </c>
      <c r="F6" s="102">
        <v>0</v>
      </c>
      <c r="G6" s="73">
        <v>126</v>
      </c>
      <c r="H6" s="102">
        <v>0</v>
      </c>
      <c r="I6" s="102">
        <f aca="true" t="shared" si="2" ref="I6:I14">+G6+H6</f>
        <v>126</v>
      </c>
      <c r="J6" s="102">
        <f aca="true" t="shared" si="3" ref="J6:J20">I6-G6</f>
        <v>0</v>
      </c>
      <c r="K6" s="76" t="s">
        <v>78</v>
      </c>
    </row>
    <row r="7" spans="1:11" ht="16.5" customHeight="1">
      <c r="A7" s="78" t="s">
        <v>33</v>
      </c>
      <c r="B7" s="73">
        <v>6919</v>
      </c>
      <c r="C7" s="77">
        <v>6573</v>
      </c>
      <c r="D7" s="73">
        <f t="shared" si="0"/>
        <v>346</v>
      </c>
      <c r="E7" s="75">
        <f t="shared" si="1"/>
        <v>346</v>
      </c>
      <c r="F7" s="102">
        <v>0</v>
      </c>
      <c r="G7" s="73">
        <v>346</v>
      </c>
      <c r="H7" s="102">
        <v>0</v>
      </c>
      <c r="I7" s="102">
        <f t="shared" si="2"/>
        <v>346</v>
      </c>
      <c r="J7" s="102">
        <f t="shared" si="3"/>
        <v>0</v>
      </c>
      <c r="K7" s="76" t="s">
        <v>78</v>
      </c>
    </row>
    <row r="8" spans="1:11" ht="16.5" customHeight="1">
      <c r="A8" s="78" t="s">
        <v>38</v>
      </c>
      <c r="B8" s="73">
        <v>1433</v>
      </c>
      <c r="C8" s="77">
        <v>1361</v>
      </c>
      <c r="D8" s="73">
        <f t="shared" si="0"/>
        <v>72</v>
      </c>
      <c r="E8" s="75">
        <f t="shared" si="1"/>
        <v>72</v>
      </c>
      <c r="F8" s="102">
        <v>0</v>
      </c>
      <c r="G8" s="73">
        <v>72</v>
      </c>
      <c r="H8" s="102">
        <v>0</v>
      </c>
      <c r="I8" s="102">
        <f t="shared" si="2"/>
        <v>72</v>
      </c>
      <c r="J8" s="102">
        <f t="shared" si="3"/>
        <v>0</v>
      </c>
      <c r="K8" s="76" t="s">
        <v>78</v>
      </c>
    </row>
    <row r="9" spans="1:11" ht="16.5" customHeight="1">
      <c r="A9" s="78" t="s">
        <v>39</v>
      </c>
      <c r="B9" s="73">
        <v>911</v>
      </c>
      <c r="C9" s="77">
        <v>865</v>
      </c>
      <c r="D9" s="73">
        <f t="shared" si="0"/>
        <v>46</v>
      </c>
      <c r="E9" s="75">
        <f t="shared" si="1"/>
        <v>46</v>
      </c>
      <c r="F9" s="102">
        <v>0</v>
      </c>
      <c r="G9" s="73">
        <v>46</v>
      </c>
      <c r="H9" s="102">
        <v>0</v>
      </c>
      <c r="I9" s="102">
        <f t="shared" si="2"/>
        <v>46</v>
      </c>
      <c r="J9" s="102">
        <f t="shared" si="3"/>
        <v>0</v>
      </c>
      <c r="K9" s="76" t="s">
        <v>78</v>
      </c>
    </row>
    <row r="10" spans="1:11" ht="16.5" customHeight="1">
      <c r="A10" s="79" t="s">
        <v>75</v>
      </c>
      <c r="B10" s="73">
        <v>1298</v>
      </c>
      <c r="C10" s="77">
        <v>0</v>
      </c>
      <c r="D10" s="73">
        <f t="shared" si="0"/>
        <v>1298</v>
      </c>
      <c r="E10" s="75">
        <f t="shared" si="1"/>
        <v>1298</v>
      </c>
      <c r="F10" s="102">
        <v>0</v>
      </c>
      <c r="G10" s="73">
        <v>1298</v>
      </c>
      <c r="H10" s="102">
        <v>0</v>
      </c>
      <c r="I10" s="102">
        <f t="shared" si="2"/>
        <v>1298</v>
      </c>
      <c r="J10" s="102">
        <f t="shared" si="3"/>
        <v>0</v>
      </c>
      <c r="K10" s="76"/>
    </row>
    <row r="11" spans="1:11" ht="16.5" customHeight="1">
      <c r="A11" s="78" t="s">
        <v>76</v>
      </c>
      <c r="B11" s="73">
        <v>1724</v>
      </c>
      <c r="C11" s="77">
        <v>0</v>
      </c>
      <c r="D11" s="73">
        <f t="shared" si="0"/>
        <v>1724</v>
      </c>
      <c r="E11" s="75">
        <f t="shared" si="1"/>
        <v>1724</v>
      </c>
      <c r="F11" s="102">
        <v>335</v>
      </c>
      <c r="G11" s="83">
        <v>2059</v>
      </c>
      <c r="H11" s="124">
        <v>0</v>
      </c>
      <c r="I11" s="102">
        <f t="shared" si="2"/>
        <v>2059</v>
      </c>
      <c r="J11" s="102">
        <f t="shared" si="3"/>
        <v>0</v>
      </c>
      <c r="K11" s="76" t="s">
        <v>104</v>
      </c>
    </row>
    <row r="12" spans="1:11" ht="16.5" customHeight="1">
      <c r="A12" s="151" t="s">
        <v>77</v>
      </c>
      <c r="B12" s="119">
        <v>4940</v>
      </c>
      <c r="C12" s="77">
        <v>0</v>
      </c>
      <c r="D12" s="73">
        <f t="shared" si="0"/>
        <v>4940</v>
      </c>
      <c r="E12" s="75">
        <f t="shared" si="1"/>
        <v>4940</v>
      </c>
      <c r="F12" s="102">
        <v>0</v>
      </c>
      <c r="G12" s="73">
        <v>4940</v>
      </c>
      <c r="H12" s="102">
        <v>0</v>
      </c>
      <c r="I12" s="102">
        <f t="shared" si="2"/>
        <v>4940</v>
      </c>
      <c r="J12" s="102">
        <f t="shared" si="3"/>
        <v>0</v>
      </c>
      <c r="K12" s="76"/>
    </row>
    <row r="13" spans="1:11" ht="16.5" customHeight="1">
      <c r="A13" s="79" t="s">
        <v>44</v>
      </c>
      <c r="B13" s="73">
        <v>207</v>
      </c>
      <c r="C13" s="77">
        <v>0</v>
      </c>
      <c r="D13" s="73">
        <f t="shared" si="0"/>
        <v>207</v>
      </c>
      <c r="E13" s="75">
        <f t="shared" si="1"/>
        <v>207</v>
      </c>
      <c r="F13" s="102">
        <v>0</v>
      </c>
      <c r="G13" s="73">
        <v>207</v>
      </c>
      <c r="H13" s="102">
        <v>0</v>
      </c>
      <c r="I13" s="102">
        <f t="shared" si="2"/>
        <v>207</v>
      </c>
      <c r="J13" s="102">
        <f t="shared" si="3"/>
        <v>0</v>
      </c>
      <c r="K13" s="76"/>
    </row>
    <row r="14" spans="1:11" ht="16.5" customHeight="1">
      <c r="A14" s="79" t="s">
        <v>98</v>
      </c>
      <c r="B14" s="73">
        <v>646</v>
      </c>
      <c r="C14" s="77">
        <v>0</v>
      </c>
      <c r="D14" s="73">
        <v>646</v>
      </c>
      <c r="E14" s="75">
        <f t="shared" si="1"/>
        <v>646</v>
      </c>
      <c r="F14" s="102">
        <v>0</v>
      </c>
      <c r="G14" s="73">
        <v>646</v>
      </c>
      <c r="H14" s="102">
        <v>0</v>
      </c>
      <c r="I14" s="102">
        <f t="shared" si="2"/>
        <v>646</v>
      </c>
      <c r="J14" s="102">
        <f t="shared" si="3"/>
        <v>0</v>
      </c>
      <c r="K14" s="76"/>
    </row>
    <row r="15" spans="1:11" ht="17.25" customHeight="1">
      <c r="A15" s="80" t="s">
        <v>5</v>
      </c>
      <c r="B15" s="73"/>
      <c r="C15" s="77"/>
      <c r="D15" s="73"/>
      <c r="E15" s="75"/>
      <c r="F15" s="102"/>
      <c r="G15" s="73"/>
      <c r="H15" s="102"/>
      <c r="I15" s="102"/>
      <c r="J15" s="102">
        <f t="shared" si="3"/>
        <v>0</v>
      </c>
      <c r="K15" s="76"/>
    </row>
    <row r="16" spans="1:11" ht="15.75" customHeight="1">
      <c r="A16" s="81" t="s">
        <v>100</v>
      </c>
      <c r="B16" s="82">
        <v>1173</v>
      </c>
      <c r="C16" s="82">
        <v>0</v>
      </c>
      <c r="D16" s="82">
        <f>B16-C16</f>
        <v>1173</v>
      </c>
      <c r="E16" s="82">
        <f>D16/3</f>
        <v>391</v>
      </c>
      <c r="F16" s="102">
        <v>0</v>
      </c>
      <c r="G16" s="82">
        <v>1173</v>
      </c>
      <c r="H16" s="125">
        <v>0</v>
      </c>
      <c r="I16" s="102">
        <f>+G16+H16</f>
        <v>1173</v>
      </c>
      <c r="J16" s="102">
        <f t="shared" si="3"/>
        <v>0</v>
      </c>
      <c r="K16" s="76"/>
    </row>
    <row r="17" spans="1:11" ht="15.75" customHeight="1">
      <c r="A17" s="78" t="s">
        <v>57</v>
      </c>
      <c r="B17" s="73">
        <v>16517</v>
      </c>
      <c r="C17" s="77">
        <v>15278</v>
      </c>
      <c r="D17" s="82">
        <f>B17-C17</f>
        <v>1239</v>
      </c>
      <c r="E17" s="82">
        <f>D17/3</f>
        <v>413</v>
      </c>
      <c r="F17" s="102">
        <v>0</v>
      </c>
      <c r="G17" s="82">
        <v>1239</v>
      </c>
      <c r="H17" s="125">
        <v>-269</v>
      </c>
      <c r="I17" s="102">
        <f>+G17+H17</f>
        <v>970</v>
      </c>
      <c r="J17" s="102">
        <f t="shared" si="3"/>
        <v>-269</v>
      </c>
      <c r="K17" s="76" t="s">
        <v>118</v>
      </c>
    </row>
    <row r="18" spans="1:11" ht="15.75" customHeight="1">
      <c r="A18" s="78" t="s">
        <v>60</v>
      </c>
      <c r="B18" s="73">
        <v>5844</v>
      </c>
      <c r="C18" s="77">
        <v>45</v>
      </c>
      <c r="D18" s="82">
        <f>B18-C18</f>
        <v>5799</v>
      </c>
      <c r="E18" s="82">
        <f>D18/3</f>
        <v>1933</v>
      </c>
      <c r="F18" s="102">
        <v>0</v>
      </c>
      <c r="G18" s="82">
        <v>5799</v>
      </c>
      <c r="H18" s="125">
        <v>-109</v>
      </c>
      <c r="I18" s="102">
        <f>+G18+H18</f>
        <v>5690</v>
      </c>
      <c r="J18" s="102">
        <f t="shared" si="3"/>
        <v>-109</v>
      </c>
      <c r="K18" s="76" t="s">
        <v>118</v>
      </c>
    </row>
    <row r="19" spans="1:11" ht="15.75" customHeight="1">
      <c r="A19" s="78" t="s">
        <v>120</v>
      </c>
      <c r="B19" s="73">
        <v>21632</v>
      </c>
      <c r="C19" s="77">
        <v>11962</v>
      </c>
      <c r="D19" s="82">
        <f>B19-C19</f>
        <v>9670</v>
      </c>
      <c r="E19" s="83">
        <f>D19/3</f>
        <v>3223.3333333333335</v>
      </c>
      <c r="F19" s="102">
        <v>0</v>
      </c>
      <c r="G19" s="83">
        <v>9670</v>
      </c>
      <c r="H19" s="124">
        <v>0</v>
      </c>
      <c r="I19" s="102">
        <f>+G19+H19</f>
        <v>9670</v>
      </c>
      <c r="J19" s="102">
        <f t="shared" si="3"/>
        <v>0</v>
      </c>
      <c r="K19" s="82"/>
    </row>
    <row r="20" spans="1:11" ht="15.75" customHeight="1">
      <c r="A20" s="78" t="s">
        <v>69</v>
      </c>
      <c r="B20" s="73">
        <v>8446</v>
      </c>
      <c r="C20" s="77">
        <v>6682</v>
      </c>
      <c r="D20" s="82">
        <f>B20-C20</f>
        <v>1764</v>
      </c>
      <c r="E20" s="82">
        <f>D20/3</f>
        <v>588</v>
      </c>
      <c r="F20" s="102">
        <v>0</v>
      </c>
      <c r="G20" s="82">
        <v>1764</v>
      </c>
      <c r="H20" s="125"/>
      <c r="I20" s="102">
        <f>+G20+H20</f>
        <v>1764</v>
      </c>
      <c r="J20" s="102">
        <f t="shared" si="3"/>
        <v>0</v>
      </c>
      <c r="K20" s="82"/>
    </row>
    <row r="21" spans="1:11" ht="16.5" customHeight="1">
      <c r="A21" s="84" t="s">
        <v>6</v>
      </c>
      <c r="B21" s="85">
        <f aca="true" t="shared" si="4" ref="B21:J21">SUM(B5:B20)</f>
        <v>74269</v>
      </c>
      <c r="C21" s="86">
        <f t="shared" si="4"/>
        <v>45160</v>
      </c>
      <c r="D21" s="86">
        <f t="shared" si="4"/>
        <v>29109</v>
      </c>
      <c r="E21" s="87">
        <f t="shared" si="4"/>
        <v>16012.333333333334</v>
      </c>
      <c r="F21" s="86">
        <f t="shared" si="4"/>
        <v>335</v>
      </c>
      <c r="G21" s="86">
        <f t="shared" si="4"/>
        <v>29444</v>
      </c>
      <c r="H21" s="86">
        <f t="shared" si="4"/>
        <v>-378</v>
      </c>
      <c r="I21" s="86">
        <f t="shared" si="4"/>
        <v>29066</v>
      </c>
      <c r="J21" s="86">
        <f t="shared" si="4"/>
        <v>-378</v>
      </c>
      <c r="K21" s="84"/>
    </row>
    <row r="22" spans="1:11" ht="6" customHeight="1">
      <c r="A22" s="76"/>
      <c r="B22" s="73"/>
      <c r="C22" s="74"/>
      <c r="D22" s="74"/>
      <c r="E22" s="75"/>
      <c r="F22" s="75"/>
      <c r="G22" s="74"/>
      <c r="H22" s="75"/>
      <c r="I22" s="75"/>
      <c r="J22" s="75"/>
      <c r="K22" s="76"/>
    </row>
    <row r="23" spans="1:11" s="92" customFormat="1" ht="21" customHeight="1">
      <c r="A23" s="72" t="s">
        <v>7</v>
      </c>
      <c r="B23" s="88">
        <v>10000</v>
      </c>
      <c r="C23" s="89" t="s">
        <v>8</v>
      </c>
      <c r="D23" s="90">
        <f>B23</f>
        <v>10000</v>
      </c>
      <c r="E23" s="91">
        <f>D23</f>
        <v>10000</v>
      </c>
      <c r="F23" s="102">
        <v>0</v>
      </c>
      <c r="G23" s="90">
        <v>10000</v>
      </c>
      <c r="H23" s="91">
        <v>0</v>
      </c>
      <c r="I23" s="102">
        <f>+G23+H23</f>
        <v>10000</v>
      </c>
      <c r="J23" s="102">
        <f>I23-G23</f>
        <v>0</v>
      </c>
      <c r="K23" s="72"/>
    </row>
    <row r="24" spans="1:11" s="92" customFormat="1" ht="21" customHeight="1">
      <c r="A24" s="72" t="s">
        <v>109</v>
      </c>
      <c r="B24" s="88"/>
      <c r="C24" s="89"/>
      <c r="D24" s="90"/>
      <c r="E24" s="91"/>
      <c r="F24" s="102"/>
      <c r="G24" s="90"/>
      <c r="H24" s="91"/>
      <c r="I24" s="91"/>
      <c r="J24" s="102"/>
      <c r="K24" s="72"/>
    </row>
    <row r="25" spans="1:11" s="92" customFormat="1" ht="12.75" customHeight="1">
      <c r="A25" s="72" t="s">
        <v>108</v>
      </c>
      <c r="B25" s="88">
        <v>3000</v>
      </c>
      <c r="C25" s="89" t="s">
        <v>8</v>
      </c>
      <c r="D25" s="90">
        <f>B25</f>
        <v>3000</v>
      </c>
      <c r="E25" s="91">
        <f>D25</f>
        <v>3000</v>
      </c>
      <c r="F25" s="102">
        <v>0</v>
      </c>
      <c r="G25" s="90">
        <v>3000</v>
      </c>
      <c r="H25" s="91">
        <f>-SUM(H27:H29)</f>
        <v>-1690</v>
      </c>
      <c r="I25" s="100">
        <f>+G25+H25</f>
        <v>1310</v>
      </c>
      <c r="J25" s="100">
        <f>I25-G25</f>
        <v>-1690</v>
      </c>
      <c r="K25" s="72"/>
    </row>
    <row r="26" spans="1:11" s="92" customFormat="1" ht="18" customHeight="1">
      <c r="A26" s="72" t="s">
        <v>115</v>
      </c>
      <c r="B26" s="88"/>
      <c r="C26" s="89"/>
      <c r="D26" s="90"/>
      <c r="E26" s="91"/>
      <c r="F26" s="102"/>
      <c r="G26" s="90"/>
      <c r="H26" s="91"/>
      <c r="I26" s="100"/>
      <c r="J26" s="100"/>
      <c r="K26" s="72"/>
    </row>
    <row r="27" spans="1:11" s="92" customFormat="1" ht="15" customHeight="1">
      <c r="A27" s="76" t="s">
        <v>111</v>
      </c>
      <c r="B27" s="88"/>
      <c r="C27" s="89"/>
      <c r="D27" s="90"/>
      <c r="E27" s="91"/>
      <c r="F27" s="102"/>
      <c r="G27" s="123" t="s">
        <v>31</v>
      </c>
      <c r="H27" s="75">
        <v>500</v>
      </c>
      <c r="I27" s="102">
        <v>500</v>
      </c>
      <c r="J27" s="102">
        <v>500</v>
      </c>
      <c r="K27" s="126" t="s">
        <v>114</v>
      </c>
    </row>
    <row r="28" spans="1:11" s="92" customFormat="1" ht="15" customHeight="1">
      <c r="A28" s="76" t="s">
        <v>110</v>
      </c>
      <c r="B28" s="88"/>
      <c r="C28" s="89"/>
      <c r="D28" s="90"/>
      <c r="E28" s="91"/>
      <c r="F28" s="102"/>
      <c r="G28" s="123" t="s">
        <v>31</v>
      </c>
      <c r="H28" s="75">
        <v>60</v>
      </c>
      <c r="I28" s="102">
        <v>60</v>
      </c>
      <c r="J28" s="102">
        <v>60</v>
      </c>
      <c r="K28" s="126" t="s">
        <v>114</v>
      </c>
    </row>
    <row r="29" spans="1:11" s="92" customFormat="1" ht="15.75" customHeight="1">
      <c r="A29" s="76" t="s">
        <v>112</v>
      </c>
      <c r="B29" s="88"/>
      <c r="C29" s="89"/>
      <c r="D29" s="90"/>
      <c r="E29" s="91"/>
      <c r="F29" s="102"/>
      <c r="G29" s="123" t="s">
        <v>31</v>
      </c>
      <c r="H29" s="75">
        <v>1130</v>
      </c>
      <c r="I29" s="102">
        <v>1130</v>
      </c>
      <c r="J29" s="102">
        <v>1130</v>
      </c>
      <c r="K29" s="126" t="s">
        <v>114</v>
      </c>
    </row>
    <row r="30" spans="1:11" s="92" customFormat="1" ht="21" customHeight="1">
      <c r="A30" s="93" t="s">
        <v>9</v>
      </c>
      <c r="B30" s="94">
        <v>1500</v>
      </c>
      <c r="C30" s="95" t="s">
        <v>8</v>
      </c>
      <c r="D30" s="96">
        <f>B30</f>
        <v>1500</v>
      </c>
      <c r="E30" s="97">
        <f>D30</f>
        <v>1500</v>
      </c>
      <c r="F30" s="121">
        <v>0</v>
      </c>
      <c r="G30" s="96">
        <v>1500</v>
      </c>
      <c r="H30" s="97">
        <v>0</v>
      </c>
      <c r="I30" s="127">
        <f>+G30+H30</f>
        <v>1500</v>
      </c>
      <c r="J30" s="121">
        <f>+G30-D30</f>
        <v>0</v>
      </c>
      <c r="K30" s="93"/>
    </row>
    <row r="31" spans="1:11" s="92" customFormat="1" ht="16.5" customHeight="1">
      <c r="A31" s="128" t="s">
        <v>11</v>
      </c>
      <c r="B31" s="88">
        <v>16600</v>
      </c>
      <c r="C31" s="129" t="s">
        <v>8</v>
      </c>
      <c r="D31" s="88">
        <v>16500</v>
      </c>
      <c r="E31" s="88">
        <v>16600</v>
      </c>
      <c r="F31" s="100">
        <f>SUM(F35:F40)*-1-1855</f>
        <v>-16500</v>
      </c>
      <c r="G31" s="88">
        <f>D31+F31</f>
        <v>0</v>
      </c>
      <c r="H31" s="100">
        <v>0</v>
      </c>
      <c r="I31" s="100">
        <v>0</v>
      </c>
      <c r="J31" s="100">
        <v>0</v>
      </c>
      <c r="K31" s="72"/>
    </row>
    <row r="32" spans="1:11" ht="4.5" customHeight="1">
      <c r="A32" s="76"/>
      <c r="B32" s="73"/>
      <c r="C32" s="98"/>
      <c r="D32" s="74"/>
      <c r="E32" s="75"/>
      <c r="F32" s="75"/>
      <c r="G32" s="74"/>
      <c r="H32" s="75"/>
      <c r="I32" s="75"/>
      <c r="J32" s="75"/>
      <c r="K32" s="76"/>
    </row>
    <row r="33" spans="1:109" s="92" customFormat="1" ht="12.75">
      <c r="A33" s="72" t="s">
        <v>10</v>
      </c>
      <c r="B33" s="88"/>
      <c r="C33" s="89"/>
      <c r="D33" s="99"/>
      <c r="E33" s="99"/>
      <c r="F33" s="99"/>
      <c r="G33" s="99"/>
      <c r="H33" s="99"/>
      <c r="I33" s="99"/>
      <c r="J33" s="99"/>
      <c r="K33" s="72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0"/>
      <c r="BX33" s="130"/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0"/>
      <c r="CM33" s="130"/>
      <c r="CN33" s="130"/>
      <c r="CO33" s="130"/>
      <c r="CP33" s="130"/>
      <c r="CQ33" s="130"/>
      <c r="CR33" s="130"/>
      <c r="CS33" s="130"/>
      <c r="CT33" s="130"/>
      <c r="CU33" s="130"/>
      <c r="CV33" s="130"/>
      <c r="CW33" s="130"/>
      <c r="CX33" s="130"/>
      <c r="CY33" s="130"/>
      <c r="CZ33" s="130"/>
      <c r="DA33" s="130"/>
      <c r="DB33" s="130"/>
      <c r="DC33" s="130"/>
      <c r="DD33" s="130"/>
      <c r="DE33" s="130"/>
    </row>
    <row r="34" spans="1:109" s="76" customFormat="1" ht="12.75">
      <c r="A34" s="78" t="s">
        <v>79</v>
      </c>
      <c r="B34" s="101" t="s">
        <v>31</v>
      </c>
      <c r="C34" s="101" t="s">
        <v>8</v>
      </c>
      <c r="D34" s="103">
        <v>100</v>
      </c>
      <c r="E34" s="101" t="s">
        <v>31</v>
      </c>
      <c r="F34" s="102">
        <v>0</v>
      </c>
      <c r="G34" s="103">
        <v>100</v>
      </c>
      <c r="H34" s="120">
        <v>0</v>
      </c>
      <c r="I34" s="102">
        <f aca="true" t="shared" si="5" ref="I34:I41">+G34+H34</f>
        <v>100</v>
      </c>
      <c r="J34" s="102">
        <f aca="true" t="shared" si="6" ref="J34:J42">I34-G34</f>
        <v>0</v>
      </c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5"/>
    </row>
    <row r="35" spans="1:109" s="76" customFormat="1" ht="12.75">
      <c r="A35" s="78" t="s">
        <v>80</v>
      </c>
      <c r="B35" s="101" t="s">
        <v>31</v>
      </c>
      <c r="C35" s="101" t="s">
        <v>8</v>
      </c>
      <c r="D35" s="101" t="s">
        <v>31</v>
      </c>
      <c r="E35" s="101" t="s">
        <v>31</v>
      </c>
      <c r="F35" s="131">
        <v>953</v>
      </c>
      <c r="G35" s="116">
        <v>953</v>
      </c>
      <c r="H35" s="132"/>
      <c r="I35" s="102">
        <f t="shared" si="5"/>
        <v>953</v>
      </c>
      <c r="J35" s="102">
        <f t="shared" si="6"/>
        <v>0</v>
      </c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  <c r="CW35" s="105"/>
      <c r="CX35" s="105"/>
      <c r="CY35" s="105"/>
      <c r="CZ35" s="105"/>
      <c r="DA35" s="105"/>
      <c r="DB35" s="105"/>
      <c r="DC35" s="105"/>
      <c r="DD35" s="105"/>
      <c r="DE35" s="105"/>
    </row>
    <row r="36" spans="1:109" s="76" customFormat="1" ht="12.75">
      <c r="A36" s="78" t="s">
        <v>81</v>
      </c>
      <c r="B36" s="101" t="s">
        <v>31</v>
      </c>
      <c r="C36" s="101" t="s">
        <v>8</v>
      </c>
      <c r="D36" s="101" t="s">
        <v>31</v>
      </c>
      <c r="E36" s="101" t="s">
        <v>31</v>
      </c>
      <c r="F36" s="131">
        <v>4090</v>
      </c>
      <c r="G36" s="116">
        <v>4090</v>
      </c>
      <c r="H36" s="132"/>
      <c r="I36" s="102">
        <f t="shared" si="5"/>
        <v>4090</v>
      </c>
      <c r="J36" s="102">
        <f t="shared" si="6"/>
        <v>0</v>
      </c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  <c r="CN36" s="105"/>
      <c r="CO36" s="105"/>
      <c r="CP36" s="105"/>
      <c r="CQ36" s="105"/>
      <c r="CR36" s="105"/>
      <c r="CS36" s="105"/>
      <c r="CT36" s="105"/>
      <c r="CU36" s="105"/>
      <c r="CV36" s="105"/>
      <c r="CW36" s="105"/>
      <c r="CX36" s="105"/>
      <c r="CY36" s="105"/>
      <c r="CZ36" s="105"/>
      <c r="DA36" s="105"/>
      <c r="DB36" s="105"/>
      <c r="DC36" s="105"/>
      <c r="DD36" s="105"/>
      <c r="DE36" s="105"/>
    </row>
    <row r="37" spans="1:109" s="76" customFormat="1" ht="12.75">
      <c r="A37" s="78" t="s">
        <v>82</v>
      </c>
      <c r="B37" s="101" t="s">
        <v>31</v>
      </c>
      <c r="C37" s="101" t="s">
        <v>8</v>
      </c>
      <c r="D37" s="101" t="s">
        <v>31</v>
      </c>
      <c r="E37" s="101" t="s">
        <v>31</v>
      </c>
      <c r="F37" s="131">
        <v>1809</v>
      </c>
      <c r="G37" s="116">
        <v>1809</v>
      </c>
      <c r="H37" s="132"/>
      <c r="I37" s="102">
        <f t="shared" si="5"/>
        <v>1809</v>
      </c>
      <c r="J37" s="102">
        <f t="shared" si="6"/>
        <v>0</v>
      </c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5"/>
      <c r="CG37" s="105"/>
      <c r="CH37" s="105"/>
      <c r="CI37" s="105"/>
      <c r="CJ37" s="105"/>
      <c r="CK37" s="105"/>
      <c r="CL37" s="105"/>
      <c r="CM37" s="105"/>
      <c r="CN37" s="105"/>
      <c r="CO37" s="105"/>
      <c r="CP37" s="105"/>
      <c r="CQ37" s="105"/>
      <c r="CR37" s="105"/>
      <c r="CS37" s="105"/>
      <c r="CT37" s="105"/>
      <c r="CU37" s="105"/>
      <c r="CV37" s="105"/>
      <c r="CW37" s="105"/>
      <c r="CX37" s="105"/>
      <c r="CY37" s="105"/>
      <c r="CZ37" s="105"/>
      <c r="DA37" s="105"/>
      <c r="DB37" s="105"/>
      <c r="DC37" s="105"/>
      <c r="DD37" s="105"/>
      <c r="DE37" s="105"/>
    </row>
    <row r="38" spans="1:109" s="76" customFormat="1" ht="12.75">
      <c r="A38" s="78" t="s">
        <v>83</v>
      </c>
      <c r="B38" s="101" t="s">
        <v>31</v>
      </c>
      <c r="C38" s="101" t="s">
        <v>8</v>
      </c>
      <c r="D38" s="101" t="s">
        <v>31</v>
      </c>
      <c r="E38" s="101" t="s">
        <v>31</v>
      </c>
      <c r="F38" s="131">
        <v>5639</v>
      </c>
      <c r="G38" s="116">
        <v>5639</v>
      </c>
      <c r="H38" s="132"/>
      <c r="I38" s="102">
        <f t="shared" si="5"/>
        <v>5639</v>
      </c>
      <c r="J38" s="102">
        <f t="shared" si="6"/>
        <v>0</v>
      </c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5"/>
      <c r="CG38" s="105"/>
      <c r="CH38" s="105"/>
      <c r="CI38" s="105"/>
      <c r="CJ38" s="105"/>
      <c r="CK38" s="105"/>
      <c r="CL38" s="105"/>
      <c r="CM38" s="105"/>
      <c r="CN38" s="105"/>
      <c r="CO38" s="105"/>
      <c r="CP38" s="105"/>
      <c r="CQ38" s="105"/>
      <c r="CR38" s="105"/>
      <c r="CS38" s="105"/>
      <c r="CT38" s="105"/>
      <c r="CU38" s="105"/>
      <c r="CV38" s="105"/>
      <c r="CW38" s="105"/>
      <c r="CX38" s="105"/>
      <c r="CY38" s="105"/>
      <c r="CZ38" s="105"/>
      <c r="DA38" s="105"/>
      <c r="DB38" s="105"/>
      <c r="DC38" s="105"/>
      <c r="DD38" s="105"/>
      <c r="DE38" s="105"/>
    </row>
    <row r="39" spans="1:109" s="76" customFormat="1" ht="12.75">
      <c r="A39" s="78" t="s">
        <v>113</v>
      </c>
      <c r="B39" s="101" t="s">
        <v>31</v>
      </c>
      <c r="C39" s="101" t="s">
        <v>8</v>
      </c>
      <c r="D39" s="101" t="s">
        <v>31</v>
      </c>
      <c r="E39" s="101" t="s">
        <v>31</v>
      </c>
      <c r="F39" s="131">
        <v>1529</v>
      </c>
      <c r="G39" s="116">
        <v>1529</v>
      </c>
      <c r="H39" s="132"/>
      <c r="I39" s="102">
        <f t="shared" si="5"/>
        <v>1529</v>
      </c>
      <c r="J39" s="102">
        <f t="shared" si="6"/>
        <v>0</v>
      </c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5"/>
      <c r="CX39" s="105"/>
      <c r="CY39" s="105"/>
      <c r="CZ39" s="105"/>
      <c r="DA39" s="105"/>
      <c r="DB39" s="105"/>
      <c r="DC39" s="105"/>
      <c r="DD39" s="105"/>
      <c r="DE39" s="105"/>
    </row>
    <row r="40" spans="1:109" s="76" customFormat="1" ht="12.75">
      <c r="A40" s="78" t="s">
        <v>84</v>
      </c>
      <c r="B40" s="101" t="s">
        <v>31</v>
      </c>
      <c r="C40" s="101" t="s">
        <v>8</v>
      </c>
      <c r="D40" s="101" t="s">
        <v>31</v>
      </c>
      <c r="E40" s="101" t="s">
        <v>31</v>
      </c>
      <c r="F40" s="102">
        <v>625</v>
      </c>
      <c r="G40" s="103">
        <v>625</v>
      </c>
      <c r="H40" s="120"/>
      <c r="I40" s="102">
        <f t="shared" si="5"/>
        <v>625</v>
      </c>
      <c r="J40" s="102">
        <f t="shared" si="6"/>
        <v>0</v>
      </c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105"/>
      <c r="CA40" s="105"/>
      <c r="CB40" s="105"/>
      <c r="CC40" s="105"/>
      <c r="CD40" s="105"/>
      <c r="CE40" s="105"/>
      <c r="CF40" s="105"/>
      <c r="CG40" s="105"/>
      <c r="CH40" s="105"/>
      <c r="CI40" s="105"/>
      <c r="CJ40" s="105"/>
      <c r="CK40" s="105"/>
      <c r="CL40" s="105"/>
      <c r="CM40" s="105"/>
      <c r="CN40" s="105"/>
      <c r="CO40" s="105"/>
      <c r="CP40" s="105"/>
      <c r="CQ40" s="105"/>
      <c r="CR40" s="105"/>
      <c r="CS40" s="105"/>
      <c r="CT40" s="105"/>
      <c r="CU40" s="105"/>
      <c r="CV40" s="105"/>
      <c r="CW40" s="105"/>
      <c r="CX40" s="105"/>
      <c r="CY40" s="105"/>
      <c r="CZ40" s="105"/>
      <c r="DA40" s="105"/>
      <c r="DB40" s="105"/>
      <c r="DC40" s="105"/>
      <c r="DD40" s="105"/>
      <c r="DE40" s="105"/>
    </row>
    <row r="41" spans="1:11" s="105" customFormat="1" ht="12.75">
      <c r="A41" s="78" t="s">
        <v>99</v>
      </c>
      <c r="B41" s="101"/>
      <c r="C41" s="101"/>
      <c r="D41" s="103">
        <v>201</v>
      </c>
      <c r="E41" s="104"/>
      <c r="F41" s="102">
        <v>0</v>
      </c>
      <c r="G41" s="103">
        <v>201</v>
      </c>
      <c r="H41" s="120"/>
      <c r="I41" s="102">
        <f t="shared" si="5"/>
        <v>201</v>
      </c>
      <c r="J41" s="102">
        <f t="shared" si="6"/>
        <v>0</v>
      </c>
      <c r="K41" s="76"/>
    </row>
    <row r="42" spans="1:11" s="105" customFormat="1" ht="12.75" customHeight="1">
      <c r="A42" s="78" t="s">
        <v>116</v>
      </c>
      <c r="B42" s="101"/>
      <c r="C42" s="101"/>
      <c r="D42" s="103">
        <v>0</v>
      </c>
      <c r="E42" s="104"/>
      <c r="F42" s="102">
        <v>765</v>
      </c>
      <c r="G42" s="83">
        <v>765</v>
      </c>
      <c r="H42" s="124"/>
      <c r="I42" s="102">
        <f>+F42-H42</f>
        <v>765</v>
      </c>
      <c r="J42" s="73">
        <f t="shared" si="6"/>
        <v>0</v>
      </c>
      <c r="K42" s="76"/>
    </row>
    <row r="43" spans="1:11" s="105" customFormat="1" ht="12.75" customHeight="1">
      <c r="A43" s="78" t="s">
        <v>117</v>
      </c>
      <c r="B43" s="101"/>
      <c r="C43" s="101"/>
      <c r="D43" s="103"/>
      <c r="E43" s="104"/>
      <c r="F43" s="102"/>
      <c r="G43" s="152">
        <v>0</v>
      </c>
      <c r="H43" s="124">
        <v>689</v>
      </c>
      <c r="I43" s="102">
        <v>689</v>
      </c>
      <c r="J43" s="102">
        <v>689</v>
      </c>
      <c r="K43" s="76" t="s">
        <v>37</v>
      </c>
    </row>
    <row r="44" spans="1:13" s="106" customFormat="1" ht="16.5" customHeight="1">
      <c r="A44" s="133" t="s">
        <v>51</v>
      </c>
      <c r="B44" s="134">
        <v>16600</v>
      </c>
      <c r="C44" s="135" t="s">
        <v>8</v>
      </c>
      <c r="D44" s="134">
        <f>SUM(D31:D41)</f>
        <v>16801</v>
      </c>
      <c r="E44" s="136">
        <v>16600</v>
      </c>
      <c r="F44" s="136">
        <f>SUM(F31:F42)</f>
        <v>-1090</v>
      </c>
      <c r="G44" s="134">
        <f>F44+D44</f>
        <v>15711</v>
      </c>
      <c r="H44" s="136">
        <f>SUM(H34:H43)</f>
        <v>689</v>
      </c>
      <c r="I44" s="136">
        <f>SUM(I34:I43)</f>
        <v>16400</v>
      </c>
      <c r="J44" s="136">
        <f>+I44-G44</f>
        <v>689</v>
      </c>
      <c r="K44" s="137"/>
      <c r="M44" s="106">
        <f>SUM(G34:G42)</f>
        <v>15711</v>
      </c>
    </row>
    <row r="45" spans="1:11" ht="9" customHeight="1">
      <c r="A45" s="76"/>
      <c r="B45" s="73"/>
      <c r="C45" s="98"/>
      <c r="D45" s="73"/>
      <c r="E45" s="102"/>
      <c r="F45" s="102"/>
      <c r="G45" s="73"/>
      <c r="H45" s="102"/>
      <c r="I45" s="102"/>
      <c r="J45" s="102"/>
      <c r="K45" s="76"/>
    </row>
    <row r="46" spans="1:11" s="92" customFormat="1" ht="12.75">
      <c r="A46" s="72" t="s">
        <v>12</v>
      </c>
      <c r="B46" s="88">
        <v>1500</v>
      </c>
      <c r="C46" s="89" t="s">
        <v>8</v>
      </c>
      <c r="D46" s="90">
        <v>1299</v>
      </c>
      <c r="E46" s="91">
        <v>1500</v>
      </c>
      <c r="F46" s="100">
        <f>-335-765+1855</f>
        <v>755</v>
      </c>
      <c r="G46" s="90">
        <f>D46+F46</f>
        <v>2054</v>
      </c>
      <c r="H46" s="91">
        <v>-689</v>
      </c>
      <c r="I46" s="100">
        <f>+G46-H44</f>
        <v>1365</v>
      </c>
      <c r="J46" s="100">
        <f>I46-G46</f>
        <v>-689</v>
      </c>
      <c r="K46" s="72"/>
    </row>
    <row r="47" spans="1:11" ht="7.5" customHeight="1">
      <c r="A47" s="76"/>
      <c r="B47" s="73"/>
      <c r="C47" s="98"/>
      <c r="D47" s="74"/>
      <c r="E47" s="75"/>
      <c r="F47" s="75"/>
      <c r="G47" s="74"/>
      <c r="H47" s="75"/>
      <c r="I47" s="75"/>
      <c r="J47" s="75"/>
      <c r="K47" s="76"/>
    </row>
    <row r="48" spans="1:11" ht="15.75" customHeight="1">
      <c r="A48" s="84" t="s">
        <v>13</v>
      </c>
      <c r="B48" s="85">
        <f>B46+B44+B30+B25+B23+B21</f>
        <v>106869</v>
      </c>
      <c r="C48" s="85">
        <f>C21</f>
        <v>45160</v>
      </c>
      <c r="D48" s="85">
        <f>D21+D23+D25+D30+D44+D46</f>
        <v>61709</v>
      </c>
      <c r="E48" s="85">
        <f>E21+E23+E25+E30+E44+E46</f>
        <v>48612.333333333336</v>
      </c>
      <c r="F48" s="85">
        <f>F21+F23+F25+F30+F44+F46</f>
        <v>0</v>
      </c>
      <c r="G48" s="85">
        <f>G21+G23+G25+G30+G44+G46</f>
        <v>61709</v>
      </c>
      <c r="H48" s="85">
        <f>H21+H23+H46+H44</f>
        <v>-378</v>
      </c>
      <c r="I48" s="85">
        <f>+G48+H48</f>
        <v>61331</v>
      </c>
      <c r="J48" s="85">
        <f>I48-G48</f>
        <v>-378</v>
      </c>
      <c r="K48" s="84"/>
    </row>
    <row r="49" spans="1:11" ht="4.5" customHeight="1">
      <c r="A49" s="78"/>
      <c r="B49" s="77"/>
      <c r="C49" s="98"/>
      <c r="D49" s="73"/>
      <c r="E49" s="102"/>
      <c r="F49" s="102"/>
      <c r="G49" s="73"/>
      <c r="H49" s="102"/>
      <c r="I49" s="102"/>
      <c r="J49" s="102"/>
      <c r="K49" s="76"/>
    </row>
    <row r="50" spans="1:11" ht="12.75">
      <c r="A50" s="107" t="s">
        <v>74</v>
      </c>
      <c r="B50" s="77"/>
      <c r="C50" s="98"/>
      <c r="D50" s="73"/>
      <c r="E50" s="102"/>
      <c r="F50" s="102"/>
      <c r="G50" s="73"/>
      <c r="H50" s="102"/>
      <c r="I50" s="102"/>
      <c r="J50" s="102"/>
      <c r="K50" s="76"/>
    </row>
    <row r="51" spans="1:11" ht="3" customHeight="1">
      <c r="A51" s="107"/>
      <c r="B51" s="77"/>
      <c r="C51" s="98"/>
      <c r="D51" s="73"/>
      <c r="E51" s="102"/>
      <c r="F51" s="102"/>
      <c r="G51" s="73"/>
      <c r="H51" s="102"/>
      <c r="I51" s="102"/>
      <c r="J51" s="102"/>
      <c r="K51" s="76"/>
    </row>
    <row r="52" spans="1:11" ht="12.75">
      <c r="A52" s="78" t="s">
        <v>87</v>
      </c>
      <c r="B52" s="77">
        <v>10147</v>
      </c>
      <c r="C52" s="98" t="s">
        <v>8</v>
      </c>
      <c r="D52" s="73">
        <f aca="true" t="shared" si="7" ref="D52:D65">B52</f>
        <v>10147</v>
      </c>
      <c r="E52" s="102">
        <v>3755</v>
      </c>
      <c r="F52" s="102">
        <v>0</v>
      </c>
      <c r="G52" s="73">
        <v>10147</v>
      </c>
      <c r="H52" s="102"/>
      <c r="I52" s="102">
        <f aca="true" t="shared" si="8" ref="I52:I64">+G52+H52</f>
        <v>10147</v>
      </c>
      <c r="J52" s="102">
        <f aca="true" t="shared" si="9" ref="J52:J65">I52-G52</f>
        <v>0</v>
      </c>
      <c r="K52" s="76"/>
    </row>
    <row r="53" spans="1:11" ht="12.75">
      <c r="A53" s="78" t="s">
        <v>86</v>
      </c>
      <c r="B53" s="77">
        <v>21603</v>
      </c>
      <c r="C53" s="98" t="s">
        <v>8</v>
      </c>
      <c r="D53" s="73">
        <f t="shared" si="7"/>
        <v>21603</v>
      </c>
      <c r="E53" s="102">
        <v>7120</v>
      </c>
      <c r="F53" s="102">
        <v>0</v>
      </c>
      <c r="G53" s="73">
        <v>21603</v>
      </c>
      <c r="H53" s="102"/>
      <c r="I53" s="102">
        <f t="shared" si="8"/>
        <v>21603</v>
      </c>
      <c r="J53" s="102">
        <f t="shared" si="9"/>
        <v>0</v>
      </c>
      <c r="K53" s="76"/>
    </row>
    <row r="54" spans="1:11" ht="12.75">
      <c r="A54" s="78" t="s">
        <v>55</v>
      </c>
      <c r="B54" s="77">
        <v>24477</v>
      </c>
      <c r="C54" s="98" t="s">
        <v>8</v>
      </c>
      <c r="D54" s="73">
        <f t="shared" si="7"/>
        <v>24477</v>
      </c>
      <c r="E54" s="102">
        <v>8159</v>
      </c>
      <c r="F54" s="102">
        <v>-336</v>
      </c>
      <c r="G54" s="73">
        <v>24141</v>
      </c>
      <c r="H54" s="102"/>
      <c r="I54" s="102">
        <f t="shared" si="8"/>
        <v>24141</v>
      </c>
      <c r="J54" s="102">
        <f t="shared" si="9"/>
        <v>0</v>
      </c>
      <c r="K54" s="118" t="s">
        <v>104</v>
      </c>
    </row>
    <row r="55" spans="1:11" ht="12.75">
      <c r="A55" s="78" t="s">
        <v>85</v>
      </c>
      <c r="B55" s="77">
        <v>7462</v>
      </c>
      <c r="C55" s="98" t="s">
        <v>8</v>
      </c>
      <c r="D55" s="73">
        <f t="shared" si="7"/>
        <v>7462</v>
      </c>
      <c r="E55" s="102">
        <v>2487</v>
      </c>
      <c r="F55" s="102">
        <v>0</v>
      </c>
      <c r="G55" s="73">
        <v>7462</v>
      </c>
      <c r="H55" s="102"/>
      <c r="I55" s="102">
        <f t="shared" si="8"/>
        <v>7462</v>
      </c>
      <c r="J55" s="102">
        <f t="shared" si="9"/>
        <v>0</v>
      </c>
      <c r="K55" s="76"/>
    </row>
    <row r="56" spans="1:11" ht="12.75">
      <c r="A56" s="78" t="s">
        <v>88</v>
      </c>
      <c r="B56" s="77">
        <v>18008</v>
      </c>
      <c r="C56" s="98" t="s">
        <v>8</v>
      </c>
      <c r="D56" s="73">
        <f t="shared" si="7"/>
        <v>18008</v>
      </c>
      <c r="E56" s="102">
        <v>6003</v>
      </c>
      <c r="F56" s="102">
        <v>0</v>
      </c>
      <c r="G56" s="73">
        <v>18008</v>
      </c>
      <c r="H56" s="102"/>
      <c r="I56" s="102">
        <f t="shared" si="8"/>
        <v>18008</v>
      </c>
      <c r="J56" s="102">
        <f t="shared" si="9"/>
        <v>0</v>
      </c>
      <c r="K56" s="76"/>
    </row>
    <row r="57" spans="1:11" ht="12.75">
      <c r="A57" s="78" t="s">
        <v>89</v>
      </c>
      <c r="B57" s="77">
        <v>28579</v>
      </c>
      <c r="C57" s="98" t="s">
        <v>8</v>
      </c>
      <c r="D57" s="73">
        <f t="shared" si="7"/>
        <v>28579</v>
      </c>
      <c r="E57" s="102">
        <v>9515</v>
      </c>
      <c r="F57" s="102">
        <v>0</v>
      </c>
      <c r="G57" s="73">
        <v>28579</v>
      </c>
      <c r="H57" s="102">
        <v>-358</v>
      </c>
      <c r="I57" s="102">
        <f t="shared" si="8"/>
        <v>28221</v>
      </c>
      <c r="J57" s="102">
        <f t="shared" si="9"/>
        <v>-358</v>
      </c>
      <c r="K57" s="76" t="s">
        <v>118</v>
      </c>
    </row>
    <row r="58" spans="1:11" ht="12.75">
      <c r="A58" s="78" t="s">
        <v>90</v>
      </c>
      <c r="B58" s="77">
        <v>27947</v>
      </c>
      <c r="C58" s="98" t="s">
        <v>8</v>
      </c>
      <c r="D58" s="73">
        <f t="shared" si="7"/>
        <v>27947</v>
      </c>
      <c r="E58" s="102">
        <v>9182</v>
      </c>
      <c r="F58" s="102">
        <v>0</v>
      </c>
      <c r="G58" s="73">
        <v>27947</v>
      </c>
      <c r="H58" s="102"/>
      <c r="I58" s="102">
        <f t="shared" si="8"/>
        <v>27947</v>
      </c>
      <c r="J58" s="102">
        <f t="shared" si="9"/>
        <v>0</v>
      </c>
      <c r="K58" s="76"/>
    </row>
    <row r="59" spans="1:11" ht="12.75">
      <c r="A59" s="78" t="s">
        <v>91</v>
      </c>
      <c r="B59" s="77">
        <v>11434</v>
      </c>
      <c r="C59" s="98" t="s">
        <v>8</v>
      </c>
      <c r="D59" s="73">
        <f t="shared" si="7"/>
        <v>11434</v>
      </c>
      <c r="E59" s="102">
        <v>3811</v>
      </c>
      <c r="F59" s="102">
        <v>0</v>
      </c>
      <c r="G59" s="73">
        <v>11434</v>
      </c>
      <c r="H59" s="102"/>
      <c r="I59" s="102">
        <f t="shared" si="8"/>
        <v>11434</v>
      </c>
      <c r="J59" s="102">
        <f t="shared" si="9"/>
        <v>0</v>
      </c>
      <c r="K59" s="76"/>
    </row>
    <row r="60" spans="1:11" ht="12.75">
      <c r="A60" s="78" t="s">
        <v>92</v>
      </c>
      <c r="B60" s="77">
        <v>11747</v>
      </c>
      <c r="C60" s="98" t="s">
        <v>8</v>
      </c>
      <c r="D60" s="73">
        <f t="shared" si="7"/>
        <v>11747</v>
      </c>
      <c r="E60" s="102">
        <v>4116</v>
      </c>
      <c r="F60" s="102">
        <v>0</v>
      </c>
      <c r="G60" s="73">
        <v>11747</v>
      </c>
      <c r="H60" s="102"/>
      <c r="I60" s="102">
        <f t="shared" si="8"/>
        <v>11747</v>
      </c>
      <c r="J60" s="102">
        <f t="shared" si="9"/>
        <v>0</v>
      </c>
      <c r="K60" s="76"/>
    </row>
    <row r="61" spans="1:11" ht="12.75">
      <c r="A61" s="78" t="s">
        <v>93</v>
      </c>
      <c r="B61" s="77">
        <v>11757</v>
      </c>
      <c r="C61" s="98" t="s">
        <v>8</v>
      </c>
      <c r="D61" s="73">
        <f t="shared" si="7"/>
        <v>11757</v>
      </c>
      <c r="E61" s="102">
        <v>3919</v>
      </c>
      <c r="F61" s="102">
        <v>0</v>
      </c>
      <c r="G61" s="73">
        <v>11757</v>
      </c>
      <c r="H61" s="102"/>
      <c r="I61" s="102">
        <f t="shared" si="8"/>
        <v>11757</v>
      </c>
      <c r="J61" s="102">
        <f t="shared" si="9"/>
        <v>0</v>
      </c>
      <c r="K61" s="76"/>
    </row>
    <row r="62" spans="1:11" ht="12.75">
      <c r="A62" s="78" t="s">
        <v>94</v>
      </c>
      <c r="B62" s="77">
        <v>6221</v>
      </c>
      <c r="C62" s="98" t="s">
        <v>8</v>
      </c>
      <c r="D62" s="73">
        <f t="shared" si="7"/>
        <v>6221</v>
      </c>
      <c r="E62" s="102">
        <v>2074</v>
      </c>
      <c r="F62" s="102">
        <v>-260</v>
      </c>
      <c r="G62" s="73">
        <v>5961</v>
      </c>
      <c r="H62" s="102"/>
      <c r="I62" s="102">
        <f t="shared" si="8"/>
        <v>5961</v>
      </c>
      <c r="J62" s="102">
        <f t="shared" si="9"/>
        <v>0</v>
      </c>
      <c r="K62" s="118" t="s">
        <v>104</v>
      </c>
    </row>
    <row r="63" spans="1:11" ht="12.75">
      <c r="A63" s="78" t="s">
        <v>95</v>
      </c>
      <c r="B63" s="77">
        <v>13402</v>
      </c>
      <c r="C63" s="98" t="s">
        <v>8</v>
      </c>
      <c r="D63" s="73">
        <f t="shared" si="7"/>
        <v>13402</v>
      </c>
      <c r="E63" s="102">
        <v>4547</v>
      </c>
      <c r="F63" s="102">
        <v>-513</v>
      </c>
      <c r="G63" s="73">
        <v>12889</v>
      </c>
      <c r="H63" s="102"/>
      <c r="I63" s="102">
        <f t="shared" si="8"/>
        <v>12889</v>
      </c>
      <c r="J63" s="102">
        <f t="shared" si="9"/>
        <v>0</v>
      </c>
      <c r="K63" s="118" t="s">
        <v>104</v>
      </c>
    </row>
    <row r="64" spans="1:11" ht="12.75">
      <c r="A64" s="78" t="s">
        <v>96</v>
      </c>
      <c r="B64" s="77">
        <v>15407</v>
      </c>
      <c r="C64" s="98" t="s">
        <v>8</v>
      </c>
      <c r="D64" s="73">
        <f t="shared" si="7"/>
        <v>15407</v>
      </c>
      <c r="E64" s="102">
        <v>5136</v>
      </c>
      <c r="F64" s="102">
        <v>-580</v>
      </c>
      <c r="G64" s="73">
        <v>14827</v>
      </c>
      <c r="H64" s="102">
        <v>-2</v>
      </c>
      <c r="I64" s="102">
        <f t="shared" si="8"/>
        <v>14825</v>
      </c>
      <c r="J64" s="102">
        <f t="shared" si="9"/>
        <v>-2</v>
      </c>
      <c r="K64" s="76" t="s">
        <v>118</v>
      </c>
    </row>
    <row r="65" spans="1:11" ht="12.75">
      <c r="A65" s="78" t="s">
        <v>97</v>
      </c>
      <c r="B65" s="77">
        <v>16447</v>
      </c>
      <c r="C65" s="98" t="s">
        <v>8</v>
      </c>
      <c r="D65" s="73">
        <f t="shared" si="7"/>
        <v>16447</v>
      </c>
      <c r="E65" s="102">
        <v>5482</v>
      </c>
      <c r="F65" s="102">
        <v>-534</v>
      </c>
      <c r="G65" s="73">
        <v>15913</v>
      </c>
      <c r="H65" s="102" t="s">
        <v>104</v>
      </c>
      <c r="I65" s="102">
        <v>15913</v>
      </c>
      <c r="J65" s="102">
        <f t="shared" si="9"/>
        <v>0</v>
      </c>
      <c r="K65" s="118" t="s">
        <v>104</v>
      </c>
    </row>
    <row r="66" spans="1:11" s="92" customFormat="1" ht="21" customHeight="1">
      <c r="A66" s="108" t="s">
        <v>15</v>
      </c>
      <c r="B66" s="109">
        <f>SUM(B52:B65)</f>
        <v>224638</v>
      </c>
      <c r="C66" s="109" t="e">
        <f>SUM(#REF!)</f>
        <v>#REF!</v>
      </c>
      <c r="D66" s="109">
        <f aca="true" t="shared" si="10" ref="D66:J66">SUM(D52:D65)</f>
        <v>224638</v>
      </c>
      <c r="E66" s="109">
        <f t="shared" si="10"/>
        <v>75306</v>
      </c>
      <c r="F66" s="109">
        <f t="shared" si="10"/>
        <v>-2223</v>
      </c>
      <c r="G66" s="109">
        <f t="shared" si="10"/>
        <v>222415</v>
      </c>
      <c r="H66" s="109">
        <f t="shared" si="10"/>
        <v>-360</v>
      </c>
      <c r="I66" s="109">
        <f t="shared" si="10"/>
        <v>222055</v>
      </c>
      <c r="J66" s="109">
        <f t="shared" si="10"/>
        <v>-360</v>
      </c>
      <c r="K66" s="84"/>
    </row>
    <row r="67" spans="1:11" s="139" customFormat="1" ht="22.5" customHeight="1">
      <c r="A67" s="108" t="s">
        <v>103</v>
      </c>
      <c r="B67" s="109">
        <f aca="true" t="shared" si="11" ref="B67:J67">B66+B48</f>
        <v>331507</v>
      </c>
      <c r="C67" s="109" t="e">
        <f t="shared" si="11"/>
        <v>#REF!</v>
      </c>
      <c r="D67" s="85">
        <f t="shared" si="11"/>
        <v>286347</v>
      </c>
      <c r="E67" s="117">
        <f t="shared" si="11"/>
        <v>123918.33333333334</v>
      </c>
      <c r="F67" s="85">
        <f t="shared" si="11"/>
        <v>-2223</v>
      </c>
      <c r="G67" s="85">
        <f t="shared" si="11"/>
        <v>284124</v>
      </c>
      <c r="H67" s="85">
        <f t="shared" si="11"/>
        <v>-738</v>
      </c>
      <c r="I67" s="85">
        <f t="shared" si="11"/>
        <v>283386</v>
      </c>
      <c r="J67" s="85">
        <f t="shared" si="11"/>
        <v>-738</v>
      </c>
      <c r="K67" s="138"/>
    </row>
    <row r="68" spans="1:11" s="105" customFormat="1" ht="26.25" customHeight="1" outlineLevel="1">
      <c r="A68" s="140" t="s">
        <v>101</v>
      </c>
      <c r="B68" s="141"/>
      <c r="C68" s="142"/>
      <c r="D68" s="143"/>
      <c r="E68" s="142"/>
      <c r="F68" s="122"/>
      <c r="G68" s="143"/>
      <c r="H68" s="143"/>
      <c r="I68" s="143"/>
      <c r="J68" s="143"/>
      <c r="K68" s="144"/>
    </row>
    <row r="69" spans="1:11" s="105" customFormat="1" ht="12.75" outlineLevel="1">
      <c r="A69" s="145" t="s">
        <v>102</v>
      </c>
      <c r="B69" s="146"/>
      <c r="C69" s="147"/>
      <c r="D69" s="148"/>
      <c r="E69" s="147"/>
      <c r="F69" s="149">
        <v>400</v>
      </c>
      <c r="G69" s="148"/>
      <c r="H69" s="148"/>
      <c r="I69" s="148"/>
      <c r="J69" s="148"/>
      <c r="K69" s="150"/>
    </row>
    <row r="70" spans="1:11" s="105" customFormat="1" ht="12.75">
      <c r="A70" s="110"/>
      <c r="B70" s="111"/>
      <c r="C70" s="112"/>
      <c r="D70" s="112"/>
      <c r="E70" s="112"/>
      <c r="F70" s="112"/>
      <c r="G70" s="112"/>
      <c r="H70" s="112"/>
      <c r="I70" s="112"/>
      <c r="J70" s="112"/>
      <c r="K70" s="110"/>
    </row>
    <row r="71" spans="1:11" s="105" customFormat="1" ht="12.75">
      <c r="A71" s="110"/>
      <c r="B71" s="111"/>
      <c r="C71" s="112"/>
      <c r="D71" s="112"/>
      <c r="E71" s="112"/>
      <c r="F71" s="112"/>
      <c r="G71" s="112"/>
      <c r="H71" s="112"/>
      <c r="I71" s="112"/>
      <c r="J71" s="112"/>
      <c r="K71" s="110"/>
    </row>
    <row r="72" spans="1:11" s="105" customFormat="1" ht="12.75">
      <c r="A72" s="110"/>
      <c r="B72" s="111"/>
      <c r="C72" s="112"/>
      <c r="D72" s="112"/>
      <c r="E72" s="112"/>
      <c r="F72" s="112"/>
      <c r="G72" s="112"/>
      <c r="H72" s="112"/>
      <c r="I72" s="112"/>
      <c r="J72" s="112"/>
      <c r="K72" s="110"/>
    </row>
    <row r="73" spans="1:11" s="105" customFormat="1" ht="12.75">
      <c r="A73" s="110"/>
      <c r="B73" s="111"/>
      <c r="C73" s="112"/>
      <c r="D73" s="112"/>
      <c r="E73" s="112"/>
      <c r="F73" s="112"/>
      <c r="G73" s="112"/>
      <c r="H73" s="112"/>
      <c r="I73" s="112"/>
      <c r="J73" s="112"/>
      <c r="K73" s="110"/>
    </row>
    <row r="74" spans="1:11" s="105" customFormat="1" ht="12.75">
      <c r="A74" s="110"/>
      <c r="B74" s="111"/>
      <c r="C74" s="112"/>
      <c r="D74" s="112"/>
      <c r="E74" s="112"/>
      <c r="F74" s="112"/>
      <c r="G74" s="112"/>
      <c r="H74" s="112"/>
      <c r="I74" s="112"/>
      <c r="J74" s="112"/>
      <c r="K74" s="110"/>
    </row>
    <row r="75" spans="1:11" s="105" customFormat="1" ht="12.75">
      <c r="A75" s="110"/>
      <c r="B75" s="111"/>
      <c r="C75" s="112"/>
      <c r="D75" s="112"/>
      <c r="E75" s="112"/>
      <c r="F75" s="112"/>
      <c r="G75" s="112"/>
      <c r="H75" s="112"/>
      <c r="I75" s="112"/>
      <c r="J75" s="112"/>
      <c r="K75" s="110"/>
    </row>
    <row r="76" spans="1:11" s="105" customFormat="1" ht="12.75">
      <c r="A76" s="110"/>
      <c r="B76" s="111"/>
      <c r="C76" s="112"/>
      <c r="D76" s="112"/>
      <c r="E76" s="112"/>
      <c r="F76" s="112"/>
      <c r="G76" s="112"/>
      <c r="H76" s="112"/>
      <c r="I76" s="112"/>
      <c r="J76" s="112"/>
      <c r="K76" s="110"/>
    </row>
    <row r="77" spans="1:11" s="105" customFormat="1" ht="12.75">
      <c r="A77" s="110"/>
      <c r="B77" s="111"/>
      <c r="C77" s="112"/>
      <c r="D77" s="112"/>
      <c r="E77" s="112"/>
      <c r="F77" s="112"/>
      <c r="G77" s="112"/>
      <c r="H77" s="112"/>
      <c r="I77" s="112"/>
      <c r="J77" s="112"/>
      <c r="K77" s="110"/>
    </row>
    <row r="78" spans="1:11" s="105" customFormat="1" ht="12.75">
      <c r="A78" s="110"/>
      <c r="B78" s="111"/>
      <c r="C78" s="112"/>
      <c r="D78" s="112"/>
      <c r="E78" s="112"/>
      <c r="F78" s="112"/>
      <c r="G78" s="112"/>
      <c r="H78" s="112"/>
      <c r="I78" s="112"/>
      <c r="J78" s="112"/>
      <c r="K78" s="110"/>
    </row>
    <row r="79" spans="1:11" s="105" customFormat="1" ht="12.75">
      <c r="A79" s="110"/>
      <c r="B79" s="111"/>
      <c r="C79" s="112"/>
      <c r="D79" s="112"/>
      <c r="E79" s="112"/>
      <c r="F79" s="112"/>
      <c r="G79" s="112"/>
      <c r="H79" s="112"/>
      <c r="I79" s="112"/>
      <c r="J79" s="112"/>
      <c r="K79" s="110"/>
    </row>
    <row r="80" spans="1:11" s="105" customFormat="1" ht="12.75">
      <c r="A80" s="110"/>
      <c r="B80" s="111"/>
      <c r="C80" s="112"/>
      <c r="D80" s="112"/>
      <c r="E80" s="112"/>
      <c r="F80" s="112"/>
      <c r="G80" s="112"/>
      <c r="H80" s="112"/>
      <c r="I80" s="112"/>
      <c r="J80" s="112"/>
      <c r="K80" s="110"/>
    </row>
    <row r="81" spans="1:11" s="105" customFormat="1" ht="12.75">
      <c r="A81" s="110"/>
      <c r="B81" s="111"/>
      <c r="C81" s="112"/>
      <c r="D81" s="112"/>
      <c r="E81" s="112"/>
      <c r="F81" s="112"/>
      <c r="G81" s="112"/>
      <c r="H81" s="112"/>
      <c r="I81" s="112"/>
      <c r="J81" s="112"/>
      <c r="K81" s="110"/>
    </row>
    <row r="82" spans="1:11" s="105" customFormat="1" ht="12.75">
      <c r="A82" s="110"/>
      <c r="B82" s="111"/>
      <c r="C82" s="112"/>
      <c r="D82" s="112"/>
      <c r="E82" s="112"/>
      <c r="F82" s="112"/>
      <c r="G82" s="112"/>
      <c r="H82" s="112"/>
      <c r="I82" s="112"/>
      <c r="J82" s="112"/>
      <c r="K82" s="110"/>
    </row>
    <row r="83" spans="1:11" s="105" customFormat="1" ht="12.75">
      <c r="A83" s="110"/>
      <c r="B83" s="111"/>
      <c r="C83" s="112"/>
      <c r="D83" s="112"/>
      <c r="E83" s="112"/>
      <c r="F83" s="112"/>
      <c r="G83" s="112"/>
      <c r="H83" s="112"/>
      <c r="I83" s="112"/>
      <c r="J83" s="112"/>
      <c r="K83" s="110"/>
    </row>
    <row r="84" spans="1:11" s="105" customFormat="1" ht="12.75">
      <c r="A84" s="110"/>
      <c r="B84" s="111"/>
      <c r="C84" s="112"/>
      <c r="D84" s="112"/>
      <c r="E84" s="112"/>
      <c r="F84" s="112"/>
      <c r="G84" s="112"/>
      <c r="H84" s="112"/>
      <c r="I84" s="112"/>
      <c r="J84" s="112"/>
      <c r="K84" s="110"/>
    </row>
    <row r="85" spans="2:11" s="105" customFormat="1" ht="12.75">
      <c r="B85" s="111"/>
      <c r="C85" s="112"/>
      <c r="D85" s="112"/>
      <c r="E85" s="112"/>
      <c r="F85" s="112"/>
      <c r="G85" s="112"/>
      <c r="H85" s="112"/>
      <c r="I85" s="112"/>
      <c r="J85" s="112"/>
      <c r="K85" s="110"/>
    </row>
    <row r="86" spans="2:11" s="105" customFormat="1" ht="12.75">
      <c r="B86" s="111"/>
      <c r="C86" s="112"/>
      <c r="D86" s="112"/>
      <c r="E86" s="112"/>
      <c r="F86" s="112"/>
      <c r="G86" s="112"/>
      <c r="H86" s="112"/>
      <c r="I86" s="112"/>
      <c r="J86" s="112"/>
      <c r="K86" s="110"/>
    </row>
    <row r="87" spans="2:11" s="105" customFormat="1" ht="12.75">
      <c r="B87" s="111"/>
      <c r="C87" s="112"/>
      <c r="D87" s="112"/>
      <c r="E87" s="112"/>
      <c r="F87" s="112"/>
      <c r="G87" s="112"/>
      <c r="H87" s="112"/>
      <c r="I87" s="112"/>
      <c r="J87" s="112"/>
      <c r="K87" s="110"/>
    </row>
    <row r="88" spans="2:11" s="105" customFormat="1" ht="12.75">
      <c r="B88" s="111"/>
      <c r="C88" s="112"/>
      <c r="D88" s="112"/>
      <c r="E88" s="112"/>
      <c r="F88" s="112"/>
      <c r="G88" s="112"/>
      <c r="H88" s="112"/>
      <c r="I88" s="112"/>
      <c r="J88" s="112"/>
      <c r="K88" s="110"/>
    </row>
    <row r="89" spans="2:11" s="105" customFormat="1" ht="12.75">
      <c r="B89" s="111"/>
      <c r="C89" s="112"/>
      <c r="D89" s="112"/>
      <c r="E89" s="112"/>
      <c r="F89" s="112"/>
      <c r="G89" s="112"/>
      <c r="H89" s="112"/>
      <c r="I89" s="112"/>
      <c r="J89" s="112"/>
      <c r="K89" s="110"/>
    </row>
    <row r="90" spans="2:11" s="105" customFormat="1" ht="12.75">
      <c r="B90" s="111"/>
      <c r="C90" s="112"/>
      <c r="D90" s="112"/>
      <c r="E90" s="112"/>
      <c r="F90" s="112"/>
      <c r="G90" s="112"/>
      <c r="H90" s="112"/>
      <c r="I90" s="112"/>
      <c r="J90" s="112"/>
      <c r="K90" s="110"/>
    </row>
    <row r="91" spans="2:11" s="105" customFormat="1" ht="12.75">
      <c r="B91" s="111"/>
      <c r="C91" s="112"/>
      <c r="D91" s="112"/>
      <c r="E91" s="112"/>
      <c r="F91" s="112"/>
      <c r="G91" s="112"/>
      <c r="H91" s="112"/>
      <c r="I91" s="112"/>
      <c r="J91" s="112"/>
      <c r="K91" s="110"/>
    </row>
    <row r="92" spans="2:11" s="105" customFormat="1" ht="12.75">
      <c r="B92" s="111"/>
      <c r="C92" s="112"/>
      <c r="D92" s="112"/>
      <c r="E92" s="112"/>
      <c r="F92" s="112"/>
      <c r="G92" s="112"/>
      <c r="H92" s="112"/>
      <c r="I92" s="112"/>
      <c r="J92" s="112"/>
      <c r="K92" s="110"/>
    </row>
    <row r="93" spans="2:11" s="105" customFormat="1" ht="12.75">
      <c r="B93" s="111"/>
      <c r="C93" s="112"/>
      <c r="D93" s="112"/>
      <c r="E93" s="112"/>
      <c r="F93" s="112"/>
      <c r="G93" s="112"/>
      <c r="H93" s="112"/>
      <c r="I93" s="112"/>
      <c r="J93" s="112"/>
      <c r="K93" s="110"/>
    </row>
    <row r="94" spans="2:11" s="105" customFormat="1" ht="12.75">
      <c r="B94" s="111"/>
      <c r="C94" s="112"/>
      <c r="D94" s="112"/>
      <c r="E94" s="112"/>
      <c r="F94" s="112"/>
      <c r="G94" s="112"/>
      <c r="H94" s="112"/>
      <c r="I94" s="112"/>
      <c r="J94" s="112"/>
      <c r="K94" s="110"/>
    </row>
    <row r="95" spans="2:11" s="105" customFormat="1" ht="12.75">
      <c r="B95" s="111"/>
      <c r="C95" s="112"/>
      <c r="D95" s="112"/>
      <c r="E95" s="112"/>
      <c r="F95" s="112"/>
      <c r="G95" s="112"/>
      <c r="H95" s="112"/>
      <c r="I95" s="112"/>
      <c r="J95" s="112"/>
      <c r="K95" s="110"/>
    </row>
    <row r="96" spans="2:11" s="105" customFormat="1" ht="12.75">
      <c r="B96" s="111"/>
      <c r="C96" s="112"/>
      <c r="D96" s="112"/>
      <c r="E96" s="112"/>
      <c r="F96" s="112"/>
      <c r="G96" s="112"/>
      <c r="H96" s="112"/>
      <c r="I96" s="112"/>
      <c r="J96" s="112"/>
      <c r="K96" s="110"/>
    </row>
    <row r="97" spans="2:11" s="105" customFormat="1" ht="12.75">
      <c r="B97" s="111"/>
      <c r="C97" s="112"/>
      <c r="D97" s="112"/>
      <c r="E97" s="112"/>
      <c r="F97" s="112"/>
      <c r="G97" s="112"/>
      <c r="H97" s="112"/>
      <c r="I97" s="112"/>
      <c r="J97" s="112"/>
      <c r="K97" s="110"/>
    </row>
    <row r="98" spans="2:11" s="105" customFormat="1" ht="12.75">
      <c r="B98" s="111"/>
      <c r="C98" s="112"/>
      <c r="D98" s="112"/>
      <c r="E98" s="112"/>
      <c r="F98" s="112"/>
      <c r="G98" s="112"/>
      <c r="H98" s="112"/>
      <c r="I98" s="112"/>
      <c r="J98" s="112"/>
      <c r="K98" s="110"/>
    </row>
    <row r="99" spans="2:11" s="105" customFormat="1" ht="12.75">
      <c r="B99" s="111"/>
      <c r="C99" s="112"/>
      <c r="D99" s="112"/>
      <c r="E99" s="112"/>
      <c r="F99" s="112"/>
      <c r="G99" s="112"/>
      <c r="H99" s="112"/>
      <c r="I99" s="112"/>
      <c r="J99" s="112"/>
      <c r="K99" s="110"/>
    </row>
    <row r="100" spans="2:11" s="105" customFormat="1" ht="12.75">
      <c r="B100" s="111"/>
      <c r="C100" s="112"/>
      <c r="D100" s="112"/>
      <c r="E100" s="112"/>
      <c r="F100" s="112"/>
      <c r="G100" s="112"/>
      <c r="H100" s="112"/>
      <c r="I100" s="112"/>
      <c r="J100" s="112"/>
      <c r="K100" s="110"/>
    </row>
    <row r="101" spans="2:11" s="105" customFormat="1" ht="12.75">
      <c r="B101" s="111"/>
      <c r="C101" s="112"/>
      <c r="D101" s="112"/>
      <c r="E101" s="112"/>
      <c r="F101" s="112"/>
      <c r="G101" s="112"/>
      <c r="H101" s="112"/>
      <c r="I101" s="112"/>
      <c r="J101" s="112"/>
      <c r="K101" s="110"/>
    </row>
    <row r="102" spans="2:11" s="105" customFormat="1" ht="12.75">
      <c r="B102" s="111"/>
      <c r="C102" s="112"/>
      <c r="D102" s="112"/>
      <c r="E102" s="112"/>
      <c r="F102" s="112"/>
      <c r="G102" s="112"/>
      <c r="H102" s="112"/>
      <c r="I102" s="112"/>
      <c r="J102" s="112"/>
      <c r="K102" s="110"/>
    </row>
    <row r="103" spans="2:11" s="105" customFormat="1" ht="12.75">
      <c r="B103" s="111"/>
      <c r="C103" s="112"/>
      <c r="D103" s="112"/>
      <c r="E103" s="112"/>
      <c r="F103" s="112"/>
      <c r="G103" s="112"/>
      <c r="H103" s="112"/>
      <c r="I103" s="112"/>
      <c r="J103" s="112"/>
      <c r="K103" s="110"/>
    </row>
    <row r="104" spans="2:11" s="105" customFormat="1" ht="12.75">
      <c r="B104" s="111"/>
      <c r="C104" s="112"/>
      <c r="D104" s="112"/>
      <c r="E104" s="112"/>
      <c r="F104" s="112"/>
      <c r="G104" s="112"/>
      <c r="H104" s="112"/>
      <c r="I104" s="112"/>
      <c r="J104" s="112"/>
      <c r="K104" s="110"/>
    </row>
    <row r="105" spans="2:11" s="105" customFormat="1" ht="12.75">
      <c r="B105" s="111"/>
      <c r="C105" s="112"/>
      <c r="D105" s="112"/>
      <c r="E105" s="112"/>
      <c r="F105" s="112"/>
      <c r="G105" s="112"/>
      <c r="H105" s="112"/>
      <c r="I105" s="112"/>
      <c r="J105" s="112"/>
      <c r="K105" s="110"/>
    </row>
    <row r="106" spans="2:11" s="105" customFormat="1" ht="12.75">
      <c r="B106" s="111"/>
      <c r="C106" s="112"/>
      <c r="D106" s="112"/>
      <c r="E106" s="112"/>
      <c r="F106" s="112"/>
      <c r="G106" s="112"/>
      <c r="H106" s="112"/>
      <c r="I106" s="112"/>
      <c r="J106" s="112"/>
      <c r="K106" s="110"/>
    </row>
    <row r="107" spans="2:11" s="105" customFormat="1" ht="12.75">
      <c r="B107" s="111"/>
      <c r="C107" s="112"/>
      <c r="D107" s="112"/>
      <c r="E107" s="112"/>
      <c r="F107" s="112"/>
      <c r="G107" s="112"/>
      <c r="H107" s="112"/>
      <c r="I107" s="112"/>
      <c r="J107" s="112"/>
      <c r="K107" s="110"/>
    </row>
    <row r="108" spans="2:11" s="105" customFormat="1" ht="12.75">
      <c r="B108" s="111"/>
      <c r="C108" s="112"/>
      <c r="D108" s="112"/>
      <c r="E108" s="112"/>
      <c r="F108" s="112"/>
      <c r="G108" s="112"/>
      <c r="H108" s="112"/>
      <c r="I108" s="112"/>
      <c r="J108" s="112"/>
      <c r="K108" s="110"/>
    </row>
    <row r="109" spans="2:11" s="105" customFormat="1" ht="12.75">
      <c r="B109" s="111"/>
      <c r="C109" s="112"/>
      <c r="D109" s="112"/>
      <c r="E109" s="112"/>
      <c r="F109" s="112"/>
      <c r="G109" s="112"/>
      <c r="H109" s="112"/>
      <c r="I109" s="112"/>
      <c r="J109" s="112"/>
      <c r="K109" s="110"/>
    </row>
    <row r="110" spans="2:11" s="105" customFormat="1" ht="12.75">
      <c r="B110" s="111"/>
      <c r="C110" s="112"/>
      <c r="D110" s="112"/>
      <c r="E110" s="112"/>
      <c r="F110" s="112"/>
      <c r="G110" s="112"/>
      <c r="H110" s="112"/>
      <c r="I110" s="112"/>
      <c r="J110" s="112"/>
      <c r="K110" s="110"/>
    </row>
    <row r="111" spans="2:11" s="105" customFormat="1" ht="12.75">
      <c r="B111" s="111"/>
      <c r="C111" s="112"/>
      <c r="D111" s="112"/>
      <c r="E111" s="112"/>
      <c r="F111" s="112"/>
      <c r="G111" s="112"/>
      <c r="H111" s="112"/>
      <c r="I111" s="112"/>
      <c r="J111" s="112"/>
      <c r="K111" s="110"/>
    </row>
    <row r="112" spans="2:11" s="105" customFormat="1" ht="12.75">
      <c r="B112" s="111"/>
      <c r="C112" s="112"/>
      <c r="D112" s="112"/>
      <c r="E112" s="112"/>
      <c r="F112" s="112"/>
      <c r="G112" s="112"/>
      <c r="H112" s="112"/>
      <c r="I112" s="112"/>
      <c r="J112" s="112"/>
      <c r="K112" s="110"/>
    </row>
    <row r="113" spans="2:11" s="105" customFormat="1" ht="12.75">
      <c r="B113" s="111"/>
      <c r="C113" s="112"/>
      <c r="D113" s="112"/>
      <c r="E113" s="112"/>
      <c r="F113" s="112"/>
      <c r="G113" s="112"/>
      <c r="H113" s="112"/>
      <c r="I113" s="112"/>
      <c r="J113" s="112"/>
      <c r="K113" s="110"/>
    </row>
    <row r="114" spans="2:11" s="105" customFormat="1" ht="12.75">
      <c r="B114" s="111"/>
      <c r="C114" s="112"/>
      <c r="D114" s="112"/>
      <c r="E114" s="112"/>
      <c r="F114" s="112"/>
      <c r="G114" s="112"/>
      <c r="H114" s="112"/>
      <c r="I114" s="112"/>
      <c r="J114" s="112"/>
      <c r="K114" s="110"/>
    </row>
    <row r="115" spans="2:11" s="105" customFormat="1" ht="12.75">
      <c r="B115" s="111"/>
      <c r="C115" s="112"/>
      <c r="D115" s="112"/>
      <c r="E115" s="112"/>
      <c r="F115" s="112"/>
      <c r="G115" s="112"/>
      <c r="H115" s="112"/>
      <c r="I115" s="112"/>
      <c r="J115" s="112"/>
      <c r="K115" s="110"/>
    </row>
    <row r="116" spans="2:11" s="105" customFormat="1" ht="12.75">
      <c r="B116" s="111"/>
      <c r="C116" s="112"/>
      <c r="D116" s="112"/>
      <c r="E116" s="112"/>
      <c r="F116" s="112"/>
      <c r="G116" s="112"/>
      <c r="H116" s="112"/>
      <c r="I116" s="112"/>
      <c r="J116" s="112"/>
      <c r="K116" s="110"/>
    </row>
    <row r="117" spans="2:11" s="105" customFormat="1" ht="12.75">
      <c r="B117" s="111"/>
      <c r="C117" s="112"/>
      <c r="D117" s="112"/>
      <c r="E117" s="112"/>
      <c r="F117" s="112"/>
      <c r="G117" s="112"/>
      <c r="H117" s="112"/>
      <c r="I117" s="112"/>
      <c r="J117" s="112"/>
      <c r="K117" s="110"/>
    </row>
    <row r="118" spans="2:11" s="105" customFormat="1" ht="12.75">
      <c r="B118" s="111"/>
      <c r="C118" s="112"/>
      <c r="D118" s="112"/>
      <c r="E118" s="112"/>
      <c r="F118" s="112"/>
      <c r="G118" s="112"/>
      <c r="H118" s="112"/>
      <c r="I118" s="112"/>
      <c r="J118" s="112"/>
      <c r="K118" s="110"/>
    </row>
    <row r="119" spans="2:11" s="105" customFormat="1" ht="12.75">
      <c r="B119" s="111"/>
      <c r="C119" s="112"/>
      <c r="D119" s="112"/>
      <c r="E119" s="112"/>
      <c r="F119" s="112"/>
      <c r="G119" s="112"/>
      <c r="H119" s="112"/>
      <c r="I119" s="112"/>
      <c r="J119" s="112"/>
      <c r="K119" s="110"/>
    </row>
    <row r="120" spans="2:11" s="105" customFormat="1" ht="12.75">
      <c r="B120" s="111"/>
      <c r="C120" s="112"/>
      <c r="D120" s="112"/>
      <c r="E120" s="112"/>
      <c r="F120" s="112"/>
      <c r="G120" s="112"/>
      <c r="H120" s="112"/>
      <c r="I120" s="112"/>
      <c r="J120" s="112"/>
      <c r="K120" s="110"/>
    </row>
    <row r="121" spans="2:11" s="105" customFormat="1" ht="12.75">
      <c r="B121" s="111"/>
      <c r="C121" s="112"/>
      <c r="D121" s="112"/>
      <c r="E121" s="112"/>
      <c r="F121" s="112"/>
      <c r="G121" s="112"/>
      <c r="H121" s="112"/>
      <c r="I121" s="112"/>
      <c r="J121" s="112"/>
      <c r="K121" s="110"/>
    </row>
    <row r="122" spans="2:11" s="105" customFormat="1" ht="12.75">
      <c r="B122" s="111"/>
      <c r="C122" s="112"/>
      <c r="D122" s="112"/>
      <c r="E122" s="112"/>
      <c r="F122" s="112"/>
      <c r="G122" s="112"/>
      <c r="H122" s="112"/>
      <c r="I122" s="112"/>
      <c r="J122" s="112"/>
      <c r="K122" s="110"/>
    </row>
    <row r="123" spans="2:11" s="105" customFormat="1" ht="12.75">
      <c r="B123" s="111"/>
      <c r="C123" s="112"/>
      <c r="D123" s="112"/>
      <c r="E123" s="112"/>
      <c r="F123" s="112"/>
      <c r="G123" s="112"/>
      <c r="H123" s="112"/>
      <c r="I123" s="112"/>
      <c r="J123" s="112"/>
      <c r="K123" s="110"/>
    </row>
    <row r="124" spans="2:11" s="105" customFormat="1" ht="12.75">
      <c r="B124" s="111"/>
      <c r="C124" s="112"/>
      <c r="D124" s="112"/>
      <c r="E124" s="112"/>
      <c r="F124" s="112"/>
      <c r="G124" s="112"/>
      <c r="H124" s="112"/>
      <c r="I124" s="112"/>
      <c r="J124" s="112"/>
      <c r="K124" s="110"/>
    </row>
    <row r="125" spans="2:11" s="105" customFormat="1" ht="12.75">
      <c r="B125" s="111"/>
      <c r="C125" s="112"/>
      <c r="D125" s="112"/>
      <c r="E125" s="112"/>
      <c r="F125" s="112"/>
      <c r="G125" s="112"/>
      <c r="H125" s="112"/>
      <c r="I125" s="112"/>
      <c r="J125" s="112"/>
      <c r="K125" s="110"/>
    </row>
    <row r="126" spans="2:11" s="105" customFormat="1" ht="12.75">
      <c r="B126" s="111"/>
      <c r="C126" s="112"/>
      <c r="D126" s="112"/>
      <c r="E126" s="112"/>
      <c r="F126" s="112"/>
      <c r="G126" s="112"/>
      <c r="H126" s="112"/>
      <c r="I126" s="112"/>
      <c r="J126" s="112"/>
      <c r="K126" s="110"/>
    </row>
    <row r="127" spans="2:11" s="105" customFormat="1" ht="12.75">
      <c r="B127" s="111"/>
      <c r="C127" s="112"/>
      <c r="D127" s="112"/>
      <c r="E127" s="112"/>
      <c r="F127" s="112"/>
      <c r="G127" s="112"/>
      <c r="H127" s="112"/>
      <c r="I127" s="112"/>
      <c r="J127" s="112"/>
      <c r="K127" s="110"/>
    </row>
    <row r="128" spans="2:11" s="105" customFormat="1" ht="12.75">
      <c r="B128" s="111"/>
      <c r="C128" s="112"/>
      <c r="D128" s="112"/>
      <c r="E128" s="112"/>
      <c r="F128" s="112"/>
      <c r="G128" s="112"/>
      <c r="H128" s="112"/>
      <c r="I128" s="112"/>
      <c r="J128" s="112"/>
      <c r="K128" s="110"/>
    </row>
    <row r="129" spans="2:11" s="105" customFormat="1" ht="12.75">
      <c r="B129" s="111"/>
      <c r="C129" s="112"/>
      <c r="D129" s="112"/>
      <c r="E129" s="112"/>
      <c r="F129" s="112"/>
      <c r="G129" s="112"/>
      <c r="H129" s="112"/>
      <c r="I129" s="112"/>
      <c r="J129" s="112"/>
      <c r="K129" s="110"/>
    </row>
    <row r="130" spans="2:11" s="105" customFormat="1" ht="12.75">
      <c r="B130" s="111"/>
      <c r="C130" s="112"/>
      <c r="D130" s="112"/>
      <c r="E130" s="112"/>
      <c r="F130" s="112"/>
      <c r="G130" s="112"/>
      <c r="H130" s="112"/>
      <c r="I130" s="112"/>
      <c r="J130" s="112"/>
      <c r="K130" s="110"/>
    </row>
    <row r="131" spans="2:11" s="105" customFormat="1" ht="12.75">
      <c r="B131" s="111"/>
      <c r="C131" s="112"/>
      <c r="D131" s="112"/>
      <c r="E131" s="112"/>
      <c r="F131" s="112"/>
      <c r="G131" s="112"/>
      <c r="H131" s="112"/>
      <c r="I131" s="112"/>
      <c r="J131" s="112"/>
      <c r="K131" s="110"/>
    </row>
    <row r="132" spans="2:11" s="105" customFormat="1" ht="12.75">
      <c r="B132" s="111"/>
      <c r="C132" s="112"/>
      <c r="D132" s="112"/>
      <c r="E132" s="112"/>
      <c r="F132" s="112"/>
      <c r="G132" s="112"/>
      <c r="H132" s="112"/>
      <c r="I132" s="112"/>
      <c r="J132" s="112"/>
      <c r="K132" s="110"/>
    </row>
    <row r="133" spans="2:11" s="105" customFormat="1" ht="12.75">
      <c r="B133" s="111"/>
      <c r="C133" s="112"/>
      <c r="D133" s="112"/>
      <c r="E133" s="112"/>
      <c r="F133" s="112"/>
      <c r="G133" s="112"/>
      <c r="H133" s="112"/>
      <c r="I133" s="112"/>
      <c r="J133" s="112"/>
      <c r="K133" s="110"/>
    </row>
    <row r="134" spans="2:11" s="105" customFormat="1" ht="12.75">
      <c r="B134" s="111"/>
      <c r="C134" s="112"/>
      <c r="D134" s="112"/>
      <c r="E134" s="112"/>
      <c r="F134" s="112"/>
      <c r="G134" s="112"/>
      <c r="H134" s="112"/>
      <c r="I134" s="112"/>
      <c r="J134" s="112"/>
      <c r="K134" s="110"/>
    </row>
    <row r="135" spans="2:11" s="105" customFormat="1" ht="12.75">
      <c r="B135" s="111"/>
      <c r="C135" s="112"/>
      <c r="D135" s="112"/>
      <c r="E135" s="112"/>
      <c r="F135" s="112"/>
      <c r="G135" s="112"/>
      <c r="H135" s="112"/>
      <c r="I135" s="112"/>
      <c r="J135" s="112"/>
      <c r="K135" s="110"/>
    </row>
    <row r="136" spans="2:11" s="105" customFormat="1" ht="12.75">
      <c r="B136" s="111"/>
      <c r="C136" s="112"/>
      <c r="D136" s="112"/>
      <c r="E136" s="112"/>
      <c r="F136" s="112"/>
      <c r="G136" s="112"/>
      <c r="H136" s="112"/>
      <c r="I136" s="112"/>
      <c r="J136" s="112"/>
      <c r="K136" s="110"/>
    </row>
    <row r="137" spans="2:11" s="105" customFormat="1" ht="12.75">
      <c r="B137" s="111"/>
      <c r="C137" s="112"/>
      <c r="D137" s="112"/>
      <c r="E137" s="112"/>
      <c r="F137" s="112"/>
      <c r="G137" s="112"/>
      <c r="H137" s="112"/>
      <c r="I137" s="112"/>
      <c r="J137" s="112"/>
      <c r="K137" s="110"/>
    </row>
    <row r="138" spans="2:11" s="105" customFormat="1" ht="12.75">
      <c r="B138" s="111"/>
      <c r="C138" s="112"/>
      <c r="D138" s="112"/>
      <c r="E138" s="112"/>
      <c r="F138" s="112"/>
      <c r="G138" s="112"/>
      <c r="H138" s="112"/>
      <c r="I138" s="112"/>
      <c r="J138" s="112"/>
      <c r="K138" s="110"/>
    </row>
    <row r="139" spans="2:11" s="105" customFormat="1" ht="12.75">
      <c r="B139" s="111"/>
      <c r="C139" s="112"/>
      <c r="D139" s="112"/>
      <c r="E139" s="112"/>
      <c r="F139" s="112"/>
      <c r="G139" s="112"/>
      <c r="H139" s="112"/>
      <c r="I139" s="112"/>
      <c r="J139" s="112"/>
      <c r="K139" s="110"/>
    </row>
    <row r="140" spans="2:11" s="105" customFormat="1" ht="12.75">
      <c r="B140" s="111"/>
      <c r="C140" s="112"/>
      <c r="D140" s="112"/>
      <c r="E140" s="112"/>
      <c r="F140" s="112"/>
      <c r="G140" s="112"/>
      <c r="H140" s="112"/>
      <c r="I140" s="112"/>
      <c r="J140" s="112"/>
      <c r="K140" s="110"/>
    </row>
    <row r="141" spans="2:11" s="105" customFormat="1" ht="12.75">
      <c r="B141" s="111"/>
      <c r="C141" s="112"/>
      <c r="D141" s="112"/>
      <c r="E141" s="112"/>
      <c r="F141" s="112"/>
      <c r="G141" s="112"/>
      <c r="H141" s="112"/>
      <c r="I141" s="112"/>
      <c r="J141" s="112"/>
      <c r="K141" s="110"/>
    </row>
    <row r="142" spans="2:11" s="105" customFormat="1" ht="12.75">
      <c r="B142" s="111"/>
      <c r="C142" s="112"/>
      <c r="D142" s="112"/>
      <c r="E142" s="112"/>
      <c r="F142" s="112"/>
      <c r="G142" s="112"/>
      <c r="H142" s="112"/>
      <c r="I142" s="112"/>
      <c r="J142" s="112"/>
      <c r="K142" s="110"/>
    </row>
    <row r="143" spans="2:11" s="105" customFormat="1" ht="12.75">
      <c r="B143" s="111"/>
      <c r="C143" s="112"/>
      <c r="D143" s="112"/>
      <c r="E143" s="112"/>
      <c r="F143" s="112"/>
      <c r="G143" s="112"/>
      <c r="H143" s="112"/>
      <c r="I143" s="112"/>
      <c r="J143" s="112"/>
      <c r="K143" s="110"/>
    </row>
    <row r="144" spans="2:11" s="105" customFormat="1" ht="12.75">
      <c r="B144" s="111"/>
      <c r="C144" s="112"/>
      <c r="D144" s="112"/>
      <c r="E144" s="112"/>
      <c r="F144" s="112"/>
      <c r="G144" s="112"/>
      <c r="H144" s="112"/>
      <c r="I144" s="112"/>
      <c r="J144" s="112"/>
      <c r="K144" s="110"/>
    </row>
    <row r="145" spans="2:11" s="105" customFormat="1" ht="12.75">
      <c r="B145" s="111"/>
      <c r="C145" s="112"/>
      <c r="D145" s="112"/>
      <c r="E145" s="112"/>
      <c r="F145" s="112"/>
      <c r="G145" s="112"/>
      <c r="H145" s="112"/>
      <c r="I145" s="112"/>
      <c r="J145" s="112"/>
      <c r="K145" s="110"/>
    </row>
    <row r="146" spans="2:11" s="105" customFormat="1" ht="12.75">
      <c r="B146" s="111"/>
      <c r="C146" s="112"/>
      <c r="D146" s="112"/>
      <c r="E146" s="112"/>
      <c r="F146" s="112"/>
      <c r="G146" s="112"/>
      <c r="H146" s="112"/>
      <c r="I146" s="112"/>
      <c r="J146" s="112"/>
      <c r="K146" s="110"/>
    </row>
    <row r="147" spans="2:11" s="105" customFormat="1" ht="12.75">
      <c r="B147" s="111"/>
      <c r="C147" s="112"/>
      <c r="D147" s="112"/>
      <c r="E147" s="112"/>
      <c r="F147" s="112"/>
      <c r="G147" s="112"/>
      <c r="H147" s="112"/>
      <c r="I147" s="112"/>
      <c r="J147" s="112"/>
      <c r="K147" s="110"/>
    </row>
    <row r="148" spans="2:11" s="105" customFormat="1" ht="12.75">
      <c r="B148" s="111"/>
      <c r="C148" s="112"/>
      <c r="D148" s="112"/>
      <c r="E148" s="112"/>
      <c r="F148" s="112"/>
      <c r="G148" s="112"/>
      <c r="H148" s="112"/>
      <c r="I148" s="112"/>
      <c r="J148" s="112"/>
      <c r="K148" s="110"/>
    </row>
    <row r="149" spans="2:11" s="105" customFormat="1" ht="12.75">
      <c r="B149" s="111"/>
      <c r="C149" s="112"/>
      <c r="D149" s="112"/>
      <c r="E149" s="112"/>
      <c r="F149" s="112"/>
      <c r="G149" s="112"/>
      <c r="H149" s="112"/>
      <c r="I149" s="112"/>
      <c r="J149" s="112"/>
      <c r="K149" s="110"/>
    </row>
    <row r="150" spans="2:11" s="105" customFormat="1" ht="12.75">
      <c r="B150" s="111"/>
      <c r="C150" s="112"/>
      <c r="D150" s="112"/>
      <c r="E150" s="112"/>
      <c r="F150" s="112"/>
      <c r="G150" s="112"/>
      <c r="H150" s="112"/>
      <c r="I150" s="112"/>
      <c r="J150" s="112"/>
      <c r="K150" s="110"/>
    </row>
    <row r="151" spans="2:11" s="105" customFormat="1" ht="12.75">
      <c r="B151" s="111"/>
      <c r="C151" s="112"/>
      <c r="D151" s="112"/>
      <c r="E151" s="112"/>
      <c r="F151" s="112"/>
      <c r="G151" s="112"/>
      <c r="H151" s="112"/>
      <c r="I151" s="112"/>
      <c r="J151" s="112"/>
      <c r="K151" s="110"/>
    </row>
    <row r="152" spans="2:11" s="105" customFormat="1" ht="12.75">
      <c r="B152" s="111"/>
      <c r="C152" s="112"/>
      <c r="D152" s="112"/>
      <c r="E152" s="112"/>
      <c r="F152" s="112"/>
      <c r="G152" s="112"/>
      <c r="H152" s="112"/>
      <c r="I152" s="112"/>
      <c r="J152" s="112"/>
      <c r="K152" s="110"/>
    </row>
    <row r="153" spans="2:11" s="105" customFormat="1" ht="12.75">
      <c r="B153" s="111"/>
      <c r="C153" s="112"/>
      <c r="D153" s="112"/>
      <c r="E153" s="112"/>
      <c r="F153" s="112"/>
      <c r="G153" s="112"/>
      <c r="H153" s="112"/>
      <c r="I153" s="112"/>
      <c r="J153" s="112"/>
      <c r="K153" s="110"/>
    </row>
    <row r="154" spans="2:11" s="105" customFormat="1" ht="12.75">
      <c r="B154" s="111"/>
      <c r="C154" s="112"/>
      <c r="D154" s="112"/>
      <c r="E154" s="112"/>
      <c r="F154" s="112"/>
      <c r="G154" s="112"/>
      <c r="H154" s="112"/>
      <c r="I154" s="112"/>
      <c r="J154" s="112"/>
      <c r="K154" s="110"/>
    </row>
    <row r="155" spans="2:11" s="105" customFormat="1" ht="12.75">
      <c r="B155" s="111"/>
      <c r="C155" s="112"/>
      <c r="D155" s="112"/>
      <c r="E155" s="112"/>
      <c r="F155" s="112"/>
      <c r="G155" s="112"/>
      <c r="H155" s="112"/>
      <c r="I155" s="112"/>
      <c r="J155" s="112"/>
      <c r="K155" s="110"/>
    </row>
    <row r="156" spans="2:10" s="105" customFormat="1" ht="12.75">
      <c r="B156" s="111"/>
      <c r="C156" s="112"/>
      <c r="D156" s="112"/>
      <c r="E156" s="112"/>
      <c r="F156" s="112"/>
      <c r="G156" s="112"/>
      <c r="H156" s="112"/>
      <c r="I156" s="112"/>
      <c r="J156" s="112"/>
    </row>
    <row r="157" spans="2:10" s="105" customFormat="1" ht="12.75">
      <c r="B157" s="111"/>
      <c r="C157" s="112"/>
      <c r="D157" s="112"/>
      <c r="E157" s="112"/>
      <c r="F157" s="112"/>
      <c r="G157" s="112"/>
      <c r="H157" s="112"/>
      <c r="I157" s="112"/>
      <c r="J157" s="112"/>
    </row>
    <row r="158" spans="2:10" s="105" customFormat="1" ht="12.75">
      <c r="B158" s="111"/>
      <c r="C158" s="112"/>
      <c r="D158" s="112"/>
      <c r="E158" s="112"/>
      <c r="F158" s="112"/>
      <c r="G158" s="112"/>
      <c r="H158" s="112"/>
      <c r="I158" s="112"/>
      <c r="J158" s="112"/>
    </row>
    <row r="159" spans="2:10" s="105" customFormat="1" ht="12.75">
      <c r="B159" s="111"/>
      <c r="C159" s="112"/>
      <c r="D159" s="112"/>
      <c r="E159" s="112"/>
      <c r="F159" s="112"/>
      <c r="G159" s="112"/>
      <c r="H159" s="112"/>
      <c r="I159" s="112"/>
      <c r="J159" s="112"/>
    </row>
    <row r="160" spans="2:10" s="105" customFormat="1" ht="12.75">
      <c r="B160" s="111"/>
      <c r="C160" s="112"/>
      <c r="D160" s="112"/>
      <c r="E160" s="112"/>
      <c r="F160" s="112"/>
      <c r="G160" s="112"/>
      <c r="H160" s="112"/>
      <c r="I160" s="112"/>
      <c r="J160" s="112"/>
    </row>
    <row r="161" spans="2:10" s="105" customFormat="1" ht="12.75">
      <c r="B161" s="111"/>
      <c r="C161" s="112"/>
      <c r="D161" s="112"/>
      <c r="E161" s="112"/>
      <c r="F161" s="112"/>
      <c r="G161" s="112"/>
      <c r="H161" s="112"/>
      <c r="I161" s="112"/>
      <c r="J161" s="112"/>
    </row>
    <row r="162" spans="2:10" s="105" customFormat="1" ht="12.75">
      <c r="B162" s="111"/>
      <c r="C162" s="112"/>
      <c r="D162" s="112"/>
      <c r="E162" s="112"/>
      <c r="F162" s="112"/>
      <c r="G162" s="112"/>
      <c r="H162" s="112"/>
      <c r="I162" s="112"/>
      <c r="J162" s="112"/>
    </row>
    <row r="163" spans="2:10" s="105" customFormat="1" ht="12.75">
      <c r="B163" s="111"/>
      <c r="C163" s="112"/>
      <c r="D163" s="112"/>
      <c r="E163" s="112"/>
      <c r="F163" s="112"/>
      <c r="G163" s="112"/>
      <c r="H163" s="112"/>
      <c r="I163" s="112"/>
      <c r="J163" s="112"/>
    </row>
    <row r="164" spans="2:10" ht="12.75">
      <c r="B164" s="113"/>
      <c r="C164" s="114"/>
      <c r="D164" s="114"/>
      <c r="E164" s="114"/>
      <c r="F164" s="114"/>
      <c r="G164" s="114"/>
      <c r="H164" s="114"/>
      <c r="I164" s="114"/>
      <c r="J164" s="114"/>
    </row>
    <row r="165" spans="2:10" ht="12.75">
      <c r="B165" s="113"/>
      <c r="C165" s="114"/>
      <c r="D165" s="114"/>
      <c r="E165" s="114"/>
      <c r="F165" s="114"/>
      <c r="G165" s="114"/>
      <c r="H165" s="114"/>
      <c r="I165" s="114"/>
      <c r="J165" s="114"/>
    </row>
    <row r="166" spans="2:10" ht="12.75">
      <c r="B166" s="113"/>
      <c r="C166" s="114"/>
      <c r="D166" s="114"/>
      <c r="E166" s="114"/>
      <c r="F166" s="114"/>
      <c r="G166" s="114"/>
      <c r="H166" s="114"/>
      <c r="I166" s="114"/>
      <c r="J166" s="114"/>
    </row>
    <row r="167" spans="2:10" ht="12.75">
      <c r="B167" s="113"/>
      <c r="C167" s="114"/>
      <c r="D167" s="114"/>
      <c r="E167" s="114"/>
      <c r="F167" s="114"/>
      <c r="G167" s="114"/>
      <c r="H167" s="114"/>
      <c r="I167" s="114"/>
      <c r="J167" s="114"/>
    </row>
    <row r="168" spans="2:10" ht="12.75">
      <c r="B168" s="113"/>
      <c r="C168" s="114"/>
      <c r="D168" s="114"/>
      <c r="E168" s="114"/>
      <c r="F168" s="114"/>
      <c r="G168" s="114"/>
      <c r="H168" s="114"/>
      <c r="I168" s="114"/>
      <c r="J168" s="114"/>
    </row>
    <row r="169" spans="2:10" ht="12.75">
      <c r="B169" s="113"/>
      <c r="C169" s="114"/>
      <c r="D169" s="114"/>
      <c r="E169" s="114"/>
      <c r="F169" s="114"/>
      <c r="G169" s="114"/>
      <c r="H169" s="114"/>
      <c r="I169" s="114"/>
      <c r="J169" s="114"/>
    </row>
    <row r="170" spans="2:10" ht="12.75">
      <c r="B170" s="113"/>
      <c r="C170" s="114"/>
      <c r="D170" s="114"/>
      <c r="E170" s="114"/>
      <c r="F170" s="114"/>
      <c r="G170" s="114"/>
      <c r="H170" s="114"/>
      <c r="I170" s="114"/>
      <c r="J170" s="114"/>
    </row>
    <row r="171" spans="2:10" ht="12.75">
      <c r="B171" s="113"/>
      <c r="C171" s="114"/>
      <c r="D171" s="114"/>
      <c r="E171" s="114"/>
      <c r="F171" s="114"/>
      <c r="G171" s="114"/>
      <c r="H171" s="114"/>
      <c r="I171" s="114"/>
      <c r="J171" s="114"/>
    </row>
    <row r="172" spans="2:10" ht="12.75">
      <c r="B172" s="113"/>
      <c r="C172" s="114"/>
      <c r="D172" s="114"/>
      <c r="E172" s="114"/>
      <c r="F172" s="114"/>
      <c r="G172" s="114"/>
      <c r="H172" s="114"/>
      <c r="I172" s="114"/>
      <c r="J172" s="114"/>
    </row>
    <row r="173" spans="2:10" ht="12.75">
      <c r="B173" s="113"/>
      <c r="C173" s="114"/>
      <c r="D173" s="114"/>
      <c r="E173" s="114"/>
      <c r="F173" s="114"/>
      <c r="G173" s="114"/>
      <c r="H173" s="114"/>
      <c r="I173" s="114"/>
      <c r="J173" s="114"/>
    </row>
    <row r="174" spans="2:10" ht="12.75">
      <c r="B174" s="113"/>
      <c r="C174" s="114"/>
      <c r="D174" s="114"/>
      <c r="E174" s="114"/>
      <c r="F174" s="114"/>
      <c r="G174" s="114"/>
      <c r="H174" s="114"/>
      <c r="I174" s="114"/>
      <c r="J174" s="114"/>
    </row>
    <row r="175" spans="2:10" ht="12.75">
      <c r="B175" s="113"/>
      <c r="C175" s="114"/>
      <c r="D175" s="114"/>
      <c r="E175" s="114"/>
      <c r="F175" s="114"/>
      <c r="G175" s="114"/>
      <c r="H175" s="114"/>
      <c r="I175" s="114"/>
      <c r="J175" s="114"/>
    </row>
    <row r="176" spans="2:10" ht="12.75">
      <c r="B176" s="113"/>
      <c r="C176" s="114"/>
      <c r="D176" s="114"/>
      <c r="E176" s="114"/>
      <c r="F176" s="114"/>
      <c r="G176" s="114"/>
      <c r="H176" s="114"/>
      <c r="I176" s="114"/>
      <c r="J176" s="114"/>
    </row>
    <row r="177" spans="2:10" ht="12.75">
      <c r="B177" s="113"/>
      <c r="C177" s="114"/>
      <c r="D177" s="114"/>
      <c r="E177" s="114"/>
      <c r="F177" s="114"/>
      <c r="G177" s="114"/>
      <c r="H177" s="114"/>
      <c r="I177" s="114"/>
      <c r="J177" s="114"/>
    </row>
    <row r="178" spans="2:10" ht="12.75">
      <c r="B178" s="113"/>
      <c r="C178" s="114"/>
      <c r="D178" s="114"/>
      <c r="E178" s="114"/>
      <c r="F178" s="114"/>
      <c r="G178" s="114"/>
      <c r="H178" s="114"/>
      <c r="I178" s="114"/>
      <c r="J178" s="114"/>
    </row>
    <row r="179" spans="2:10" ht="12.75">
      <c r="B179" s="113"/>
      <c r="C179" s="114"/>
      <c r="D179" s="114"/>
      <c r="E179" s="114"/>
      <c r="F179" s="114"/>
      <c r="G179" s="114"/>
      <c r="H179" s="114"/>
      <c r="I179" s="114"/>
      <c r="J179" s="114"/>
    </row>
    <row r="180" spans="2:10" ht="12.75">
      <c r="B180" s="113"/>
      <c r="C180" s="114"/>
      <c r="D180" s="114"/>
      <c r="E180" s="114"/>
      <c r="F180" s="114"/>
      <c r="G180" s="114"/>
      <c r="H180" s="114"/>
      <c r="I180" s="114"/>
      <c r="J180" s="114"/>
    </row>
    <row r="181" spans="2:10" ht="12.75">
      <c r="B181" s="113"/>
      <c r="C181" s="114"/>
      <c r="D181" s="114"/>
      <c r="E181" s="114"/>
      <c r="F181" s="114"/>
      <c r="G181" s="114"/>
      <c r="H181" s="114"/>
      <c r="I181" s="114"/>
      <c r="J181" s="114"/>
    </row>
    <row r="182" spans="2:10" ht="12.75">
      <c r="B182" s="113"/>
      <c r="C182" s="114"/>
      <c r="D182" s="114"/>
      <c r="E182" s="114"/>
      <c r="F182" s="114"/>
      <c r="G182" s="114"/>
      <c r="H182" s="114"/>
      <c r="I182" s="114"/>
      <c r="J182" s="114"/>
    </row>
    <row r="183" spans="2:10" ht="12.75">
      <c r="B183" s="113"/>
      <c r="C183" s="114"/>
      <c r="D183" s="114"/>
      <c r="E183" s="114"/>
      <c r="F183" s="114"/>
      <c r="G183" s="114"/>
      <c r="H183" s="114"/>
      <c r="I183" s="114"/>
      <c r="J183" s="114"/>
    </row>
    <row r="184" spans="2:10" ht="12.75">
      <c r="B184" s="113"/>
      <c r="C184" s="114"/>
      <c r="D184" s="114"/>
      <c r="E184" s="114"/>
      <c r="F184" s="114"/>
      <c r="G184" s="114"/>
      <c r="H184" s="114"/>
      <c r="I184" s="114"/>
      <c r="J184" s="114"/>
    </row>
    <row r="185" spans="2:10" ht="12.75">
      <c r="B185" s="113"/>
      <c r="C185" s="114"/>
      <c r="D185" s="114"/>
      <c r="E185" s="114"/>
      <c r="F185" s="114"/>
      <c r="G185" s="114"/>
      <c r="H185" s="114"/>
      <c r="I185" s="114"/>
      <c r="J185" s="114"/>
    </row>
    <row r="186" spans="2:10" ht="12.75">
      <c r="B186" s="113"/>
      <c r="C186" s="114"/>
      <c r="D186" s="114"/>
      <c r="E186" s="114"/>
      <c r="F186" s="114"/>
      <c r="G186" s="114"/>
      <c r="H186" s="114"/>
      <c r="I186" s="114"/>
      <c r="J186" s="114"/>
    </row>
    <row r="187" spans="2:10" ht="12.75">
      <c r="B187" s="113"/>
      <c r="C187" s="114"/>
      <c r="D187" s="114"/>
      <c r="E187" s="114"/>
      <c r="F187" s="114"/>
      <c r="G187" s="114"/>
      <c r="H187" s="114"/>
      <c r="I187" s="114"/>
      <c r="J187" s="114"/>
    </row>
    <row r="188" spans="2:10" ht="12.75">
      <c r="B188" s="113"/>
      <c r="C188" s="114"/>
      <c r="D188" s="114"/>
      <c r="E188" s="114"/>
      <c r="F188" s="114"/>
      <c r="G188" s="114"/>
      <c r="H188" s="114"/>
      <c r="I188" s="114"/>
      <c r="J188" s="114"/>
    </row>
    <row r="189" spans="2:10" ht="12.75">
      <c r="B189" s="113"/>
      <c r="C189" s="114"/>
      <c r="D189" s="114"/>
      <c r="E189" s="114"/>
      <c r="F189" s="114"/>
      <c r="G189" s="114"/>
      <c r="H189" s="114"/>
      <c r="I189" s="114"/>
      <c r="J189" s="114"/>
    </row>
    <row r="190" spans="2:10" ht="12.75">
      <c r="B190" s="113"/>
      <c r="C190" s="114"/>
      <c r="D190" s="114"/>
      <c r="E190" s="114"/>
      <c r="F190" s="114"/>
      <c r="G190" s="114"/>
      <c r="H190" s="114"/>
      <c r="I190" s="114"/>
      <c r="J190" s="114"/>
    </row>
    <row r="191" spans="2:10" ht="12.75">
      <c r="B191" s="113"/>
      <c r="C191" s="114"/>
      <c r="D191" s="114"/>
      <c r="E191" s="114"/>
      <c r="F191" s="114"/>
      <c r="G191" s="114"/>
      <c r="H191" s="114"/>
      <c r="I191" s="114"/>
      <c r="J191" s="114"/>
    </row>
    <row r="192" spans="2:10" ht="12.75">
      <c r="B192" s="113"/>
      <c r="C192" s="114"/>
      <c r="D192" s="114"/>
      <c r="E192" s="114"/>
      <c r="F192" s="114"/>
      <c r="G192" s="114"/>
      <c r="H192" s="114"/>
      <c r="I192" s="114"/>
      <c r="J192" s="114"/>
    </row>
    <row r="193" spans="2:10" ht="12.75">
      <c r="B193" s="113"/>
      <c r="C193" s="114"/>
      <c r="D193" s="114"/>
      <c r="E193" s="114"/>
      <c r="F193" s="114"/>
      <c r="G193" s="114"/>
      <c r="H193" s="114"/>
      <c r="I193" s="114"/>
      <c r="J193" s="114"/>
    </row>
    <row r="194" spans="2:10" ht="12.75">
      <c r="B194" s="113"/>
      <c r="C194" s="114"/>
      <c r="D194" s="114"/>
      <c r="E194" s="114"/>
      <c r="F194" s="114"/>
      <c r="G194" s="114"/>
      <c r="H194" s="114"/>
      <c r="I194" s="114"/>
      <c r="J194" s="114"/>
    </row>
    <row r="195" spans="2:10" ht="12.75">
      <c r="B195" s="113"/>
      <c r="C195" s="114"/>
      <c r="D195" s="114"/>
      <c r="E195" s="114"/>
      <c r="F195" s="114"/>
      <c r="G195" s="114"/>
      <c r="H195" s="114"/>
      <c r="I195" s="114"/>
      <c r="J195" s="114"/>
    </row>
    <row r="196" spans="2:10" ht="12.75">
      <c r="B196" s="113"/>
      <c r="C196" s="114"/>
      <c r="D196" s="114"/>
      <c r="E196" s="114"/>
      <c r="F196" s="114"/>
      <c r="G196" s="114"/>
      <c r="H196" s="114"/>
      <c r="I196" s="114"/>
      <c r="J196" s="114"/>
    </row>
    <row r="197" spans="2:10" ht="12.75">
      <c r="B197" s="113"/>
      <c r="C197" s="114"/>
      <c r="D197" s="114"/>
      <c r="E197" s="114"/>
      <c r="F197" s="114"/>
      <c r="G197" s="114"/>
      <c r="H197" s="114"/>
      <c r="I197" s="114"/>
      <c r="J197" s="114"/>
    </row>
    <row r="198" spans="2:10" ht="12.75">
      <c r="B198" s="113"/>
      <c r="C198" s="114"/>
      <c r="D198" s="114"/>
      <c r="E198" s="114"/>
      <c r="F198" s="114"/>
      <c r="G198" s="114"/>
      <c r="H198" s="114"/>
      <c r="I198" s="114"/>
      <c r="J198" s="114"/>
    </row>
    <row r="199" spans="2:10" ht="12.75">
      <c r="B199" s="113"/>
      <c r="C199" s="114"/>
      <c r="D199" s="114"/>
      <c r="E199" s="114"/>
      <c r="F199" s="114"/>
      <c r="G199" s="114"/>
      <c r="H199" s="114"/>
      <c r="I199" s="114"/>
      <c r="J199" s="114"/>
    </row>
    <row r="200" spans="2:10" ht="12.75">
      <c r="B200" s="113"/>
      <c r="C200" s="114"/>
      <c r="D200" s="114"/>
      <c r="E200" s="114"/>
      <c r="F200" s="114"/>
      <c r="G200" s="114"/>
      <c r="H200" s="114"/>
      <c r="I200" s="114"/>
      <c r="J200" s="114"/>
    </row>
    <row r="201" spans="2:10" ht="12.75">
      <c r="B201" s="113"/>
      <c r="C201" s="114"/>
      <c r="D201" s="114"/>
      <c r="E201" s="114"/>
      <c r="F201" s="114"/>
      <c r="G201" s="114"/>
      <c r="H201" s="114"/>
      <c r="I201" s="114"/>
      <c r="J201" s="114"/>
    </row>
    <row r="202" spans="2:10" ht="12.75">
      <c r="B202" s="113"/>
      <c r="C202" s="114"/>
      <c r="D202" s="114"/>
      <c r="E202" s="114"/>
      <c r="F202" s="114"/>
      <c r="G202" s="114"/>
      <c r="H202" s="114"/>
      <c r="I202" s="114"/>
      <c r="J202" s="114"/>
    </row>
    <row r="203" spans="2:10" ht="12.75">
      <c r="B203" s="113"/>
      <c r="C203" s="114"/>
      <c r="D203" s="114"/>
      <c r="E203" s="114"/>
      <c r="F203" s="114"/>
      <c r="G203" s="114"/>
      <c r="H203" s="114"/>
      <c r="I203" s="114"/>
      <c r="J203" s="114"/>
    </row>
    <row r="204" spans="2:10" ht="12.75">
      <c r="B204" s="113"/>
      <c r="C204" s="114"/>
      <c r="D204" s="114"/>
      <c r="E204" s="114"/>
      <c r="F204" s="114"/>
      <c r="G204" s="114"/>
      <c r="H204" s="114"/>
      <c r="I204" s="114"/>
      <c r="J204" s="114"/>
    </row>
    <row r="205" spans="2:10" ht="12.75">
      <c r="B205" s="113"/>
      <c r="C205" s="114"/>
      <c r="D205" s="114"/>
      <c r="E205" s="114"/>
      <c r="F205" s="114"/>
      <c r="G205" s="114"/>
      <c r="H205" s="114"/>
      <c r="I205" s="114"/>
      <c r="J205" s="114"/>
    </row>
    <row r="206" spans="2:10" ht="12.75">
      <c r="B206" s="113"/>
      <c r="C206" s="114"/>
      <c r="D206" s="114"/>
      <c r="E206" s="114"/>
      <c r="F206" s="114"/>
      <c r="G206" s="114"/>
      <c r="H206" s="114"/>
      <c r="I206" s="114"/>
      <c r="J206" s="114"/>
    </row>
    <row r="207" spans="2:10" ht="12.75">
      <c r="B207" s="113"/>
      <c r="C207" s="114"/>
      <c r="D207" s="114"/>
      <c r="E207" s="114"/>
      <c r="F207" s="114"/>
      <c r="G207" s="114"/>
      <c r="H207" s="114"/>
      <c r="I207" s="114"/>
      <c r="J207" s="114"/>
    </row>
    <row r="208" spans="2:10" ht="12.75">
      <c r="B208" s="113"/>
      <c r="C208" s="114"/>
      <c r="D208" s="114"/>
      <c r="E208" s="114"/>
      <c r="F208" s="114"/>
      <c r="G208" s="114"/>
      <c r="H208" s="114"/>
      <c r="I208" s="114"/>
      <c r="J208" s="114"/>
    </row>
    <row r="209" spans="2:10" ht="12.75">
      <c r="B209" s="113"/>
      <c r="C209" s="114"/>
      <c r="D209" s="114"/>
      <c r="E209" s="114"/>
      <c r="F209" s="114"/>
      <c r="G209" s="114"/>
      <c r="H209" s="114"/>
      <c r="I209" s="114"/>
      <c r="J209" s="114"/>
    </row>
    <row r="210" spans="2:10" ht="12.75">
      <c r="B210" s="113"/>
      <c r="C210" s="114"/>
      <c r="D210" s="114"/>
      <c r="E210" s="114"/>
      <c r="F210" s="114"/>
      <c r="G210" s="114"/>
      <c r="H210" s="114"/>
      <c r="I210" s="114"/>
      <c r="J210" s="114"/>
    </row>
    <row r="211" spans="2:10" ht="12.75">
      <c r="B211" s="113"/>
      <c r="C211" s="114"/>
      <c r="D211" s="114"/>
      <c r="E211" s="114"/>
      <c r="F211" s="114"/>
      <c r="G211" s="114"/>
      <c r="H211" s="114"/>
      <c r="I211" s="114"/>
      <c r="J211" s="114"/>
    </row>
    <row r="212" spans="2:10" ht="12.75">
      <c r="B212" s="113"/>
      <c r="C212" s="114"/>
      <c r="D212" s="114"/>
      <c r="E212" s="114"/>
      <c r="F212" s="114"/>
      <c r="G212" s="114"/>
      <c r="H212" s="114"/>
      <c r="I212" s="114"/>
      <c r="J212" s="114"/>
    </row>
    <row r="213" spans="2:10" ht="12.75">
      <c r="B213" s="113"/>
      <c r="C213" s="114"/>
      <c r="D213" s="114"/>
      <c r="E213" s="114"/>
      <c r="F213" s="114"/>
      <c r="G213" s="114"/>
      <c r="H213" s="114"/>
      <c r="I213" s="114"/>
      <c r="J213" s="114"/>
    </row>
    <row r="214" spans="2:10" ht="12.75">
      <c r="B214" s="113"/>
      <c r="C214" s="114"/>
      <c r="D214" s="114"/>
      <c r="E214" s="114"/>
      <c r="F214" s="114"/>
      <c r="G214" s="114"/>
      <c r="H214" s="114"/>
      <c r="I214" s="114"/>
      <c r="J214" s="114"/>
    </row>
    <row r="215" spans="2:10" ht="12.75">
      <c r="B215" s="113"/>
      <c r="C215" s="114"/>
      <c r="D215" s="114"/>
      <c r="E215" s="114"/>
      <c r="F215" s="114"/>
      <c r="G215" s="114"/>
      <c r="H215" s="114"/>
      <c r="I215" s="114"/>
      <c r="J215" s="114"/>
    </row>
    <row r="216" spans="2:10" ht="12.75">
      <c r="B216" s="113"/>
      <c r="C216" s="114"/>
      <c r="D216" s="114"/>
      <c r="E216" s="114"/>
      <c r="F216" s="114"/>
      <c r="G216" s="114"/>
      <c r="H216" s="114"/>
      <c r="I216" s="114"/>
      <c r="J216" s="114"/>
    </row>
    <row r="217" spans="2:10" ht="12.75">
      <c r="B217" s="113"/>
      <c r="C217" s="114"/>
      <c r="D217" s="114"/>
      <c r="E217" s="114"/>
      <c r="F217" s="114"/>
      <c r="G217" s="114"/>
      <c r="H217" s="114"/>
      <c r="I217" s="114"/>
      <c r="J217" s="114"/>
    </row>
    <row r="218" spans="2:10" ht="12.75">
      <c r="B218" s="113"/>
      <c r="C218" s="114"/>
      <c r="D218" s="114"/>
      <c r="E218" s="114"/>
      <c r="F218" s="114"/>
      <c r="G218" s="114"/>
      <c r="H218" s="114"/>
      <c r="I218" s="114"/>
      <c r="J218" s="114"/>
    </row>
    <row r="219" spans="2:10" ht="12.75">
      <c r="B219" s="113"/>
      <c r="C219" s="114"/>
      <c r="D219" s="114"/>
      <c r="E219" s="114"/>
      <c r="F219" s="114"/>
      <c r="G219" s="114"/>
      <c r="H219" s="114"/>
      <c r="I219" s="114"/>
      <c r="J219" s="114"/>
    </row>
    <row r="220" spans="2:10" ht="12.75">
      <c r="B220" s="113"/>
      <c r="C220" s="114"/>
      <c r="D220" s="114"/>
      <c r="E220" s="114"/>
      <c r="F220" s="114"/>
      <c r="G220" s="114"/>
      <c r="H220" s="114"/>
      <c r="I220" s="114"/>
      <c r="J220" s="114"/>
    </row>
    <row r="221" spans="2:10" ht="12.75">
      <c r="B221" s="113"/>
      <c r="C221" s="114"/>
      <c r="D221" s="114"/>
      <c r="E221" s="114"/>
      <c r="F221" s="114"/>
      <c r="G221" s="114"/>
      <c r="H221" s="114"/>
      <c r="I221" s="114"/>
      <c r="J221" s="114"/>
    </row>
    <row r="222" spans="2:10" ht="12.75">
      <c r="B222" s="113"/>
      <c r="C222" s="114"/>
      <c r="D222" s="114"/>
      <c r="E222" s="114"/>
      <c r="F222" s="114"/>
      <c r="G222" s="114"/>
      <c r="H222" s="114"/>
      <c r="I222" s="114"/>
      <c r="J222" s="114"/>
    </row>
    <row r="223" spans="2:10" ht="12.75">
      <c r="B223" s="113"/>
      <c r="C223" s="114"/>
      <c r="D223" s="114"/>
      <c r="E223" s="114"/>
      <c r="F223" s="114"/>
      <c r="G223" s="114"/>
      <c r="H223" s="114"/>
      <c r="I223" s="114"/>
      <c r="J223" s="114"/>
    </row>
    <row r="224" spans="2:10" ht="12.75">
      <c r="B224" s="113"/>
      <c r="C224" s="114"/>
      <c r="D224" s="114"/>
      <c r="E224" s="114"/>
      <c r="F224" s="114"/>
      <c r="G224" s="114"/>
      <c r="H224" s="114"/>
      <c r="I224" s="114"/>
      <c r="J224" s="114"/>
    </row>
    <row r="225" spans="2:10" ht="12.75">
      <c r="B225" s="113"/>
      <c r="C225" s="114"/>
      <c r="D225" s="114"/>
      <c r="E225" s="114"/>
      <c r="F225" s="114"/>
      <c r="G225" s="114"/>
      <c r="H225" s="114"/>
      <c r="I225" s="114"/>
      <c r="J225" s="114"/>
    </row>
    <row r="226" spans="2:10" ht="12.75">
      <c r="B226" s="113"/>
      <c r="C226" s="114"/>
      <c r="D226" s="114"/>
      <c r="E226" s="114"/>
      <c r="F226" s="114"/>
      <c r="G226" s="114"/>
      <c r="H226" s="114"/>
      <c r="I226" s="114"/>
      <c r="J226" s="114"/>
    </row>
    <row r="227" spans="2:10" ht="12.75">
      <c r="B227" s="113"/>
      <c r="C227" s="114"/>
      <c r="D227" s="114"/>
      <c r="E227" s="114"/>
      <c r="F227" s="114"/>
      <c r="G227" s="114"/>
      <c r="H227" s="114"/>
      <c r="I227" s="114"/>
      <c r="J227" s="114"/>
    </row>
    <row r="228" spans="2:10" ht="12.75">
      <c r="B228" s="113"/>
      <c r="C228" s="114"/>
      <c r="D228" s="114"/>
      <c r="E228" s="114"/>
      <c r="F228" s="114"/>
      <c r="G228" s="114"/>
      <c r="H228" s="114"/>
      <c r="I228" s="114"/>
      <c r="J228" s="114"/>
    </row>
    <row r="229" spans="2:10" ht="12.75">
      <c r="B229" s="113"/>
      <c r="C229" s="114"/>
      <c r="D229" s="114"/>
      <c r="E229" s="114"/>
      <c r="F229" s="114"/>
      <c r="G229" s="114"/>
      <c r="H229" s="114"/>
      <c r="I229" s="114"/>
      <c r="J229" s="114"/>
    </row>
    <row r="230" spans="2:10" ht="12.75">
      <c r="B230" s="113"/>
      <c r="C230" s="114"/>
      <c r="D230" s="114"/>
      <c r="E230" s="114"/>
      <c r="F230" s="114"/>
      <c r="G230" s="114"/>
      <c r="H230" s="114"/>
      <c r="I230" s="114"/>
      <c r="J230" s="114"/>
    </row>
    <row r="231" spans="2:10" ht="12.75">
      <c r="B231" s="113"/>
      <c r="C231" s="114"/>
      <c r="D231" s="114"/>
      <c r="E231" s="114"/>
      <c r="F231" s="114"/>
      <c r="G231" s="114"/>
      <c r="H231" s="114"/>
      <c r="I231" s="114"/>
      <c r="J231" s="114"/>
    </row>
    <row r="232" spans="2:10" ht="12.75">
      <c r="B232" s="113"/>
      <c r="C232" s="114"/>
      <c r="D232" s="114"/>
      <c r="E232" s="114"/>
      <c r="F232" s="114"/>
      <c r="G232" s="114"/>
      <c r="H232" s="114"/>
      <c r="I232" s="114"/>
      <c r="J232" s="114"/>
    </row>
    <row r="233" spans="2:10" ht="12.75">
      <c r="B233" s="113"/>
      <c r="C233" s="114"/>
      <c r="D233" s="114"/>
      <c r="E233" s="114"/>
      <c r="F233" s="114"/>
      <c r="G233" s="114"/>
      <c r="H233" s="114"/>
      <c r="I233" s="114"/>
      <c r="J233" s="114"/>
    </row>
    <row r="234" spans="2:10" ht="12.75">
      <c r="B234" s="113"/>
      <c r="C234" s="114"/>
      <c r="D234" s="114"/>
      <c r="E234" s="114"/>
      <c r="F234" s="114"/>
      <c r="G234" s="114"/>
      <c r="H234" s="114"/>
      <c r="I234" s="114"/>
      <c r="J234" s="114"/>
    </row>
    <row r="235" spans="2:10" ht="12.75">
      <c r="B235" s="113"/>
      <c r="C235" s="114"/>
      <c r="D235" s="114"/>
      <c r="E235" s="114"/>
      <c r="F235" s="114"/>
      <c r="G235" s="114"/>
      <c r="H235" s="114"/>
      <c r="I235" s="114"/>
      <c r="J235" s="114"/>
    </row>
    <row r="236" spans="2:10" ht="12.75">
      <c r="B236" s="113"/>
      <c r="C236" s="114"/>
      <c r="D236" s="114"/>
      <c r="E236" s="114"/>
      <c r="F236" s="114"/>
      <c r="G236" s="114"/>
      <c r="H236" s="114"/>
      <c r="I236" s="114"/>
      <c r="J236" s="114"/>
    </row>
    <row r="237" spans="2:10" ht="12.75">
      <c r="B237" s="113"/>
      <c r="C237" s="114"/>
      <c r="D237" s="114"/>
      <c r="E237" s="114"/>
      <c r="F237" s="114"/>
      <c r="G237" s="114"/>
      <c r="H237" s="114"/>
      <c r="I237" s="114"/>
      <c r="J237" s="114"/>
    </row>
    <row r="238" spans="2:10" ht="12.75">
      <c r="B238" s="113"/>
      <c r="C238" s="114"/>
      <c r="D238" s="114"/>
      <c r="E238" s="114"/>
      <c r="F238" s="114"/>
      <c r="G238" s="114"/>
      <c r="H238" s="114"/>
      <c r="I238" s="114"/>
      <c r="J238" s="114"/>
    </row>
    <row r="239" spans="2:10" ht="12.75">
      <c r="B239" s="113"/>
      <c r="C239" s="114"/>
      <c r="D239" s="114"/>
      <c r="E239" s="114"/>
      <c r="F239" s="114"/>
      <c r="G239" s="114"/>
      <c r="H239" s="114"/>
      <c r="I239" s="114"/>
      <c r="J239" s="114"/>
    </row>
    <row r="240" spans="2:10" ht="12.75">
      <c r="B240" s="113"/>
      <c r="C240" s="114"/>
      <c r="D240" s="114"/>
      <c r="E240" s="114"/>
      <c r="F240" s="114"/>
      <c r="G240" s="114"/>
      <c r="H240" s="114"/>
      <c r="I240" s="114"/>
      <c r="J240" s="114"/>
    </row>
    <row r="241" spans="2:10" ht="12.75">
      <c r="B241" s="113"/>
      <c r="C241" s="114"/>
      <c r="D241" s="114"/>
      <c r="E241" s="114"/>
      <c r="F241" s="114"/>
      <c r="G241" s="114"/>
      <c r="H241" s="114"/>
      <c r="I241" s="114"/>
      <c r="J241" s="114"/>
    </row>
    <row r="242" spans="2:10" ht="12.75">
      <c r="B242" s="113"/>
      <c r="C242" s="114"/>
      <c r="D242" s="114"/>
      <c r="E242" s="114"/>
      <c r="F242" s="114"/>
      <c r="G242" s="114"/>
      <c r="H242" s="114"/>
      <c r="I242" s="114"/>
      <c r="J242" s="114"/>
    </row>
    <row r="243" spans="2:10" ht="12.75">
      <c r="B243" s="113"/>
      <c r="C243" s="114"/>
      <c r="D243" s="114"/>
      <c r="E243" s="114"/>
      <c r="F243" s="114"/>
      <c r="G243" s="114"/>
      <c r="H243" s="114"/>
      <c r="I243" s="114"/>
      <c r="J243" s="114"/>
    </row>
    <row r="244" spans="2:10" ht="12.75">
      <c r="B244" s="113"/>
      <c r="C244" s="114"/>
      <c r="D244" s="114"/>
      <c r="E244" s="114"/>
      <c r="F244" s="114"/>
      <c r="G244" s="114"/>
      <c r="H244" s="114"/>
      <c r="I244" s="114"/>
      <c r="J244" s="114"/>
    </row>
    <row r="245" spans="2:10" ht="12.75">
      <c r="B245" s="113"/>
      <c r="C245" s="114"/>
      <c r="D245" s="114"/>
      <c r="E245" s="114"/>
      <c r="F245" s="114"/>
      <c r="G245" s="114"/>
      <c r="H245" s="114"/>
      <c r="I245" s="114"/>
      <c r="J245" s="114"/>
    </row>
    <row r="246" spans="2:10" ht="12.75">
      <c r="B246" s="113"/>
      <c r="C246" s="114"/>
      <c r="D246" s="114"/>
      <c r="E246" s="114"/>
      <c r="F246" s="114"/>
      <c r="G246" s="114"/>
      <c r="H246" s="114"/>
      <c r="I246" s="114"/>
      <c r="J246" s="114"/>
    </row>
    <row r="247" spans="2:10" ht="12.75">
      <c r="B247" s="113"/>
      <c r="C247" s="114"/>
      <c r="D247" s="114"/>
      <c r="E247" s="114"/>
      <c r="F247" s="114"/>
      <c r="G247" s="114"/>
      <c r="H247" s="114"/>
      <c r="I247" s="114"/>
      <c r="J247" s="114"/>
    </row>
    <row r="248" spans="2:10" ht="12.75">
      <c r="B248" s="113"/>
      <c r="C248" s="114"/>
      <c r="D248" s="114"/>
      <c r="E248" s="114"/>
      <c r="F248" s="114"/>
      <c r="G248" s="114"/>
      <c r="H248" s="114"/>
      <c r="I248" s="114"/>
      <c r="J248" s="114"/>
    </row>
    <row r="249" spans="2:10" ht="12.75">
      <c r="B249" s="113"/>
      <c r="C249" s="114"/>
      <c r="D249" s="114"/>
      <c r="E249" s="114"/>
      <c r="F249" s="114"/>
      <c r="G249" s="114"/>
      <c r="H249" s="114"/>
      <c r="I249" s="114"/>
      <c r="J249" s="114"/>
    </row>
    <row r="250" spans="2:10" ht="12.75">
      <c r="B250" s="113"/>
      <c r="C250" s="114"/>
      <c r="D250" s="114"/>
      <c r="E250" s="114"/>
      <c r="F250" s="114"/>
      <c r="G250" s="114"/>
      <c r="H250" s="114"/>
      <c r="I250" s="114"/>
      <c r="J250" s="114"/>
    </row>
    <row r="251" spans="2:10" ht="12.75">
      <c r="B251" s="113"/>
      <c r="C251" s="114"/>
      <c r="D251" s="114"/>
      <c r="E251" s="114"/>
      <c r="F251" s="114"/>
      <c r="G251" s="114"/>
      <c r="H251" s="114"/>
      <c r="I251" s="114"/>
      <c r="J251" s="114"/>
    </row>
    <row r="252" spans="2:10" ht="12.75">
      <c r="B252" s="113"/>
      <c r="C252" s="114"/>
      <c r="D252" s="114"/>
      <c r="E252" s="114"/>
      <c r="F252" s="114"/>
      <c r="G252" s="114"/>
      <c r="H252" s="114"/>
      <c r="I252" s="114"/>
      <c r="J252" s="114"/>
    </row>
    <row r="253" spans="2:10" ht="12.75">
      <c r="B253" s="113"/>
      <c r="C253" s="114"/>
      <c r="D253" s="114"/>
      <c r="E253" s="114"/>
      <c r="F253" s="114"/>
      <c r="G253" s="114"/>
      <c r="H253" s="114"/>
      <c r="I253" s="114"/>
      <c r="J253" s="114"/>
    </row>
    <row r="254" spans="2:10" ht="12.75">
      <c r="B254" s="113"/>
      <c r="C254" s="114"/>
      <c r="D254" s="114"/>
      <c r="E254" s="114"/>
      <c r="F254" s="114"/>
      <c r="G254" s="114"/>
      <c r="H254" s="114"/>
      <c r="I254" s="114"/>
      <c r="J254" s="114"/>
    </row>
    <row r="255" spans="2:10" ht="12.75">
      <c r="B255" s="113"/>
      <c r="C255" s="114"/>
      <c r="D255" s="114"/>
      <c r="E255" s="114"/>
      <c r="F255" s="114"/>
      <c r="G255" s="114"/>
      <c r="H255" s="114"/>
      <c r="I255" s="114"/>
      <c r="J255" s="114"/>
    </row>
    <row r="256" spans="2:10" ht="12.75">
      <c r="B256" s="113"/>
      <c r="C256" s="114"/>
      <c r="D256" s="114"/>
      <c r="E256" s="114"/>
      <c r="F256" s="114"/>
      <c r="G256" s="114"/>
      <c r="H256" s="114"/>
      <c r="I256" s="114"/>
      <c r="J256" s="114"/>
    </row>
    <row r="257" spans="2:10" ht="12.75">
      <c r="B257" s="113"/>
      <c r="C257" s="114"/>
      <c r="D257" s="114"/>
      <c r="E257" s="114"/>
      <c r="F257" s="114"/>
      <c r="G257" s="114"/>
      <c r="H257" s="114"/>
      <c r="I257" s="114"/>
      <c r="J257" s="114"/>
    </row>
    <row r="258" spans="2:10" ht="12.75">
      <c r="B258" s="113"/>
      <c r="C258" s="114"/>
      <c r="D258" s="114"/>
      <c r="E258" s="114"/>
      <c r="F258" s="114"/>
      <c r="G258" s="114"/>
      <c r="H258" s="114"/>
      <c r="I258" s="114"/>
      <c r="J258" s="114"/>
    </row>
    <row r="259" spans="2:10" ht="12.75">
      <c r="B259" s="113"/>
      <c r="C259" s="114"/>
      <c r="D259" s="114"/>
      <c r="E259" s="114"/>
      <c r="F259" s="114"/>
      <c r="G259" s="114"/>
      <c r="H259" s="114"/>
      <c r="I259" s="114"/>
      <c r="J259" s="114"/>
    </row>
    <row r="260" spans="2:10" ht="12.75">
      <c r="B260" s="113"/>
      <c r="C260" s="114"/>
      <c r="D260" s="114"/>
      <c r="E260" s="114"/>
      <c r="F260" s="114"/>
      <c r="G260" s="114"/>
      <c r="H260" s="114"/>
      <c r="I260" s="114"/>
      <c r="J260" s="114"/>
    </row>
    <row r="261" spans="2:10" ht="12.75">
      <c r="B261" s="113"/>
      <c r="C261" s="114"/>
      <c r="D261" s="114"/>
      <c r="E261" s="114"/>
      <c r="F261" s="114"/>
      <c r="G261" s="114"/>
      <c r="H261" s="114"/>
      <c r="I261" s="114"/>
      <c r="J261" s="114"/>
    </row>
    <row r="262" spans="2:10" ht="12.75">
      <c r="B262" s="113"/>
      <c r="C262" s="114"/>
      <c r="D262" s="114"/>
      <c r="E262" s="114"/>
      <c r="F262" s="114"/>
      <c r="G262" s="114"/>
      <c r="H262" s="114"/>
      <c r="I262" s="114"/>
      <c r="J262" s="114"/>
    </row>
    <row r="263" spans="2:10" ht="12.75">
      <c r="B263" s="113"/>
      <c r="C263" s="114"/>
      <c r="D263" s="114"/>
      <c r="E263" s="114"/>
      <c r="F263" s="114"/>
      <c r="G263" s="114"/>
      <c r="H263" s="114"/>
      <c r="I263" s="114"/>
      <c r="J263" s="114"/>
    </row>
    <row r="264" spans="2:10" ht="12.75">
      <c r="B264" s="113"/>
      <c r="C264" s="114"/>
      <c r="D264" s="114"/>
      <c r="E264" s="114"/>
      <c r="F264" s="114"/>
      <c r="G264" s="114"/>
      <c r="H264" s="114"/>
      <c r="I264" s="114"/>
      <c r="J264" s="114"/>
    </row>
    <row r="265" spans="2:10" ht="12.75">
      <c r="B265" s="113"/>
      <c r="C265" s="114"/>
      <c r="D265" s="114"/>
      <c r="E265" s="114"/>
      <c r="F265" s="114"/>
      <c r="G265" s="114"/>
      <c r="H265" s="114"/>
      <c r="I265" s="114"/>
      <c r="J265" s="114"/>
    </row>
    <row r="266" spans="2:10" ht="12.75">
      <c r="B266" s="113"/>
      <c r="C266" s="114"/>
      <c r="D266" s="114"/>
      <c r="E266" s="114"/>
      <c r="F266" s="114"/>
      <c r="G266" s="114"/>
      <c r="H266" s="114"/>
      <c r="I266" s="114"/>
      <c r="J266" s="114"/>
    </row>
    <row r="267" spans="2:10" ht="12.75">
      <c r="B267" s="113"/>
      <c r="C267" s="114"/>
      <c r="D267" s="114"/>
      <c r="E267" s="114"/>
      <c r="F267" s="114"/>
      <c r="G267" s="114"/>
      <c r="H267" s="114"/>
      <c r="I267" s="114"/>
      <c r="J267" s="114"/>
    </row>
    <row r="268" spans="2:10" ht="12.75">
      <c r="B268" s="113"/>
      <c r="C268" s="114"/>
      <c r="D268" s="114"/>
      <c r="E268" s="114"/>
      <c r="F268" s="114"/>
      <c r="G268" s="114"/>
      <c r="H268" s="114"/>
      <c r="I268" s="114"/>
      <c r="J268" s="114"/>
    </row>
    <row r="269" spans="2:10" ht="12.75">
      <c r="B269" s="113"/>
      <c r="C269" s="114"/>
      <c r="D269" s="114"/>
      <c r="E269" s="114"/>
      <c r="F269" s="114"/>
      <c r="G269" s="114"/>
      <c r="H269" s="114"/>
      <c r="I269" s="114"/>
      <c r="J269" s="114"/>
    </row>
    <row r="270" spans="2:10" ht="12.75">
      <c r="B270" s="113"/>
      <c r="C270" s="114"/>
      <c r="D270" s="114"/>
      <c r="E270" s="114"/>
      <c r="F270" s="114"/>
      <c r="G270" s="114"/>
      <c r="H270" s="114"/>
      <c r="I270" s="114"/>
      <c r="J270" s="114"/>
    </row>
    <row r="271" spans="2:10" ht="12.75">
      <c r="B271" s="113"/>
      <c r="C271" s="114"/>
      <c r="D271" s="114"/>
      <c r="E271" s="114"/>
      <c r="F271" s="114"/>
      <c r="G271" s="114"/>
      <c r="H271" s="114"/>
      <c r="I271" s="114"/>
      <c r="J271" s="114"/>
    </row>
    <row r="272" spans="2:10" ht="12.75">
      <c r="B272" s="113"/>
      <c r="C272" s="114"/>
      <c r="D272" s="114"/>
      <c r="E272" s="114"/>
      <c r="F272" s="114"/>
      <c r="G272" s="114"/>
      <c r="H272" s="114"/>
      <c r="I272" s="114"/>
      <c r="J272" s="114"/>
    </row>
    <row r="273" spans="2:10" ht="12.75">
      <c r="B273" s="113"/>
      <c r="C273" s="114"/>
      <c r="D273" s="114"/>
      <c r="E273" s="114"/>
      <c r="F273" s="114"/>
      <c r="G273" s="114"/>
      <c r="H273" s="114"/>
      <c r="I273" s="114"/>
      <c r="J273" s="114"/>
    </row>
    <row r="274" spans="2:10" ht="12.75">
      <c r="B274" s="113"/>
      <c r="C274" s="114"/>
      <c r="D274" s="114"/>
      <c r="E274" s="114"/>
      <c r="F274" s="114"/>
      <c r="G274" s="114"/>
      <c r="H274" s="114"/>
      <c r="I274" s="114"/>
      <c r="J274" s="114"/>
    </row>
    <row r="275" spans="2:10" ht="12.75">
      <c r="B275" s="113"/>
      <c r="C275" s="114"/>
      <c r="D275" s="114"/>
      <c r="E275" s="114"/>
      <c r="F275" s="114"/>
      <c r="G275" s="114"/>
      <c r="H275" s="114"/>
      <c r="I275" s="114"/>
      <c r="J275" s="114"/>
    </row>
    <row r="276" spans="2:10" ht="12.75">
      <c r="B276" s="113"/>
      <c r="C276" s="114"/>
      <c r="D276" s="114"/>
      <c r="E276" s="114"/>
      <c r="F276" s="114"/>
      <c r="G276" s="114"/>
      <c r="H276" s="114"/>
      <c r="I276" s="114"/>
      <c r="J276" s="114"/>
    </row>
    <row r="277" spans="2:10" ht="12.75">
      <c r="B277" s="113"/>
      <c r="C277" s="114"/>
      <c r="D277" s="114"/>
      <c r="E277" s="114"/>
      <c r="F277" s="114"/>
      <c r="G277" s="114"/>
      <c r="H277" s="114"/>
      <c r="I277" s="114"/>
      <c r="J277" s="114"/>
    </row>
    <row r="278" spans="2:10" ht="12.75">
      <c r="B278" s="113"/>
      <c r="C278" s="114"/>
      <c r="D278" s="114"/>
      <c r="E278" s="114"/>
      <c r="F278" s="114"/>
      <c r="G278" s="114"/>
      <c r="H278" s="114"/>
      <c r="I278" s="114"/>
      <c r="J278" s="114"/>
    </row>
    <row r="279" spans="2:10" ht="12.75">
      <c r="B279" s="113"/>
      <c r="C279" s="114"/>
      <c r="D279" s="114"/>
      <c r="E279" s="114"/>
      <c r="F279" s="114"/>
      <c r="G279" s="114"/>
      <c r="H279" s="114"/>
      <c r="I279" s="114"/>
      <c r="J279" s="114"/>
    </row>
    <row r="280" spans="2:10" ht="12.75">
      <c r="B280" s="113"/>
      <c r="C280" s="114"/>
      <c r="D280" s="114"/>
      <c r="E280" s="114"/>
      <c r="F280" s="114"/>
      <c r="G280" s="114"/>
      <c r="H280" s="114"/>
      <c r="I280" s="114"/>
      <c r="J280" s="114"/>
    </row>
    <row r="281" spans="2:10" ht="12.75">
      <c r="B281" s="113"/>
      <c r="C281" s="114"/>
      <c r="D281" s="114"/>
      <c r="E281" s="114"/>
      <c r="F281" s="114"/>
      <c r="G281" s="114"/>
      <c r="H281" s="114"/>
      <c r="I281" s="114"/>
      <c r="J281" s="114"/>
    </row>
    <row r="282" spans="2:10" ht="12.75">
      <c r="B282" s="113"/>
      <c r="C282" s="114"/>
      <c r="D282" s="114"/>
      <c r="E282" s="114"/>
      <c r="F282" s="114"/>
      <c r="G282" s="114"/>
      <c r="H282" s="114"/>
      <c r="I282" s="114"/>
      <c r="J282" s="114"/>
    </row>
    <row r="283" spans="2:10" ht="12.75">
      <c r="B283" s="113"/>
      <c r="C283" s="114"/>
      <c r="D283" s="114"/>
      <c r="E283" s="114"/>
      <c r="F283" s="114"/>
      <c r="G283" s="114"/>
      <c r="H283" s="114"/>
      <c r="I283" s="114"/>
      <c r="J283" s="114"/>
    </row>
    <row r="284" spans="2:10" ht="12.75">
      <c r="B284" s="113"/>
      <c r="C284" s="114"/>
      <c r="D284" s="114"/>
      <c r="E284" s="114"/>
      <c r="F284" s="114"/>
      <c r="G284" s="114"/>
      <c r="H284" s="114"/>
      <c r="I284" s="114"/>
      <c r="J284" s="114"/>
    </row>
    <row r="285" spans="2:10" ht="12.75">
      <c r="B285" s="113"/>
      <c r="C285" s="114"/>
      <c r="D285" s="114"/>
      <c r="E285" s="114"/>
      <c r="F285" s="114"/>
      <c r="G285" s="114"/>
      <c r="H285" s="114"/>
      <c r="I285" s="114"/>
      <c r="J285" s="114"/>
    </row>
    <row r="286" spans="2:10" ht="12.75">
      <c r="B286" s="113"/>
      <c r="C286" s="114"/>
      <c r="D286" s="114"/>
      <c r="E286" s="114"/>
      <c r="F286" s="114"/>
      <c r="G286" s="114"/>
      <c r="H286" s="114"/>
      <c r="I286" s="114"/>
      <c r="J286" s="114"/>
    </row>
    <row r="287" spans="2:10" ht="12.75">
      <c r="B287" s="113"/>
      <c r="C287" s="114"/>
      <c r="D287" s="114"/>
      <c r="E287" s="114"/>
      <c r="F287" s="114"/>
      <c r="G287" s="114"/>
      <c r="H287" s="114"/>
      <c r="I287" s="114"/>
      <c r="J287" s="114"/>
    </row>
    <row r="288" spans="2:10" ht="12.75">
      <c r="B288" s="113"/>
      <c r="C288" s="114"/>
      <c r="D288" s="114"/>
      <c r="E288" s="114"/>
      <c r="F288" s="114"/>
      <c r="G288" s="114"/>
      <c r="H288" s="114"/>
      <c r="I288" s="114"/>
      <c r="J288" s="114"/>
    </row>
    <row r="289" spans="2:10" ht="12.75">
      <c r="B289" s="113"/>
      <c r="C289" s="114"/>
      <c r="D289" s="114"/>
      <c r="E289" s="114"/>
      <c r="F289" s="114"/>
      <c r="G289" s="114"/>
      <c r="H289" s="114"/>
      <c r="I289" s="114"/>
      <c r="J289" s="114"/>
    </row>
    <row r="290" spans="2:10" ht="12.75">
      <c r="B290" s="113"/>
      <c r="C290" s="114"/>
      <c r="D290" s="114"/>
      <c r="E290" s="114"/>
      <c r="F290" s="114"/>
      <c r="G290" s="114"/>
      <c r="H290" s="114"/>
      <c r="I290" s="114"/>
      <c r="J290" s="114"/>
    </row>
    <row r="291" spans="2:10" ht="12.75">
      <c r="B291" s="113"/>
      <c r="C291" s="114"/>
      <c r="D291" s="114"/>
      <c r="E291" s="114"/>
      <c r="F291" s="114"/>
      <c r="G291" s="114"/>
      <c r="H291" s="114"/>
      <c r="I291" s="114"/>
      <c r="J291" s="114"/>
    </row>
    <row r="292" spans="2:10" ht="12.75">
      <c r="B292" s="113"/>
      <c r="C292" s="114"/>
      <c r="D292" s="114"/>
      <c r="E292" s="114"/>
      <c r="F292" s="114"/>
      <c r="G292" s="114"/>
      <c r="H292" s="114"/>
      <c r="I292" s="114"/>
      <c r="J292" s="114"/>
    </row>
    <row r="293" spans="2:10" ht="12.75">
      <c r="B293" s="113"/>
      <c r="C293" s="114"/>
      <c r="D293" s="114"/>
      <c r="E293" s="114"/>
      <c r="F293" s="114"/>
      <c r="G293" s="114"/>
      <c r="H293" s="114"/>
      <c r="I293" s="114"/>
      <c r="J293" s="114"/>
    </row>
    <row r="294" spans="2:10" ht="12.75">
      <c r="B294" s="113"/>
      <c r="C294" s="114"/>
      <c r="D294" s="114"/>
      <c r="E294" s="114"/>
      <c r="F294" s="114"/>
      <c r="G294" s="114"/>
      <c r="H294" s="114"/>
      <c r="I294" s="114"/>
      <c r="J294" s="114"/>
    </row>
    <row r="295" spans="2:10" ht="12.75">
      <c r="B295" s="113"/>
      <c r="C295" s="114"/>
      <c r="D295" s="114"/>
      <c r="E295" s="114"/>
      <c r="F295" s="114"/>
      <c r="G295" s="114"/>
      <c r="H295" s="114"/>
      <c r="I295" s="114"/>
      <c r="J295" s="114"/>
    </row>
    <row r="296" spans="2:10" ht="12.75">
      <c r="B296" s="113"/>
      <c r="C296" s="114"/>
      <c r="D296" s="114"/>
      <c r="E296" s="114"/>
      <c r="F296" s="114"/>
      <c r="G296" s="114"/>
      <c r="H296" s="114"/>
      <c r="I296" s="114"/>
      <c r="J296" s="114"/>
    </row>
    <row r="297" spans="2:10" ht="12.75">
      <c r="B297" s="113"/>
      <c r="C297" s="114"/>
      <c r="D297" s="114"/>
      <c r="E297" s="114"/>
      <c r="F297" s="114"/>
      <c r="G297" s="114"/>
      <c r="H297" s="114"/>
      <c r="I297" s="114"/>
      <c r="J297" s="114"/>
    </row>
    <row r="298" spans="2:10" ht="12.75">
      <c r="B298" s="113"/>
      <c r="C298" s="114"/>
      <c r="D298" s="114"/>
      <c r="E298" s="114"/>
      <c r="F298" s="114"/>
      <c r="G298" s="114"/>
      <c r="H298" s="114"/>
      <c r="I298" s="114"/>
      <c r="J298" s="114"/>
    </row>
    <row r="299" spans="2:10" ht="12.75">
      <c r="B299" s="113"/>
      <c r="C299" s="114"/>
      <c r="D299" s="114"/>
      <c r="E299" s="114"/>
      <c r="F299" s="114"/>
      <c r="G299" s="114"/>
      <c r="H299" s="114"/>
      <c r="I299" s="114"/>
      <c r="J299" s="114"/>
    </row>
    <row r="300" spans="2:10" ht="12.75">
      <c r="B300" s="113"/>
      <c r="C300" s="114"/>
      <c r="D300" s="114"/>
      <c r="E300" s="114"/>
      <c r="F300" s="114"/>
      <c r="G300" s="114"/>
      <c r="H300" s="114"/>
      <c r="I300" s="114"/>
      <c r="J300" s="114"/>
    </row>
    <row r="301" spans="2:10" ht="12.75">
      <c r="B301" s="113"/>
      <c r="C301" s="114"/>
      <c r="D301" s="114"/>
      <c r="E301" s="114"/>
      <c r="F301" s="114"/>
      <c r="G301" s="114"/>
      <c r="H301" s="114"/>
      <c r="I301" s="114"/>
      <c r="J301" s="114"/>
    </row>
    <row r="302" spans="2:10" ht="12.75">
      <c r="B302" s="113"/>
      <c r="C302" s="114"/>
      <c r="D302" s="114"/>
      <c r="E302" s="114"/>
      <c r="F302" s="114"/>
      <c r="G302" s="114"/>
      <c r="H302" s="114"/>
      <c r="I302" s="114"/>
      <c r="J302" s="114"/>
    </row>
    <row r="303" spans="2:10" ht="12.75">
      <c r="B303" s="113"/>
      <c r="C303" s="114"/>
      <c r="D303" s="114"/>
      <c r="E303" s="114"/>
      <c r="F303" s="114"/>
      <c r="G303" s="114"/>
      <c r="H303" s="114"/>
      <c r="I303" s="114"/>
      <c r="J303" s="114"/>
    </row>
    <row r="304" spans="2:10" ht="12.75">
      <c r="B304" s="113"/>
      <c r="C304" s="114"/>
      <c r="D304" s="114"/>
      <c r="E304" s="114"/>
      <c r="F304" s="114"/>
      <c r="G304" s="114"/>
      <c r="H304" s="114"/>
      <c r="I304" s="114"/>
      <c r="J304" s="114"/>
    </row>
    <row r="305" spans="2:10" ht="12.75">
      <c r="B305" s="113"/>
      <c r="C305" s="114"/>
      <c r="D305" s="114"/>
      <c r="E305" s="114"/>
      <c r="F305" s="114"/>
      <c r="G305" s="114"/>
      <c r="H305" s="114"/>
      <c r="I305" s="114"/>
      <c r="J305" s="114"/>
    </row>
  </sheetData>
  <mergeCells count="9">
    <mergeCell ref="G1:G3"/>
    <mergeCell ref="J1:J3"/>
    <mergeCell ref="K1:K3"/>
    <mergeCell ref="H1:H3"/>
    <mergeCell ref="I1:I3"/>
    <mergeCell ref="A1:A3"/>
    <mergeCell ref="B1:B3"/>
    <mergeCell ref="D1:D3"/>
    <mergeCell ref="F1:F3"/>
  </mergeCells>
  <printOptions horizontalCentered="1"/>
  <pageMargins left="0.37" right="0.5905511811023623" top="0.85" bottom="0.86" header="0.5118110236220472" footer="0.5118110236220472"/>
  <pageSetup horizontalDpi="300" verticalDpi="300" orientation="landscape" paperSize="9" scale="95" r:id="rId1"/>
  <headerFooter alignWithMargins="0">
    <oddHeader>&amp;C&amp;"times,Félkövér"&amp;12 2004 évi lakás és nem lakás ingatlanok felújítása&amp;"Arial CE,Normál"&amp;10
&amp;R&amp;"times,Normál"6. sz. melléklet
( ezer Ft )
</oddHeader>
    <oddFooter>&amp;L&amp;"t,Normál"&amp;D&amp;C&amp;"t,Normál"&amp;9&amp;F/&amp;A/ Vass
&amp;R&amp;"t,Normál"&amp;P/&amp;N</oddFooter>
  </headerFooter>
  <rowBreaks count="1" manualBreakCount="1">
    <brk id="3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07"/>
  <sheetViews>
    <sheetView zoomScale="75" zoomScaleNormal="75" workbookViewId="0" topLeftCell="A15">
      <selection activeCell="A29" sqref="A29"/>
    </sheetView>
  </sheetViews>
  <sheetFormatPr defaultColWidth="9.00390625" defaultRowHeight="12.75"/>
  <cols>
    <col min="1" max="1" width="65.00390625" style="5" bestFit="1" customWidth="1"/>
    <col min="2" max="2" width="9.375" style="51" hidden="1" customWidth="1"/>
    <col min="3" max="3" width="9.875" style="5" hidden="1" customWidth="1"/>
    <col min="4" max="4" width="11.125" style="5" customWidth="1"/>
    <col min="5" max="5" width="13.625" style="5" hidden="1" customWidth="1"/>
    <col min="6" max="6" width="14.875" style="5" customWidth="1"/>
    <col min="7" max="7" width="12.375" style="5" customWidth="1"/>
    <col min="8" max="8" width="10.75390625" style="5" customWidth="1"/>
    <col min="9" max="9" width="24.625" style="5" bestFit="1" customWidth="1"/>
    <col min="10" max="16384" width="9.125" style="5" customWidth="1"/>
  </cols>
  <sheetData>
    <row r="1" spans="1:9" ht="12.75" customHeight="1">
      <c r="A1" s="160" t="s">
        <v>0</v>
      </c>
      <c r="B1" s="160"/>
      <c r="C1" s="52"/>
      <c r="D1" s="160" t="s">
        <v>17</v>
      </c>
      <c r="E1" s="52"/>
      <c r="F1" s="160" t="s">
        <v>18</v>
      </c>
      <c r="G1" s="160" t="s">
        <v>19</v>
      </c>
      <c r="H1" s="160" t="s">
        <v>20</v>
      </c>
      <c r="I1" s="161"/>
    </row>
    <row r="2" spans="1:9" ht="12.75">
      <c r="A2" s="160"/>
      <c r="B2" s="160"/>
      <c r="C2" s="52"/>
      <c r="D2" s="160"/>
      <c r="E2" s="52"/>
      <c r="F2" s="160"/>
      <c r="G2" s="160"/>
      <c r="H2" s="160"/>
      <c r="I2" s="162"/>
    </row>
    <row r="3" spans="1:9" ht="16.5" customHeight="1">
      <c r="A3" s="160"/>
      <c r="B3" s="160"/>
      <c r="C3" s="53"/>
      <c r="D3" s="160"/>
      <c r="E3" s="52"/>
      <c r="F3" s="160"/>
      <c r="G3" s="160"/>
      <c r="H3" s="160"/>
      <c r="I3" s="163"/>
    </row>
    <row r="4" spans="1:9" ht="12.75">
      <c r="A4" s="1"/>
      <c r="B4" s="2"/>
      <c r="C4" s="3"/>
      <c r="D4" s="3"/>
      <c r="E4" s="4"/>
      <c r="F4" s="4"/>
      <c r="G4" s="4"/>
      <c r="H4" s="4"/>
      <c r="I4" s="1"/>
    </row>
    <row r="5" spans="1:9" ht="12.75">
      <c r="A5" s="6" t="s">
        <v>2</v>
      </c>
      <c r="B5" s="2"/>
      <c r="C5" s="3"/>
      <c r="D5" s="3"/>
      <c r="E5" s="4"/>
      <c r="F5" s="4"/>
      <c r="G5" s="4"/>
      <c r="H5" s="4"/>
      <c r="I5" s="1"/>
    </row>
    <row r="6" spans="1:9" ht="12.75">
      <c r="A6" s="1" t="str">
        <f>'[1]Rmód 2'!A10</f>
        <v> - Ady E u. 15. udvari lakás felújítása</v>
      </c>
      <c r="B6" s="2">
        <v>1472</v>
      </c>
      <c r="C6" s="7">
        <v>1398</v>
      </c>
      <c r="D6" s="2">
        <f>'[2]06.12.'!G6</f>
        <v>74</v>
      </c>
      <c r="E6" s="4">
        <f>D6</f>
        <v>74</v>
      </c>
      <c r="F6" s="23" t="s">
        <v>8</v>
      </c>
      <c r="G6" s="4">
        <f aca="true" t="shared" si="0" ref="G6:G17">D6</f>
        <v>74</v>
      </c>
      <c r="H6" s="23" t="str">
        <f aca="true" t="shared" si="1" ref="H6:H18">F6</f>
        <v>-</v>
      </c>
      <c r="I6" s="1" t="s">
        <v>21</v>
      </c>
    </row>
    <row r="7" spans="1:9" ht="12.75">
      <c r="A7" s="1" t="str">
        <f>'[1]Rmód 2'!A11</f>
        <v> - Fő u. 57. raktár felújítása </v>
      </c>
      <c r="B7" s="2">
        <v>1194</v>
      </c>
      <c r="C7" s="7">
        <v>1135</v>
      </c>
      <c r="D7" s="2">
        <f>'[2]06.12.'!G7</f>
        <v>59</v>
      </c>
      <c r="E7" s="4">
        <f>D7</f>
        <v>59</v>
      </c>
      <c r="F7" s="23" t="s">
        <v>8</v>
      </c>
      <c r="G7" s="4">
        <f t="shared" si="0"/>
        <v>59</v>
      </c>
      <c r="H7" s="23" t="str">
        <f t="shared" si="1"/>
        <v>-</v>
      </c>
      <c r="I7" s="1" t="s">
        <v>21</v>
      </c>
    </row>
    <row r="8" spans="1:9" ht="12.75">
      <c r="A8" s="1" t="str">
        <f>'[1]Rmód 2'!A12</f>
        <v> - Sávház É-i függőfolyosó melletti kopolitüveg csere</v>
      </c>
      <c r="B8" s="2">
        <v>9833</v>
      </c>
      <c r="C8" s="7">
        <v>9341</v>
      </c>
      <c r="D8" s="2">
        <f>'[2]06.12.'!G8</f>
        <v>492</v>
      </c>
      <c r="E8" s="4">
        <f>D8</f>
        <v>492</v>
      </c>
      <c r="F8" s="23" t="s">
        <v>8</v>
      </c>
      <c r="G8" s="4">
        <f t="shared" si="0"/>
        <v>492</v>
      </c>
      <c r="H8" s="23" t="str">
        <f t="shared" si="1"/>
        <v>-</v>
      </c>
      <c r="I8" s="1" t="s">
        <v>21</v>
      </c>
    </row>
    <row r="9" spans="1:9" ht="12.75">
      <c r="A9" s="1" t="str">
        <f>'[1]Rmód 2'!A15</f>
        <v> - Fő u. 76. 2 db Önk.bérlakás villamos hálózat átépítése</v>
      </c>
      <c r="B9" s="2">
        <v>704</v>
      </c>
      <c r="C9" s="7">
        <v>0</v>
      </c>
      <c r="D9" s="2">
        <f>'[2]06.12.'!G9</f>
        <v>704</v>
      </c>
      <c r="E9" s="4">
        <f>D9</f>
        <v>704</v>
      </c>
      <c r="F9" s="23" t="s">
        <v>8</v>
      </c>
      <c r="G9" s="4">
        <f t="shared" si="0"/>
        <v>704</v>
      </c>
      <c r="H9" s="23" t="str">
        <f t="shared" si="1"/>
        <v>-</v>
      </c>
      <c r="I9" s="1"/>
    </row>
    <row r="10" spans="1:9" ht="12.75">
      <c r="A10" s="1" t="s">
        <v>3</v>
      </c>
      <c r="B10" s="2"/>
      <c r="C10" s="7"/>
      <c r="D10" s="2">
        <f>'[2]06.12.'!G10</f>
        <v>0</v>
      </c>
      <c r="E10" s="4"/>
      <c r="F10" s="23" t="s">
        <v>8</v>
      </c>
      <c r="G10" s="4">
        <f t="shared" si="0"/>
        <v>0</v>
      </c>
      <c r="H10" s="23" t="str">
        <f t="shared" si="1"/>
        <v>-</v>
      </c>
      <c r="I10" s="1"/>
    </row>
    <row r="11" spans="1:9" ht="12.75">
      <c r="A11" s="1" t="s">
        <v>4</v>
      </c>
      <c r="B11" s="2">
        <v>3450</v>
      </c>
      <c r="C11" s="7">
        <v>1950</v>
      </c>
      <c r="D11" s="2">
        <f>'[2]06.12.'!G11</f>
        <v>1500</v>
      </c>
      <c r="E11" s="4">
        <v>1500</v>
      </c>
      <c r="F11" s="23" t="s">
        <v>8</v>
      </c>
      <c r="G11" s="4">
        <f t="shared" si="0"/>
        <v>1500</v>
      </c>
      <c r="H11" s="23" t="str">
        <f t="shared" si="1"/>
        <v>-</v>
      </c>
      <c r="I11" s="1"/>
    </row>
    <row r="12" spans="1:9" ht="12.75">
      <c r="A12" s="8" t="s">
        <v>5</v>
      </c>
      <c r="B12" s="2"/>
      <c r="C12" s="7"/>
      <c r="D12" s="2">
        <f>'[2]06.12.'!G12</f>
        <v>0</v>
      </c>
      <c r="E12" s="4"/>
      <c r="F12" s="23" t="s">
        <v>8</v>
      </c>
      <c r="G12" s="4">
        <f t="shared" si="0"/>
        <v>0</v>
      </c>
      <c r="H12" s="23" t="str">
        <f t="shared" si="1"/>
        <v>-</v>
      </c>
      <c r="I12" s="1"/>
    </row>
    <row r="13" spans="1:9" ht="12.75">
      <c r="A13" s="1" t="s">
        <v>22</v>
      </c>
      <c r="B13" s="2"/>
      <c r="C13" s="9"/>
      <c r="D13" s="2">
        <f>'[2]06.12.'!G13</f>
        <v>0</v>
      </c>
      <c r="E13" s="4"/>
      <c r="F13" s="23" t="s">
        <v>8</v>
      </c>
      <c r="G13" s="4">
        <f t="shared" si="0"/>
        <v>0</v>
      </c>
      <c r="H13" s="23" t="str">
        <f t="shared" si="1"/>
        <v>-</v>
      </c>
      <c r="I13" s="1"/>
    </row>
    <row r="14" spans="1:9" ht="12.75">
      <c r="A14" s="1" t="s">
        <v>23</v>
      </c>
      <c r="B14" s="2">
        <v>3918</v>
      </c>
      <c r="C14" s="7">
        <v>2745</v>
      </c>
      <c r="D14" s="2">
        <f>'[2]06.12.'!G14</f>
        <v>1173</v>
      </c>
      <c r="E14" s="4">
        <v>391</v>
      </c>
      <c r="F14" s="23" t="s">
        <v>8</v>
      </c>
      <c r="G14" s="4">
        <f t="shared" si="0"/>
        <v>1173</v>
      </c>
      <c r="H14" s="23" t="str">
        <f t="shared" si="1"/>
        <v>-</v>
      </c>
      <c r="I14" s="1"/>
    </row>
    <row r="15" spans="1:9" ht="12.75">
      <c r="A15" s="1" t="s">
        <v>24</v>
      </c>
      <c r="B15" s="2">
        <v>7293</v>
      </c>
      <c r="C15" s="7">
        <v>5347</v>
      </c>
      <c r="D15" s="2">
        <f>'[2]06.12.'!G15</f>
        <v>1946</v>
      </c>
      <c r="E15" s="4">
        <v>649</v>
      </c>
      <c r="F15" s="23" t="s">
        <v>8</v>
      </c>
      <c r="G15" s="4">
        <f t="shared" si="0"/>
        <v>1946</v>
      </c>
      <c r="H15" s="23" t="str">
        <f t="shared" si="1"/>
        <v>-</v>
      </c>
      <c r="I15" s="1"/>
    </row>
    <row r="16" spans="1:9" ht="12.75">
      <c r="A16" s="1" t="s">
        <v>25</v>
      </c>
      <c r="B16" s="2">
        <v>13085</v>
      </c>
      <c r="C16" s="7">
        <v>125</v>
      </c>
      <c r="D16" s="2">
        <f>'[2]09.18'!G16</f>
        <v>12952</v>
      </c>
      <c r="E16" s="4">
        <v>4277</v>
      </c>
      <c r="F16" s="23" t="s">
        <v>8</v>
      </c>
      <c r="G16" s="4">
        <f t="shared" si="0"/>
        <v>12952</v>
      </c>
      <c r="H16" s="23" t="str">
        <f t="shared" si="1"/>
        <v>-</v>
      </c>
      <c r="I16" s="1"/>
    </row>
    <row r="17" spans="1:9" ht="12.75">
      <c r="A17" s="1" t="s">
        <v>26</v>
      </c>
      <c r="B17" s="2">
        <v>8271</v>
      </c>
      <c r="C17" s="7">
        <v>0</v>
      </c>
      <c r="D17" s="2">
        <v>7998</v>
      </c>
      <c r="E17" s="4">
        <v>2757</v>
      </c>
      <c r="F17" s="23" t="s">
        <v>8</v>
      </c>
      <c r="G17" s="4">
        <f t="shared" si="0"/>
        <v>7998</v>
      </c>
      <c r="H17" s="10" t="str">
        <f t="shared" si="1"/>
        <v>-</v>
      </c>
      <c r="I17" s="1" t="s">
        <v>27</v>
      </c>
    </row>
    <row r="18" spans="1:9" ht="12.75">
      <c r="A18" s="1" t="s">
        <v>28</v>
      </c>
      <c r="B18" s="2">
        <v>16856</v>
      </c>
      <c r="C18" s="7">
        <v>0</v>
      </c>
      <c r="D18" s="2">
        <f>'[2]06.12.'!G18</f>
        <v>16856</v>
      </c>
      <c r="E18" s="4">
        <v>5619</v>
      </c>
      <c r="F18" s="23" t="s">
        <v>8</v>
      </c>
      <c r="G18" s="4">
        <f>D18</f>
        <v>16856</v>
      </c>
      <c r="H18" s="23" t="str">
        <f t="shared" si="1"/>
        <v>-</v>
      </c>
      <c r="I18" s="1"/>
    </row>
    <row r="19" spans="1:9" ht="12.75">
      <c r="A19" s="1"/>
      <c r="B19" s="2"/>
      <c r="C19" s="9"/>
      <c r="D19" s="2"/>
      <c r="E19" s="10"/>
      <c r="F19" s="10"/>
      <c r="G19" s="4"/>
      <c r="H19" s="10"/>
      <c r="I19" s="1"/>
    </row>
    <row r="20" spans="1:9" ht="12.75">
      <c r="A20" s="11" t="s">
        <v>6</v>
      </c>
      <c r="B20" s="12">
        <f aca="true" t="shared" si="2" ref="B20:G20">SUM(B6:B19)</f>
        <v>66076</v>
      </c>
      <c r="C20" s="13">
        <f t="shared" si="2"/>
        <v>22041</v>
      </c>
      <c r="D20" s="13">
        <f t="shared" si="2"/>
        <v>43754</v>
      </c>
      <c r="E20" s="13">
        <f t="shared" si="2"/>
        <v>16522</v>
      </c>
      <c r="F20" s="13">
        <f t="shared" si="2"/>
        <v>0</v>
      </c>
      <c r="G20" s="14">
        <f t="shared" si="2"/>
        <v>43754</v>
      </c>
      <c r="H20" s="14">
        <f>F20</f>
        <v>0</v>
      </c>
      <c r="I20" s="11"/>
    </row>
    <row r="21" spans="1:9" ht="12.75">
      <c r="A21" s="1"/>
      <c r="B21" s="2"/>
      <c r="C21" s="3"/>
      <c r="D21" s="3"/>
      <c r="E21" s="4"/>
      <c r="F21" s="4"/>
      <c r="G21" s="4"/>
      <c r="H21" s="4"/>
      <c r="I21" s="1"/>
    </row>
    <row r="22" spans="1:9" s="19" customFormat="1" ht="12.75">
      <c r="A22" s="6" t="s">
        <v>7</v>
      </c>
      <c r="B22" s="15">
        <v>7500</v>
      </c>
      <c r="C22" s="16" t="s">
        <v>8</v>
      </c>
      <c r="D22" s="17">
        <v>10100</v>
      </c>
      <c r="E22" s="18">
        <v>7500</v>
      </c>
      <c r="F22" s="23" t="s">
        <v>8</v>
      </c>
      <c r="G22" s="18">
        <f>D22</f>
        <v>10100</v>
      </c>
      <c r="H22" s="10">
        <v>2600</v>
      </c>
      <c r="I22" s="6"/>
    </row>
    <row r="23" spans="1:9" s="19" customFormat="1" ht="12.75">
      <c r="A23" s="6" t="s">
        <v>3</v>
      </c>
      <c r="B23" s="15"/>
      <c r="C23" s="16"/>
      <c r="D23" s="17"/>
      <c r="E23" s="18"/>
      <c r="F23" s="18"/>
      <c r="G23" s="18"/>
      <c r="H23" s="23"/>
      <c r="I23" s="6"/>
    </row>
    <row r="24" spans="1:9" s="19" customFormat="1" ht="12.75">
      <c r="A24" s="6" t="s">
        <v>4</v>
      </c>
      <c r="B24" s="15">
        <v>4000</v>
      </c>
      <c r="C24" s="16" t="s">
        <v>8</v>
      </c>
      <c r="D24" s="17">
        <f>'[2]09.18'!G24</f>
        <v>4000</v>
      </c>
      <c r="E24" s="18">
        <v>4000</v>
      </c>
      <c r="F24" s="23" t="s">
        <v>8</v>
      </c>
      <c r="G24" s="18">
        <f>D24</f>
        <v>4000</v>
      </c>
      <c r="H24" s="23" t="s">
        <v>8</v>
      </c>
      <c r="I24" s="6"/>
    </row>
    <row r="25" spans="1:9" s="19" customFormat="1" ht="12.75">
      <c r="A25" s="6" t="s">
        <v>9</v>
      </c>
      <c r="B25" s="15">
        <v>1800</v>
      </c>
      <c r="C25" s="16" t="s">
        <v>8</v>
      </c>
      <c r="D25" s="17">
        <f>'[2]09.18'!G25</f>
        <v>1800</v>
      </c>
      <c r="E25" s="18">
        <v>1800</v>
      </c>
      <c r="F25" s="23" t="s">
        <v>8</v>
      </c>
      <c r="G25" s="18">
        <f>D25</f>
        <v>1800</v>
      </c>
      <c r="H25" s="23" t="s">
        <v>8</v>
      </c>
      <c r="I25" s="6"/>
    </row>
    <row r="26" spans="1:9" s="19" customFormat="1" ht="12.75">
      <c r="A26" s="6" t="s">
        <v>29</v>
      </c>
      <c r="B26" s="15"/>
      <c r="C26" s="16"/>
      <c r="D26" s="17">
        <v>1670</v>
      </c>
      <c r="E26" s="18"/>
      <c r="F26" s="54">
        <v>-1670</v>
      </c>
      <c r="G26" s="18">
        <f>D26+F26</f>
        <v>0</v>
      </c>
      <c r="H26" s="54">
        <v>-6097</v>
      </c>
      <c r="I26" s="6"/>
    </row>
    <row r="27" spans="1:9" s="19" customFormat="1" ht="12.75">
      <c r="A27" s="6" t="s">
        <v>10</v>
      </c>
      <c r="B27" s="15"/>
      <c r="C27" s="16"/>
      <c r="D27" s="17"/>
      <c r="E27" s="20"/>
      <c r="F27" s="20"/>
      <c r="G27" s="20"/>
      <c r="H27" s="23"/>
      <c r="I27" s="6"/>
    </row>
    <row r="28" spans="1:9" ht="12.75">
      <c r="A28" s="21" t="s">
        <v>30</v>
      </c>
      <c r="B28" s="9" t="s">
        <v>31</v>
      </c>
      <c r="C28" s="9" t="s">
        <v>8</v>
      </c>
      <c r="D28" s="3">
        <f>'[2]09.18'!G28</f>
        <v>2520</v>
      </c>
      <c r="E28" s="23">
        <f aca="true" t="shared" si="3" ref="E28:E38">D28</f>
        <v>2520</v>
      </c>
      <c r="F28" s="23" t="s">
        <v>8</v>
      </c>
      <c r="G28" s="10">
        <v>2520</v>
      </c>
      <c r="H28" s="23" t="s">
        <v>8</v>
      </c>
      <c r="I28" s="1" t="s">
        <v>32</v>
      </c>
    </row>
    <row r="29" spans="1:9" ht="12.75">
      <c r="A29" s="21" t="s">
        <v>33</v>
      </c>
      <c r="B29" s="9" t="s">
        <v>31</v>
      </c>
      <c r="C29" s="9" t="s">
        <v>8</v>
      </c>
      <c r="D29" s="3">
        <f>'[2]09.18'!G29</f>
        <v>6919</v>
      </c>
      <c r="E29" s="23">
        <f t="shared" si="3"/>
        <v>6919</v>
      </c>
      <c r="F29" s="23" t="s">
        <v>8</v>
      </c>
      <c r="G29" s="10">
        <v>6919</v>
      </c>
      <c r="H29" s="10"/>
      <c r="I29" s="1"/>
    </row>
    <row r="30" spans="1:9" ht="12.75">
      <c r="A30" s="21" t="s">
        <v>34</v>
      </c>
      <c r="B30" s="9" t="s">
        <v>31</v>
      </c>
      <c r="C30" s="9" t="s">
        <v>8</v>
      </c>
      <c r="D30" s="22" t="str">
        <f>'[2]09.18'!G30</f>
        <v>X</v>
      </c>
      <c r="E30" s="23" t="str">
        <f t="shared" si="3"/>
        <v>X</v>
      </c>
      <c r="F30" s="23" t="s">
        <v>8</v>
      </c>
      <c r="G30" s="23" t="str">
        <f>D30</f>
        <v>X</v>
      </c>
      <c r="H30" s="23" t="s">
        <v>8</v>
      </c>
      <c r="I30" s="1" t="s">
        <v>35</v>
      </c>
    </row>
    <row r="31" spans="1:9" ht="12.75">
      <c r="A31" s="21" t="s">
        <v>36</v>
      </c>
      <c r="B31" s="9" t="s">
        <v>31</v>
      </c>
      <c r="C31" s="9" t="s">
        <v>8</v>
      </c>
      <c r="D31" s="3">
        <v>873</v>
      </c>
      <c r="E31" s="23">
        <f t="shared" si="3"/>
        <v>873</v>
      </c>
      <c r="F31" s="23" t="s">
        <v>8</v>
      </c>
      <c r="G31" s="4">
        <f>D31</f>
        <v>873</v>
      </c>
      <c r="H31" s="10">
        <v>71</v>
      </c>
      <c r="I31" s="1" t="s">
        <v>37</v>
      </c>
    </row>
    <row r="32" spans="1:9" ht="12.75">
      <c r="A32" s="21" t="s">
        <v>38</v>
      </c>
      <c r="B32" s="9" t="s">
        <v>31</v>
      </c>
      <c r="C32" s="9" t="s">
        <v>8</v>
      </c>
      <c r="D32" s="3">
        <f>'[2]09.18'!G32</f>
        <v>1433</v>
      </c>
      <c r="E32" s="23">
        <f t="shared" si="3"/>
        <v>1433</v>
      </c>
      <c r="F32" s="23" t="s">
        <v>8</v>
      </c>
      <c r="G32" s="10">
        <v>1433</v>
      </c>
      <c r="H32" s="23" t="s">
        <v>8</v>
      </c>
      <c r="I32" s="1"/>
    </row>
    <row r="33" spans="1:9" ht="12.75">
      <c r="A33" s="21" t="s">
        <v>39</v>
      </c>
      <c r="B33" s="9" t="s">
        <v>31</v>
      </c>
      <c r="C33" s="9" t="s">
        <v>8</v>
      </c>
      <c r="D33" s="3">
        <f>'[2]09.18'!G33</f>
        <v>911</v>
      </c>
      <c r="E33" s="23">
        <f t="shared" si="3"/>
        <v>911</v>
      </c>
      <c r="F33" s="23" t="s">
        <v>8</v>
      </c>
      <c r="G33" s="10">
        <v>911</v>
      </c>
      <c r="H33" s="23" t="s">
        <v>8</v>
      </c>
      <c r="I33" s="1"/>
    </row>
    <row r="34" spans="1:9" ht="12.75">
      <c r="A34" s="21" t="s">
        <v>40</v>
      </c>
      <c r="B34" s="9" t="s">
        <v>31</v>
      </c>
      <c r="C34" s="9" t="s">
        <v>8</v>
      </c>
      <c r="D34" s="2">
        <v>2521</v>
      </c>
      <c r="E34" s="23">
        <f t="shared" si="3"/>
        <v>2521</v>
      </c>
      <c r="F34" s="23" t="s">
        <v>8</v>
      </c>
      <c r="G34" s="10">
        <v>2521</v>
      </c>
      <c r="H34" s="10">
        <v>2521</v>
      </c>
      <c r="I34" s="1"/>
    </row>
    <row r="35" spans="1:9" s="26" customFormat="1" ht="22.5">
      <c r="A35" s="24" t="s">
        <v>75</v>
      </c>
      <c r="B35" s="32" t="s">
        <v>31</v>
      </c>
      <c r="C35" s="32" t="s">
        <v>8</v>
      </c>
      <c r="D35" s="22" t="str">
        <f>'[2]09.18'!G35</f>
        <v>X</v>
      </c>
      <c r="E35" s="55" t="str">
        <f t="shared" si="3"/>
        <v>X</v>
      </c>
      <c r="F35" s="33">
        <v>1298</v>
      </c>
      <c r="G35" s="55" t="str">
        <f>D35</f>
        <v>X</v>
      </c>
      <c r="H35" s="55" t="s">
        <v>8</v>
      </c>
      <c r="I35" s="56" t="s">
        <v>41</v>
      </c>
    </row>
    <row r="36" spans="1:9" ht="33.75">
      <c r="A36" s="21" t="s">
        <v>76</v>
      </c>
      <c r="B36" s="9" t="s">
        <v>31</v>
      </c>
      <c r="C36" s="9" t="s">
        <v>8</v>
      </c>
      <c r="D36" s="2">
        <v>1724</v>
      </c>
      <c r="E36" s="23">
        <f t="shared" si="3"/>
        <v>1724</v>
      </c>
      <c r="F36" s="55" t="s">
        <v>8</v>
      </c>
      <c r="G36" s="10">
        <f>D36</f>
        <v>1724</v>
      </c>
      <c r="H36" s="10">
        <v>1724</v>
      </c>
      <c r="I36" s="56" t="s">
        <v>42</v>
      </c>
    </row>
    <row r="37" spans="1:9" s="61" customFormat="1" ht="22.5">
      <c r="A37" s="27" t="s">
        <v>77</v>
      </c>
      <c r="B37" s="28" t="s">
        <v>31</v>
      </c>
      <c r="C37" s="28" t="s">
        <v>8</v>
      </c>
      <c r="D37" s="57">
        <v>4940</v>
      </c>
      <c r="E37" s="30">
        <f t="shared" si="3"/>
        <v>4940</v>
      </c>
      <c r="F37" s="58" t="s">
        <v>8</v>
      </c>
      <c r="G37" s="57">
        <f>D37</f>
        <v>4940</v>
      </c>
      <c r="H37" s="59">
        <v>4940</v>
      </c>
      <c r="I37" s="60" t="s">
        <v>43</v>
      </c>
    </row>
    <row r="38" spans="1:9" s="26" customFormat="1" ht="12.75">
      <c r="A38" s="24" t="s">
        <v>44</v>
      </c>
      <c r="B38" s="9" t="s">
        <v>31</v>
      </c>
      <c r="C38" s="9" t="s">
        <v>8</v>
      </c>
      <c r="D38" s="22" t="str">
        <f>'[2]09.18'!G41</f>
        <v>X</v>
      </c>
      <c r="E38" s="23" t="str">
        <f t="shared" si="3"/>
        <v>X</v>
      </c>
      <c r="F38" s="10">
        <v>207</v>
      </c>
      <c r="G38" s="23" t="s">
        <v>31</v>
      </c>
      <c r="H38" s="23" t="s">
        <v>8</v>
      </c>
      <c r="I38" s="25"/>
    </row>
    <row r="39" spans="1:9" s="26" customFormat="1" ht="15" customHeight="1">
      <c r="A39" s="24" t="s">
        <v>45</v>
      </c>
      <c r="B39" s="9"/>
      <c r="C39" s="9"/>
      <c r="D39" s="2">
        <f>'[2]09.18'!G42</f>
        <v>100</v>
      </c>
      <c r="E39" s="23"/>
      <c r="F39" s="23" t="s">
        <v>8</v>
      </c>
      <c r="G39" s="10">
        <f>D39</f>
        <v>100</v>
      </c>
      <c r="H39" s="23" t="s">
        <v>8</v>
      </c>
      <c r="I39" s="25" t="s">
        <v>37</v>
      </c>
    </row>
    <row r="40" spans="1:9" s="26" customFormat="1" ht="25.5">
      <c r="A40" s="24" t="s">
        <v>46</v>
      </c>
      <c r="B40" s="9"/>
      <c r="C40" s="9"/>
      <c r="D40" s="2">
        <f>'[2]09.18'!G43</f>
        <v>30</v>
      </c>
      <c r="E40" s="23"/>
      <c r="F40" s="23" t="s">
        <v>8</v>
      </c>
      <c r="G40" s="10">
        <f>D40</f>
        <v>30</v>
      </c>
      <c r="H40" s="23" t="s">
        <v>8</v>
      </c>
      <c r="I40" s="25" t="s">
        <v>37</v>
      </c>
    </row>
    <row r="41" spans="1:9" s="26" customFormat="1" ht="12.75">
      <c r="A41" s="24" t="s">
        <v>47</v>
      </c>
      <c r="B41" s="9"/>
      <c r="C41" s="9"/>
      <c r="D41" s="2">
        <f>'[2]09.18'!G44</f>
        <v>81</v>
      </c>
      <c r="E41" s="23"/>
      <c r="F41" s="23" t="s">
        <v>8</v>
      </c>
      <c r="G41" s="10">
        <f>D41</f>
        <v>81</v>
      </c>
      <c r="H41" s="23" t="s">
        <v>8</v>
      </c>
      <c r="I41" s="25" t="s">
        <v>37</v>
      </c>
    </row>
    <row r="42" spans="1:9" s="26" customFormat="1" ht="33.75">
      <c r="A42" s="24" t="s">
        <v>48</v>
      </c>
      <c r="B42" s="9"/>
      <c r="C42" s="9"/>
      <c r="D42" s="22" t="str">
        <f>'[2]09.18'!G45</f>
        <v>X</v>
      </c>
      <c r="E42" s="23"/>
      <c r="F42" s="23" t="s">
        <v>8</v>
      </c>
      <c r="G42" s="23" t="str">
        <f>D42</f>
        <v>X</v>
      </c>
      <c r="H42" s="23" t="s">
        <v>8</v>
      </c>
      <c r="I42" s="56" t="s">
        <v>49</v>
      </c>
    </row>
    <row r="43" spans="1:9" s="35" customFormat="1" ht="12.75">
      <c r="A43" s="24" t="s">
        <v>50</v>
      </c>
      <c r="B43" s="16"/>
      <c r="C43" s="16"/>
      <c r="D43" s="22" t="str">
        <f>'[2]09.18'!G46</f>
        <v>X</v>
      </c>
      <c r="E43" s="23"/>
      <c r="F43" s="10">
        <v>196</v>
      </c>
      <c r="G43" s="29" t="str">
        <f>D43</f>
        <v>X</v>
      </c>
      <c r="H43" s="23" t="s">
        <v>8</v>
      </c>
      <c r="I43" s="62"/>
    </row>
    <row r="44" spans="1:9" s="35" customFormat="1" ht="12.75">
      <c r="A44" s="11" t="s">
        <v>51</v>
      </c>
      <c r="B44" s="63"/>
      <c r="C44" s="64"/>
      <c r="D44" s="65">
        <f>SUM(D26:D43)</f>
        <v>23722</v>
      </c>
      <c r="E44" s="65">
        <f>SUM(E26:E43)</f>
        <v>21841</v>
      </c>
      <c r="F44" s="65">
        <f>SUM(F26:F43)</f>
        <v>31</v>
      </c>
      <c r="G44" s="34">
        <f>D44+F44</f>
        <v>23753</v>
      </c>
      <c r="H44" s="65">
        <f>F44</f>
        <v>31</v>
      </c>
      <c r="I44" s="66"/>
    </row>
    <row r="45" spans="1:9" ht="12.75">
      <c r="A45" s="1"/>
      <c r="B45" s="2"/>
      <c r="C45" s="9"/>
      <c r="D45" s="22"/>
      <c r="E45" s="10"/>
      <c r="F45" s="10"/>
      <c r="G45" s="10"/>
      <c r="H45" s="10"/>
      <c r="I45" s="1"/>
    </row>
    <row r="46" spans="1:9" s="19" customFormat="1" ht="12.75">
      <c r="A46" s="6" t="s">
        <v>12</v>
      </c>
      <c r="B46" s="15">
        <v>1100</v>
      </c>
      <c r="C46" s="16" t="s">
        <v>8</v>
      </c>
      <c r="D46" s="15">
        <v>818</v>
      </c>
      <c r="E46" s="18">
        <v>1100</v>
      </c>
      <c r="F46" s="67" t="s">
        <v>8</v>
      </c>
      <c r="G46" s="18">
        <f>D46</f>
        <v>818</v>
      </c>
      <c r="H46" s="54" t="str">
        <f>F46</f>
        <v>-</v>
      </c>
      <c r="I46" s="6"/>
    </row>
    <row r="47" spans="1:9" ht="12.75">
      <c r="A47" s="11" t="s">
        <v>13</v>
      </c>
      <c r="B47" s="12" t="e">
        <f>B20+B22+B24+B25+#REF!+B46</f>
        <v>#REF!</v>
      </c>
      <c r="C47" s="12">
        <f>C20</f>
        <v>22041</v>
      </c>
      <c r="D47" s="12">
        <f>D44+D46+D25+D24+D22+D20</f>
        <v>84194</v>
      </c>
      <c r="E47" s="12" t="e">
        <f>E20+E22+E24+E25+#REF!+E46</f>
        <v>#REF!</v>
      </c>
      <c r="F47" s="12">
        <f>F44</f>
        <v>31</v>
      </c>
      <c r="G47" s="12">
        <f>G20+G22+G24+G25+G44+G46</f>
        <v>84225</v>
      </c>
      <c r="H47" s="12">
        <f>F47</f>
        <v>31</v>
      </c>
      <c r="I47" s="11"/>
    </row>
    <row r="48" spans="1:9" ht="12.75">
      <c r="A48" s="21"/>
      <c r="B48" s="7"/>
      <c r="C48" s="9"/>
      <c r="D48" s="22"/>
      <c r="E48" s="10"/>
      <c r="F48" s="10"/>
      <c r="G48" s="10"/>
      <c r="H48" s="10"/>
      <c r="I48" s="1"/>
    </row>
    <row r="49" spans="1:9" ht="12.75">
      <c r="A49" s="36" t="s">
        <v>14</v>
      </c>
      <c r="B49" s="7"/>
      <c r="C49" s="9"/>
      <c r="D49" s="22"/>
      <c r="E49" s="10"/>
      <c r="F49" s="10"/>
      <c r="G49" s="10"/>
      <c r="H49" s="10"/>
      <c r="I49" s="36" t="s">
        <v>52</v>
      </c>
    </row>
    <row r="50" spans="1:9" ht="12.75">
      <c r="A50" s="21" t="s">
        <v>53</v>
      </c>
      <c r="B50" s="7">
        <v>8714</v>
      </c>
      <c r="C50" s="9" t="s">
        <v>8</v>
      </c>
      <c r="D50" s="2">
        <v>8442</v>
      </c>
      <c r="E50" s="10">
        <v>2905</v>
      </c>
      <c r="F50" s="23" t="s">
        <v>8</v>
      </c>
      <c r="G50" s="10">
        <f>D50</f>
        <v>8442</v>
      </c>
      <c r="H50" s="10" t="str">
        <f aca="true" t="shared" si="4" ref="H50:H66">F50</f>
        <v>-</v>
      </c>
      <c r="I50" s="1" t="s">
        <v>27</v>
      </c>
    </row>
    <row r="51" spans="1:9" ht="12.75">
      <c r="A51" s="21" t="s">
        <v>54</v>
      </c>
      <c r="B51" s="7">
        <v>3580</v>
      </c>
      <c r="C51" s="9" t="s">
        <v>8</v>
      </c>
      <c r="D51" s="2">
        <v>3325</v>
      </c>
      <c r="E51" s="10">
        <v>1193</v>
      </c>
      <c r="F51" s="23" t="s">
        <v>8</v>
      </c>
      <c r="G51" s="10">
        <f aca="true" t="shared" si="5" ref="G51:G67">D51</f>
        <v>3325</v>
      </c>
      <c r="H51" s="10" t="str">
        <f t="shared" si="4"/>
        <v>-</v>
      </c>
      <c r="I51" s="1" t="s">
        <v>27</v>
      </c>
    </row>
    <row r="52" spans="1:9" ht="12.75">
      <c r="A52" s="21" t="s">
        <v>55</v>
      </c>
      <c r="B52" s="7">
        <v>2615</v>
      </c>
      <c r="C52" s="9" t="s">
        <v>8</v>
      </c>
      <c r="D52" s="2">
        <v>2615</v>
      </c>
      <c r="E52" s="10">
        <v>872</v>
      </c>
      <c r="F52" s="10">
        <v>-67</v>
      </c>
      <c r="G52" s="10">
        <f>D52+F52</f>
        <v>2548</v>
      </c>
      <c r="H52" s="23">
        <f t="shared" si="4"/>
        <v>-67</v>
      </c>
      <c r="I52" s="1"/>
    </row>
    <row r="53" spans="1:9" ht="12.75">
      <c r="A53" s="21" t="s">
        <v>56</v>
      </c>
      <c r="B53" s="7">
        <v>6935</v>
      </c>
      <c r="C53" s="9" t="s">
        <v>8</v>
      </c>
      <c r="D53" s="2">
        <v>6935</v>
      </c>
      <c r="E53" s="10">
        <v>2312</v>
      </c>
      <c r="F53" s="10">
        <v>-130</v>
      </c>
      <c r="G53" s="10">
        <f>D53+F53</f>
        <v>6805</v>
      </c>
      <c r="H53" s="23">
        <f t="shared" si="4"/>
        <v>-130</v>
      </c>
      <c r="I53" s="1"/>
    </row>
    <row r="54" spans="1:9" ht="12.75">
      <c r="A54" s="21" t="s">
        <v>57</v>
      </c>
      <c r="B54" s="7">
        <v>16517</v>
      </c>
      <c r="C54" s="9" t="s">
        <v>8</v>
      </c>
      <c r="D54" s="2">
        <v>16517</v>
      </c>
      <c r="E54" s="10">
        <v>5506</v>
      </c>
      <c r="F54" s="23" t="s">
        <v>8</v>
      </c>
      <c r="G54" s="10">
        <f t="shared" si="5"/>
        <v>16517</v>
      </c>
      <c r="H54" s="23" t="str">
        <f t="shared" si="4"/>
        <v>-</v>
      </c>
      <c r="I54" s="1"/>
    </row>
    <row r="55" spans="1:9" s="26" customFormat="1" ht="25.5">
      <c r="A55" s="24" t="s">
        <v>58</v>
      </c>
      <c r="B55" s="31">
        <v>5992</v>
      </c>
      <c r="C55" s="32" t="s">
        <v>8</v>
      </c>
      <c r="D55" s="31">
        <v>5875</v>
      </c>
      <c r="E55" s="33">
        <v>1997</v>
      </c>
      <c r="F55" s="23" t="s">
        <v>8</v>
      </c>
      <c r="G55" s="10">
        <f t="shared" si="5"/>
        <v>5875</v>
      </c>
      <c r="H55" s="33" t="str">
        <f t="shared" si="4"/>
        <v>-</v>
      </c>
      <c r="I55" s="68" t="s">
        <v>59</v>
      </c>
    </row>
    <row r="56" spans="1:9" ht="12.75">
      <c r="A56" s="21" t="s">
        <v>60</v>
      </c>
      <c r="B56" s="7">
        <v>5844</v>
      </c>
      <c r="C56" s="9" t="s">
        <v>8</v>
      </c>
      <c r="D56" s="2">
        <v>5844</v>
      </c>
      <c r="E56" s="10">
        <v>1948</v>
      </c>
      <c r="F56" s="23" t="s">
        <v>8</v>
      </c>
      <c r="G56" s="10">
        <f t="shared" si="5"/>
        <v>5844</v>
      </c>
      <c r="H56" s="23" t="str">
        <f t="shared" si="4"/>
        <v>-</v>
      </c>
      <c r="I56" s="1"/>
    </row>
    <row r="57" spans="1:9" ht="12.75">
      <c r="A57" s="21" t="s">
        <v>61</v>
      </c>
      <c r="B57" s="7">
        <v>11053</v>
      </c>
      <c r="C57" s="9" t="s">
        <v>8</v>
      </c>
      <c r="D57" s="2">
        <v>11053</v>
      </c>
      <c r="E57" s="10">
        <v>3684</v>
      </c>
      <c r="F57" s="10">
        <v>-30</v>
      </c>
      <c r="G57" s="10">
        <f>D57+F57</f>
        <v>11023</v>
      </c>
      <c r="H57" s="23">
        <f t="shared" si="4"/>
        <v>-30</v>
      </c>
      <c r="I57" s="1"/>
    </row>
    <row r="58" spans="1:9" s="26" customFormat="1" ht="25.5">
      <c r="A58" s="24" t="s">
        <v>62</v>
      </c>
      <c r="B58" s="31">
        <v>6796</v>
      </c>
      <c r="C58" s="32" t="s">
        <v>8</v>
      </c>
      <c r="D58" s="31">
        <v>6637</v>
      </c>
      <c r="E58" s="33">
        <v>2265</v>
      </c>
      <c r="F58" s="23" t="s">
        <v>8</v>
      </c>
      <c r="G58" s="10">
        <f t="shared" si="5"/>
        <v>6637</v>
      </c>
      <c r="H58" s="33" t="str">
        <f t="shared" si="4"/>
        <v>-</v>
      </c>
      <c r="I58" s="68" t="s">
        <v>63</v>
      </c>
    </row>
    <row r="59" spans="1:9" ht="12.75">
      <c r="A59" s="21" t="s">
        <v>64</v>
      </c>
      <c r="B59" s="7">
        <v>3952</v>
      </c>
      <c r="C59" s="9" t="s">
        <v>8</v>
      </c>
      <c r="D59" s="2">
        <v>3858</v>
      </c>
      <c r="E59" s="10">
        <v>1317</v>
      </c>
      <c r="F59" s="10">
        <v>-143</v>
      </c>
      <c r="G59" s="10">
        <f>D59+F59</f>
        <v>3715</v>
      </c>
      <c r="H59" s="10">
        <f t="shared" si="4"/>
        <v>-143</v>
      </c>
      <c r="I59" s="1" t="s">
        <v>27</v>
      </c>
    </row>
    <row r="60" spans="1:9" ht="12.75">
      <c r="A60" s="21" t="s">
        <v>65</v>
      </c>
      <c r="B60" s="7">
        <v>21632</v>
      </c>
      <c r="C60" s="9" t="s">
        <v>8</v>
      </c>
      <c r="D60" s="2">
        <v>21632</v>
      </c>
      <c r="E60" s="10">
        <v>7211</v>
      </c>
      <c r="F60" s="23" t="s">
        <v>8</v>
      </c>
      <c r="G60" s="10">
        <f t="shared" si="5"/>
        <v>21632</v>
      </c>
      <c r="H60" s="23" t="str">
        <f t="shared" si="4"/>
        <v>-</v>
      </c>
      <c r="I60" s="1"/>
    </row>
    <row r="61" spans="1:9" ht="12.75">
      <c r="A61" s="21" t="s">
        <v>66</v>
      </c>
      <c r="B61" s="7">
        <v>3098</v>
      </c>
      <c r="C61" s="9" t="s">
        <v>8</v>
      </c>
      <c r="D61" s="2">
        <v>3068</v>
      </c>
      <c r="E61" s="10">
        <v>1033</v>
      </c>
      <c r="F61" s="23" t="s">
        <v>8</v>
      </c>
      <c r="G61" s="10">
        <f t="shared" si="5"/>
        <v>3068</v>
      </c>
      <c r="H61" s="10" t="str">
        <f t="shared" si="4"/>
        <v>-</v>
      </c>
      <c r="I61" s="1" t="s">
        <v>67</v>
      </c>
    </row>
    <row r="62" spans="1:9" ht="12.75">
      <c r="A62" s="21" t="s">
        <v>68</v>
      </c>
      <c r="B62" s="7">
        <v>2894</v>
      </c>
      <c r="C62" s="9" t="s">
        <v>8</v>
      </c>
      <c r="D62" s="2">
        <v>2894</v>
      </c>
      <c r="E62" s="10">
        <v>965</v>
      </c>
      <c r="F62" s="10">
        <v>-72</v>
      </c>
      <c r="G62" s="10">
        <f>D62+F62</f>
        <v>2822</v>
      </c>
      <c r="H62" s="23">
        <f t="shared" si="4"/>
        <v>-72</v>
      </c>
      <c r="I62" s="1"/>
    </row>
    <row r="63" spans="1:9" ht="12.75">
      <c r="A63" s="21" t="s">
        <v>69</v>
      </c>
      <c r="B63" s="7">
        <v>8446</v>
      </c>
      <c r="C63" s="9" t="s">
        <v>8</v>
      </c>
      <c r="D63" s="2">
        <v>8446</v>
      </c>
      <c r="E63" s="10">
        <v>2974</v>
      </c>
      <c r="F63" s="23" t="s">
        <v>8</v>
      </c>
      <c r="G63" s="10">
        <f t="shared" si="5"/>
        <v>8446</v>
      </c>
      <c r="H63" s="23" t="str">
        <f t="shared" si="4"/>
        <v>-</v>
      </c>
      <c r="I63" s="1"/>
    </row>
    <row r="64" spans="1:9" ht="12.75">
      <c r="A64" s="21" t="s">
        <v>70</v>
      </c>
      <c r="B64" s="7">
        <v>21831</v>
      </c>
      <c r="C64" s="9" t="s">
        <v>8</v>
      </c>
      <c r="D64" s="2">
        <v>21468</v>
      </c>
      <c r="E64" s="10">
        <v>7277</v>
      </c>
      <c r="F64" s="23" t="s">
        <v>8</v>
      </c>
      <c r="G64" s="10">
        <f t="shared" si="5"/>
        <v>21468</v>
      </c>
      <c r="H64" s="10" t="str">
        <f t="shared" si="4"/>
        <v>-</v>
      </c>
      <c r="I64" s="1" t="s">
        <v>27</v>
      </c>
    </row>
    <row r="65" spans="1:9" ht="12.75">
      <c r="A65" s="21" t="s">
        <v>71</v>
      </c>
      <c r="B65" s="7">
        <v>9800</v>
      </c>
      <c r="C65" s="9" t="s">
        <v>8</v>
      </c>
      <c r="D65" s="2">
        <v>9800</v>
      </c>
      <c r="E65" s="10">
        <v>3267</v>
      </c>
      <c r="F65" s="10">
        <v>-60</v>
      </c>
      <c r="G65" s="10">
        <f>D65+F65</f>
        <v>9740</v>
      </c>
      <c r="H65" s="23">
        <f t="shared" si="4"/>
        <v>-60</v>
      </c>
      <c r="I65" s="1"/>
    </row>
    <row r="66" spans="1:9" ht="12.75">
      <c r="A66" s="21" t="s">
        <v>72</v>
      </c>
      <c r="B66" s="7">
        <v>20643</v>
      </c>
      <c r="C66" s="9" t="s">
        <v>8</v>
      </c>
      <c r="D66" s="2">
        <v>20643</v>
      </c>
      <c r="E66" s="10">
        <v>7586</v>
      </c>
      <c r="F66" s="23" t="s">
        <v>8</v>
      </c>
      <c r="G66" s="10">
        <f t="shared" si="5"/>
        <v>20643</v>
      </c>
      <c r="H66" s="23" t="str">
        <f t="shared" si="4"/>
        <v>-</v>
      </c>
      <c r="I66" s="1"/>
    </row>
    <row r="67" spans="1:9" ht="12.75">
      <c r="A67" s="21" t="s">
        <v>73</v>
      </c>
      <c r="B67" s="7"/>
      <c r="C67" s="9"/>
      <c r="D67" s="10">
        <v>12</v>
      </c>
      <c r="E67" s="10"/>
      <c r="F67" s="23" t="s">
        <v>8</v>
      </c>
      <c r="G67" s="10">
        <f t="shared" si="5"/>
        <v>12</v>
      </c>
      <c r="H67" s="10">
        <v>12</v>
      </c>
      <c r="I67" s="1"/>
    </row>
    <row r="68" spans="1:9" s="19" customFormat="1" ht="12.75">
      <c r="A68" s="37" t="s">
        <v>15</v>
      </c>
      <c r="B68" s="38">
        <f>SUM(B50:B66)</f>
        <v>160342</v>
      </c>
      <c r="C68" s="38">
        <f>SUM(C50:C66)</f>
        <v>0</v>
      </c>
      <c r="D68" s="12">
        <f>SUM(D50:D67)</f>
        <v>159064</v>
      </c>
      <c r="E68" s="12">
        <f>SUM(E50:E66)</f>
        <v>54312</v>
      </c>
      <c r="F68" s="12">
        <f>SUM(F50:F67)</f>
        <v>-502</v>
      </c>
      <c r="G68" s="12">
        <f>SUM(G50:G67)</f>
        <v>158562</v>
      </c>
      <c r="H68" s="12">
        <f>F68</f>
        <v>-502</v>
      </c>
      <c r="I68" s="39"/>
    </row>
    <row r="69" spans="1:9" s="44" customFormat="1" ht="12.75">
      <c r="A69" s="40" t="s">
        <v>16</v>
      </c>
      <c r="B69" s="41" t="e">
        <f>B68+B47</f>
        <v>#REF!</v>
      </c>
      <c r="C69" s="41">
        <f>C68+C47</f>
        <v>22041</v>
      </c>
      <c r="D69" s="42">
        <f>D68+D47</f>
        <v>243258</v>
      </c>
      <c r="E69" s="42" t="e">
        <f>E68+E47</f>
        <v>#REF!</v>
      </c>
      <c r="F69" s="42">
        <f>F68+F47+F20</f>
        <v>-471</v>
      </c>
      <c r="G69" s="42">
        <f>G68+G47</f>
        <v>242787</v>
      </c>
      <c r="H69" s="42">
        <f>F69</f>
        <v>-471</v>
      </c>
      <c r="I69" s="43"/>
    </row>
    <row r="70" spans="1:9" s="48" customFormat="1" ht="12.75">
      <c r="A70" s="45"/>
      <c r="B70" s="46"/>
      <c r="C70" s="47"/>
      <c r="D70" s="47"/>
      <c r="E70" s="47"/>
      <c r="F70" s="47"/>
      <c r="G70" s="47"/>
      <c r="H70" s="47"/>
      <c r="I70" s="45"/>
    </row>
    <row r="71" spans="1:9" s="48" customFormat="1" ht="12.75">
      <c r="A71" s="45"/>
      <c r="B71" s="46"/>
      <c r="C71" s="47"/>
      <c r="D71" s="47"/>
      <c r="E71" s="47"/>
      <c r="F71" s="47"/>
      <c r="G71" s="47"/>
      <c r="H71" s="47"/>
      <c r="I71" s="45"/>
    </row>
    <row r="72" spans="1:9" s="48" customFormat="1" ht="12.75">
      <c r="A72" s="45"/>
      <c r="B72" s="46"/>
      <c r="C72" s="47"/>
      <c r="D72" s="47"/>
      <c r="E72" s="47"/>
      <c r="F72" s="47"/>
      <c r="G72" s="47"/>
      <c r="H72" s="47"/>
      <c r="I72" s="45"/>
    </row>
    <row r="73" spans="1:9" s="48" customFormat="1" ht="12.75">
      <c r="A73" s="45"/>
      <c r="B73" s="46"/>
      <c r="C73" s="47"/>
      <c r="D73" s="47"/>
      <c r="E73" s="47"/>
      <c r="F73" s="47"/>
      <c r="G73" s="47"/>
      <c r="H73" s="47"/>
      <c r="I73" s="45"/>
    </row>
    <row r="74" spans="1:9" s="48" customFormat="1" ht="12.75">
      <c r="A74" s="45"/>
      <c r="B74" s="46"/>
      <c r="C74" s="47"/>
      <c r="D74" s="47"/>
      <c r="E74" s="47"/>
      <c r="F74" s="47"/>
      <c r="G74" s="47"/>
      <c r="H74" s="47"/>
      <c r="I74" s="45"/>
    </row>
    <row r="75" spans="1:9" s="48" customFormat="1" ht="12.75">
      <c r="A75" s="45"/>
      <c r="B75" s="46"/>
      <c r="C75" s="47"/>
      <c r="D75" s="47"/>
      <c r="E75" s="47"/>
      <c r="F75" s="47"/>
      <c r="G75" s="47"/>
      <c r="H75" s="47"/>
      <c r="I75" s="45"/>
    </row>
    <row r="76" spans="1:9" s="48" customFormat="1" ht="12.75">
      <c r="A76" s="45"/>
      <c r="B76" s="46"/>
      <c r="C76" s="47"/>
      <c r="D76" s="47"/>
      <c r="E76" s="47"/>
      <c r="F76" s="47"/>
      <c r="G76" s="47"/>
      <c r="H76" s="47"/>
      <c r="I76" s="45"/>
    </row>
    <row r="77" spans="1:9" s="48" customFormat="1" ht="12.75">
      <c r="A77" s="45"/>
      <c r="B77" s="46"/>
      <c r="C77" s="47"/>
      <c r="D77" s="47"/>
      <c r="E77" s="47"/>
      <c r="F77" s="47"/>
      <c r="G77" s="47"/>
      <c r="H77" s="47"/>
      <c r="I77" s="45"/>
    </row>
    <row r="78" spans="1:9" s="48" customFormat="1" ht="12.75">
      <c r="A78" s="45"/>
      <c r="B78" s="46"/>
      <c r="C78" s="47"/>
      <c r="D78" s="47"/>
      <c r="E78" s="47"/>
      <c r="F78" s="47"/>
      <c r="G78" s="47"/>
      <c r="H78" s="47"/>
      <c r="I78" s="45"/>
    </row>
    <row r="79" spans="1:9" s="48" customFormat="1" ht="12.75">
      <c r="A79" s="45"/>
      <c r="B79" s="46"/>
      <c r="C79" s="47"/>
      <c r="D79" s="47"/>
      <c r="E79" s="47"/>
      <c r="F79" s="47"/>
      <c r="G79" s="47"/>
      <c r="H79" s="47"/>
      <c r="I79" s="45"/>
    </row>
    <row r="80" spans="1:9" s="48" customFormat="1" ht="12.75">
      <c r="A80" s="45"/>
      <c r="B80" s="46"/>
      <c r="C80" s="47"/>
      <c r="D80" s="47"/>
      <c r="E80" s="47"/>
      <c r="F80" s="47"/>
      <c r="G80" s="47"/>
      <c r="H80" s="47"/>
      <c r="I80" s="45"/>
    </row>
    <row r="81" spans="1:9" s="48" customFormat="1" ht="12.75">
      <c r="A81" s="45"/>
      <c r="B81" s="46"/>
      <c r="C81" s="47"/>
      <c r="D81" s="47"/>
      <c r="E81" s="47"/>
      <c r="F81" s="47"/>
      <c r="G81" s="47"/>
      <c r="H81" s="47"/>
      <c r="I81" s="45"/>
    </row>
    <row r="82" spans="1:9" s="48" customFormat="1" ht="12.75">
      <c r="A82" s="45"/>
      <c r="B82" s="46"/>
      <c r="C82" s="47"/>
      <c r="D82" s="47"/>
      <c r="E82" s="47"/>
      <c r="F82" s="47"/>
      <c r="G82" s="47"/>
      <c r="H82" s="47"/>
      <c r="I82" s="45"/>
    </row>
    <row r="83" spans="1:9" s="48" customFormat="1" ht="12.75">
      <c r="A83" s="45"/>
      <c r="B83" s="46"/>
      <c r="C83" s="47"/>
      <c r="D83" s="47"/>
      <c r="E83" s="47"/>
      <c r="F83" s="47"/>
      <c r="G83" s="47"/>
      <c r="H83" s="47"/>
      <c r="I83" s="45"/>
    </row>
    <row r="84" spans="1:9" s="48" customFormat="1" ht="12.75">
      <c r="A84" s="45"/>
      <c r="B84" s="46"/>
      <c r="C84" s="47"/>
      <c r="D84" s="47"/>
      <c r="E84" s="47"/>
      <c r="F84" s="47"/>
      <c r="G84" s="47"/>
      <c r="H84" s="47"/>
      <c r="I84" s="45"/>
    </row>
    <row r="85" spans="1:9" s="48" customFormat="1" ht="12.75">
      <c r="A85" s="45"/>
      <c r="B85" s="46"/>
      <c r="C85" s="47"/>
      <c r="D85" s="47"/>
      <c r="E85" s="47"/>
      <c r="F85" s="47"/>
      <c r="G85" s="47"/>
      <c r="H85" s="47"/>
      <c r="I85" s="45"/>
    </row>
    <row r="86" spans="1:9" s="48" customFormat="1" ht="12.75">
      <c r="A86" s="45"/>
      <c r="B86" s="46"/>
      <c r="C86" s="47"/>
      <c r="D86" s="47"/>
      <c r="E86" s="47"/>
      <c r="F86" s="47"/>
      <c r="G86" s="47"/>
      <c r="H86" s="47"/>
      <c r="I86" s="45"/>
    </row>
    <row r="87" spans="2:9" s="48" customFormat="1" ht="12.75">
      <c r="B87" s="46"/>
      <c r="C87" s="47"/>
      <c r="D87" s="47"/>
      <c r="E87" s="47"/>
      <c r="F87" s="47"/>
      <c r="G87" s="47"/>
      <c r="H87" s="47"/>
      <c r="I87" s="45"/>
    </row>
    <row r="88" spans="2:9" s="48" customFormat="1" ht="12.75">
      <c r="B88" s="46"/>
      <c r="C88" s="47"/>
      <c r="D88" s="47"/>
      <c r="E88" s="47"/>
      <c r="F88" s="47"/>
      <c r="G88" s="47"/>
      <c r="H88" s="47"/>
      <c r="I88" s="45"/>
    </row>
    <row r="89" spans="2:9" s="48" customFormat="1" ht="12.75">
      <c r="B89" s="46"/>
      <c r="C89" s="47"/>
      <c r="D89" s="47"/>
      <c r="E89" s="47"/>
      <c r="F89" s="47"/>
      <c r="G89" s="47"/>
      <c r="H89" s="47"/>
      <c r="I89" s="45"/>
    </row>
    <row r="90" spans="2:9" s="48" customFormat="1" ht="12.75">
      <c r="B90" s="46"/>
      <c r="C90" s="47"/>
      <c r="D90" s="47"/>
      <c r="E90" s="47"/>
      <c r="F90" s="47"/>
      <c r="G90" s="47"/>
      <c r="H90" s="47"/>
      <c r="I90" s="45"/>
    </row>
    <row r="91" spans="2:9" s="48" customFormat="1" ht="12.75">
      <c r="B91" s="46"/>
      <c r="C91" s="47"/>
      <c r="D91" s="47"/>
      <c r="E91" s="47"/>
      <c r="F91" s="47"/>
      <c r="G91" s="47"/>
      <c r="H91" s="47"/>
      <c r="I91" s="45"/>
    </row>
    <row r="92" spans="2:9" s="48" customFormat="1" ht="12.75">
      <c r="B92" s="46"/>
      <c r="C92" s="47"/>
      <c r="D92" s="47"/>
      <c r="E92" s="47"/>
      <c r="F92" s="47"/>
      <c r="G92" s="47"/>
      <c r="H92" s="47"/>
      <c r="I92" s="45"/>
    </row>
    <row r="93" spans="2:9" s="48" customFormat="1" ht="12.75">
      <c r="B93" s="46"/>
      <c r="C93" s="47"/>
      <c r="D93" s="47"/>
      <c r="E93" s="47"/>
      <c r="F93" s="47"/>
      <c r="G93" s="47"/>
      <c r="H93" s="47"/>
      <c r="I93" s="45"/>
    </row>
    <row r="94" spans="2:9" s="48" customFormat="1" ht="12.75">
      <c r="B94" s="46"/>
      <c r="C94" s="47"/>
      <c r="D94" s="47"/>
      <c r="E94" s="47"/>
      <c r="F94" s="47"/>
      <c r="G94" s="47"/>
      <c r="H94" s="47"/>
      <c r="I94" s="45"/>
    </row>
    <row r="95" spans="2:9" s="48" customFormat="1" ht="12.75">
      <c r="B95" s="46"/>
      <c r="C95" s="47"/>
      <c r="D95" s="47"/>
      <c r="E95" s="47"/>
      <c r="F95" s="47"/>
      <c r="G95" s="47"/>
      <c r="H95" s="47"/>
      <c r="I95" s="45"/>
    </row>
    <row r="96" spans="2:9" s="48" customFormat="1" ht="12.75">
      <c r="B96" s="46"/>
      <c r="C96" s="47"/>
      <c r="D96" s="47"/>
      <c r="E96" s="47"/>
      <c r="F96" s="47"/>
      <c r="G96" s="47"/>
      <c r="H96" s="47"/>
      <c r="I96" s="45"/>
    </row>
    <row r="97" spans="2:9" s="48" customFormat="1" ht="12.75">
      <c r="B97" s="46"/>
      <c r="C97" s="47"/>
      <c r="D97" s="47"/>
      <c r="E97" s="47"/>
      <c r="F97" s="47"/>
      <c r="G97" s="47"/>
      <c r="H97" s="47"/>
      <c r="I97" s="45"/>
    </row>
    <row r="98" spans="2:9" s="48" customFormat="1" ht="12.75">
      <c r="B98" s="46"/>
      <c r="C98" s="47"/>
      <c r="D98" s="47"/>
      <c r="E98" s="47"/>
      <c r="F98" s="47"/>
      <c r="G98" s="47"/>
      <c r="H98" s="47"/>
      <c r="I98" s="45"/>
    </row>
    <row r="99" spans="2:9" s="48" customFormat="1" ht="12.75">
      <c r="B99" s="46"/>
      <c r="C99" s="47"/>
      <c r="D99" s="47"/>
      <c r="E99" s="47"/>
      <c r="F99" s="47"/>
      <c r="G99" s="47"/>
      <c r="H99" s="47"/>
      <c r="I99" s="45"/>
    </row>
    <row r="100" spans="2:9" s="48" customFormat="1" ht="12.75">
      <c r="B100" s="46"/>
      <c r="C100" s="47"/>
      <c r="D100" s="47"/>
      <c r="E100" s="47"/>
      <c r="F100" s="47"/>
      <c r="G100" s="47"/>
      <c r="H100" s="47"/>
      <c r="I100" s="45"/>
    </row>
    <row r="101" spans="2:9" s="48" customFormat="1" ht="12.75">
      <c r="B101" s="46"/>
      <c r="C101" s="47"/>
      <c r="D101" s="47"/>
      <c r="E101" s="47"/>
      <c r="F101" s="47"/>
      <c r="G101" s="47"/>
      <c r="H101" s="47"/>
      <c r="I101" s="45"/>
    </row>
    <row r="102" spans="2:9" s="48" customFormat="1" ht="12.75">
      <c r="B102" s="46"/>
      <c r="C102" s="47"/>
      <c r="D102" s="47"/>
      <c r="E102" s="47"/>
      <c r="F102" s="47"/>
      <c r="G102" s="47"/>
      <c r="H102" s="47"/>
      <c r="I102" s="45"/>
    </row>
    <row r="103" spans="2:9" s="48" customFormat="1" ht="12.75">
      <c r="B103" s="46"/>
      <c r="C103" s="47"/>
      <c r="D103" s="47"/>
      <c r="E103" s="47"/>
      <c r="F103" s="47"/>
      <c r="G103" s="47"/>
      <c r="H103" s="47"/>
      <c r="I103" s="45"/>
    </row>
    <row r="104" spans="2:9" s="48" customFormat="1" ht="12.75">
      <c r="B104" s="46"/>
      <c r="C104" s="47"/>
      <c r="D104" s="47"/>
      <c r="E104" s="47"/>
      <c r="F104" s="47"/>
      <c r="G104" s="47"/>
      <c r="H104" s="47"/>
      <c r="I104" s="45"/>
    </row>
    <row r="105" spans="2:9" s="48" customFormat="1" ht="12.75">
      <c r="B105" s="46"/>
      <c r="C105" s="47"/>
      <c r="D105" s="47"/>
      <c r="E105" s="47"/>
      <c r="F105" s="47"/>
      <c r="G105" s="47"/>
      <c r="H105" s="47"/>
      <c r="I105" s="45"/>
    </row>
    <row r="106" spans="2:9" s="48" customFormat="1" ht="12.75">
      <c r="B106" s="46"/>
      <c r="C106" s="47"/>
      <c r="D106" s="47"/>
      <c r="E106" s="47"/>
      <c r="F106" s="47"/>
      <c r="G106" s="47"/>
      <c r="H106" s="47"/>
      <c r="I106" s="45"/>
    </row>
    <row r="107" spans="2:9" s="48" customFormat="1" ht="12.75">
      <c r="B107" s="46"/>
      <c r="C107" s="47"/>
      <c r="D107" s="47"/>
      <c r="E107" s="47"/>
      <c r="F107" s="47"/>
      <c r="G107" s="47"/>
      <c r="H107" s="47"/>
      <c r="I107" s="45"/>
    </row>
    <row r="108" spans="2:9" s="48" customFormat="1" ht="12.75">
      <c r="B108" s="46"/>
      <c r="C108" s="47"/>
      <c r="D108" s="47"/>
      <c r="E108" s="47"/>
      <c r="F108" s="47"/>
      <c r="G108" s="47"/>
      <c r="H108" s="47"/>
      <c r="I108" s="45"/>
    </row>
    <row r="109" spans="2:9" s="48" customFormat="1" ht="12.75">
      <c r="B109" s="46"/>
      <c r="C109" s="47"/>
      <c r="D109" s="47"/>
      <c r="E109" s="47"/>
      <c r="F109" s="47"/>
      <c r="G109" s="47"/>
      <c r="H109" s="47"/>
      <c r="I109" s="45"/>
    </row>
    <row r="110" spans="2:9" s="48" customFormat="1" ht="12.75">
      <c r="B110" s="46"/>
      <c r="C110" s="47"/>
      <c r="D110" s="47"/>
      <c r="E110" s="47"/>
      <c r="F110" s="47"/>
      <c r="G110" s="47"/>
      <c r="H110" s="47"/>
      <c r="I110" s="45"/>
    </row>
    <row r="111" spans="2:9" s="48" customFormat="1" ht="12.75">
      <c r="B111" s="46"/>
      <c r="C111" s="47"/>
      <c r="D111" s="47"/>
      <c r="E111" s="47"/>
      <c r="F111" s="47"/>
      <c r="G111" s="47"/>
      <c r="H111" s="47"/>
      <c r="I111" s="45"/>
    </row>
    <row r="112" spans="2:9" s="48" customFormat="1" ht="12.75">
      <c r="B112" s="46"/>
      <c r="C112" s="47"/>
      <c r="D112" s="47"/>
      <c r="E112" s="47"/>
      <c r="F112" s="47"/>
      <c r="G112" s="47"/>
      <c r="H112" s="47"/>
      <c r="I112" s="45"/>
    </row>
    <row r="113" spans="2:9" s="48" customFormat="1" ht="12.75">
      <c r="B113" s="46"/>
      <c r="C113" s="47"/>
      <c r="D113" s="47"/>
      <c r="E113" s="47"/>
      <c r="F113" s="47"/>
      <c r="G113" s="47"/>
      <c r="H113" s="47"/>
      <c r="I113" s="45"/>
    </row>
    <row r="114" spans="2:9" s="48" customFormat="1" ht="12.75">
      <c r="B114" s="46"/>
      <c r="C114" s="47"/>
      <c r="D114" s="47"/>
      <c r="E114" s="47"/>
      <c r="F114" s="47"/>
      <c r="G114" s="47"/>
      <c r="H114" s="47"/>
      <c r="I114" s="45"/>
    </row>
    <row r="115" spans="2:9" s="48" customFormat="1" ht="12.75">
      <c r="B115" s="46"/>
      <c r="C115" s="47"/>
      <c r="D115" s="47"/>
      <c r="E115" s="47"/>
      <c r="F115" s="47"/>
      <c r="G115" s="47"/>
      <c r="H115" s="47"/>
      <c r="I115" s="45"/>
    </row>
    <row r="116" spans="2:9" s="48" customFormat="1" ht="12.75">
      <c r="B116" s="46"/>
      <c r="C116" s="47"/>
      <c r="D116" s="47"/>
      <c r="E116" s="47"/>
      <c r="F116" s="47"/>
      <c r="G116" s="47"/>
      <c r="H116" s="47"/>
      <c r="I116" s="45"/>
    </row>
    <row r="117" spans="2:9" s="48" customFormat="1" ht="12.75">
      <c r="B117" s="46"/>
      <c r="C117" s="47"/>
      <c r="D117" s="47"/>
      <c r="E117" s="47"/>
      <c r="F117" s="47"/>
      <c r="G117" s="47"/>
      <c r="H117" s="47"/>
      <c r="I117" s="45"/>
    </row>
    <row r="118" spans="2:9" s="48" customFormat="1" ht="12.75">
      <c r="B118" s="46"/>
      <c r="C118" s="47"/>
      <c r="D118" s="47"/>
      <c r="E118" s="47"/>
      <c r="F118" s="47"/>
      <c r="G118" s="47"/>
      <c r="H118" s="47"/>
      <c r="I118" s="45"/>
    </row>
    <row r="119" spans="2:9" s="48" customFormat="1" ht="12.75">
      <c r="B119" s="46"/>
      <c r="C119" s="47"/>
      <c r="D119" s="47"/>
      <c r="E119" s="47"/>
      <c r="F119" s="47"/>
      <c r="G119" s="47"/>
      <c r="H119" s="47"/>
      <c r="I119" s="45"/>
    </row>
    <row r="120" spans="2:9" s="48" customFormat="1" ht="12.75">
      <c r="B120" s="46"/>
      <c r="C120" s="47"/>
      <c r="D120" s="47"/>
      <c r="E120" s="47"/>
      <c r="F120" s="47"/>
      <c r="G120" s="47"/>
      <c r="H120" s="47"/>
      <c r="I120" s="45"/>
    </row>
    <row r="121" spans="2:9" s="48" customFormat="1" ht="12.75">
      <c r="B121" s="46"/>
      <c r="C121" s="47"/>
      <c r="D121" s="47"/>
      <c r="E121" s="47"/>
      <c r="F121" s="47"/>
      <c r="G121" s="47"/>
      <c r="H121" s="47"/>
      <c r="I121" s="45"/>
    </row>
    <row r="122" spans="2:9" s="48" customFormat="1" ht="12.75">
      <c r="B122" s="46"/>
      <c r="C122" s="47"/>
      <c r="D122" s="47"/>
      <c r="E122" s="47"/>
      <c r="F122" s="47"/>
      <c r="G122" s="47"/>
      <c r="H122" s="47"/>
      <c r="I122" s="45"/>
    </row>
    <row r="123" spans="2:9" s="48" customFormat="1" ht="12.75">
      <c r="B123" s="46"/>
      <c r="C123" s="47"/>
      <c r="D123" s="47"/>
      <c r="E123" s="47"/>
      <c r="F123" s="47"/>
      <c r="G123" s="47"/>
      <c r="H123" s="47"/>
      <c r="I123" s="45"/>
    </row>
    <row r="124" spans="2:9" s="48" customFormat="1" ht="12.75">
      <c r="B124" s="46"/>
      <c r="C124" s="47"/>
      <c r="D124" s="47"/>
      <c r="E124" s="47"/>
      <c r="F124" s="47"/>
      <c r="G124" s="47"/>
      <c r="H124" s="47"/>
      <c r="I124" s="45"/>
    </row>
    <row r="125" spans="2:9" s="48" customFormat="1" ht="12.75">
      <c r="B125" s="46"/>
      <c r="C125" s="47"/>
      <c r="D125" s="47"/>
      <c r="E125" s="47"/>
      <c r="F125" s="47"/>
      <c r="G125" s="47"/>
      <c r="H125" s="47"/>
      <c r="I125" s="45"/>
    </row>
    <row r="126" spans="2:9" s="48" customFormat="1" ht="12.75">
      <c r="B126" s="46"/>
      <c r="C126" s="47"/>
      <c r="D126" s="47"/>
      <c r="E126" s="47"/>
      <c r="F126" s="47"/>
      <c r="G126" s="47"/>
      <c r="H126" s="47"/>
      <c r="I126" s="45"/>
    </row>
    <row r="127" spans="2:9" s="48" customFormat="1" ht="12.75">
      <c r="B127" s="46"/>
      <c r="C127" s="47"/>
      <c r="D127" s="47"/>
      <c r="E127" s="47"/>
      <c r="F127" s="47"/>
      <c r="G127" s="47"/>
      <c r="H127" s="47"/>
      <c r="I127" s="45"/>
    </row>
    <row r="128" spans="2:9" s="48" customFormat="1" ht="12.75">
      <c r="B128" s="46"/>
      <c r="C128" s="47"/>
      <c r="D128" s="47"/>
      <c r="E128" s="47"/>
      <c r="F128" s="47"/>
      <c r="G128" s="47"/>
      <c r="H128" s="47"/>
      <c r="I128" s="45"/>
    </row>
    <row r="129" spans="2:9" s="48" customFormat="1" ht="12.75">
      <c r="B129" s="46"/>
      <c r="C129" s="47"/>
      <c r="D129" s="47"/>
      <c r="E129" s="47"/>
      <c r="F129" s="47"/>
      <c r="G129" s="47"/>
      <c r="H129" s="47"/>
      <c r="I129" s="45"/>
    </row>
    <row r="130" spans="2:9" s="48" customFormat="1" ht="12.75">
      <c r="B130" s="46"/>
      <c r="C130" s="47"/>
      <c r="D130" s="47"/>
      <c r="E130" s="47"/>
      <c r="F130" s="47"/>
      <c r="G130" s="47"/>
      <c r="H130" s="47"/>
      <c r="I130" s="45"/>
    </row>
    <row r="131" spans="2:9" s="48" customFormat="1" ht="12.75">
      <c r="B131" s="46"/>
      <c r="C131" s="47"/>
      <c r="D131" s="47"/>
      <c r="E131" s="47"/>
      <c r="F131" s="47"/>
      <c r="G131" s="47"/>
      <c r="H131" s="47"/>
      <c r="I131" s="45"/>
    </row>
    <row r="132" spans="2:9" s="48" customFormat="1" ht="12.75">
      <c r="B132" s="46"/>
      <c r="C132" s="47"/>
      <c r="D132" s="47"/>
      <c r="E132" s="47"/>
      <c r="F132" s="47"/>
      <c r="G132" s="47"/>
      <c r="H132" s="47"/>
      <c r="I132" s="45"/>
    </row>
    <row r="133" spans="2:9" s="48" customFormat="1" ht="12.75">
      <c r="B133" s="46"/>
      <c r="C133" s="47"/>
      <c r="D133" s="47"/>
      <c r="E133" s="47"/>
      <c r="F133" s="47"/>
      <c r="G133" s="47"/>
      <c r="H133" s="47"/>
      <c r="I133" s="45"/>
    </row>
    <row r="134" spans="2:9" s="48" customFormat="1" ht="12.75">
      <c r="B134" s="46"/>
      <c r="C134" s="47"/>
      <c r="D134" s="47"/>
      <c r="E134" s="47"/>
      <c r="F134" s="47"/>
      <c r="G134" s="47"/>
      <c r="H134" s="47"/>
      <c r="I134" s="45"/>
    </row>
    <row r="135" spans="2:9" s="48" customFormat="1" ht="12.75">
      <c r="B135" s="46"/>
      <c r="C135" s="47"/>
      <c r="D135" s="47"/>
      <c r="E135" s="47"/>
      <c r="F135" s="47"/>
      <c r="G135" s="47"/>
      <c r="H135" s="47"/>
      <c r="I135" s="45"/>
    </row>
    <row r="136" spans="2:9" s="48" customFormat="1" ht="12.75">
      <c r="B136" s="46"/>
      <c r="C136" s="47"/>
      <c r="D136" s="47"/>
      <c r="E136" s="47"/>
      <c r="F136" s="47"/>
      <c r="G136" s="47"/>
      <c r="H136" s="47"/>
      <c r="I136" s="45"/>
    </row>
    <row r="137" spans="2:9" s="48" customFormat="1" ht="12.75">
      <c r="B137" s="46"/>
      <c r="C137" s="47"/>
      <c r="D137" s="47"/>
      <c r="E137" s="47"/>
      <c r="F137" s="47"/>
      <c r="G137" s="47"/>
      <c r="H137" s="47"/>
      <c r="I137" s="45"/>
    </row>
    <row r="138" spans="2:9" s="48" customFormat="1" ht="12.75">
      <c r="B138" s="46"/>
      <c r="C138" s="47"/>
      <c r="D138" s="47"/>
      <c r="E138" s="47"/>
      <c r="F138" s="47"/>
      <c r="G138" s="47"/>
      <c r="H138" s="47"/>
      <c r="I138" s="45"/>
    </row>
    <row r="139" spans="2:9" s="48" customFormat="1" ht="12.75">
      <c r="B139" s="46"/>
      <c r="C139" s="47"/>
      <c r="D139" s="47"/>
      <c r="E139" s="47"/>
      <c r="F139" s="47"/>
      <c r="G139" s="47"/>
      <c r="H139" s="47"/>
      <c r="I139" s="45"/>
    </row>
    <row r="140" spans="2:9" s="48" customFormat="1" ht="12.75">
      <c r="B140" s="46"/>
      <c r="C140" s="47"/>
      <c r="D140" s="47"/>
      <c r="E140" s="47"/>
      <c r="F140" s="47"/>
      <c r="G140" s="47"/>
      <c r="H140" s="47"/>
      <c r="I140" s="45"/>
    </row>
    <row r="141" spans="2:9" s="48" customFormat="1" ht="12.75">
      <c r="B141" s="46"/>
      <c r="C141" s="47"/>
      <c r="D141" s="47"/>
      <c r="E141" s="47"/>
      <c r="F141" s="47"/>
      <c r="G141" s="47"/>
      <c r="H141" s="47"/>
      <c r="I141" s="45"/>
    </row>
    <row r="142" spans="2:9" s="48" customFormat="1" ht="12.75">
      <c r="B142" s="46"/>
      <c r="C142" s="47"/>
      <c r="D142" s="47"/>
      <c r="E142" s="47"/>
      <c r="F142" s="47"/>
      <c r="G142" s="47"/>
      <c r="H142" s="47"/>
      <c r="I142" s="45"/>
    </row>
    <row r="143" spans="2:9" s="48" customFormat="1" ht="12.75">
      <c r="B143" s="46"/>
      <c r="C143" s="47"/>
      <c r="D143" s="47"/>
      <c r="E143" s="47"/>
      <c r="F143" s="47"/>
      <c r="G143" s="47"/>
      <c r="H143" s="47"/>
      <c r="I143" s="45"/>
    </row>
    <row r="144" spans="2:9" s="48" customFormat="1" ht="12.75">
      <c r="B144" s="46"/>
      <c r="C144" s="47"/>
      <c r="D144" s="47"/>
      <c r="E144" s="47"/>
      <c r="F144" s="47"/>
      <c r="G144" s="47"/>
      <c r="H144" s="47"/>
      <c r="I144" s="45"/>
    </row>
    <row r="145" spans="2:9" s="48" customFormat="1" ht="12.75">
      <c r="B145" s="46"/>
      <c r="C145" s="47"/>
      <c r="D145" s="47"/>
      <c r="E145" s="47"/>
      <c r="F145" s="47"/>
      <c r="G145" s="47"/>
      <c r="H145" s="47"/>
      <c r="I145" s="45"/>
    </row>
    <row r="146" spans="2:9" s="48" customFormat="1" ht="12.75">
      <c r="B146" s="46"/>
      <c r="C146" s="47"/>
      <c r="D146" s="47"/>
      <c r="E146" s="47"/>
      <c r="F146" s="47"/>
      <c r="G146" s="47"/>
      <c r="H146" s="47"/>
      <c r="I146" s="45"/>
    </row>
    <row r="147" spans="2:9" s="48" customFormat="1" ht="12.75">
      <c r="B147" s="46"/>
      <c r="C147" s="47"/>
      <c r="D147" s="47"/>
      <c r="E147" s="47"/>
      <c r="F147" s="47"/>
      <c r="G147" s="47"/>
      <c r="H147" s="47"/>
      <c r="I147" s="45"/>
    </row>
    <row r="148" spans="2:9" s="48" customFormat="1" ht="12.75">
      <c r="B148" s="46"/>
      <c r="C148" s="47"/>
      <c r="D148" s="47"/>
      <c r="E148" s="47"/>
      <c r="F148" s="47"/>
      <c r="G148" s="47"/>
      <c r="H148" s="47"/>
      <c r="I148" s="45"/>
    </row>
    <row r="149" spans="2:9" s="48" customFormat="1" ht="12.75">
      <c r="B149" s="46"/>
      <c r="C149" s="47"/>
      <c r="D149" s="47"/>
      <c r="E149" s="47"/>
      <c r="F149" s="47"/>
      <c r="G149" s="47"/>
      <c r="H149" s="47"/>
      <c r="I149" s="45"/>
    </row>
    <row r="150" spans="2:9" s="48" customFormat="1" ht="12.75">
      <c r="B150" s="46"/>
      <c r="C150" s="47"/>
      <c r="D150" s="47"/>
      <c r="E150" s="47"/>
      <c r="F150" s="47"/>
      <c r="G150" s="47"/>
      <c r="H150" s="47"/>
      <c r="I150" s="45"/>
    </row>
    <row r="151" spans="2:9" s="48" customFormat="1" ht="12.75">
      <c r="B151" s="46"/>
      <c r="C151" s="47"/>
      <c r="D151" s="47"/>
      <c r="E151" s="47"/>
      <c r="F151" s="47"/>
      <c r="G151" s="47"/>
      <c r="H151" s="47"/>
      <c r="I151" s="45"/>
    </row>
    <row r="152" spans="2:9" s="48" customFormat="1" ht="12.75">
      <c r="B152" s="46"/>
      <c r="C152" s="47"/>
      <c r="D152" s="47"/>
      <c r="E152" s="47"/>
      <c r="F152" s="47"/>
      <c r="G152" s="47"/>
      <c r="H152" s="47"/>
      <c r="I152" s="45"/>
    </row>
    <row r="153" spans="2:9" s="48" customFormat="1" ht="12.75">
      <c r="B153" s="46"/>
      <c r="C153" s="47"/>
      <c r="D153" s="47"/>
      <c r="E153" s="47"/>
      <c r="F153" s="47"/>
      <c r="G153" s="47"/>
      <c r="H153" s="47"/>
      <c r="I153" s="45"/>
    </row>
    <row r="154" spans="2:9" s="48" customFormat="1" ht="12.75">
      <c r="B154" s="46"/>
      <c r="C154" s="47"/>
      <c r="D154" s="47"/>
      <c r="E154" s="47"/>
      <c r="F154" s="47"/>
      <c r="G154" s="47"/>
      <c r="H154" s="47"/>
      <c r="I154" s="45"/>
    </row>
    <row r="155" spans="2:9" s="48" customFormat="1" ht="12.75">
      <c r="B155" s="46"/>
      <c r="C155" s="47"/>
      <c r="D155" s="47"/>
      <c r="E155" s="47"/>
      <c r="F155" s="47"/>
      <c r="G155" s="47"/>
      <c r="H155" s="47"/>
      <c r="I155" s="45"/>
    </row>
    <row r="156" spans="2:9" s="48" customFormat="1" ht="12.75">
      <c r="B156" s="46"/>
      <c r="C156" s="47"/>
      <c r="D156" s="47"/>
      <c r="E156" s="47"/>
      <c r="F156" s="47"/>
      <c r="G156" s="47"/>
      <c r="H156" s="47"/>
      <c r="I156" s="45"/>
    </row>
    <row r="157" spans="2:9" s="48" customFormat="1" ht="12.75">
      <c r="B157" s="46"/>
      <c r="C157" s="47"/>
      <c r="D157" s="47"/>
      <c r="E157" s="47"/>
      <c r="F157" s="47"/>
      <c r="G157" s="47"/>
      <c r="H157" s="47"/>
      <c r="I157" s="45"/>
    </row>
    <row r="158" spans="2:8" s="48" customFormat="1" ht="12.75">
      <c r="B158" s="46"/>
      <c r="C158" s="47"/>
      <c r="D158" s="47"/>
      <c r="E158" s="47"/>
      <c r="F158" s="47"/>
      <c r="G158" s="47"/>
      <c r="H158" s="47"/>
    </row>
    <row r="159" spans="2:8" s="48" customFormat="1" ht="12.75">
      <c r="B159" s="46"/>
      <c r="C159" s="47"/>
      <c r="D159" s="47"/>
      <c r="E159" s="47"/>
      <c r="F159" s="47"/>
      <c r="G159" s="47"/>
      <c r="H159" s="47"/>
    </row>
    <row r="160" spans="2:8" s="48" customFormat="1" ht="12.75">
      <c r="B160" s="46"/>
      <c r="C160" s="47"/>
      <c r="D160" s="47"/>
      <c r="E160" s="47"/>
      <c r="F160" s="47"/>
      <c r="G160" s="47"/>
      <c r="H160" s="47"/>
    </row>
    <row r="161" spans="2:8" s="48" customFormat="1" ht="12.75">
      <c r="B161" s="46"/>
      <c r="C161" s="47"/>
      <c r="D161" s="47"/>
      <c r="E161" s="47"/>
      <c r="F161" s="47"/>
      <c r="G161" s="47"/>
      <c r="H161" s="47"/>
    </row>
    <row r="162" spans="2:8" s="48" customFormat="1" ht="12.75">
      <c r="B162" s="46"/>
      <c r="C162" s="47"/>
      <c r="D162" s="47"/>
      <c r="E162" s="47"/>
      <c r="F162" s="47"/>
      <c r="G162" s="47"/>
      <c r="H162" s="47"/>
    </row>
    <row r="163" spans="2:8" s="48" customFormat="1" ht="12.75">
      <c r="B163" s="46"/>
      <c r="C163" s="47"/>
      <c r="D163" s="47"/>
      <c r="E163" s="47"/>
      <c r="F163" s="47"/>
      <c r="G163" s="47"/>
      <c r="H163" s="47"/>
    </row>
    <row r="164" spans="2:8" s="48" customFormat="1" ht="12.75">
      <c r="B164" s="46"/>
      <c r="C164" s="47"/>
      <c r="D164" s="47"/>
      <c r="E164" s="47"/>
      <c r="F164" s="47"/>
      <c r="G164" s="47"/>
      <c r="H164" s="47"/>
    </row>
    <row r="165" spans="2:8" s="48" customFormat="1" ht="12.75">
      <c r="B165" s="46"/>
      <c r="C165" s="47"/>
      <c r="D165" s="47"/>
      <c r="E165" s="47"/>
      <c r="F165" s="47"/>
      <c r="G165" s="47"/>
      <c r="H165" s="47"/>
    </row>
    <row r="166" spans="2:8" ht="12.75">
      <c r="B166" s="49"/>
      <c r="C166" s="50"/>
      <c r="D166" s="50"/>
      <c r="E166" s="50"/>
      <c r="F166" s="50"/>
      <c r="G166" s="50"/>
      <c r="H166" s="50"/>
    </row>
    <row r="167" spans="2:8" ht="12.75">
      <c r="B167" s="49"/>
      <c r="C167" s="50"/>
      <c r="D167" s="50"/>
      <c r="E167" s="50"/>
      <c r="F167" s="50"/>
      <c r="G167" s="50"/>
      <c r="H167" s="50"/>
    </row>
    <row r="168" spans="2:8" ht="12.75">
      <c r="B168" s="49"/>
      <c r="C168" s="50"/>
      <c r="D168" s="50"/>
      <c r="E168" s="50"/>
      <c r="F168" s="50"/>
      <c r="G168" s="50"/>
      <c r="H168" s="50"/>
    </row>
    <row r="169" spans="2:8" ht="12.75">
      <c r="B169" s="49"/>
      <c r="C169" s="50"/>
      <c r="D169" s="50"/>
      <c r="E169" s="50"/>
      <c r="F169" s="50"/>
      <c r="G169" s="50"/>
      <c r="H169" s="50"/>
    </row>
    <row r="170" spans="2:8" ht="12.75">
      <c r="B170" s="49"/>
      <c r="C170" s="50"/>
      <c r="D170" s="50"/>
      <c r="E170" s="50"/>
      <c r="F170" s="50"/>
      <c r="G170" s="50"/>
      <c r="H170" s="50"/>
    </row>
    <row r="171" spans="2:8" ht="12.75">
      <c r="B171" s="49"/>
      <c r="C171" s="50"/>
      <c r="D171" s="50"/>
      <c r="E171" s="50"/>
      <c r="F171" s="50"/>
      <c r="G171" s="50"/>
      <c r="H171" s="50"/>
    </row>
    <row r="172" spans="2:8" ht="12.75">
      <c r="B172" s="49"/>
      <c r="C172" s="50"/>
      <c r="D172" s="50"/>
      <c r="E172" s="50"/>
      <c r="F172" s="50"/>
      <c r="G172" s="50"/>
      <c r="H172" s="50"/>
    </row>
    <row r="173" spans="2:8" ht="12.75">
      <c r="B173" s="49"/>
      <c r="C173" s="50"/>
      <c r="D173" s="50"/>
      <c r="E173" s="50"/>
      <c r="F173" s="50"/>
      <c r="G173" s="50"/>
      <c r="H173" s="50"/>
    </row>
    <row r="174" spans="2:8" ht="12.75">
      <c r="B174" s="49"/>
      <c r="C174" s="50"/>
      <c r="D174" s="50"/>
      <c r="E174" s="50"/>
      <c r="F174" s="50"/>
      <c r="G174" s="50"/>
      <c r="H174" s="50"/>
    </row>
    <row r="175" spans="2:8" ht="12.75">
      <c r="B175" s="49"/>
      <c r="C175" s="50"/>
      <c r="D175" s="50"/>
      <c r="E175" s="50"/>
      <c r="F175" s="50"/>
      <c r="G175" s="50"/>
      <c r="H175" s="50"/>
    </row>
    <row r="176" spans="2:8" ht="12.75">
      <c r="B176" s="49"/>
      <c r="C176" s="50"/>
      <c r="D176" s="50"/>
      <c r="E176" s="50"/>
      <c r="F176" s="50"/>
      <c r="G176" s="50"/>
      <c r="H176" s="50"/>
    </row>
    <row r="177" spans="2:8" ht="12.75">
      <c r="B177" s="49"/>
      <c r="C177" s="50"/>
      <c r="D177" s="50"/>
      <c r="E177" s="50"/>
      <c r="F177" s="50"/>
      <c r="G177" s="50"/>
      <c r="H177" s="50"/>
    </row>
    <row r="178" spans="2:8" ht="12.75">
      <c r="B178" s="49"/>
      <c r="C178" s="50"/>
      <c r="D178" s="50"/>
      <c r="E178" s="50"/>
      <c r="F178" s="50"/>
      <c r="G178" s="50"/>
      <c r="H178" s="50"/>
    </row>
    <row r="179" spans="2:8" ht="12.75">
      <c r="B179" s="49"/>
      <c r="C179" s="50"/>
      <c r="D179" s="50"/>
      <c r="E179" s="50"/>
      <c r="F179" s="50"/>
      <c r="G179" s="50"/>
      <c r="H179" s="50"/>
    </row>
    <row r="180" spans="2:8" ht="12.75">
      <c r="B180" s="49"/>
      <c r="C180" s="50"/>
      <c r="D180" s="50"/>
      <c r="E180" s="50"/>
      <c r="F180" s="50"/>
      <c r="G180" s="50"/>
      <c r="H180" s="50"/>
    </row>
    <row r="181" spans="2:8" ht="12.75">
      <c r="B181" s="49"/>
      <c r="C181" s="50"/>
      <c r="D181" s="50"/>
      <c r="E181" s="50"/>
      <c r="F181" s="50"/>
      <c r="G181" s="50"/>
      <c r="H181" s="50"/>
    </row>
    <row r="182" spans="2:8" ht="12.75">
      <c r="B182" s="49"/>
      <c r="C182" s="50"/>
      <c r="D182" s="50"/>
      <c r="E182" s="50"/>
      <c r="F182" s="50"/>
      <c r="G182" s="50"/>
      <c r="H182" s="50"/>
    </row>
    <row r="183" spans="2:8" ht="12.75">
      <c r="B183" s="49"/>
      <c r="C183" s="50"/>
      <c r="D183" s="50"/>
      <c r="E183" s="50"/>
      <c r="F183" s="50"/>
      <c r="G183" s="50"/>
      <c r="H183" s="50"/>
    </row>
    <row r="184" spans="2:8" ht="12.75">
      <c r="B184" s="49"/>
      <c r="C184" s="50"/>
      <c r="D184" s="50"/>
      <c r="E184" s="50"/>
      <c r="F184" s="50"/>
      <c r="G184" s="50"/>
      <c r="H184" s="50"/>
    </row>
    <row r="185" spans="2:8" ht="12.75">
      <c r="B185" s="49"/>
      <c r="C185" s="50"/>
      <c r="D185" s="50"/>
      <c r="E185" s="50"/>
      <c r="F185" s="50"/>
      <c r="G185" s="50"/>
      <c r="H185" s="50"/>
    </row>
    <row r="186" spans="2:8" ht="12.75">
      <c r="B186" s="49"/>
      <c r="C186" s="50"/>
      <c r="D186" s="50"/>
      <c r="E186" s="50"/>
      <c r="F186" s="50"/>
      <c r="G186" s="50"/>
      <c r="H186" s="50"/>
    </row>
    <row r="187" spans="2:8" ht="12.75">
      <c r="B187" s="49"/>
      <c r="C187" s="50"/>
      <c r="D187" s="50"/>
      <c r="E187" s="50"/>
      <c r="F187" s="50"/>
      <c r="G187" s="50"/>
      <c r="H187" s="50"/>
    </row>
    <row r="188" spans="2:8" ht="12.75">
      <c r="B188" s="49"/>
      <c r="C188" s="50"/>
      <c r="D188" s="50"/>
      <c r="E188" s="50"/>
      <c r="F188" s="50"/>
      <c r="G188" s="50"/>
      <c r="H188" s="50"/>
    </row>
    <row r="189" spans="2:8" ht="12.75">
      <c r="B189" s="49"/>
      <c r="C189" s="50"/>
      <c r="D189" s="50"/>
      <c r="E189" s="50"/>
      <c r="F189" s="50"/>
      <c r="G189" s="50"/>
      <c r="H189" s="50"/>
    </row>
    <row r="190" spans="2:8" ht="12.75">
      <c r="B190" s="49"/>
      <c r="C190" s="50"/>
      <c r="D190" s="50"/>
      <c r="E190" s="50"/>
      <c r="F190" s="50"/>
      <c r="G190" s="50"/>
      <c r="H190" s="50"/>
    </row>
    <row r="191" spans="2:8" ht="12.75">
      <c r="B191" s="49"/>
      <c r="C191" s="50"/>
      <c r="D191" s="50"/>
      <c r="E191" s="50"/>
      <c r="F191" s="50"/>
      <c r="G191" s="50"/>
      <c r="H191" s="50"/>
    </row>
    <row r="192" spans="2:8" ht="12.75">
      <c r="B192" s="49"/>
      <c r="C192" s="50"/>
      <c r="D192" s="50"/>
      <c r="E192" s="50"/>
      <c r="F192" s="50"/>
      <c r="G192" s="50"/>
      <c r="H192" s="50"/>
    </row>
    <row r="193" spans="2:8" ht="12.75">
      <c r="B193" s="49"/>
      <c r="C193" s="50"/>
      <c r="D193" s="50"/>
      <c r="E193" s="50"/>
      <c r="F193" s="50"/>
      <c r="G193" s="50"/>
      <c r="H193" s="50"/>
    </row>
    <row r="194" spans="2:8" ht="12.75">
      <c r="B194" s="49"/>
      <c r="C194" s="50"/>
      <c r="D194" s="50"/>
      <c r="E194" s="50"/>
      <c r="F194" s="50"/>
      <c r="G194" s="50"/>
      <c r="H194" s="50"/>
    </row>
    <row r="195" spans="2:8" ht="12.75">
      <c r="B195" s="49"/>
      <c r="C195" s="50"/>
      <c r="D195" s="50"/>
      <c r="E195" s="50"/>
      <c r="F195" s="50"/>
      <c r="G195" s="50"/>
      <c r="H195" s="50"/>
    </row>
    <row r="196" spans="2:8" ht="12.75">
      <c r="B196" s="49"/>
      <c r="C196" s="50"/>
      <c r="D196" s="50"/>
      <c r="E196" s="50"/>
      <c r="F196" s="50"/>
      <c r="G196" s="50"/>
      <c r="H196" s="50"/>
    </row>
    <row r="197" spans="2:8" ht="12.75">
      <c r="B197" s="49"/>
      <c r="C197" s="50"/>
      <c r="D197" s="50"/>
      <c r="E197" s="50"/>
      <c r="F197" s="50"/>
      <c r="G197" s="50"/>
      <c r="H197" s="50"/>
    </row>
    <row r="198" spans="2:8" ht="12.75">
      <c r="B198" s="49"/>
      <c r="C198" s="50"/>
      <c r="D198" s="50"/>
      <c r="E198" s="50"/>
      <c r="F198" s="50"/>
      <c r="G198" s="50"/>
      <c r="H198" s="50"/>
    </row>
    <row r="199" spans="2:8" ht="12.75">
      <c r="B199" s="49"/>
      <c r="C199" s="50"/>
      <c r="D199" s="50"/>
      <c r="E199" s="50"/>
      <c r="F199" s="50"/>
      <c r="G199" s="50"/>
      <c r="H199" s="50"/>
    </row>
    <row r="200" spans="2:8" ht="12.75">
      <c r="B200" s="49"/>
      <c r="C200" s="50"/>
      <c r="D200" s="50"/>
      <c r="E200" s="50"/>
      <c r="F200" s="50"/>
      <c r="G200" s="50"/>
      <c r="H200" s="50"/>
    </row>
    <row r="201" spans="2:8" ht="12.75">
      <c r="B201" s="49"/>
      <c r="C201" s="50"/>
      <c r="D201" s="50"/>
      <c r="E201" s="50"/>
      <c r="F201" s="50"/>
      <c r="G201" s="50"/>
      <c r="H201" s="50"/>
    </row>
    <row r="202" spans="2:8" ht="12.75">
      <c r="B202" s="49"/>
      <c r="C202" s="50"/>
      <c r="D202" s="50"/>
      <c r="E202" s="50"/>
      <c r="F202" s="50"/>
      <c r="G202" s="50"/>
      <c r="H202" s="50"/>
    </row>
    <row r="203" spans="2:8" ht="12.75">
      <c r="B203" s="49"/>
      <c r="C203" s="50"/>
      <c r="D203" s="50"/>
      <c r="E203" s="50"/>
      <c r="F203" s="50"/>
      <c r="G203" s="50"/>
      <c r="H203" s="50"/>
    </row>
    <row r="204" spans="2:8" ht="12.75">
      <c r="B204" s="49"/>
      <c r="C204" s="50"/>
      <c r="D204" s="50"/>
      <c r="E204" s="50"/>
      <c r="F204" s="50"/>
      <c r="G204" s="50"/>
      <c r="H204" s="50"/>
    </row>
    <row r="205" spans="2:8" ht="12.75">
      <c r="B205" s="49"/>
      <c r="C205" s="50"/>
      <c r="D205" s="50"/>
      <c r="E205" s="50"/>
      <c r="F205" s="50"/>
      <c r="G205" s="50"/>
      <c r="H205" s="50"/>
    </row>
    <row r="206" spans="2:8" ht="12.75">
      <c r="B206" s="49"/>
      <c r="C206" s="50"/>
      <c r="D206" s="50"/>
      <c r="E206" s="50"/>
      <c r="F206" s="50"/>
      <c r="G206" s="50"/>
      <c r="H206" s="50"/>
    </row>
    <row r="207" spans="2:8" ht="12.75">
      <c r="B207" s="49"/>
      <c r="C207" s="50"/>
      <c r="D207" s="50"/>
      <c r="E207" s="50"/>
      <c r="F207" s="50"/>
      <c r="G207" s="50"/>
      <c r="H207" s="50"/>
    </row>
    <row r="208" spans="2:8" ht="12.75">
      <c r="B208" s="49"/>
      <c r="C208" s="50"/>
      <c r="D208" s="50"/>
      <c r="E208" s="50"/>
      <c r="F208" s="50"/>
      <c r="G208" s="50"/>
      <c r="H208" s="50"/>
    </row>
    <row r="209" spans="2:8" ht="12.75">
      <c r="B209" s="49"/>
      <c r="C209" s="50"/>
      <c r="D209" s="50"/>
      <c r="E209" s="50"/>
      <c r="F209" s="50"/>
      <c r="G209" s="50"/>
      <c r="H209" s="50"/>
    </row>
    <row r="210" spans="2:8" ht="12.75">
      <c r="B210" s="49"/>
      <c r="C210" s="50"/>
      <c r="D210" s="50"/>
      <c r="E210" s="50"/>
      <c r="F210" s="50"/>
      <c r="G210" s="50"/>
      <c r="H210" s="50"/>
    </row>
    <row r="211" spans="2:8" ht="12.75">
      <c r="B211" s="49"/>
      <c r="C211" s="50"/>
      <c r="D211" s="50"/>
      <c r="E211" s="50"/>
      <c r="F211" s="50"/>
      <c r="G211" s="50"/>
      <c r="H211" s="50"/>
    </row>
    <row r="212" spans="2:8" ht="12.75">
      <c r="B212" s="49"/>
      <c r="C212" s="50"/>
      <c r="D212" s="50"/>
      <c r="E212" s="50"/>
      <c r="F212" s="50"/>
      <c r="G212" s="50"/>
      <c r="H212" s="50"/>
    </row>
    <row r="213" spans="2:8" ht="12.75">
      <c r="B213" s="49"/>
      <c r="C213" s="50"/>
      <c r="D213" s="50"/>
      <c r="E213" s="50"/>
      <c r="F213" s="50"/>
      <c r="G213" s="50"/>
      <c r="H213" s="50"/>
    </row>
    <row r="214" spans="2:8" ht="12.75">
      <c r="B214" s="49"/>
      <c r="C214" s="50"/>
      <c r="D214" s="50"/>
      <c r="E214" s="50"/>
      <c r="F214" s="50"/>
      <c r="G214" s="50"/>
      <c r="H214" s="50"/>
    </row>
    <row r="215" spans="2:8" ht="12.75">
      <c r="B215" s="49"/>
      <c r="C215" s="50"/>
      <c r="D215" s="50"/>
      <c r="E215" s="50"/>
      <c r="F215" s="50"/>
      <c r="G215" s="50"/>
      <c r="H215" s="50"/>
    </row>
    <row r="216" spans="2:8" ht="12.75">
      <c r="B216" s="49"/>
      <c r="C216" s="50"/>
      <c r="D216" s="50"/>
      <c r="E216" s="50"/>
      <c r="F216" s="50"/>
      <c r="G216" s="50"/>
      <c r="H216" s="50"/>
    </row>
    <row r="217" spans="2:8" ht="12.75">
      <c r="B217" s="49"/>
      <c r="C217" s="50"/>
      <c r="D217" s="50"/>
      <c r="E217" s="50"/>
      <c r="F217" s="50"/>
      <c r="G217" s="50"/>
      <c r="H217" s="50"/>
    </row>
    <row r="218" spans="2:8" ht="12.75">
      <c r="B218" s="49"/>
      <c r="C218" s="50"/>
      <c r="D218" s="50"/>
      <c r="E218" s="50"/>
      <c r="F218" s="50"/>
      <c r="G218" s="50"/>
      <c r="H218" s="50"/>
    </row>
    <row r="219" spans="2:8" ht="12.75">
      <c r="B219" s="49"/>
      <c r="C219" s="50"/>
      <c r="D219" s="50"/>
      <c r="E219" s="50"/>
      <c r="F219" s="50"/>
      <c r="G219" s="50"/>
      <c r="H219" s="50"/>
    </row>
    <row r="220" spans="2:8" ht="12.75">
      <c r="B220" s="49"/>
      <c r="C220" s="50"/>
      <c r="D220" s="50"/>
      <c r="E220" s="50"/>
      <c r="F220" s="50"/>
      <c r="G220" s="50"/>
      <c r="H220" s="50"/>
    </row>
    <row r="221" spans="2:8" ht="12.75">
      <c r="B221" s="49"/>
      <c r="C221" s="50"/>
      <c r="D221" s="50"/>
      <c r="E221" s="50"/>
      <c r="F221" s="50"/>
      <c r="G221" s="50"/>
      <c r="H221" s="50"/>
    </row>
    <row r="222" spans="2:8" ht="12.75">
      <c r="B222" s="49"/>
      <c r="C222" s="50"/>
      <c r="D222" s="50"/>
      <c r="E222" s="50"/>
      <c r="F222" s="50"/>
      <c r="G222" s="50"/>
      <c r="H222" s="50"/>
    </row>
    <row r="223" spans="2:8" ht="12.75">
      <c r="B223" s="49"/>
      <c r="C223" s="50"/>
      <c r="D223" s="50"/>
      <c r="E223" s="50"/>
      <c r="F223" s="50"/>
      <c r="G223" s="50"/>
      <c r="H223" s="50"/>
    </row>
    <row r="224" spans="2:8" ht="12.75">
      <c r="B224" s="49"/>
      <c r="C224" s="50"/>
      <c r="D224" s="50"/>
      <c r="E224" s="50"/>
      <c r="F224" s="50"/>
      <c r="G224" s="50"/>
      <c r="H224" s="50"/>
    </row>
    <row r="225" spans="2:8" ht="12.75">
      <c r="B225" s="49"/>
      <c r="C225" s="50"/>
      <c r="D225" s="50"/>
      <c r="E225" s="50"/>
      <c r="F225" s="50"/>
      <c r="G225" s="50"/>
      <c r="H225" s="50"/>
    </row>
    <row r="226" spans="2:8" ht="12.75">
      <c r="B226" s="49"/>
      <c r="C226" s="50"/>
      <c r="D226" s="50"/>
      <c r="E226" s="50"/>
      <c r="F226" s="50"/>
      <c r="G226" s="50"/>
      <c r="H226" s="50"/>
    </row>
    <row r="227" spans="2:8" ht="12.75">
      <c r="B227" s="49"/>
      <c r="C227" s="50"/>
      <c r="D227" s="50"/>
      <c r="E227" s="50"/>
      <c r="F227" s="50"/>
      <c r="G227" s="50"/>
      <c r="H227" s="50"/>
    </row>
    <row r="228" spans="2:8" ht="12.75">
      <c r="B228" s="49"/>
      <c r="C228" s="50"/>
      <c r="D228" s="50"/>
      <c r="E228" s="50"/>
      <c r="F228" s="50"/>
      <c r="G228" s="50"/>
      <c r="H228" s="50"/>
    </row>
    <row r="229" spans="2:8" ht="12.75">
      <c r="B229" s="49"/>
      <c r="C229" s="50"/>
      <c r="D229" s="50"/>
      <c r="E229" s="50"/>
      <c r="F229" s="50"/>
      <c r="G229" s="50"/>
      <c r="H229" s="50"/>
    </row>
    <row r="230" spans="2:8" ht="12.75">
      <c r="B230" s="49"/>
      <c r="C230" s="50"/>
      <c r="D230" s="50"/>
      <c r="E230" s="50"/>
      <c r="F230" s="50"/>
      <c r="G230" s="50"/>
      <c r="H230" s="50"/>
    </row>
    <row r="231" spans="2:8" ht="12.75">
      <c r="B231" s="49"/>
      <c r="C231" s="50"/>
      <c r="D231" s="50"/>
      <c r="E231" s="50"/>
      <c r="F231" s="50"/>
      <c r="G231" s="50"/>
      <c r="H231" s="50"/>
    </row>
    <row r="232" spans="2:8" ht="12.75">
      <c r="B232" s="49"/>
      <c r="C232" s="50"/>
      <c r="D232" s="50"/>
      <c r="E232" s="50"/>
      <c r="F232" s="50"/>
      <c r="G232" s="50"/>
      <c r="H232" s="50"/>
    </row>
    <row r="233" spans="2:8" ht="12.75">
      <c r="B233" s="49"/>
      <c r="C233" s="50"/>
      <c r="D233" s="50"/>
      <c r="E233" s="50"/>
      <c r="F233" s="50"/>
      <c r="G233" s="50"/>
      <c r="H233" s="50"/>
    </row>
    <row r="234" spans="2:8" ht="12.75">
      <c r="B234" s="49"/>
      <c r="C234" s="50"/>
      <c r="D234" s="50"/>
      <c r="E234" s="50"/>
      <c r="F234" s="50"/>
      <c r="G234" s="50"/>
      <c r="H234" s="50"/>
    </row>
    <row r="235" spans="2:8" ht="12.75">
      <c r="B235" s="49"/>
      <c r="C235" s="50"/>
      <c r="D235" s="50"/>
      <c r="E235" s="50"/>
      <c r="F235" s="50"/>
      <c r="G235" s="50"/>
      <c r="H235" s="50"/>
    </row>
    <row r="236" spans="2:8" ht="12.75">
      <c r="B236" s="49"/>
      <c r="C236" s="50"/>
      <c r="D236" s="50"/>
      <c r="E236" s="50"/>
      <c r="F236" s="50"/>
      <c r="G236" s="50"/>
      <c r="H236" s="50"/>
    </row>
    <row r="237" spans="2:8" ht="12.75">
      <c r="B237" s="49"/>
      <c r="C237" s="50"/>
      <c r="D237" s="50"/>
      <c r="E237" s="50"/>
      <c r="F237" s="50"/>
      <c r="G237" s="50"/>
      <c r="H237" s="50"/>
    </row>
    <row r="238" spans="2:8" ht="12.75">
      <c r="B238" s="49"/>
      <c r="C238" s="50"/>
      <c r="D238" s="50"/>
      <c r="E238" s="50"/>
      <c r="F238" s="50"/>
      <c r="G238" s="50"/>
      <c r="H238" s="50"/>
    </row>
    <row r="239" spans="2:8" ht="12.75">
      <c r="B239" s="49"/>
      <c r="C239" s="50"/>
      <c r="D239" s="50"/>
      <c r="E239" s="50"/>
      <c r="F239" s="50"/>
      <c r="G239" s="50"/>
      <c r="H239" s="50"/>
    </row>
    <row r="240" spans="2:8" ht="12.75">
      <c r="B240" s="49"/>
      <c r="C240" s="50"/>
      <c r="D240" s="50"/>
      <c r="E240" s="50"/>
      <c r="F240" s="50"/>
      <c r="G240" s="50"/>
      <c r="H240" s="50"/>
    </row>
    <row r="241" spans="2:8" ht="12.75">
      <c r="B241" s="49"/>
      <c r="C241" s="50"/>
      <c r="D241" s="50"/>
      <c r="E241" s="50"/>
      <c r="F241" s="50"/>
      <c r="G241" s="50"/>
      <c r="H241" s="50"/>
    </row>
    <row r="242" spans="2:8" ht="12.75">
      <c r="B242" s="49"/>
      <c r="C242" s="50"/>
      <c r="D242" s="50"/>
      <c r="E242" s="50"/>
      <c r="F242" s="50"/>
      <c r="G242" s="50"/>
      <c r="H242" s="50"/>
    </row>
    <row r="243" spans="2:8" ht="12.75">
      <c r="B243" s="49"/>
      <c r="C243" s="50"/>
      <c r="D243" s="50"/>
      <c r="E243" s="50"/>
      <c r="F243" s="50"/>
      <c r="G243" s="50"/>
      <c r="H243" s="50"/>
    </row>
    <row r="244" spans="2:8" ht="12.75">
      <c r="B244" s="49"/>
      <c r="C244" s="50"/>
      <c r="D244" s="50"/>
      <c r="E244" s="50"/>
      <c r="F244" s="50"/>
      <c r="G244" s="50"/>
      <c r="H244" s="50"/>
    </row>
    <row r="245" spans="2:8" ht="12.75">
      <c r="B245" s="49"/>
      <c r="C245" s="50"/>
      <c r="D245" s="50"/>
      <c r="E245" s="50"/>
      <c r="F245" s="50"/>
      <c r="G245" s="50"/>
      <c r="H245" s="50"/>
    </row>
    <row r="246" spans="2:8" ht="12.75">
      <c r="B246" s="49"/>
      <c r="C246" s="50"/>
      <c r="D246" s="50"/>
      <c r="E246" s="50"/>
      <c r="F246" s="50"/>
      <c r="G246" s="50"/>
      <c r="H246" s="50"/>
    </row>
    <row r="247" spans="2:8" ht="12.75">
      <c r="B247" s="49"/>
      <c r="C247" s="50"/>
      <c r="D247" s="50"/>
      <c r="E247" s="50"/>
      <c r="F247" s="50"/>
      <c r="G247" s="50"/>
      <c r="H247" s="50"/>
    </row>
    <row r="248" spans="2:8" ht="12.75">
      <c r="B248" s="49"/>
      <c r="C248" s="50"/>
      <c r="D248" s="50"/>
      <c r="E248" s="50"/>
      <c r="F248" s="50"/>
      <c r="G248" s="50"/>
      <c r="H248" s="50"/>
    </row>
    <row r="249" spans="2:8" ht="12.75">
      <c r="B249" s="49"/>
      <c r="C249" s="50"/>
      <c r="D249" s="50"/>
      <c r="E249" s="50"/>
      <c r="F249" s="50"/>
      <c r="G249" s="50"/>
      <c r="H249" s="50"/>
    </row>
    <row r="250" spans="2:8" ht="12.75">
      <c r="B250" s="49"/>
      <c r="C250" s="50"/>
      <c r="D250" s="50"/>
      <c r="E250" s="50"/>
      <c r="F250" s="50"/>
      <c r="G250" s="50"/>
      <c r="H250" s="50"/>
    </row>
    <row r="251" spans="2:8" ht="12.75">
      <c r="B251" s="49"/>
      <c r="C251" s="50"/>
      <c r="D251" s="50"/>
      <c r="E251" s="50"/>
      <c r="F251" s="50"/>
      <c r="G251" s="50"/>
      <c r="H251" s="50"/>
    </row>
    <row r="252" spans="2:8" ht="12.75">
      <c r="B252" s="49"/>
      <c r="C252" s="50"/>
      <c r="D252" s="50"/>
      <c r="E252" s="50"/>
      <c r="F252" s="50"/>
      <c r="G252" s="50"/>
      <c r="H252" s="50"/>
    </row>
    <row r="253" spans="2:8" ht="12.75">
      <c r="B253" s="49"/>
      <c r="C253" s="50"/>
      <c r="D253" s="50"/>
      <c r="E253" s="50"/>
      <c r="F253" s="50"/>
      <c r="G253" s="50"/>
      <c r="H253" s="50"/>
    </row>
    <row r="254" spans="2:8" ht="12.75">
      <c r="B254" s="49"/>
      <c r="C254" s="50"/>
      <c r="D254" s="50"/>
      <c r="E254" s="50"/>
      <c r="F254" s="50"/>
      <c r="G254" s="50"/>
      <c r="H254" s="50"/>
    </row>
    <row r="255" spans="2:8" ht="12.75">
      <c r="B255" s="49"/>
      <c r="C255" s="50"/>
      <c r="D255" s="50"/>
      <c r="E255" s="50"/>
      <c r="F255" s="50"/>
      <c r="G255" s="50"/>
      <c r="H255" s="50"/>
    </row>
    <row r="256" spans="2:8" ht="12.75">
      <c r="B256" s="49"/>
      <c r="C256" s="50"/>
      <c r="D256" s="50"/>
      <c r="E256" s="50"/>
      <c r="F256" s="50"/>
      <c r="G256" s="50"/>
      <c r="H256" s="50"/>
    </row>
    <row r="257" spans="2:8" ht="12.75">
      <c r="B257" s="49"/>
      <c r="C257" s="50"/>
      <c r="D257" s="50"/>
      <c r="E257" s="50"/>
      <c r="F257" s="50"/>
      <c r="G257" s="50"/>
      <c r="H257" s="50"/>
    </row>
    <row r="258" spans="2:8" ht="12.75">
      <c r="B258" s="49"/>
      <c r="C258" s="50"/>
      <c r="D258" s="50"/>
      <c r="E258" s="50"/>
      <c r="F258" s="50"/>
      <c r="G258" s="50"/>
      <c r="H258" s="50"/>
    </row>
    <row r="259" spans="2:8" ht="12.75">
      <c r="B259" s="49"/>
      <c r="C259" s="50"/>
      <c r="D259" s="50"/>
      <c r="E259" s="50"/>
      <c r="F259" s="50"/>
      <c r="G259" s="50"/>
      <c r="H259" s="50"/>
    </row>
    <row r="260" spans="2:8" ht="12.75">
      <c r="B260" s="49"/>
      <c r="C260" s="50"/>
      <c r="D260" s="50"/>
      <c r="E260" s="50"/>
      <c r="F260" s="50"/>
      <c r="G260" s="50"/>
      <c r="H260" s="50"/>
    </row>
    <row r="261" spans="2:8" ht="12.75">
      <c r="B261" s="49"/>
      <c r="C261" s="50"/>
      <c r="D261" s="50"/>
      <c r="E261" s="50"/>
      <c r="F261" s="50"/>
      <c r="G261" s="50"/>
      <c r="H261" s="50"/>
    </row>
    <row r="262" spans="2:8" ht="12.75">
      <c r="B262" s="49"/>
      <c r="C262" s="50"/>
      <c r="D262" s="50"/>
      <c r="E262" s="50"/>
      <c r="F262" s="50"/>
      <c r="G262" s="50"/>
      <c r="H262" s="50"/>
    </row>
    <row r="263" spans="2:8" ht="12.75">
      <c r="B263" s="49"/>
      <c r="C263" s="50"/>
      <c r="D263" s="50"/>
      <c r="E263" s="50"/>
      <c r="F263" s="50"/>
      <c r="G263" s="50"/>
      <c r="H263" s="50"/>
    </row>
    <row r="264" spans="2:8" ht="12.75">
      <c r="B264" s="49"/>
      <c r="C264" s="50"/>
      <c r="D264" s="50"/>
      <c r="E264" s="50"/>
      <c r="F264" s="50"/>
      <c r="G264" s="50"/>
      <c r="H264" s="50"/>
    </row>
    <row r="265" spans="2:8" ht="12.75">
      <c r="B265" s="49"/>
      <c r="C265" s="50"/>
      <c r="D265" s="50"/>
      <c r="E265" s="50"/>
      <c r="F265" s="50"/>
      <c r="G265" s="50"/>
      <c r="H265" s="50"/>
    </row>
    <row r="266" spans="2:8" ht="12.75">
      <c r="B266" s="49"/>
      <c r="C266" s="50"/>
      <c r="D266" s="50"/>
      <c r="E266" s="50"/>
      <c r="F266" s="50"/>
      <c r="G266" s="50"/>
      <c r="H266" s="50"/>
    </row>
    <row r="267" spans="2:8" ht="12.75">
      <c r="B267" s="49"/>
      <c r="C267" s="50"/>
      <c r="D267" s="50"/>
      <c r="E267" s="50"/>
      <c r="F267" s="50"/>
      <c r="G267" s="50"/>
      <c r="H267" s="50"/>
    </row>
    <row r="268" spans="2:8" ht="12.75">
      <c r="B268" s="49"/>
      <c r="C268" s="50"/>
      <c r="D268" s="50"/>
      <c r="E268" s="50"/>
      <c r="F268" s="50"/>
      <c r="G268" s="50"/>
      <c r="H268" s="50"/>
    </row>
    <row r="269" spans="2:8" ht="12.75">
      <c r="B269" s="49"/>
      <c r="C269" s="50"/>
      <c r="D269" s="50"/>
      <c r="E269" s="50"/>
      <c r="F269" s="50"/>
      <c r="G269" s="50"/>
      <c r="H269" s="50"/>
    </row>
    <row r="270" spans="2:8" ht="12.75">
      <c r="B270" s="49"/>
      <c r="C270" s="50"/>
      <c r="D270" s="50"/>
      <c r="E270" s="50"/>
      <c r="F270" s="50"/>
      <c r="G270" s="50"/>
      <c r="H270" s="50"/>
    </row>
    <row r="271" spans="2:8" ht="12.75">
      <c r="B271" s="49"/>
      <c r="C271" s="50"/>
      <c r="D271" s="50"/>
      <c r="E271" s="50"/>
      <c r="F271" s="50"/>
      <c r="G271" s="50"/>
      <c r="H271" s="50"/>
    </row>
    <row r="272" spans="2:8" ht="12.75">
      <c r="B272" s="49"/>
      <c r="C272" s="50"/>
      <c r="D272" s="50"/>
      <c r="E272" s="50"/>
      <c r="F272" s="50"/>
      <c r="G272" s="50"/>
      <c r="H272" s="50"/>
    </row>
    <row r="273" spans="2:8" ht="12.75">
      <c r="B273" s="49"/>
      <c r="C273" s="50"/>
      <c r="D273" s="50"/>
      <c r="E273" s="50"/>
      <c r="F273" s="50"/>
      <c r="G273" s="50"/>
      <c r="H273" s="50"/>
    </row>
    <row r="274" spans="2:8" ht="12.75">
      <c r="B274" s="49"/>
      <c r="C274" s="50"/>
      <c r="D274" s="50"/>
      <c r="E274" s="50"/>
      <c r="F274" s="50"/>
      <c r="G274" s="50"/>
      <c r="H274" s="50"/>
    </row>
    <row r="275" spans="2:8" ht="12.75">
      <c r="B275" s="49"/>
      <c r="C275" s="50"/>
      <c r="D275" s="50"/>
      <c r="E275" s="50"/>
      <c r="F275" s="50"/>
      <c r="G275" s="50"/>
      <c r="H275" s="50"/>
    </row>
    <row r="276" spans="2:8" ht="12.75">
      <c r="B276" s="49"/>
      <c r="C276" s="50"/>
      <c r="D276" s="50"/>
      <c r="E276" s="50"/>
      <c r="F276" s="50"/>
      <c r="G276" s="50"/>
      <c r="H276" s="50"/>
    </row>
    <row r="277" spans="2:8" ht="12.75">
      <c r="B277" s="49"/>
      <c r="C277" s="50"/>
      <c r="D277" s="50"/>
      <c r="E277" s="50"/>
      <c r="F277" s="50"/>
      <c r="G277" s="50"/>
      <c r="H277" s="50"/>
    </row>
    <row r="278" spans="2:8" ht="12.75">
      <c r="B278" s="49"/>
      <c r="C278" s="50"/>
      <c r="D278" s="50"/>
      <c r="E278" s="50"/>
      <c r="F278" s="50"/>
      <c r="G278" s="50"/>
      <c r="H278" s="50"/>
    </row>
    <row r="279" spans="2:8" ht="12.75">
      <c r="B279" s="49"/>
      <c r="C279" s="50"/>
      <c r="D279" s="50"/>
      <c r="E279" s="50"/>
      <c r="F279" s="50"/>
      <c r="G279" s="50"/>
      <c r="H279" s="50"/>
    </row>
    <row r="280" spans="2:8" ht="12.75">
      <c r="B280" s="49"/>
      <c r="C280" s="50"/>
      <c r="D280" s="50"/>
      <c r="E280" s="50"/>
      <c r="F280" s="50"/>
      <c r="G280" s="50"/>
      <c r="H280" s="50"/>
    </row>
    <row r="281" spans="2:8" ht="12.75">
      <c r="B281" s="49"/>
      <c r="C281" s="50"/>
      <c r="D281" s="50"/>
      <c r="E281" s="50"/>
      <c r="F281" s="50"/>
      <c r="G281" s="50"/>
      <c r="H281" s="50"/>
    </row>
    <row r="282" spans="2:8" ht="12.75">
      <c r="B282" s="49"/>
      <c r="C282" s="50"/>
      <c r="D282" s="50"/>
      <c r="E282" s="50"/>
      <c r="F282" s="50"/>
      <c r="G282" s="50"/>
      <c r="H282" s="50"/>
    </row>
    <row r="283" spans="2:8" ht="12.75">
      <c r="B283" s="49"/>
      <c r="C283" s="50"/>
      <c r="D283" s="50"/>
      <c r="E283" s="50"/>
      <c r="F283" s="50"/>
      <c r="G283" s="50"/>
      <c r="H283" s="50"/>
    </row>
    <row r="284" spans="2:8" ht="12.75">
      <c r="B284" s="49"/>
      <c r="C284" s="50"/>
      <c r="D284" s="50"/>
      <c r="E284" s="50"/>
      <c r="F284" s="50"/>
      <c r="G284" s="50"/>
      <c r="H284" s="50"/>
    </row>
    <row r="285" spans="2:8" ht="12.75">
      <c r="B285" s="49"/>
      <c r="C285" s="50"/>
      <c r="D285" s="50"/>
      <c r="E285" s="50"/>
      <c r="F285" s="50"/>
      <c r="G285" s="50"/>
      <c r="H285" s="50"/>
    </row>
    <row r="286" spans="2:8" ht="12.75">
      <c r="B286" s="49"/>
      <c r="C286" s="50"/>
      <c r="D286" s="50"/>
      <c r="E286" s="50"/>
      <c r="F286" s="50"/>
      <c r="G286" s="50"/>
      <c r="H286" s="50"/>
    </row>
    <row r="287" spans="2:8" ht="12.75">
      <c r="B287" s="49"/>
      <c r="C287" s="50"/>
      <c r="D287" s="50"/>
      <c r="E287" s="50"/>
      <c r="F287" s="50"/>
      <c r="G287" s="50"/>
      <c r="H287" s="50"/>
    </row>
    <row r="288" spans="2:8" ht="12.75">
      <c r="B288" s="49"/>
      <c r="C288" s="50"/>
      <c r="D288" s="50"/>
      <c r="E288" s="50"/>
      <c r="F288" s="50"/>
      <c r="G288" s="50"/>
      <c r="H288" s="50"/>
    </row>
    <row r="289" spans="2:8" ht="12.75">
      <c r="B289" s="49"/>
      <c r="C289" s="50"/>
      <c r="D289" s="50"/>
      <c r="E289" s="50"/>
      <c r="F289" s="50"/>
      <c r="G289" s="50"/>
      <c r="H289" s="50"/>
    </row>
    <row r="290" spans="2:8" ht="12.75">
      <c r="B290" s="49"/>
      <c r="C290" s="50"/>
      <c r="D290" s="50"/>
      <c r="E290" s="50"/>
      <c r="F290" s="50"/>
      <c r="G290" s="50"/>
      <c r="H290" s="50"/>
    </row>
    <row r="291" spans="2:8" ht="12.75">
      <c r="B291" s="49"/>
      <c r="C291" s="50"/>
      <c r="D291" s="50"/>
      <c r="E291" s="50"/>
      <c r="F291" s="50"/>
      <c r="G291" s="50"/>
      <c r="H291" s="50"/>
    </row>
    <row r="292" spans="2:8" ht="12.75">
      <c r="B292" s="49"/>
      <c r="C292" s="50"/>
      <c r="D292" s="50"/>
      <c r="E292" s="50"/>
      <c r="F292" s="50"/>
      <c r="G292" s="50"/>
      <c r="H292" s="50"/>
    </row>
    <row r="293" spans="2:8" ht="12.75">
      <c r="B293" s="49"/>
      <c r="C293" s="50"/>
      <c r="D293" s="50"/>
      <c r="E293" s="50"/>
      <c r="F293" s="50"/>
      <c r="G293" s="50"/>
      <c r="H293" s="50"/>
    </row>
    <row r="294" spans="2:8" ht="12.75">
      <c r="B294" s="49"/>
      <c r="C294" s="50"/>
      <c r="D294" s="50"/>
      <c r="E294" s="50"/>
      <c r="F294" s="50"/>
      <c r="G294" s="50"/>
      <c r="H294" s="50"/>
    </row>
    <row r="295" spans="2:8" ht="12.75">
      <c r="B295" s="49"/>
      <c r="C295" s="50"/>
      <c r="D295" s="50"/>
      <c r="E295" s="50"/>
      <c r="F295" s="50"/>
      <c r="G295" s="50"/>
      <c r="H295" s="50"/>
    </row>
    <row r="296" spans="2:8" ht="12.75">
      <c r="B296" s="49"/>
      <c r="C296" s="50"/>
      <c r="D296" s="50"/>
      <c r="E296" s="50"/>
      <c r="F296" s="50"/>
      <c r="G296" s="50"/>
      <c r="H296" s="50"/>
    </row>
    <row r="297" spans="2:8" ht="12.75">
      <c r="B297" s="49"/>
      <c r="C297" s="50"/>
      <c r="D297" s="50"/>
      <c r="E297" s="50"/>
      <c r="F297" s="50"/>
      <c r="G297" s="50"/>
      <c r="H297" s="50"/>
    </row>
    <row r="298" spans="2:8" ht="12.75">
      <c r="B298" s="49"/>
      <c r="C298" s="50"/>
      <c r="D298" s="50"/>
      <c r="E298" s="50"/>
      <c r="F298" s="50"/>
      <c r="G298" s="50"/>
      <c r="H298" s="50"/>
    </row>
    <row r="299" spans="2:8" ht="12.75">
      <c r="B299" s="49"/>
      <c r="C299" s="50"/>
      <c r="D299" s="50"/>
      <c r="E299" s="50"/>
      <c r="F299" s="50"/>
      <c r="G299" s="50"/>
      <c r="H299" s="50"/>
    </row>
    <row r="300" spans="2:8" ht="12.75">
      <c r="B300" s="49"/>
      <c r="C300" s="50"/>
      <c r="D300" s="50"/>
      <c r="E300" s="50"/>
      <c r="F300" s="50"/>
      <c r="G300" s="50"/>
      <c r="H300" s="50"/>
    </row>
    <row r="301" spans="2:8" ht="12.75">
      <c r="B301" s="49"/>
      <c r="C301" s="50"/>
      <c r="D301" s="50"/>
      <c r="E301" s="50"/>
      <c r="F301" s="50"/>
      <c r="G301" s="50"/>
      <c r="H301" s="50"/>
    </row>
    <row r="302" spans="2:8" ht="12.75">
      <c r="B302" s="49"/>
      <c r="C302" s="50"/>
      <c r="D302" s="50"/>
      <c r="E302" s="50"/>
      <c r="F302" s="50"/>
      <c r="G302" s="50"/>
      <c r="H302" s="50"/>
    </row>
    <row r="303" spans="2:8" ht="12.75">
      <c r="B303" s="49"/>
      <c r="C303" s="50"/>
      <c r="D303" s="50"/>
      <c r="E303" s="50"/>
      <c r="F303" s="50"/>
      <c r="G303" s="50"/>
      <c r="H303" s="50"/>
    </row>
    <row r="304" spans="2:8" ht="12.75">
      <c r="B304" s="49"/>
      <c r="C304" s="50"/>
      <c r="D304" s="50"/>
      <c r="E304" s="50"/>
      <c r="F304" s="50"/>
      <c r="G304" s="50"/>
      <c r="H304" s="50"/>
    </row>
    <row r="305" spans="2:8" ht="12.75">
      <c r="B305" s="49"/>
      <c r="C305" s="50"/>
      <c r="D305" s="50"/>
      <c r="E305" s="50"/>
      <c r="F305" s="50"/>
      <c r="G305" s="50"/>
      <c r="H305" s="50"/>
    </row>
    <row r="306" spans="2:8" ht="12.75">
      <c r="B306" s="49"/>
      <c r="C306" s="50"/>
      <c r="D306" s="50"/>
      <c r="E306" s="50"/>
      <c r="F306" s="50"/>
      <c r="G306" s="50"/>
      <c r="H306" s="50"/>
    </row>
    <row r="307" spans="2:8" ht="12.75">
      <c r="B307" s="49"/>
      <c r="C307" s="50"/>
      <c r="D307" s="50"/>
      <c r="E307" s="50"/>
      <c r="F307" s="50"/>
      <c r="G307" s="50"/>
      <c r="H307" s="50"/>
    </row>
  </sheetData>
  <mergeCells count="7">
    <mergeCell ref="G1:G3"/>
    <mergeCell ref="H1:H3"/>
    <mergeCell ref="I1:I3"/>
    <mergeCell ref="A1:A3"/>
    <mergeCell ref="B1:B3"/>
    <mergeCell ref="D1:D3"/>
    <mergeCell ref="F1:F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Gazdasági Igazgatóság</dc:creator>
  <cp:keywords/>
  <dc:description/>
  <cp:lastModifiedBy>Kaposvár Megyei Jogú Város</cp:lastModifiedBy>
  <cp:lastPrinted>2004-11-08T15:21:19Z</cp:lastPrinted>
  <dcterms:created xsi:type="dcterms:W3CDTF">2003-04-30T07:11:30Z</dcterms:created>
  <dcterms:modified xsi:type="dcterms:W3CDTF">2004-11-25T10:19:32Z</dcterms:modified>
  <cp:category/>
  <cp:version/>
  <cp:contentType/>
  <cp:contentStatus/>
</cp:coreProperties>
</file>