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  <sheet name="2004. évi klts." sheetId="4" r:id="rId4"/>
    <sheet name="2004. évi klts. (2)" sheetId="5" r:id="rId5"/>
    <sheet name="2004. évi klts. (3)" sheetId="6" r:id="rId6"/>
    <sheet name="06.03" sheetId="7" r:id="rId7"/>
  </sheets>
  <definedNames>
    <definedName name="_xlnm.Print_Titles" localSheetId="6">'06.03'!$1:$3</definedName>
    <definedName name="_xlnm.Print_Titles" localSheetId="3">'2004. évi klts.'!$1:$3</definedName>
    <definedName name="_xlnm.Print_Titles" localSheetId="4">'2004. évi klts. (2)'!$1:$3</definedName>
    <definedName name="_xlnm.Print_Titles" localSheetId="5">'2004. évi klts. (3)'!$1:$3</definedName>
    <definedName name="_xlnm.Print_Titles" localSheetId="1">'féléves beszámoló'!$1:$3</definedName>
    <definedName name="_xlnm.Print_Titles" localSheetId="0">'Rmód 2'!$1:$3</definedName>
  </definedNames>
  <calcPr fullCalcOnLoad="1"/>
</workbook>
</file>

<file path=xl/sharedStrings.xml><?xml version="1.0" encoding="utf-8"?>
<sst xmlns="http://schemas.openxmlformats.org/spreadsheetml/2006/main" count="748" uniqueCount="123">
  <si>
    <t>Megnevezés</t>
  </si>
  <si>
    <t>RÁFORDÍTÁSOK</t>
  </si>
  <si>
    <t>Megjegyzés</t>
  </si>
  <si>
    <t>Összesen</t>
  </si>
  <si>
    <t>Áthúzódó kiadások:</t>
  </si>
  <si>
    <t>-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</si>
  <si>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</si>
  <si>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</si>
  <si>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</si>
  <si>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</si>
  <si>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</si>
  <si>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</si>
  <si>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</si>
  <si>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Új induló feladatrok összesen (I/1+I/2):</t>
  </si>
  <si>
    <t>Tartalékkeret</t>
  </si>
  <si>
    <t xml:space="preserve"> Mindösszesen:</t>
  </si>
  <si>
    <t>2003. évi teljesítés</t>
  </si>
  <si>
    <t>2004. évi terv</t>
  </si>
  <si>
    <t>Módosított előirányzat</t>
  </si>
  <si>
    <t>Pótigény   illetve átcsoportosítás</t>
  </si>
  <si>
    <t>Módosított      új      előirányzat</t>
  </si>
  <si>
    <t>Eltérés                                                      (+-)</t>
  </si>
  <si>
    <t xml:space="preserve"> - Toponári hidroglóbusz védterületének kialakítása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</si>
  <si>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</si>
  <si>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</si>
  <si>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</si>
  <si>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</si>
  <si>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</si>
  <si>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</si>
  <si>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Keretösszeg: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</si>
  <si>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</si>
  <si>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</si>
  <si>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</si>
  <si>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</si>
  <si>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</si>
  <si>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</si>
  <si>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</si>
  <si>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Vízmérőórák felújítása</t>
  </si>
  <si>
    <t>90 db NA20-NA50</t>
  </si>
  <si>
    <t>- Béke u.45. előtti NA 300 vízvezeték felújítása</t>
  </si>
  <si>
    <t>12 fm, átcsoportosítás Felhalmozási kiadból M1 átemelő.</t>
  </si>
  <si>
    <t xml:space="preserve">    ben tételes elszámolás alapján  összesen: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</si>
  <si>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</si>
  <si>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</si>
  <si>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</si>
  <si>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</si>
  <si>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</si>
  <si>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>- Ivóvízhálózat mechanikai tisztítása Tüskevári  és Donneri városrész</t>
  </si>
  <si>
    <t>- OBI szennyvízátemelő átépítése</t>
  </si>
  <si>
    <t xml:space="preserve">     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</si>
  <si>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</si>
  <si>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</si>
  <si>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</si>
  <si>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</si>
  <si>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</si>
  <si>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átemelő zsilip tolózár csere</t>
  </si>
  <si>
    <t>- 1. sz.v. telep szippantott szv. előkezelő felúj.</t>
  </si>
  <si>
    <t>- Nyár utcai II. átemelő elektromos felújítása</t>
  </si>
  <si>
    <t>- Balogh Á. utcai átemelő elektromos felújítása</t>
  </si>
  <si>
    <t>- Hálózatrekonstr. tervezési munkái</t>
  </si>
  <si>
    <t>- 2004. évi kútrekonstrukciók tervezési munkái</t>
  </si>
  <si>
    <t>- Kútrekonstrukció IV. vízmű 6. és 2. sz. kutak</t>
  </si>
  <si>
    <t>- Kecelhegyi 1500 m3-es víztároló felújítása</t>
  </si>
  <si>
    <t>II. NA 600-as vezeték hiteltörlesztés</t>
  </si>
  <si>
    <t>Összesen: I/1+I/2+II</t>
  </si>
  <si>
    <t>6 db</t>
  </si>
  <si>
    <t>5 db</t>
  </si>
  <si>
    <t>90 db</t>
  </si>
  <si>
    <t>100 fm NA 100</t>
  </si>
  <si>
    <t>14,5 km</t>
  </si>
  <si>
    <t>6,6 km</t>
  </si>
  <si>
    <t>300m NA200</t>
  </si>
  <si>
    <t>400m NA80</t>
  </si>
  <si>
    <t>520 m NA175</t>
  </si>
  <si>
    <t>1 db</t>
  </si>
  <si>
    <t>2 db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</si>
  <si>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</si>
  <si>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</si>
  <si>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</si>
  <si>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</si>
  <si>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</si>
  <si>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</si>
  <si>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</si>
  <si>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r>
      <t>·</t>
    </r>
    <r>
      <rPr>
        <sz val="10"/>
        <rFont val="Times New Roman"/>
        <family val="1"/>
      </rPr>
      <t xml:space="preserve">      Bartók B. u. 45. </t>
    </r>
  </si>
  <si>
    <r>
      <t>·</t>
    </r>
    <r>
      <rPr>
        <sz val="10"/>
        <rFont val="Times New Roman"/>
        <family val="1"/>
      </rPr>
      <t xml:space="preserve">      Kálvária – Zrínyi u. </t>
    </r>
  </si>
  <si>
    <r>
      <t>·</t>
    </r>
    <r>
      <rPr>
        <sz val="10"/>
        <rFont val="Times New Roman"/>
        <family val="1"/>
      </rPr>
      <t xml:space="preserve">      Baross G. u. 4, 20. </t>
    </r>
  </si>
  <si>
    <r>
      <t>·</t>
    </r>
    <r>
      <rPr>
        <sz val="10"/>
        <rFont val="Times New Roman"/>
        <family val="1"/>
      </rPr>
      <t xml:space="preserve">      Budai N. A. u. (Szarvas) </t>
    </r>
  </si>
  <si>
    <t>55 fm NA80</t>
  </si>
  <si>
    <t>- Aknafedlapok szintre emelése</t>
  </si>
  <si>
    <t>20 db aknafedlap</t>
  </si>
  <si>
    <t xml:space="preserve">        összesen: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</si>
  <si>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</si>
  <si>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</si>
  <si>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</si>
  <si>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</si>
  <si>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159 m - 300 l/perc</t>
  </si>
  <si>
    <t>241 m - 500 l/perc</t>
  </si>
  <si>
    <t>Eredeti előirányzat</t>
  </si>
  <si>
    <t>Módosított         új         előirányzat</t>
  </si>
  <si>
    <t>288e Ft átcsop. ber. kiadásokhoz, 3720 e Ft átcsop. I/2. feladatokhoz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</si>
  <si>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</si>
  <si>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</si>
  <si>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</si>
  <si>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</si>
  <si>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</si>
  <si>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</si>
  <si>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</si>
  <si>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</si>
  <si>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 xml:space="preserve"> I/2. Új induló versenyeztetett feladatok idegen kivitelezésben keretösszeg</t>
  </si>
  <si>
    <t xml:space="preserve"> I/1. Új induló feladatok az üzemeltető kivitelezésében tételes elszámolás alapján összesen 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</si>
  <si>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</si>
  <si>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</si>
  <si>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</si>
  <si>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</si>
  <si>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</si>
  <si>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</si>
  <si>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</si>
  <si>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</si>
  <si>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</si>
  <si>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Megtakarítás tartalék keretbe</t>
  </si>
  <si>
    <t>Tartalékkeret terhére</t>
  </si>
  <si>
    <t xml:space="preserve">Tartalékkeret terhére </t>
  </si>
  <si>
    <t xml:space="preserve">Felhalmozásba 300eft Ezredév u terv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</si>
</sst>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Alignment="1">
      <alignment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75" zoomScaleNormal="75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 outlineLevelCol="1"/>
  <cols>
    <col min="1" max="1" width="67.75390625" style="67" customWidth="1"/>
    <col min="2" max="2" width="15.00390625" style="67" hidden="1" customWidth="1" outlineLevel="1"/>
    <col min="3" max="3" width="5.125" style="67" hidden="1" customWidth="1" outlineLevel="1"/>
    <col min="4" max="4" width="13.75390625" style="67" customWidth="1" collapsed="1"/>
    <col min="5" max="5" width="15.00390625" style="67" customWidth="1"/>
    <col min="6" max="6" width="13.75390625" style="67" customWidth="1"/>
    <col min="7" max="7" width="15.00390625" style="67" customWidth="1"/>
    <col min="8" max="8" width="25.625" style="67" customWidth="1"/>
    <col min="9" max="16384" width="9.125" style="67" customWidth="1"/>
  </cols>
  <sheetData>
    <row r="1" spans="1:8" s="58" customFormat="1" ht="12.75" customHeight="1">
      <c r="A1" s="122" t="s">
        <v>0</v>
      </c>
      <c r="B1" s="122"/>
      <c r="C1" s="57"/>
      <c r="D1" s="122" t="s">
        <v>18</v>
      </c>
      <c r="E1" s="122" t="s">
        <v>91</v>
      </c>
      <c r="F1" s="122" t="s">
        <v>98</v>
      </c>
      <c r="G1" s="122" t="s">
        <v>92</v>
      </c>
      <c r="H1" s="122" t="s">
        <v>2</v>
      </c>
    </row>
    <row r="2" spans="1:8" s="58" customFormat="1" ht="12">
      <c r="A2" s="122"/>
      <c r="B2" s="122"/>
      <c r="C2" s="57"/>
      <c r="D2" s="122"/>
      <c r="E2" s="122"/>
      <c r="F2" s="122"/>
      <c r="G2" s="122"/>
      <c r="H2" s="122"/>
    </row>
    <row r="3" spans="1:8" s="58" customFormat="1" ht="12.75" customHeight="1">
      <c r="A3" s="122"/>
      <c r="B3" s="122"/>
      <c r="C3" s="59"/>
      <c r="D3" s="122"/>
      <c r="E3" s="122"/>
      <c r="F3" s="122"/>
      <c r="G3" s="122"/>
      <c r="H3" s="122"/>
    </row>
    <row r="4" spans="1:8" s="64" customFormat="1" ht="20.25" customHeight="1">
      <c r="A4" s="60" t="s">
        <v>7</v>
      </c>
      <c r="B4" s="61"/>
      <c r="C4" s="61"/>
      <c r="D4" s="62"/>
      <c r="E4" s="62"/>
      <c r="F4" s="62"/>
      <c r="G4" s="62"/>
      <c r="H4" s="63"/>
    </row>
    <row r="5" spans="1:8" ht="6" customHeight="1">
      <c r="A5" s="65"/>
      <c r="B5" s="66"/>
      <c r="C5" s="66"/>
      <c r="D5" s="66"/>
      <c r="E5" s="66"/>
      <c r="F5" s="66"/>
      <c r="G5" s="66"/>
      <c r="H5" s="65"/>
    </row>
    <row r="6" spans="1:8" s="71" customFormat="1" ht="12">
      <c r="A6" s="68" t="s">
        <v>8</v>
      </c>
      <c r="B6" s="69">
        <v>20000</v>
      </c>
      <c r="C6" s="70" t="s">
        <v>5</v>
      </c>
      <c r="D6" s="69">
        <v>0</v>
      </c>
      <c r="E6" s="69">
        <v>0</v>
      </c>
      <c r="F6" s="69">
        <f>E6+D6</f>
        <v>0</v>
      </c>
      <c r="G6" s="69">
        <v>0</v>
      </c>
      <c r="H6" s="65"/>
    </row>
    <row r="7" spans="1:8" s="71" customFormat="1" ht="12">
      <c r="A7" s="72" t="s">
        <v>10</v>
      </c>
      <c r="B7" s="69"/>
      <c r="C7" s="70"/>
      <c r="D7" s="69"/>
      <c r="E7" s="69"/>
      <c r="F7" s="69"/>
      <c r="G7" s="69"/>
      <c r="H7" s="65"/>
    </row>
    <row r="8" spans="1:8" ht="4.5" customHeight="1">
      <c r="A8" s="65"/>
      <c r="B8" s="66"/>
      <c r="C8" s="66"/>
      <c r="D8" s="66"/>
      <c r="E8" s="66"/>
      <c r="F8" s="66"/>
      <c r="G8" s="66"/>
      <c r="H8" s="65"/>
    </row>
    <row r="9" spans="1:8" ht="6.75" customHeight="1">
      <c r="A9" s="65"/>
      <c r="B9" s="75"/>
      <c r="C9" s="75"/>
      <c r="D9" s="73"/>
      <c r="E9" s="73"/>
      <c r="F9" s="73"/>
      <c r="G9" s="73"/>
      <c r="H9" s="74"/>
    </row>
    <row r="10" spans="1:8" ht="12">
      <c r="A10" s="76" t="s">
        <v>50</v>
      </c>
      <c r="B10" s="75" t="s">
        <v>31</v>
      </c>
      <c r="C10" s="75" t="s">
        <v>5</v>
      </c>
      <c r="D10" s="77">
        <v>6000</v>
      </c>
      <c r="E10" s="77">
        <v>0</v>
      </c>
      <c r="F10" s="69">
        <f aca="true" t="shared" si="0" ref="F10:F16">E10+D10</f>
        <v>6000</v>
      </c>
      <c r="G10" s="77">
        <f>+F10-D10</f>
        <v>0</v>
      </c>
      <c r="H10" s="74"/>
    </row>
    <row r="11" spans="1:8" ht="12">
      <c r="A11" s="78" t="s">
        <v>51</v>
      </c>
      <c r="B11" s="75" t="s">
        <v>31</v>
      </c>
      <c r="C11" s="75" t="s">
        <v>5</v>
      </c>
      <c r="D11" s="77">
        <v>5000</v>
      </c>
      <c r="E11" s="77">
        <v>0</v>
      </c>
      <c r="F11" s="69">
        <f t="shared" si="0"/>
        <v>5000</v>
      </c>
      <c r="G11" s="77">
        <f aca="true" t="shared" si="1" ref="G11:G16">+F11-D11</f>
        <v>0</v>
      </c>
      <c r="H11" s="74"/>
    </row>
    <row r="12" spans="1:8" ht="24">
      <c r="A12" s="76" t="s">
        <v>52</v>
      </c>
      <c r="B12" s="75" t="s">
        <v>31</v>
      </c>
      <c r="C12" s="75" t="s">
        <v>5</v>
      </c>
      <c r="D12" s="77">
        <v>2000</v>
      </c>
      <c r="E12" s="77">
        <v>-721</v>
      </c>
      <c r="F12" s="69">
        <f t="shared" si="0"/>
        <v>1279</v>
      </c>
      <c r="G12" s="77">
        <f t="shared" si="1"/>
        <v>-721</v>
      </c>
      <c r="H12" s="79" t="s">
        <v>119</v>
      </c>
    </row>
    <row r="13" spans="1:8" ht="12">
      <c r="A13" s="78" t="s">
        <v>37</v>
      </c>
      <c r="B13" s="75" t="s">
        <v>31</v>
      </c>
      <c r="C13" s="75" t="s">
        <v>5</v>
      </c>
      <c r="D13" s="77">
        <v>2000</v>
      </c>
      <c r="E13" s="77">
        <v>0</v>
      </c>
      <c r="F13" s="69">
        <f t="shared" si="0"/>
        <v>2000</v>
      </c>
      <c r="G13" s="77">
        <f t="shared" si="1"/>
        <v>0</v>
      </c>
      <c r="H13" s="74"/>
    </row>
    <row r="14" spans="1:8" ht="12">
      <c r="A14" s="78" t="s">
        <v>53</v>
      </c>
      <c r="B14" s="75" t="s">
        <v>31</v>
      </c>
      <c r="C14" s="75" t="s">
        <v>5</v>
      </c>
      <c r="D14" s="77">
        <v>1200</v>
      </c>
      <c r="E14" s="77">
        <v>0</v>
      </c>
      <c r="F14" s="69">
        <f t="shared" si="0"/>
        <v>1200</v>
      </c>
      <c r="G14" s="77">
        <f t="shared" si="1"/>
        <v>0</v>
      </c>
      <c r="H14" s="74"/>
    </row>
    <row r="15" spans="1:8" ht="12">
      <c r="A15" s="78" t="s">
        <v>54</v>
      </c>
      <c r="B15" s="75" t="s">
        <v>31</v>
      </c>
      <c r="C15" s="75" t="s">
        <v>5</v>
      </c>
      <c r="D15" s="77">
        <v>1000</v>
      </c>
      <c r="E15" s="77">
        <v>0</v>
      </c>
      <c r="F15" s="69">
        <f t="shared" si="0"/>
        <v>1000</v>
      </c>
      <c r="G15" s="77">
        <f t="shared" si="1"/>
        <v>0</v>
      </c>
      <c r="H15" s="74"/>
    </row>
    <row r="16" spans="1:8" ht="12">
      <c r="A16" s="78" t="s">
        <v>56</v>
      </c>
      <c r="B16" s="75" t="s">
        <v>31</v>
      </c>
      <c r="C16" s="75" t="s">
        <v>5</v>
      </c>
      <c r="D16" s="77">
        <v>2800</v>
      </c>
      <c r="E16" s="77">
        <v>0</v>
      </c>
      <c r="F16" s="69">
        <f t="shared" si="0"/>
        <v>2800</v>
      </c>
      <c r="G16" s="77">
        <f t="shared" si="1"/>
        <v>0</v>
      </c>
      <c r="H16" s="74"/>
    </row>
    <row r="17" spans="1:8" ht="12">
      <c r="A17" s="78" t="s">
        <v>111</v>
      </c>
      <c r="B17" s="75"/>
      <c r="C17" s="75"/>
      <c r="D17" s="77">
        <v>0</v>
      </c>
      <c r="E17" s="77">
        <v>751</v>
      </c>
      <c r="F17" s="69">
        <f>E17+D17</f>
        <v>751</v>
      </c>
      <c r="G17" s="77">
        <f>+F17-D17</f>
        <v>751</v>
      </c>
      <c r="H17" s="74" t="s">
        <v>120</v>
      </c>
    </row>
    <row r="18" spans="1:8" ht="12">
      <c r="A18" s="78" t="s">
        <v>112</v>
      </c>
      <c r="B18" s="75"/>
      <c r="C18" s="75"/>
      <c r="D18" s="77">
        <v>0</v>
      </c>
      <c r="E18" s="77">
        <v>1399</v>
      </c>
      <c r="F18" s="69">
        <f>E18+D18</f>
        <v>1399</v>
      </c>
      <c r="G18" s="77">
        <f>+F18-D18</f>
        <v>1399</v>
      </c>
      <c r="H18" s="74" t="s">
        <v>120</v>
      </c>
    </row>
    <row r="19" spans="1:8" ht="12">
      <c r="A19" s="78" t="s">
        <v>113</v>
      </c>
      <c r="B19" s="75"/>
      <c r="C19" s="75"/>
      <c r="D19" s="77">
        <v>0</v>
      </c>
      <c r="E19" s="77">
        <v>597</v>
      </c>
      <c r="F19" s="69">
        <f>E19+D19</f>
        <v>597</v>
      </c>
      <c r="G19" s="77">
        <f>+F19-D19</f>
        <v>597</v>
      </c>
      <c r="H19" s="74" t="s">
        <v>120</v>
      </c>
    </row>
    <row r="20" spans="1:8" ht="15" customHeight="1">
      <c r="A20" s="78" t="s">
        <v>114</v>
      </c>
      <c r="B20" s="77"/>
      <c r="C20" s="75"/>
      <c r="D20" s="73">
        <v>0</v>
      </c>
      <c r="E20" s="73">
        <v>2488</v>
      </c>
      <c r="F20" s="69">
        <f>E20+D20</f>
        <v>2488</v>
      </c>
      <c r="G20" s="77">
        <f>+F20-D20</f>
        <v>2488</v>
      </c>
      <c r="H20" s="74" t="s">
        <v>120</v>
      </c>
    </row>
    <row r="21" spans="1:8" ht="26.25" customHeight="1">
      <c r="A21" s="99" t="s">
        <v>109</v>
      </c>
      <c r="B21" s="100">
        <v>20000</v>
      </c>
      <c r="C21" s="101" t="s">
        <v>5</v>
      </c>
      <c r="D21" s="100">
        <f>SUM(D10:D20)</f>
        <v>20000</v>
      </c>
      <c r="E21" s="100">
        <f>SUM(E12:E20)</f>
        <v>4514</v>
      </c>
      <c r="F21" s="100">
        <f>SUM(F10:F20)</f>
        <v>24514</v>
      </c>
      <c r="G21" s="100">
        <f>+F21-D21</f>
        <v>4514</v>
      </c>
      <c r="H21" s="102"/>
    </row>
    <row r="22" spans="1:8" s="82" customFormat="1" ht="9" customHeight="1">
      <c r="A22" s="80"/>
      <c r="B22" s="81"/>
      <c r="C22" s="81"/>
      <c r="D22" s="81"/>
      <c r="E22" s="81"/>
      <c r="F22" s="81"/>
      <c r="G22" s="81"/>
      <c r="H22" s="80"/>
    </row>
    <row r="23" spans="1:8" s="84" customFormat="1" ht="17.25" customHeight="1">
      <c r="A23" s="68" t="s">
        <v>108</v>
      </c>
      <c r="B23" s="69">
        <v>74010</v>
      </c>
      <c r="C23" s="70" t="s">
        <v>5</v>
      </c>
      <c r="D23" s="69">
        <v>0</v>
      </c>
      <c r="E23" s="69">
        <v>0</v>
      </c>
      <c r="F23" s="69">
        <f>D23+E23</f>
        <v>0</v>
      </c>
      <c r="G23" s="69">
        <f>E23</f>
        <v>0</v>
      </c>
      <c r="H23" s="83"/>
    </row>
    <row r="24" spans="1:8" s="82" customFormat="1" ht="6" customHeight="1">
      <c r="A24" s="80"/>
      <c r="B24" s="81"/>
      <c r="C24" s="81"/>
      <c r="D24" s="81"/>
      <c r="E24" s="81"/>
      <c r="F24" s="81"/>
      <c r="G24" s="81"/>
      <c r="H24" s="80"/>
    </row>
    <row r="25" spans="1:8" s="84" customFormat="1" ht="12">
      <c r="A25" s="78" t="s">
        <v>59</v>
      </c>
      <c r="B25" s="75" t="s">
        <v>31</v>
      </c>
      <c r="C25" s="75" t="s">
        <v>5</v>
      </c>
      <c r="D25" s="77">
        <v>850</v>
      </c>
      <c r="E25" s="77">
        <v>0</v>
      </c>
      <c r="F25" s="69">
        <f aca="true" t="shared" si="2" ref="F25:F41">E25+D25</f>
        <v>850</v>
      </c>
      <c r="G25" s="77">
        <f aca="true" t="shared" si="3" ref="G25:G41">+F25-D25</f>
        <v>0</v>
      </c>
      <c r="H25" s="83"/>
    </row>
    <row r="26" spans="1:8" s="84" customFormat="1" ht="12">
      <c r="A26" s="78" t="s">
        <v>76</v>
      </c>
      <c r="B26" s="75" t="s">
        <v>31</v>
      </c>
      <c r="C26" s="75" t="s">
        <v>5</v>
      </c>
      <c r="D26" s="77">
        <v>1249</v>
      </c>
      <c r="E26" s="77">
        <v>0</v>
      </c>
      <c r="F26" s="69">
        <f t="shared" si="2"/>
        <v>1249</v>
      </c>
      <c r="G26" s="77">
        <f t="shared" si="3"/>
        <v>0</v>
      </c>
      <c r="H26" s="85"/>
    </row>
    <row r="27" spans="1:8" s="84" customFormat="1" ht="12">
      <c r="A27" s="78" t="s">
        <v>77</v>
      </c>
      <c r="B27" s="75" t="s">
        <v>31</v>
      </c>
      <c r="C27" s="75" t="s">
        <v>5</v>
      </c>
      <c r="D27" s="77">
        <v>1430</v>
      </c>
      <c r="E27" s="77">
        <v>0</v>
      </c>
      <c r="F27" s="69">
        <f t="shared" si="2"/>
        <v>1430</v>
      </c>
      <c r="G27" s="77">
        <f t="shared" si="3"/>
        <v>0</v>
      </c>
      <c r="H27" s="85"/>
    </row>
    <row r="28" spans="1:8" s="84" customFormat="1" ht="12">
      <c r="A28" s="78" t="s">
        <v>78</v>
      </c>
      <c r="B28" s="75" t="s">
        <v>31</v>
      </c>
      <c r="C28" s="75" t="s">
        <v>5</v>
      </c>
      <c r="D28" s="77">
        <v>8375</v>
      </c>
      <c r="E28" s="77">
        <v>0</v>
      </c>
      <c r="F28" s="69">
        <f t="shared" si="2"/>
        <v>8375</v>
      </c>
      <c r="G28" s="77">
        <f t="shared" si="3"/>
        <v>0</v>
      </c>
      <c r="H28" s="85"/>
    </row>
    <row r="29" spans="1:8" s="84" customFormat="1" ht="12">
      <c r="A29" s="78" t="s">
        <v>79</v>
      </c>
      <c r="B29" s="75" t="s">
        <v>31</v>
      </c>
      <c r="C29" s="75" t="s">
        <v>5</v>
      </c>
      <c r="D29" s="77">
        <v>4250</v>
      </c>
      <c r="E29" s="77">
        <v>0</v>
      </c>
      <c r="F29" s="69">
        <f t="shared" si="2"/>
        <v>4250</v>
      </c>
      <c r="G29" s="77">
        <f t="shared" si="3"/>
        <v>0</v>
      </c>
      <c r="H29" s="85"/>
    </row>
    <row r="30" spans="1:8" s="84" customFormat="1" ht="12">
      <c r="A30" s="78" t="s">
        <v>80</v>
      </c>
      <c r="B30" s="75" t="s">
        <v>31</v>
      </c>
      <c r="C30" s="75" t="s">
        <v>5</v>
      </c>
      <c r="D30" s="77">
        <v>9236</v>
      </c>
      <c r="E30" s="77">
        <v>0</v>
      </c>
      <c r="F30" s="69">
        <f t="shared" si="2"/>
        <v>9236</v>
      </c>
      <c r="G30" s="77">
        <f t="shared" si="3"/>
        <v>0</v>
      </c>
      <c r="H30" s="85"/>
    </row>
    <row r="31" spans="1:8" s="84" customFormat="1" ht="12">
      <c r="A31" s="78" t="s">
        <v>81</v>
      </c>
      <c r="B31" s="75" t="s">
        <v>31</v>
      </c>
      <c r="C31" s="75" t="s">
        <v>5</v>
      </c>
      <c r="D31" s="77">
        <v>5000</v>
      </c>
      <c r="E31" s="77">
        <v>0</v>
      </c>
      <c r="F31" s="69">
        <f t="shared" si="2"/>
        <v>5000</v>
      </c>
      <c r="G31" s="77">
        <f t="shared" si="3"/>
        <v>0</v>
      </c>
      <c r="H31" s="85"/>
    </row>
    <row r="32" spans="1:8" s="84" customFormat="1" ht="12">
      <c r="A32" s="78" t="s">
        <v>82</v>
      </c>
      <c r="B32" s="75" t="s">
        <v>31</v>
      </c>
      <c r="C32" s="75" t="s">
        <v>5</v>
      </c>
      <c r="D32" s="77">
        <v>18107</v>
      </c>
      <c r="E32" s="77">
        <v>0</v>
      </c>
      <c r="F32" s="69">
        <f t="shared" si="2"/>
        <v>18107</v>
      </c>
      <c r="G32" s="77">
        <f t="shared" si="3"/>
        <v>0</v>
      </c>
      <c r="H32" s="85"/>
    </row>
    <row r="33" spans="1:8" s="84" customFormat="1" ht="12">
      <c r="A33" s="76" t="s">
        <v>88</v>
      </c>
      <c r="B33" s="75" t="s">
        <v>31</v>
      </c>
      <c r="C33" s="86" t="s">
        <v>5</v>
      </c>
      <c r="D33" s="77">
        <v>320</v>
      </c>
      <c r="E33" s="77">
        <v>0</v>
      </c>
      <c r="F33" s="69">
        <f t="shared" si="2"/>
        <v>320</v>
      </c>
      <c r="G33" s="77">
        <f t="shared" si="3"/>
        <v>0</v>
      </c>
      <c r="H33" s="85"/>
    </row>
    <row r="34" spans="1:8" ht="13.5" customHeight="1">
      <c r="A34" s="78" t="s">
        <v>60</v>
      </c>
      <c r="B34" s="75" t="s">
        <v>31</v>
      </c>
      <c r="C34" s="75" t="s">
        <v>5</v>
      </c>
      <c r="D34" s="77">
        <v>175</v>
      </c>
      <c r="E34" s="77">
        <v>0</v>
      </c>
      <c r="F34" s="69">
        <f t="shared" si="2"/>
        <v>175</v>
      </c>
      <c r="G34" s="77">
        <f t="shared" si="3"/>
        <v>0</v>
      </c>
      <c r="H34" s="74"/>
    </row>
    <row r="35" spans="1:8" ht="13.5" customHeight="1">
      <c r="A35" s="78" t="s">
        <v>61</v>
      </c>
      <c r="B35" s="75"/>
      <c r="C35" s="75"/>
      <c r="D35" s="77">
        <v>0</v>
      </c>
      <c r="E35" s="77">
        <v>0</v>
      </c>
      <c r="F35" s="69">
        <f t="shared" si="2"/>
        <v>0</v>
      </c>
      <c r="G35" s="77">
        <f t="shared" si="3"/>
        <v>0</v>
      </c>
      <c r="H35" s="74"/>
    </row>
    <row r="36" spans="1:8" ht="13.5" customHeight="1">
      <c r="A36" s="78" t="s">
        <v>94</v>
      </c>
      <c r="B36" s="75" t="s">
        <v>31</v>
      </c>
      <c r="C36" s="75" t="s">
        <v>5</v>
      </c>
      <c r="D36" s="77">
        <v>13738</v>
      </c>
      <c r="E36" s="77">
        <v>0</v>
      </c>
      <c r="F36" s="69">
        <f t="shared" si="2"/>
        <v>13738</v>
      </c>
      <c r="G36" s="77">
        <f t="shared" si="3"/>
        <v>0</v>
      </c>
      <c r="H36" s="74"/>
    </row>
    <row r="37" spans="1:8" ht="13.5" customHeight="1">
      <c r="A37" s="78" t="s">
        <v>93</v>
      </c>
      <c r="B37" s="75"/>
      <c r="C37" s="75"/>
      <c r="D37" s="77">
        <v>15000</v>
      </c>
      <c r="E37" s="77">
        <v>0</v>
      </c>
      <c r="F37" s="69">
        <f t="shared" si="2"/>
        <v>15000</v>
      </c>
      <c r="G37" s="77">
        <f t="shared" si="3"/>
        <v>0</v>
      </c>
      <c r="H37" s="74"/>
    </row>
    <row r="38" spans="1:8" ht="13.5" customHeight="1">
      <c r="A38" s="78" t="s">
        <v>115</v>
      </c>
      <c r="B38" s="75"/>
      <c r="C38" s="75"/>
      <c r="D38" s="77">
        <v>0</v>
      </c>
      <c r="E38" s="77">
        <v>1625</v>
      </c>
      <c r="F38" s="69">
        <f t="shared" si="2"/>
        <v>1625</v>
      </c>
      <c r="G38" s="77">
        <f t="shared" si="3"/>
        <v>1625</v>
      </c>
      <c r="H38" s="74" t="s">
        <v>120</v>
      </c>
    </row>
    <row r="39" spans="1:8" ht="13.5" customHeight="1">
      <c r="A39" s="78" t="s">
        <v>116</v>
      </c>
      <c r="B39" s="75"/>
      <c r="C39" s="75"/>
      <c r="D39" s="77">
        <v>0</v>
      </c>
      <c r="E39" s="77">
        <v>657</v>
      </c>
      <c r="F39" s="69">
        <f t="shared" si="2"/>
        <v>657</v>
      </c>
      <c r="G39" s="77">
        <f t="shared" si="3"/>
        <v>657</v>
      </c>
      <c r="H39" s="74" t="s">
        <v>120</v>
      </c>
    </row>
    <row r="40" spans="1:8" ht="13.5" customHeight="1">
      <c r="A40" s="78" t="s">
        <v>117</v>
      </c>
      <c r="B40" s="75"/>
      <c r="C40" s="75"/>
      <c r="D40" s="77">
        <v>0</v>
      </c>
      <c r="E40" s="77">
        <v>563</v>
      </c>
      <c r="F40" s="69">
        <f t="shared" si="2"/>
        <v>563</v>
      </c>
      <c r="G40" s="77">
        <f t="shared" si="3"/>
        <v>563</v>
      </c>
      <c r="H40" s="74" t="s">
        <v>120</v>
      </c>
    </row>
    <row r="41" spans="1:8" ht="13.5" customHeight="1">
      <c r="A41" s="78" t="s">
        <v>118</v>
      </c>
      <c r="B41" s="73"/>
      <c r="C41" s="86"/>
      <c r="D41" s="77">
        <v>0</v>
      </c>
      <c r="E41" s="73">
        <v>270</v>
      </c>
      <c r="F41" s="69">
        <f t="shared" si="2"/>
        <v>270</v>
      </c>
      <c r="G41" s="77">
        <f t="shared" si="3"/>
        <v>270</v>
      </c>
      <c r="H41" s="74" t="s">
        <v>121</v>
      </c>
    </row>
    <row r="42" spans="1:8" s="84" customFormat="1" ht="16.5" customHeight="1">
      <c r="A42" s="98" t="s">
        <v>110</v>
      </c>
      <c r="B42" s="95">
        <v>74010</v>
      </c>
      <c r="C42" s="96" t="s">
        <v>5</v>
      </c>
      <c r="D42" s="95">
        <f>SUM(D25:D41)</f>
        <v>77730</v>
      </c>
      <c r="E42" s="95">
        <f>SUM(E23:E41)</f>
        <v>3115</v>
      </c>
      <c r="F42" s="95">
        <f>D42+E42</f>
        <v>80845</v>
      </c>
      <c r="G42" s="95">
        <f>E42</f>
        <v>3115</v>
      </c>
      <c r="H42" s="97"/>
    </row>
    <row r="43" spans="1:8" ht="16.5" customHeight="1">
      <c r="A43" s="87" t="s">
        <v>13</v>
      </c>
      <c r="B43" s="88">
        <f>B42+B21</f>
        <v>94010</v>
      </c>
      <c r="C43" s="88">
        <v>0</v>
      </c>
      <c r="D43" s="88">
        <f>D42+D21</f>
        <v>97730</v>
      </c>
      <c r="E43" s="88">
        <f>E42+E21</f>
        <v>7629</v>
      </c>
      <c r="F43" s="88">
        <f>D43+E43</f>
        <v>105359</v>
      </c>
      <c r="G43" s="88">
        <f>E43</f>
        <v>7629</v>
      </c>
      <c r="H43" s="87"/>
    </row>
    <row r="44" spans="1:8" s="93" customFormat="1" ht="26.25" customHeight="1">
      <c r="A44" s="89" t="s">
        <v>14</v>
      </c>
      <c r="B44" s="90">
        <v>13224</v>
      </c>
      <c r="C44" s="91" t="s">
        <v>5</v>
      </c>
      <c r="D44" s="90">
        <v>9216</v>
      </c>
      <c r="E44" s="90">
        <f>-E43-300</f>
        <v>-7929</v>
      </c>
      <c r="F44" s="90">
        <f>D44+E44</f>
        <v>1287</v>
      </c>
      <c r="G44" s="90">
        <f>E44</f>
        <v>-7929</v>
      </c>
      <c r="H44" s="92" t="s">
        <v>122</v>
      </c>
    </row>
    <row r="45" spans="1:8" s="71" customFormat="1" ht="18" customHeight="1">
      <c r="A45" s="87" t="s">
        <v>15</v>
      </c>
      <c r="B45" s="88">
        <f>B44+B43</f>
        <v>107234</v>
      </c>
      <c r="C45" s="88">
        <v>0</v>
      </c>
      <c r="D45" s="88">
        <f>D44+D43</f>
        <v>106946</v>
      </c>
      <c r="E45" s="88">
        <f>E43+E44</f>
        <v>-300</v>
      </c>
      <c r="F45" s="88">
        <f>D45+E45</f>
        <v>106646</v>
      </c>
      <c r="G45" s="88">
        <f>E45</f>
        <v>-300</v>
      </c>
      <c r="H45" s="87"/>
    </row>
    <row r="46" spans="2:7" ht="12">
      <c r="B46" s="94"/>
      <c r="C46" s="94"/>
      <c r="D46" s="94"/>
      <c r="E46" s="94"/>
      <c r="F46" s="94"/>
      <c r="G46" s="94"/>
    </row>
    <row r="47" spans="2:7" ht="12">
      <c r="B47" s="94"/>
      <c r="C47" s="94"/>
      <c r="D47" s="94"/>
      <c r="E47" s="94"/>
      <c r="F47" s="94"/>
      <c r="G47" s="94"/>
    </row>
    <row r="48" spans="2:7" ht="12">
      <c r="B48" s="94"/>
      <c r="C48" s="94"/>
      <c r="D48" s="94"/>
      <c r="E48" s="94"/>
      <c r="F48" s="94"/>
      <c r="G48" s="94"/>
    </row>
    <row r="49" spans="2:7" ht="12">
      <c r="B49" s="94"/>
      <c r="C49" s="94"/>
      <c r="D49" s="94"/>
      <c r="E49" s="94"/>
      <c r="F49" s="94"/>
      <c r="G49" s="94"/>
    </row>
    <row r="50" spans="2:7" ht="12">
      <c r="B50" s="94"/>
      <c r="C50" s="94"/>
      <c r="D50" s="94"/>
      <c r="E50" s="94"/>
      <c r="F50" s="94"/>
      <c r="G50" s="94"/>
    </row>
    <row r="51" spans="2:7" ht="12">
      <c r="B51" s="94"/>
      <c r="C51" s="94"/>
      <c r="D51" s="94"/>
      <c r="E51" s="94"/>
      <c r="F51" s="94"/>
      <c r="G51" s="94"/>
    </row>
    <row r="52" spans="2:7" ht="12">
      <c r="B52" s="94"/>
      <c r="C52" s="94"/>
      <c r="D52" s="94"/>
      <c r="E52" s="94"/>
      <c r="F52" s="94"/>
      <c r="G52" s="94"/>
    </row>
    <row r="53" spans="2:7" ht="12">
      <c r="B53" s="94"/>
      <c r="C53" s="94"/>
      <c r="D53" s="94"/>
      <c r="E53" s="94"/>
      <c r="F53" s="94"/>
      <c r="G53" s="94"/>
    </row>
    <row r="54" spans="2:7" ht="12">
      <c r="B54" s="94"/>
      <c r="C54" s="94"/>
      <c r="D54" s="94"/>
      <c r="E54" s="94"/>
      <c r="F54" s="94"/>
      <c r="G54" s="94"/>
    </row>
    <row r="55" spans="2:7" ht="12">
      <c r="B55" s="94"/>
      <c r="C55" s="94"/>
      <c r="D55" s="94"/>
      <c r="E55" s="94"/>
      <c r="F55" s="94"/>
      <c r="G55" s="94"/>
    </row>
    <row r="56" spans="2:7" ht="12">
      <c r="B56" s="94"/>
      <c r="C56" s="94"/>
      <c r="D56" s="94"/>
      <c r="E56" s="94"/>
      <c r="F56" s="94"/>
      <c r="G56" s="94"/>
    </row>
    <row r="57" spans="2:7" ht="12">
      <c r="B57" s="94"/>
      <c r="C57" s="94"/>
      <c r="D57" s="94"/>
      <c r="E57" s="94"/>
      <c r="F57" s="94"/>
      <c r="G57" s="94"/>
    </row>
    <row r="58" spans="2:7" ht="12">
      <c r="B58" s="94"/>
      <c r="C58" s="94"/>
      <c r="D58" s="94"/>
      <c r="E58" s="94"/>
      <c r="F58" s="94"/>
      <c r="G58" s="94"/>
    </row>
    <row r="59" spans="2:7" ht="12">
      <c r="B59" s="94"/>
      <c r="C59" s="94"/>
      <c r="D59" s="94"/>
      <c r="E59" s="94"/>
      <c r="F59" s="94"/>
      <c r="G59" s="94"/>
    </row>
    <row r="60" spans="2:7" ht="12">
      <c r="B60" s="94"/>
      <c r="C60" s="94"/>
      <c r="D60" s="94"/>
      <c r="E60" s="94"/>
      <c r="F60" s="94"/>
      <c r="G60" s="94"/>
    </row>
    <row r="61" spans="2:7" ht="12">
      <c r="B61" s="94"/>
      <c r="C61" s="94"/>
      <c r="D61" s="94"/>
      <c r="E61" s="94"/>
      <c r="F61" s="94"/>
      <c r="G61" s="94"/>
    </row>
  </sheetData>
  <mergeCells count="7">
    <mergeCell ref="F1:F3"/>
    <mergeCell ref="G1:G3"/>
    <mergeCell ref="H1:H3"/>
    <mergeCell ref="A1:A3"/>
    <mergeCell ref="E1:E3"/>
    <mergeCell ref="B1:B3"/>
    <mergeCell ref="D1:D3"/>
  </mergeCells>
  <printOptions/>
  <pageMargins left="0.41" right="0.6" top="0.8" bottom="0.36" header="0.37" footer="0.19"/>
  <pageSetup horizontalDpi="300" verticalDpi="300" orientation="landscape" paperSize="9" scale="85" r:id="rId1"/>
  <headerFooter alignWithMargins="0">
    <oddHeader>&amp;C2004. évi víziközmű koncessziós felújítások&amp;R&amp;8 
8.sz.melléklet
(ezer Ft-ban)&amp;10
</oddHeader>
    <oddFooter>&amp;L&amp;8&amp;D &amp;T&amp;C&amp;8&amp;F / &amp;A /&amp;"Arial CE,Dőlt" Szné&amp;R&amp;8&amp;P/&amp;N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1" sqref="I5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00390625" style="1" hidden="1" customWidth="1"/>
    <col min="6" max="6" width="13.75390625" style="1" customWidth="1"/>
    <col min="7" max="9" width="9.125" style="1" customWidth="1"/>
    <col min="10" max="10" width="9.875" style="1" customWidth="1"/>
    <col min="11" max="11" width="12.00390625" style="1" customWidth="1"/>
    <col min="12" max="16384" width="9.125" style="1" customWidth="1"/>
  </cols>
  <sheetData>
    <row r="1" spans="1:11" ht="12.75" customHeight="1">
      <c r="A1" s="110" t="s">
        <v>0</v>
      </c>
      <c r="B1" s="110"/>
      <c r="C1" s="36"/>
      <c r="D1" s="103" t="s">
        <v>100</v>
      </c>
      <c r="E1" s="110" t="s">
        <v>101</v>
      </c>
      <c r="F1" s="103" t="s">
        <v>102</v>
      </c>
      <c r="G1" s="110" t="s">
        <v>103</v>
      </c>
      <c r="H1" s="110"/>
      <c r="I1" s="117" t="s">
        <v>104</v>
      </c>
      <c r="J1" s="103" t="s">
        <v>105</v>
      </c>
      <c r="K1" s="103" t="s">
        <v>2</v>
      </c>
    </row>
    <row r="2" spans="1:11" ht="12.75">
      <c r="A2" s="110"/>
      <c r="B2" s="110"/>
      <c r="C2" s="36"/>
      <c r="D2" s="104"/>
      <c r="E2" s="110"/>
      <c r="F2" s="104"/>
      <c r="G2" s="110"/>
      <c r="H2" s="110"/>
      <c r="I2" s="118"/>
      <c r="J2" s="104"/>
      <c r="K2" s="104"/>
    </row>
    <row r="3" spans="1:11" ht="18.75" customHeight="1">
      <c r="A3" s="110"/>
      <c r="B3" s="110"/>
      <c r="C3" s="37"/>
      <c r="D3" s="105"/>
      <c r="E3" s="110"/>
      <c r="F3" s="105"/>
      <c r="G3" s="51" t="s">
        <v>106</v>
      </c>
      <c r="H3" s="52" t="s">
        <v>107</v>
      </c>
      <c r="I3" s="119"/>
      <c r="J3" s="105"/>
      <c r="K3" s="105"/>
    </row>
    <row r="4" spans="1:11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6" customFormat="1" ht="27.75" customHeight="1">
      <c r="A5" s="12" t="s">
        <v>7</v>
      </c>
      <c r="B5" s="13"/>
      <c r="C5" s="13"/>
      <c r="D5" s="14"/>
      <c r="E5" s="14"/>
      <c r="F5" s="14"/>
      <c r="G5" s="14"/>
      <c r="H5" s="14"/>
      <c r="I5" s="14"/>
      <c r="J5" s="14"/>
      <c r="K5" s="14"/>
    </row>
    <row r="6" spans="1:11" ht="12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8" customFormat="1" ht="12.75">
      <c r="A7" s="45" t="s">
        <v>8</v>
      </c>
      <c r="B7" s="46">
        <v>20000</v>
      </c>
      <c r="C7" s="17" t="s">
        <v>5</v>
      </c>
      <c r="D7" s="46">
        <v>20000</v>
      </c>
      <c r="E7" s="46">
        <v>-20000</v>
      </c>
      <c r="F7" s="46">
        <f>E7+D7</f>
        <v>0</v>
      </c>
      <c r="G7" s="46">
        <v>0</v>
      </c>
      <c r="H7" s="46">
        <v>0</v>
      </c>
      <c r="I7" s="46">
        <v>0</v>
      </c>
      <c r="J7" s="46">
        <v>0</v>
      </c>
      <c r="K7" s="46"/>
    </row>
    <row r="8" spans="1:11" s="8" customFormat="1" ht="12.75">
      <c r="A8" s="47" t="s">
        <v>10</v>
      </c>
      <c r="B8" s="46"/>
      <c r="C8" s="17"/>
      <c r="D8" s="46"/>
      <c r="E8" s="46"/>
      <c r="F8" s="46"/>
      <c r="G8" s="46"/>
      <c r="H8" s="46"/>
      <c r="I8" s="46"/>
      <c r="J8" s="46"/>
      <c r="K8" s="46"/>
    </row>
    <row r="9" spans="1:11" ht="12.75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3" t="s">
        <v>8</v>
      </c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1" s="8" customFormat="1" ht="12.75">
      <c r="A11" s="3" t="s">
        <v>9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3"/>
      <c r="B12" s="19"/>
      <c r="C12" s="19"/>
      <c r="D12" s="5"/>
      <c r="E12" s="5"/>
      <c r="F12" s="5"/>
      <c r="G12" s="5"/>
      <c r="H12" s="5"/>
      <c r="I12" s="5"/>
      <c r="J12" s="5"/>
      <c r="K12" s="5"/>
    </row>
    <row r="13" spans="1:11" ht="12.75">
      <c r="A13" s="20" t="s">
        <v>50</v>
      </c>
      <c r="B13" s="19" t="s">
        <v>31</v>
      </c>
      <c r="C13" s="19" t="s">
        <v>5</v>
      </c>
      <c r="D13" s="19" t="s">
        <v>31</v>
      </c>
      <c r="E13" s="22">
        <v>6000</v>
      </c>
      <c r="F13" s="22">
        <v>6000</v>
      </c>
      <c r="G13" s="22">
        <v>6000</v>
      </c>
      <c r="H13" s="53">
        <f>G13/F13*100</f>
        <v>100</v>
      </c>
      <c r="I13" s="22">
        <v>0</v>
      </c>
      <c r="J13" s="53">
        <v>0</v>
      </c>
      <c r="K13" s="22"/>
    </row>
    <row r="14" spans="1:11" ht="12.75">
      <c r="A14" s="21" t="s">
        <v>51</v>
      </c>
      <c r="B14" s="19" t="s">
        <v>31</v>
      </c>
      <c r="C14" s="19" t="s">
        <v>5</v>
      </c>
      <c r="D14" s="19" t="s">
        <v>31</v>
      </c>
      <c r="E14" s="22">
        <v>5000</v>
      </c>
      <c r="F14" s="22">
        <v>5000</v>
      </c>
      <c r="G14" s="22">
        <v>5000</v>
      </c>
      <c r="H14" s="53">
        <f aca="true" t="shared" si="0" ref="H14:H19">G14/F14*100</f>
        <v>100</v>
      </c>
      <c r="I14" s="22">
        <v>0</v>
      </c>
      <c r="J14" s="53">
        <v>0</v>
      </c>
      <c r="K14" s="22"/>
    </row>
    <row r="15" spans="1:11" ht="25.5">
      <c r="A15" s="20" t="s">
        <v>52</v>
      </c>
      <c r="B15" s="19" t="s">
        <v>31</v>
      </c>
      <c r="C15" s="19" t="s">
        <v>5</v>
      </c>
      <c r="D15" s="19" t="s">
        <v>31</v>
      </c>
      <c r="E15" s="22">
        <v>2000</v>
      </c>
      <c r="F15" s="22">
        <v>2000</v>
      </c>
      <c r="G15" s="22">
        <v>1279</v>
      </c>
      <c r="H15" s="53">
        <f t="shared" si="0"/>
        <v>63.949999999999996</v>
      </c>
      <c r="I15" s="22">
        <v>0</v>
      </c>
      <c r="J15" s="53">
        <v>0</v>
      </c>
      <c r="K15" s="22"/>
    </row>
    <row r="16" spans="1:11" ht="12.75">
      <c r="A16" s="21" t="s">
        <v>37</v>
      </c>
      <c r="B16" s="19" t="s">
        <v>31</v>
      </c>
      <c r="C16" s="19" t="s">
        <v>5</v>
      </c>
      <c r="D16" s="19" t="s">
        <v>31</v>
      </c>
      <c r="E16" s="22">
        <v>2000</v>
      </c>
      <c r="F16" s="22">
        <v>2000</v>
      </c>
      <c r="G16" s="22">
        <v>2000</v>
      </c>
      <c r="H16" s="53">
        <f t="shared" si="0"/>
        <v>100</v>
      </c>
      <c r="I16" s="22">
        <v>0</v>
      </c>
      <c r="J16" s="53">
        <v>0</v>
      </c>
      <c r="K16" s="22"/>
    </row>
    <row r="17" spans="1:11" ht="12.75">
      <c r="A17" s="21" t="s">
        <v>53</v>
      </c>
      <c r="B17" s="19" t="s">
        <v>31</v>
      </c>
      <c r="C17" s="19" t="s">
        <v>5</v>
      </c>
      <c r="D17" s="19" t="s">
        <v>31</v>
      </c>
      <c r="E17" s="22">
        <v>1200</v>
      </c>
      <c r="F17" s="22">
        <v>1200</v>
      </c>
      <c r="G17" s="22">
        <v>1200</v>
      </c>
      <c r="H17" s="53">
        <f t="shared" si="0"/>
        <v>100</v>
      </c>
      <c r="I17" s="22">
        <v>0</v>
      </c>
      <c r="J17" s="53">
        <v>0</v>
      </c>
      <c r="K17" s="22"/>
    </row>
    <row r="18" spans="1:11" ht="12.75">
      <c r="A18" s="21" t="s">
        <v>54</v>
      </c>
      <c r="B18" s="19" t="s">
        <v>31</v>
      </c>
      <c r="C18" s="19" t="s">
        <v>5</v>
      </c>
      <c r="D18" s="19" t="s">
        <v>31</v>
      </c>
      <c r="E18" s="22">
        <v>1000</v>
      </c>
      <c r="F18" s="22">
        <v>1000</v>
      </c>
      <c r="G18" s="22">
        <v>1000</v>
      </c>
      <c r="H18" s="53">
        <f t="shared" si="0"/>
        <v>100</v>
      </c>
      <c r="I18" s="22">
        <v>0</v>
      </c>
      <c r="J18" s="53">
        <v>0</v>
      </c>
      <c r="K18" s="22"/>
    </row>
    <row r="19" spans="1:11" ht="12.75">
      <c r="A19" s="21" t="s">
        <v>56</v>
      </c>
      <c r="B19" s="19" t="s">
        <v>31</v>
      </c>
      <c r="C19" s="19" t="s">
        <v>5</v>
      </c>
      <c r="D19" s="19" t="s">
        <v>31</v>
      </c>
      <c r="E19" s="22">
        <v>2800</v>
      </c>
      <c r="F19" s="22">
        <v>2800</v>
      </c>
      <c r="G19" s="22">
        <v>2800</v>
      </c>
      <c r="H19" s="53">
        <f t="shared" si="0"/>
        <v>100</v>
      </c>
      <c r="I19" s="22">
        <v>0</v>
      </c>
      <c r="J19" s="53">
        <v>0</v>
      </c>
      <c r="K19" s="22"/>
    </row>
    <row r="20" spans="1:11" ht="12.75">
      <c r="A20" s="21"/>
      <c r="B20" s="22"/>
      <c r="C20" s="19"/>
      <c r="D20" s="5"/>
      <c r="E20" s="5"/>
      <c r="F20" s="5"/>
      <c r="G20" s="5"/>
      <c r="H20" s="5"/>
      <c r="I20" s="5"/>
      <c r="J20" s="5"/>
      <c r="K20" s="5"/>
    </row>
    <row r="21" spans="1:11" ht="12.75">
      <c r="A21" s="23" t="s">
        <v>8</v>
      </c>
      <c r="B21" s="106">
        <v>20000</v>
      </c>
      <c r="C21" s="111" t="s">
        <v>5</v>
      </c>
      <c r="D21" s="106">
        <v>20000</v>
      </c>
      <c r="E21" s="106">
        <v>0</v>
      </c>
      <c r="F21" s="106">
        <v>20000</v>
      </c>
      <c r="G21" s="106">
        <f>SUM(G13:G19)</f>
        <v>19279</v>
      </c>
      <c r="H21" s="108">
        <f>G21/F21*100</f>
        <v>96.395</v>
      </c>
      <c r="I21" s="106">
        <v>0</v>
      </c>
      <c r="J21" s="108">
        <v>0</v>
      </c>
      <c r="K21" s="106"/>
    </row>
    <row r="22" spans="1:11" ht="12.75">
      <c r="A22" s="24" t="s">
        <v>41</v>
      </c>
      <c r="B22" s="107"/>
      <c r="C22" s="112"/>
      <c r="D22" s="107"/>
      <c r="E22" s="107"/>
      <c r="F22" s="107"/>
      <c r="G22" s="107"/>
      <c r="H22" s="109"/>
      <c r="I22" s="107"/>
      <c r="J22" s="109"/>
      <c r="K22" s="107"/>
    </row>
    <row r="23" spans="1:11" s="2" customFormat="1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46">
        <v>-74010</v>
      </c>
      <c r="F24" s="46">
        <f>D24+E24</f>
        <v>0</v>
      </c>
      <c r="G24" s="46">
        <v>0</v>
      </c>
      <c r="H24" s="46">
        <v>0</v>
      </c>
      <c r="I24" s="46">
        <v>0</v>
      </c>
      <c r="J24" s="46">
        <v>0</v>
      </c>
      <c r="K24" s="46"/>
    </row>
    <row r="25" spans="1:11" s="31" customFormat="1" ht="12.75">
      <c r="A25" s="45" t="s">
        <v>12</v>
      </c>
      <c r="B25" s="46"/>
      <c r="C25" s="17"/>
      <c r="D25" s="46"/>
      <c r="E25" s="46"/>
      <c r="F25" s="46"/>
      <c r="G25" s="46"/>
      <c r="H25" s="46"/>
      <c r="I25" s="46"/>
      <c r="J25" s="46"/>
      <c r="K25" s="46"/>
    </row>
    <row r="26" spans="1:11" s="2" customFormat="1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31" customFormat="1" ht="12.75">
      <c r="A27" s="27" t="s">
        <v>11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</row>
    <row r="28" spans="1:11" s="31" customFormat="1" ht="12.7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29"/>
    </row>
    <row r="29" spans="1:11" s="31" customFormat="1" ht="12.75">
      <c r="A29" s="21" t="s">
        <v>59</v>
      </c>
      <c r="B29" s="19" t="s">
        <v>31</v>
      </c>
      <c r="C29" s="19" t="s">
        <v>5</v>
      </c>
      <c r="D29" s="19" t="s">
        <v>31</v>
      </c>
      <c r="E29" s="22">
        <v>850</v>
      </c>
      <c r="F29" s="22">
        <v>850</v>
      </c>
      <c r="G29" s="22">
        <v>850</v>
      </c>
      <c r="H29" s="53">
        <f>G29/F29*100</f>
        <v>100</v>
      </c>
      <c r="I29" s="22">
        <v>0</v>
      </c>
      <c r="J29" s="53">
        <v>0</v>
      </c>
      <c r="K29" s="22"/>
    </row>
    <row r="30" spans="1:11" s="31" customFormat="1" ht="12.75">
      <c r="A30" s="21" t="s">
        <v>76</v>
      </c>
      <c r="B30" s="19" t="s">
        <v>31</v>
      </c>
      <c r="C30" s="19" t="s">
        <v>5</v>
      </c>
      <c r="D30" s="19" t="s">
        <v>31</v>
      </c>
      <c r="E30" s="22">
        <v>1249</v>
      </c>
      <c r="F30" s="22">
        <v>1249</v>
      </c>
      <c r="G30" s="22">
        <v>1249</v>
      </c>
      <c r="H30" s="53">
        <f aca="true" t="shared" si="1" ref="H30:H41">G30/F30*100</f>
        <v>100</v>
      </c>
      <c r="I30" s="22">
        <v>0</v>
      </c>
      <c r="J30" s="53">
        <v>0</v>
      </c>
      <c r="K30" s="22"/>
    </row>
    <row r="31" spans="1:11" s="31" customFormat="1" ht="12.75">
      <c r="A31" s="21" t="s">
        <v>77</v>
      </c>
      <c r="B31" s="19" t="s">
        <v>31</v>
      </c>
      <c r="C31" s="19" t="s">
        <v>5</v>
      </c>
      <c r="D31" s="19" t="s">
        <v>31</v>
      </c>
      <c r="E31" s="22">
        <v>1430</v>
      </c>
      <c r="F31" s="22">
        <v>1430</v>
      </c>
      <c r="G31" s="22">
        <v>1430</v>
      </c>
      <c r="H31" s="53">
        <f t="shared" si="1"/>
        <v>100</v>
      </c>
      <c r="I31" s="22">
        <v>0</v>
      </c>
      <c r="J31" s="53">
        <v>0</v>
      </c>
      <c r="K31" s="22"/>
    </row>
    <row r="32" spans="1:11" s="31" customFormat="1" ht="12.75">
      <c r="A32" s="21" t="s">
        <v>78</v>
      </c>
      <c r="B32" s="19" t="s">
        <v>31</v>
      </c>
      <c r="C32" s="19" t="s">
        <v>5</v>
      </c>
      <c r="D32" s="19" t="s">
        <v>31</v>
      </c>
      <c r="E32" s="22">
        <v>8375</v>
      </c>
      <c r="F32" s="22">
        <v>8375</v>
      </c>
      <c r="G32" s="22">
        <v>8375</v>
      </c>
      <c r="H32" s="53">
        <f t="shared" si="1"/>
        <v>100</v>
      </c>
      <c r="I32" s="22">
        <v>0</v>
      </c>
      <c r="J32" s="53">
        <v>0</v>
      </c>
      <c r="K32" s="22"/>
    </row>
    <row r="33" spans="1:11" s="31" customFormat="1" ht="12.75">
      <c r="A33" s="21" t="s">
        <v>79</v>
      </c>
      <c r="B33" s="19" t="s">
        <v>31</v>
      </c>
      <c r="C33" s="19" t="s">
        <v>5</v>
      </c>
      <c r="D33" s="19" t="s">
        <v>31</v>
      </c>
      <c r="E33" s="22">
        <v>4250</v>
      </c>
      <c r="F33" s="22">
        <v>4250</v>
      </c>
      <c r="G33" s="22">
        <v>4250</v>
      </c>
      <c r="H33" s="53">
        <f t="shared" si="1"/>
        <v>100</v>
      </c>
      <c r="I33" s="22">
        <v>0</v>
      </c>
      <c r="J33" s="53">
        <v>0</v>
      </c>
      <c r="K33" s="22"/>
    </row>
    <row r="34" spans="1:11" s="31" customFormat="1" ht="12.75">
      <c r="A34" s="21" t="s">
        <v>80</v>
      </c>
      <c r="B34" s="19" t="s">
        <v>31</v>
      </c>
      <c r="C34" s="19" t="s">
        <v>5</v>
      </c>
      <c r="D34" s="19" t="s">
        <v>31</v>
      </c>
      <c r="E34" s="22">
        <v>9236</v>
      </c>
      <c r="F34" s="22">
        <v>9236</v>
      </c>
      <c r="G34" s="22">
        <v>9236</v>
      </c>
      <c r="H34" s="53">
        <f t="shared" si="1"/>
        <v>100</v>
      </c>
      <c r="I34" s="22">
        <v>0</v>
      </c>
      <c r="J34" s="53">
        <v>0</v>
      </c>
      <c r="K34" s="22"/>
    </row>
    <row r="35" spans="1:11" s="31" customFormat="1" ht="12.75">
      <c r="A35" s="21" t="s">
        <v>81</v>
      </c>
      <c r="B35" s="19" t="s">
        <v>31</v>
      </c>
      <c r="C35" s="19" t="s">
        <v>5</v>
      </c>
      <c r="D35" s="19" t="s">
        <v>31</v>
      </c>
      <c r="E35" s="22">
        <v>5000</v>
      </c>
      <c r="F35" s="22">
        <v>5000</v>
      </c>
      <c r="G35" s="22">
        <v>5000</v>
      </c>
      <c r="H35" s="53">
        <f t="shared" si="1"/>
        <v>100</v>
      </c>
      <c r="I35" s="22">
        <v>0</v>
      </c>
      <c r="J35" s="53">
        <v>0</v>
      </c>
      <c r="K35" s="22"/>
    </row>
    <row r="36" spans="1:11" s="31" customFormat="1" ht="12.75">
      <c r="A36" s="21" t="s">
        <v>82</v>
      </c>
      <c r="B36" s="19" t="s">
        <v>31</v>
      </c>
      <c r="C36" s="19" t="s">
        <v>5</v>
      </c>
      <c r="D36" s="19" t="s">
        <v>31</v>
      </c>
      <c r="E36" s="22">
        <v>18107</v>
      </c>
      <c r="F36" s="22">
        <v>18107</v>
      </c>
      <c r="G36" s="22">
        <v>18107</v>
      </c>
      <c r="H36" s="53">
        <f t="shared" si="1"/>
        <v>100</v>
      </c>
      <c r="I36" s="22">
        <v>0</v>
      </c>
      <c r="J36" s="53">
        <v>0</v>
      </c>
      <c r="K36" s="22"/>
    </row>
    <row r="37" spans="1:11" s="31" customFormat="1" ht="12.75">
      <c r="A37" s="20" t="s">
        <v>88</v>
      </c>
      <c r="B37" s="19" t="s">
        <v>31</v>
      </c>
      <c r="C37" s="33" t="s">
        <v>5</v>
      </c>
      <c r="D37" s="19" t="s">
        <v>31</v>
      </c>
      <c r="E37" s="22">
        <v>320</v>
      </c>
      <c r="F37" s="22">
        <v>320</v>
      </c>
      <c r="G37" s="22">
        <v>320</v>
      </c>
      <c r="H37" s="53">
        <f t="shared" si="1"/>
        <v>100</v>
      </c>
      <c r="I37" s="22">
        <v>0</v>
      </c>
      <c r="J37" s="53">
        <v>0</v>
      </c>
      <c r="K37" s="22"/>
    </row>
    <row r="38" spans="1:11" ht="13.5" customHeight="1">
      <c r="A38" s="21" t="s">
        <v>60</v>
      </c>
      <c r="B38" s="19" t="s">
        <v>31</v>
      </c>
      <c r="C38" s="19" t="s">
        <v>5</v>
      </c>
      <c r="D38" s="19" t="s">
        <v>31</v>
      </c>
      <c r="E38" s="22">
        <v>175</v>
      </c>
      <c r="F38" s="22">
        <v>175</v>
      </c>
      <c r="G38" s="22">
        <v>175</v>
      </c>
      <c r="H38" s="53">
        <f t="shared" si="1"/>
        <v>100</v>
      </c>
      <c r="I38" s="22">
        <v>175</v>
      </c>
      <c r="J38" s="53">
        <v>0</v>
      </c>
      <c r="K38" s="22"/>
    </row>
    <row r="39" spans="1:11" ht="13.5" customHeight="1">
      <c r="A39" s="21" t="s">
        <v>61</v>
      </c>
      <c r="B39" s="19"/>
      <c r="C39" s="19"/>
      <c r="D39" s="19" t="s">
        <v>31</v>
      </c>
      <c r="E39" s="22">
        <v>0</v>
      </c>
      <c r="F39" s="22">
        <v>0</v>
      </c>
      <c r="G39" s="22">
        <v>0</v>
      </c>
      <c r="H39" s="53">
        <v>0</v>
      </c>
      <c r="I39" s="22">
        <v>0</v>
      </c>
      <c r="J39" s="53">
        <v>0</v>
      </c>
      <c r="K39" s="22"/>
    </row>
    <row r="40" spans="1:11" ht="13.5" customHeight="1">
      <c r="A40" s="21" t="s">
        <v>94</v>
      </c>
      <c r="B40" s="19" t="s">
        <v>31</v>
      </c>
      <c r="C40" s="19" t="s">
        <v>5</v>
      </c>
      <c r="D40" s="19" t="s">
        <v>31</v>
      </c>
      <c r="E40" s="22">
        <v>13738</v>
      </c>
      <c r="F40" s="22">
        <v>13738</v>
      </c>
      <c r="G40" s="22">
        <v>13738</v>
      </c>
      <c r="H40" s="53">
        <f t="shared" si="1"/>
        <v>100</v>
      </c>
      <c r="I40" s="22">
        <v>0</v>
      </c>
      <c r="J40" s="53">
        <v>0</v>
      </c>
      <c r="K40" s="22"/>
    </row>
    <row r="41" spans="1:11" ht="13.5" customHeight="1">
      <c r="A41" s="21" t="s">
        <v>93</v>
      </c>
      <c r="B41" s="19"/>
      <c r="C41" s="19"/>
      <c r="D41" s="19">
        <v>0</v>
      </c>
      <c r="E41" s="22">
        <v>15000</v>
      </c>
      <c r="F41" s="22">
        <v>15000</v>
      </c>
      <c r="G41" s="22">
        <v>15000</v>
      </c>
      <c r="H41" s="53">
        <f t="shared" si="1"/>
        <v>100</v>
      </c>
      <c r="I41" s="22">
        <v>0</v>
      </c>
      <c r="J41" s="53">
        <v>0</v>
      </c>
      <c r="K41" s="22"/>
    </row>
    <row r="42" spans="1:11" ht="13.5" customHeight="1">
      <c r="A42" s="21"/>
      <c r="B42" s="5"/>
      <c r="C42" s="33"/>
      <c r="D42" s="5"/>
      <c r="E42" s="5"/>
      <c r="F42" s="5"/>
      <c r="G42" s="5"/>
      <c r="H42" s="5"/>
      <c r="I42" s="5"/>
      <c r="J42" s="5"/>
      <c r="K42" s="5"/>
    </row>
    <row r="43" spans="1:11" s="31" customFormat="1" ht="12.75">
      <c r="A43" s="23" t="s">
        <v>11</v>
      </c>
      <c r="B43" s="113">
        <v>74010</v>
      </c>
      <c r="C43" s="115" t="s">
        <v>5</v>
      </c>
      <c r="D43" s="113">
        <v>74010</v>
      </c>
      <c r="E43" s="113">
        <f>SUM(E24:E41)</f>
        <v>3720</v>
      </c>
      <c r="F43" s="113">
        <f>D43+E43</f>
        <v>77730</v>
      </c>
      <c r="G43" s="113">
        <f>SUM(G29:G41)</f>
        <v>77730</v>
      </c>
      <c r="H43" s="120">
        <f>G43/F43*100</f>
        <v>100</v>
      </c>
      <c r="I43" s="113">
        <f>SUM(I29:I41)</f>
        <v>175</v>
      </c>
      <c r="J43" s="120">
        <f>I43/G43*100</f>
        <v>0.2251382992409623</v>
      </c>
      <c r="K43" s="113"/>
    </row>
    <row r="44" spans="1:11" ht="12.75">
      <c r="A44" s="24" t="s">
        <v>90</v>
      </c>
      <c r="B44" s="114"/>
      <c r="C44" s="116"/>
      <c r="D44" s="114"/>
      <c r="E44" s="114"/>
      <c r="F44" s="114"/>
      <c r="G44" s="114"/>
      <c r="H44" s="121"/>
      <c r="I44" s="114"/>
      <c r="J44" s="121"/>
      <c r="K44" s="114"/>
    </row>
    <row r="45" spans="1:11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9" t="s">
        <v>13</v>
      </c>
      <c r="B46" s="10">
        <f>B43+B21</f>
        <v>94010</v>
      </c>
      <c r="C46" s="10">
        <v>0</v>
      </c>
      <c r="D46" s="10">
        <f>D43+D21</f>
        <v>94010</v>
      </c>
      <c r="E46" s="10">
        <f>E43+E21</f>
        <v>3720</v>
      </c>
      <c r="F46" s="10">
        <f>D46+E46</f>
        <v>97730</v>
      </c>
      <c r="G46" s="10">
        <f>G43+G21</f>
        <v>97009</v>
      </c>
      <c r="H46" s="54">
        <f>G46/F46*100</f>
        <v>99.26225314642382</v>
      </c>
      <c r="I46" s="10">
        <f>I43+I21</f>
        <v>175</v>
      </c>
      <c r="J46" s="55">
        <f>I46/G46*100</f>
        <v>0.18039563339483966</v>
      </c>
      <c r="K46" s="10"/>
    </row>
    <row r="47" spans="1:11" ht="12.75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3"/>
      <c r="B48" s="6"/>
      <c r="C48" s="5"/>
      <c r="D48" s="5"/>
      <c r="E48" s="5"/>
      <c r="F48" s="5"/>
      <c r="G48" s="5"/>
      <c r="H48" s="5"/>
      <c r="I48" s="5"/>
      <c r="J48" s="5"/>
      <c r="K48" s="5"/>
    </row>
    <row r="49" spans="1:11" s="49" customFormat="1" ht="12.75">
      <c r="A49" s="27" t="s">
        <v>14</v>
      </c>
      <c r="B49" s="29">
        <v>13224</v>
      </c>
      <c r="C49" s="28" t="s">
        <v>5</v>
      </c>
      <c r="D49" s="29">
        <v>13224</v>
      </c>
      <c r="E49" s="29">
        <v>-4008</v>
      </c>
      <c r="F49" s="29">
        <f>D49+E49</f>
        <v>9216</v>
      </c>
      <c r="G49" s="29">
        <v>0</v>
      </c>
      <c r="H49" s="29">
        <v>0</v>
      </c>
      <c r="I49" s="29">
        <v>0</v>
      </c>
      <c r="J49" s="29">
        <v>0</v>
      </c>
      <c r="K49" s="29"/>
    </row>
    <row r="50" spans="1:11" ht="12.75">
      <c r="A50" s="3"/>
      <c r="B50" s="6"/>
      <c r="C50" s="5"/>
      <c r="D50" s="5"/>
      <c r="E50" s="5"/>
      <c r="F50" s="5"/>
      <c r="G50" s="5"/>
      <c r="H50" s="5"/>
      <c r="I50" s="5"/>
      <c r="J50" s="5"/>
      <c r="K50" s="5"/>
    </row>
    <row r="51" spans="1:11" s="8" customFormat="1" ht="12.75">
      <c r="A51" s="9" t="s">
        <v>15</v>
      </c>
      <c r="B51" s="10">
        <f>B49+B46</f>
        <v>107234</v>
      </c>
      <c r="C51" s="10">
        <v>0</v>
      </c>
      <c r="D51" s="10">
        <f>D49+D46</f>
        <v>107234</v>
      </c>
      <c r="E51" s="10">
        <f>E46+E49</f>
        <v>-288</v>
      </c>
      <c r="F51" s="56">
        <f>D51+E51</f>
        <v>106946</v>
      </c>
      <c r="G51" s="10">
        <f>G46</f>
        <v>97009</v>
      </c>
      <c r="H51" s="54">
        <f>G51/F51*100</f>
        <v>90.7083948908795</v>
      </c>
      <c r="I51" s="56">
        <f>I46+I49</f>
        <v>175</v>
      </c>
      <c r="J51" s="55">
        <f>I51/G51*100</f>
        <v>0.18039563339483966</v>
      </c>
      <c r="K51" s="10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  <row r="57" spans="2:6" ht="12.75">
      <c r="B57" s="35"/>
      <c r="C57" s="35"/>
      <c r="D57" s="35"/>
      <c r="E57" s="35"/>
      <c r="F57" s="35"/>
    </row>
    <row r="58" spans="2:6" ht="12.75">
      <c r="B58" s="35"/>
      <c r="C58" s="35"/>
      <c r="D58" s="35"/>
      <c r="E58" s="35"/>
      <c r="F58" s="35"/>
    </row>
    <row r="59" spans="2:6" ht="12.75">
      <c r="B59" s="35"/>
      <c r="C59" s="35"/>
      <c r="D59" s="35"/>
      <c r="E59" s="35"/>
      <c r="F59" s="35"/>
    </row>
    <row r="60" spans="2:6" ht="12.75">
      <c r="B60" s="35"/>
      <c r="C60" s="35"/>
      <c r="D60" s="35"/>
      <c r="E60" s="35"/>
      <c r="F60" s="35"/>
    </row>
    <row r="61" spans="2:6" ht="12.75">
      <c r="B61" s="35"/>
      <c r="C61" s="35"/>
      <c r="D61" s="35"/>
      <c r="E61" s="35"/>
      <c r="F61" s="35"/>
    </row>
    <row r="62" spans="2:6" ht="12.75">
      <c r="B62" s="35"/>
      <c r="C62" s="35"/>
      <c r="D62" s="35"/>
      <c r="E62" s="35"/>
      <c r="F62" s="35"/>
    </row>
    <row r="63" spans="2:6" ht="12.75">
      <c r="B63" s="35"/>
      <c r="C63" s="35"/>
      <c r="D63" s="35"/>
      <c r="E63" s="35"/>
      <c r="F63" s="35"/>
    </row>
    <row r="64" spans="2:6" ht="12.75">
      <c r="B64" s="35"/>
      <c r="C64" s="35"/>
      <c r="D64" s="35"/>
      <c r="E64" s="35"/>
      <c r="F64" s="35"/>
    </row>
    <row r="65" spans="2:6" ht="12.75">
      <c r="B65" s="35"/>
      <c r="C65" s="35"/>
      <c r="D65" s="35"/>
      <c r="E65" s="35"/>
      <c r="F65" s="35"/>
    </row>
    <row r="66" spans="2:6" ht="12.75">
      <c r="B66" s="35"/>
      <c r="C66" s="35"/>
      <c r="D66" s="35"/>
      <c r="E66" s="35"/>
      <c r="F66" s="35"/>
    </row>
    <row r="67" spans="2:6" ht="12.75">
      <c r="B67" s="35"/>
      <c r="C67" s="35"/>
      <c r="D67" s="35"/>
      <c r="E67" s="35"/>
      <c r="F67" s="35"/>
    </row>
  </sheetData>
  <mergeCells count="29">
    <mergeCell ref="K43:K44"/>
    <mergeCell ref="G43:G44"/>
    <mergeCell ref="H43:H44"/>
    <mergeCell ref="I43:I44"/>
    <mergeCell ref="J43:J44"/>
    <mergeCell ref="I1:I3"/>
    <mergeCell ref="J1:J3"/>
    <mergeCell ref="K1:K3"/>
    <mergeCell ref="I21:I22"/>
    <mergeCell ref="J21:J22"/>
    <mergeCell ref="K21:K22"/>
    <mergeCell ref="B43:B44"/>
    <mergeCell ref="C43:C44"/>
    <mergeCell ref="D43:D44"/>
    <mergeCell ref="F43:F44"/>
    <mergeCell ref="E43:E44"/>
    <mergeCell ref="B21:B22"/>
    <mergeCell ref="C21:C22"/>
    <mergeCell ref="D21:D22"/>
    <mergeCell ref="E21:E22"/>
    <mergeCell ref="A1:A3"/>
    <mergeCell ref="E1:E3"/>
    <mergeCell ref="B1:B3"/>
    <mergeCell ref="D1:D3"/>
    <mergeCell ref="F1:F3"/>
    <mergeCell ref="F21:F22"/>
    <mergeCell ref="G21:G22"/>
    <mergeCell ref="H21:H22"/>
    <mergeCell ref="G1:H2"/>
  </mergeCells>
  <printOptions/>
  <pageMargins left="0.41" right="0.6" top="1.21" bottom="0.81" header="0.65" footer="0.5"/>
  <pageSetup horizontalDpi="300" verticalDpi="300" orientation="landscape" paperSize="9" scale="95" r:id="rId1"/>
  <headerFooter alignWithMargins="0">
    <oddHeader>&amp;C2004. évi víziközmű koncessziós felújítások&amp;R&amp;8 8.sz.táblázat
(ezer Ft-ban)&amp;10
</oddHeader>
    <oddFooter>&amp;L&amp;8&amp;D &amp;T&amp;C&amp;8&amp;F / &amp;A /  &amp;"Arial CE,Dőlt"Szné&amp;R&amp;8&amp;P/&amp;N</oddFoot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0" sqref="A10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110" t="s">
        <v>0</v>
      </c>
      <c r="B1" s="110"/>
      <c r="C1" s="36"/>
      <c r="D1" s="110" t="s">
        <v>18</v>
      </c>
      <c r="E1" s="110" t="s">
        <v>19</v>
      </c>
      <c r="F1" s="110" t="s">
        <v>20</v>
      </c>
      <c r="G1" s="110" t="s">
        <v>21</v>
      </c>
      <c r="H1" s="110" t="s">
        <v>2</v>
      </c>
    </row>
    <row r="2" spans="1:8" ht="12.75">
      <c r="A2" s="110"/>
      <c r="B2" s="110"/>
      <c r="C2" s="36"/>
      <c r="D2" s="110"/>
      <c r="E2" s="110"/>
      <c r="F2" s="110"/>
      <c r="G2" s="110"/>
      <c r="H2" s="110"/>
    </row>
    <row r="3" spans="1:8" ht="12.75">
      <c r="A3" s="110"/>
      <c r="B3" s="110"/>
      <c r="C3" s="37"/>
      <c r="D3" s="110"/>
      <c r="E3" s="110"/>
      <c r="F3" s="110"/>
      <c r="G3" s="110"/>
      <c r="H3" s="110"/>
    </row>
    <row r="4" spans="1:8" ht="12.75">
      <c r="A4" s="3" t="s">
        <v>4</v>
      </c>
      <c r="B4" s="4"/>
      <c r="C4" s="5"/>
      <c r="D4" s="5"/>
      <c r="E4" s="5"/>
      <c r="F4" s="5"/>
      <c r="G4" s="5"/>
      <c r="H4" s="4"/>
    </row>
    <row r="5" spans="1:8" ht="12.75">
      <c r="A5" s="4"/>
      <c r="B5" s="6"/>
      <c r="C5" s="5"/>
      <c r="D5" s="5"/>
      <c r="E5" s="5"/>
      <c r="F5" s="5"/>
      <c r="G5" s="5"/>
      <c r="H5" s="4"/>
    </row>
    <row r="6" spans="1:8" s="8" customFormat="1" ht="12.75">
      <c r="A6" s="4" t="s">
        <v>22</v>
      </c>
      <c r="B6" s="6">
        <v>200</v>
      </c>
      <c r="C6" s="7" t="s">
        <v>5</v>
      </c>
      <c r="D6" s="5">
        <f>B6</f>
        <v>200</v>
      </c>
      <c r="E6" s="7" t="s">
        <v>5</v>
      </c>
      <c r="F6" s="5">
        <f aca="true" t="shared" si="0" ref="F6:F11">D6</f>
        <v>200</v>
      </c>
      <c r="G6" s="7" t="s">
        <v>5</v>
      </c>
      <c r="H6" s="4" t="s">
        <v>23</v>
      </c>
    </row>
    <row r="7" spans="1:8" s="8" customFormat="1" ht="12.75">
      <c r="A7" s="4" t="s">
        <v>24</v>
      </c>
      <c r="B7" s="6">
        <v>3000</v>
      </c>
      <c r="C7" s="7" t="s">
        <v>5</v>
      </c>
      <c r="D7" s="5">
        <f>B7</f>
        <v>3000</v>
      </c>
      <c r="E7" s="7" t="s">
        <v>5</v>
      </c>
      <c r="F7" s="5">
        <f t="shared" si="0"/>
        <v>3000</v>
      </c>
      <c r="G7" s="7" t="s">
        <v>5</v>
      </c>
      <c r="H7" s="4"/>
    </row>
    <row r="8" spans="1:8" s="8" customFormat="1" ht="12.75">
      <c r="A8" s="4" t="s">
        <v>25</v>
      </c>
      <c r="B8" s="6">
        <v>775</v>
      </c>
      <c r="C8" s="5">
        <v>350</v>
      </c>
      <c r="D8" s="5">
        <v>425</v>
      </c>
      <c r="E8" s="7" t="s">
        <v>5</v>
      </c>
      <c r="F8" s="5">
        <f t="shared" si="0"/>
        <v>425</v>
      </c>
      <c r="G8" s="7" t="s">
        <v>5</v>
      </c>
      <c r="H8" s="4" t="s">
        <v>26</v>
      </c>
    </row>
    <row r="9" spans="1:8" s="8" customFormat="1" ht="12.75">
      <c r="A9" s="4" t="s">
        <v>27</v>
      </c>
      <c r="B9" s="6">
        <v>1219</v>
      </c>
      <c r="C9" s="7" t="s">
        <v>5</v>
      </c>
      <c r="D9" s="5">
        <f>B9</f>
        <v>1219</v>
      </c>
      <c r="E9" s="7" t="s">
        <v>5</v>
      </c>
      <c r="F9" s="5">
        <f t="shared" si="0"/>
        <v>1219</v>
      </c>
      <c r="G9" s="7" t="s">
        <v>5</v>
      </c>
      <c r="H9" s="4"/>
    </row>
    <row r="10" spans="1:8" s="8" customFormat="1" ht="12.75">
      <c r="A10" s="4" t="s">
        <v>28</v>
      </c>
      <c r="B10" s="6">
        <v>18500</v>
      </c>
      <c r="C10" s="7" t="s">
        <v>5</v>
      </c>
      <c r="D10" s="5">
        <f>B10</f>
        <v>18500</v>
      </c>
      <c r="E10" s="7" t="s">
        <v>5</v>
      </c>
      <c r="F10" s="5">
        <f t="shared" si="0"/>
        <v>18500</v>
      </c>
      <c r="G10" s="7" t="s">
        <v>5</v>
      </c>
      <c r="H10" s="4"/>
    </row>
    <row r="11" spans="1:8" s="8" customFormat="1" ht="12.75">
      <c r="A11" s="4" t="s">
        <v>28</v>
      </c>
      <c r="B11" s="6">
        <v>10250</v>
      </c>
      <c r="C11" s="7" t="s">
        <v>5</v>
      </c>
      <c r="D11" s="5">
        <f>B11</f>
        <v>10250</v>
      </c>
      <c r="E11" s="7" t="s">
        <v>5</v>
      </c>
      <c r="F11" s="5">
        <f t="shared" si="0"/>
        <v>10250</v>
      </c>
      <c r="G11" s="7" t="s">
        <v>5</v>
      </c>
      <c r="H11" s="4"/>
    </row>
    <row r="12" spans="1:8" s="8" customFormat="1" ht="12.75">
      <c r="A12" s="4"/>
      <c r="B12" s="6"/>
      <c r="C12" s="7"/>
      <c r="D12" s="5"/>
      <c r="E12" s="5"/>
      <c r="F12" s="5"/>
      <c r="G12" s="5"/>
      <c r="H12" s="4"/>
    </row>
    <row r="13" spans="1:8" ht="12.75">
      <c r="A13" s="9" t="s">
        <v>6</v>
      </c>
      <c r="B13" s="10">
        <f>SUM(B6:B11)</f>
        <v>33944</v>
      </c>
      <c r="C13" s="10">
        <v>350</v>
      </c>
      <c r="D13" s="10">
        <f>SUM(D6:D11)</f>
        <v>33594</v>
      </c>
      <c r="E13" s="10">
        <v>0</v>
      </c>
      <c r="F13" s="10">
        <f>SUM(F6:F11)</f>
        <v>33594</v>
      </c>
      <c r="G13" s="10">
        <v>0</v>
      </c>
      <c r="H13" s="9"/>
    </row>
    <row r="14" spans="1:8" ht="12.75">
      <c r="A14" s="3"/>
      <c r="B14" s="11"/>
      <c r="C14" s="11"/>
      <c r="D14" s="11"/>
      <c r="E14" s="11"/>
      <c r="F14" s="11"/>
      <c r="G14" s="11"/>
      <c r="H14" s="3"/>
    </row>
    <row r="15" spans="1:8" s="16" customFormat="1" ht="27.75" customHeight="1">
      <c r="A15" s="12" t="s">
        <v>7</v>
      </c>
      <c r="B15" s="13"/>
      <c r="C15" s="13"/>
      <c r="D15" s="14"/>
      <c r="E15" s="14"/>
      <c r="F15" s="14"/>
      <c r="G15" s="14"/>
      <c r="H15" s="15"/>
    </row>
    <row r="16" spans="1:8" ht="12.75">
      <c r="A16" s="3"/>
      <c r="B16" s="11"/>
      <c r="C16" s="11"/>
      <c r="D16" s="11"/>
      <c r="E16" s="11"/>
      <c r="F16" s="11"/>
      <c r="G16" s="11"/>
      <c r="H16" s="3"/>
    </row>
    <row r="17" spans="1:8" ht="12.75">
      <c r="A17" s="3" t="s">
        <v>8</v>
      </c>
      <c r="B17" s="6"/>
      <c r="C17" s="5"/>
      <c r="D17" s="5"/>
      <c r="E17" s="5"/>
      <c r="F17" s="5"/>
      <c r="G17" s="5"/>
      <c r="H17" s="4"/>
    </row>
    <row r="18" spans="1:8" s="8" customFormat="1" ht="12.75">
      <c r="A18" s="3" t="s">
        <v>9</v>
      </c>
      <c r="B18" s="17"/>
      <c r="C18" s="17"/>
      <c r="D18" s="18"/>
      <c r="E18" s="18"/>
      <c r="F18" s="18"/>
      <c r="G18" s="18"/>
      <c r="H18" s="3"/>
    </row>
    <row r="19" spans="1:8" s="8" customFormat="1" ht="12.75">
      <c r="A19" s="3"/>
      <c r="B19" s="17"/>
      <c r="C19" s="17"/>
      <c r="D19" s="18"/>
      <c r="E19" s="18"/>
      <c r="F19" s="18"/>
      <c r="G19" s="18"/>
      <c r="H19" s="3"/>
    </row>
    <row r="20" spans="1:8" s="8" customFormat="1" ht="12.75">
      <c r="A20" s="3" t="s">
        <v>29</v>
      </c>
      <c r="B20" s="17"/>
      <c r="C20" s="17"/>
      <c r="D20" s="18">
        <v>1300</v>
      </c>
      <c r="E20" s="18">
        <v>-1300</v>
      </c>
      <c r="F20" s="18">
        <f>D20</f>
        <v>1300</v>
      </c>
      <c r="G20" s="7" t="s">
        <v>5</v>
      </c>
      <c r="H20" s="3"/>
    </row>
    <row r="21" spans="1:8" ht="12.75">
      <c r="A21" s="3"/>
      <c r="B21" s="19"/>
      <c r="C21" s="19"/>
      <c r="D21" s="5"/>
      <c r="E21" s="5"/>
      <c r="F21" s="5"/>
      <c r="G21" s="5"/>
      <c r="H21" s="4"/>
    </row>
    <row r="22" spans="1:8" ht="22.5" customHeight="1">
      <c r="A22" s="20" t="s">
        <v>30</v>
      </c>
      <c r="B22" s="19" t="s">
        <v>31</v>
      </c>
      <c r="C22" s="19" t="s">
        <v>5</v>
      </c>
      <c r="D22" s="22">
        <v>1900</v>
      </c>
      <c r="E22" s="7" t="s">
        <v>5</v>
      </c>
      <c r="F22" s="22">
        <f>D22</f>
        <v>1900</v>
      </c>
      <c r="G22" s="7" t="s">
        <v>5</v>
      </c>
      <c r="H22" s="4" t="s">
        <v>32</v>
      </c>
    </row>
    <row r="23" spans="1:8" ht="12.75">
      <c r="A23" s="21" t="s">
        <v>33</v>
      </c>
      <c r="B23" s="19" t="s">
        <v>31</v>
      </c>
      <c r="C23" s="19" t="s">
        <v>5</v>
      </c>
      <c r="D23" s="22">
        <v>8000</v>
      </c>
      <c r="E23" s="7" t="s">
        <v>5</v>
      </c>
      <c r="F23" s="22">
        <f>D23</f>
        <v>8000</v>
      </c>
      <c r="G23" s="7" t="s">
        <v>5</v>
      </c>
      <c r="H23" s="4" t="s">
        <v>34</v>
      </c>
    </row>
    <row r="24" spans="1:8" ht="12.75">
      <c r="A24" s="21" t="s">
        <v>35</v>
      </c>
      <c r="B24" s="19" t="s">
        <v>31</v>
      </c>
      <c r="C24" s="19" t="s">
        <v>5</v>
      </c>
      <c r="D24" s="22">
        <v>10000</v>
      </c>
      <c r="E24" s="7" t="s">
        <v>5</v>
      </c>
      <c r="F24" s="22">
        <f>D24</f>
        <v>10000</v>
      </c>
      <c r="G24" s="7" t="s">
        <v>5</v>
      </c>
      <c r="H24" s="4" t="s">
        <v>36</v>
      </c>
    </row>
    <row r="25" spans="1:8" ht="12.75">
      <c r="A25" s="21" t="s">
        <v>37</v>
      </c>
      <c r="B25" s="19" t="s">
        <v>31</v>
      </c>
      <c r="C25" s="19" t="s">
        <v>5</v>
      </c>
      <c r="D25" s="22">
        <v>1900</v>
      </c>
      <c r="E25" s="7" t="s">
        <v>5</v>
      </c>
      <c r="F25" s="22">
        <f>D25</f>
        <v>1900</v>
      </c>
      <c r="G25" s="7" t="s">
        <v>5</v>
      </c>
      <c r="H25" s="4" t="s">
        <v>38</v>
      </c>
    </row>
    <row r="26" spans="1:8" s="40" customFormat="1" ht="25.5">
      <c r="A26" s="20" t="s">
        <v>39</v>
      </c>
      <c r="B26" s="33"/>
      <c r="C26" s="33"/>
      <c r="D26" s="33" t="s">
        <v>31</v>
      </c>
      <c r="E26" s="22">
        <v>1300</v>
      </c>
      <c r="F26" s="38">
        <v>1300</v>
      </c>
      <c r="G26" s="19" t="s">
        <v>5</v>
      </c>
      <c r="H26" s="39" t="s">
        <v>40</v>
      </c>
    </row>
    <row r="27" spans="1:8" ht="12.75">
      <c r="A27" s="21"/>
      <c r="B27" s="22"/>
      <c r="C27" s="19"/>
      <c r="D27" s="5"/>
      <c r="E27" s="5"/>
      <c r="F27" s="5"/>
      <c r="G27" s="5"/>
      <c r="H27" s="4"/>
    </row>
    <row r="28" spans="1:8" ht="12.75">
      <c r="A28" s="23" t="s">
        <v>8</v>
      </c>
      <c r="B28" s="106">
        <f>D28</f>
        <v>23100</v>
      </c>
      <c r="C28" s="111" t="s">
        <v>5</v>
      </c>
      <c r="D28" s="106">
        <v>23100</v>
      </c>
      <c r="E28" s="106">
        <v>0</v>
      </c>
      <c r="F28" s="106">
        <v>23100</v>
      </c>
      <c r="G28" s="106">
        <f>E28</f>
        <v>0</v>
      </c>
      <c r="H28" s="123"/>
    </row>
    <row r="29" spans="1:8" ht="12.75">
      <c r="A29" s="24" t="s">
        <v>41</v>
      </c>
      <c r="B29" s="107"/>
      <c r="C29" s="112"/>
      <c r="D29" s="107"/>
      <c r="E29" s="107"/>
      <c r="F29" s="107"/>
      <c r="G29" s="107"/>
      <c r="H29" s="124"/>
    </row>
    <row r="30" spans="1:8" s="2" customFormat="1" ht="12.75">
      <c r="A30" s="25"/>
      <c r="B30" s="26"/>
      <c r="C30" s="26"/>
      <c r="D30" s="26"/>
      <c r="E30" s="26"/>
      <c r="F30" s="26"/>
      <c r="G30" s="26"/>
      <c r="H30" s="25"/>
    </row>
    <row r="31" spans="1:8" s="31" customFormat="1" ht="12.75">
      <c r="A31" s="27" t="s">
        <v>11</v>
      </c>
      <c r="B31" s="28"/>
      <c r="C31" s="28"/>
      <c r="D31" s="29"/>
      <c r="E31" s="29"/>
      <c r="F31" s="29"/>
      <c r="G31" s="29"/>
      <c r="H31" s="30"/>
    </row>
    <row r="32" spans="1:8" s="31" customFormat="1" ht="12.75">
      <c r="A32" s="27"/>
      <c r="B32" s="28"/>
      <c r="C32" s="28"/>
      <c r="D32" s="29"/>
      <c r="E32" s="29"/>
      <c r="F32" s="29"/>
      <c r="G32" s="29"/>
      <c r="H32" s="30"/>
    </row>
    <row r="33" spans="1:8" s="8" customFormat="1" ht="12.75">
      <c r="A33" s="3" t="s">
        <v>29</v>
      </c>
      <c r="B33" s="17"/>
      <c r="C33" s="17"/>
      <c r="D33" s="18">
        <v>0</v>
      </c>
      <c r="E33" s="18">
        <v>0</v>
      </c>
      <c r="F33" s="18">
        <f>D33+E33</f>
        <v>0</v>
      </c>
      <c r="G33" s="18">
        <f>E33</f>
        <v>0</v>
      </c>
      <c r="H33" s="3"/>
    </row>
    <row r="34" spans="1:8" s="31" customFormat="1" ht="12.75">
      <c r="A34" s="27"/>
      <c r="B34" s="28"/>
      <c r="C34" s="28"/>
      <c r="D34" s="29"/>
      <c r="E34" s="29"/>
      <c r="F34" s="29"/>
      <c r="G34" s="29"/>
      <c r="H34" s="30"/>
    </row>
    <row r="35" spans="1:8" ht="12.75">
      <c r="A35" s="32" t="s">
        <v>42</v>
      </c>
      <c r="B35" s="19" t="s">
        <v>31</v>
      </c>
      <c r="C35" s="19" t="s">
        <v>5</v>
      </c>
      <c r="D35" s="22">
        <v>750</v>
      </c>
      <c r="E35" s="7" t="s">
        <v>5</v>
      </c>
      <c r="F35" s="22">
        <f>D35</f>
        <v>750</v>
      </c>
      <c r="G35" s="7" t="s">
        <v>5</v>
      </c>
      <c r="H35" s="4"/>
    </row>
    <row r="36" spans="1:8" ht="12.75">
      <c r="A36" s="32" t="s">
        <v>43</v>
      </c>
      <c r="B36" s="19" t="s">
        <v>31</v>
      </c>
      <c r="C36" s="19" t="s">
        <v>5</v>
      </c>
      <c r="D36" s="22">
        <v>24419</v>
      </c>
      <c r="E36" s="7" t="s">
        <v>5</v>
      </c>
      <c r="F36" s="22">
        <f>D36</f>
        <v>24419</v>
      </c>
      <c r="G36" s="7" t="s">
        <v>5</v>
      </c>
      <c r="H36" s="4" t="s">
        <v>44</v>
      </c>
    </row>
    <row r="37" spans="1:8" ht="12.75">
      <c r="A37" s="32" t="s">
        <v>45</v>
      </c>
      <c r="B37" s="19" t="s">
        <v>31</v>
      </c>
      <c r="C37" s="19" t="s">
        <v>5</v>
      </c>
      <c r="D37" s="22">
        <v>33000</v>
      </c>
      <c r="E37" s="7" t="s">
        <v>5</v>
      </c>
      <c r="F37" s="22">
        <f>D37</f>
        <v>33000</v>
      </c>
      <c r="G37" s="7" t="s">
        <v>5</v>
      </c>
      <c r="H37" s="4" t="s">
        <v>46</v>
      </c>
    </row>
    <row r="38" spans="1:8" ht="12.75">
      <c r="A38" s="32" t="s">
        <v>47</v>
      </c>
      <c r="B38" s="19"/>
      <c r="C38" s="19"/>
      <c r="D38" s="22">
        <v>19031</v>
      </c>
      <c r="E38" s="7" t="s">
        <v>5</v>
      </c>
      <c r="F38" s="5">
        <v>19031</v>
      </c>
      <c r="G38" s="7" t="s">
        <v>5</v>
      </c>
      <c r="H38" s="4"/>
    </row>
    <row r="39" spans="1:8" s="8" customFormat="1" ht="12.75">
      <c r="A39" s="32" t="s">
        <v>48</v>
      </c>
      <c r="B39" s="18"/>
      <c r="C39" s="17"/>
      <c r="D39" s="5">
        <v>248</v>
      </c>
      <c r="E39" s="7" t="s">
        <v>5</v>
      </c>
      <c r="F39" s="41">
        <v>248</v>
      </c>
      <c r="G39" s="41">
        <v>248</v>
      </c>
      <c r="H39" s="3"/>
    </row>
    <row r="40" spans="1:8" ht="13.5" customHeight="1">
      <c r="A40" s="32"/>
      <c r="B40" s="5"/>
      <c r="C40" s="33"/>
      <c r="D40" s="5"/>
      <c r="E40" s="5"/>
      <c r="F40" s="5"/>
      <c r="G40" s="5"/>
      <c r="H40" s="4"/>
    </row>
    <row r="41" spans="1:8" s="31" customFormat="1" ht="12.75">
      <c r="A41" s="23" t="s">
        <v>11</v>
      </c>
      <c r="B41" s="113">
        <v>43200</v>
      </c>
      <c r="C41" s="115" t="s">
        <v>5</v>
      </c>
      <c r="D41" s="113">
        <v>77448</v>
      </c>
      <c r="E41" s="113">
        <v>0</v>
      </c>
      <c r="F41" s="113">
        <v>77448</v>
      </c>
      <c r="G41" s="113">
        <f>E41</f>
        <v>0</v>
      </c>
      <c r="H41" s="125"/>
    </row>
    <row r="42" spans="1:8" ht="12.75">
      <c r="A42" s="24" t="s">
        <v>49</v>
      </c>
      <c r="B42" s="114"/>
      <c r="C42" s="116"/>
      <c r="D42" s="114"/>
      <c r="E42" s="114"/>
      <c r="F42" s="114"/>
      <c r="G42" s="114"/>
      <c r="H42" s="126"/>
    </row>
    <row r="43" spans="1:8" ht="12.75">
      <c r="A43" s="3"/>
      <c r="B43" s="5"/>
      <c r="C43" s="5"/>
      <c r="D43" s="5"/>
      <c r="E43" s="5"/>
      <c r="F43" s="5"/>
      <c r="G43" s="5"/>
      <c r="H43" s="4"/>
    </row>
    <row r="44" spans="1:8" ht="12.75">
      <c r="A44" s="9" t="s">
        <v>13</v>
      </c>
      <c r="B44" s="10">
        <f>B41+B28</f>
        <v>66300</v>
      </c>
      <c r="C44" s="10">
        <v>0</v>
      </c>
      <c r="D44" s="10">
        <v>100548</v>
      </c>
      <c r="E44" s="34">
        <v>0</v>
      </c>
      <c r="F44" s="10">
        <v>100548</v>
      </c>
      <c r="G44" s="34">
        <f>E44</f>
        <v>0</v>
      </c>
      <c r="H44" s="9"/>
    </row>
    <row r="45" spans="1:8" ht="12.75">
      <c r="A45" s="3"/>
      <c r="B45" s="6"/>
      <c r="C45" s="5"/>
      <c r="D45" s="5"/>
      <c r="E45" s="5"/>
      <c r="F45" s="5"/>
      <c r="G45" s="5"/>
      <c r="H45" s="4"/>
    </row>
    <row r="46" spans="1:8" s="8" customFormat="1" ht="12.75">
      <c r="A46" s="3" t="s">
        <v>14</v>
      </c>
      <c r="B46" s="29">
        <v>8000</v>
      </c>
      <c r="C46" s="28" t="s">
        <v>5</v>
      </c>
      <c r="D46" s="18">
        <v>0</v>
      </c>
      <c r="E46" s="42" t="s">
        <v>5</v>
      </c>
      <c r="F46" s="18">
        <v>0</v>
      </c>
      <c r="G46" s="42" t="str">
        <f>E46</f>
        <v>-</v>
      </c>
      <c r="H46" s="3"/>
    </row>
    <row r="47" spans="1:8" s="8" customFormat="1" ht="12.75">
      <c r="A47" s="3"/>
      <c r="B47" s="29"/>
      <c r="C47" s="28"/>
      <c r="D47" s="18"/>
      <c r="E47" s="42"/>
      <c r="F47" s="18"/>
      <c r="G47" s="42"/>
      <c r="H47" s="3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8" customFormat="1" ht="12.75">
      <c r="A49" s="9" t="s">
        <v>15</v>
      </c>
      <c r="B49" s="10">
        <f>B13+B44+B46</f>
        <v>108244</v>
      </c>
      <c r="C49" s="34">
        <f>C44+C13</f>
        <v>350</v>
      </c>
      <c r="D49" s="34">
        <v>134142</v>
      </c>
      <c r="E49" s="34">
        <v>0</v>
      </c>
      <c r="F49" s="34">
        <v>134142</v>
      </c>
      <c r="G49" s="34">
        <f>E49</f>
        <v>0</v>
      </c>
      <c r="H49" s="9"/>
    </row>
    <row r="50" spans="2:7" ht="12.75">
      <c r="B50" s="35"/>
      <c r="C50" s="35"/>
      <c r="D50" s="35"/>
      <c r="E50" s="35"/>
      <c r="F50" s="35"/>
      <c r="G50" s="35"/>
    </row>
    <row r="51" spans="2:7" ht="12.75">
      <c r="B51" s="35"/>
      <c r="C51" s="35"/>
      <c r="D51" s="35"/>
      <c r="E51" s="35"/>
      <c r="F51" s="35"/>
      <c r="G51" s="35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</sheetData>
  <mergeCells count="21">
    <mergeCell ref="F41:F42"/>
    <mergeCell ref="G41:G42"/>
    <mergeCell ref="H41:H42"/>
    <mergeCell ref="B41:B42"/>
    <mergeCell ref="C41:C42"/>
    <mergeCell ref="D41:D42"/>
    <mergeCell ref="E41:E42"/>
    <mergeCell ref="F1:F3"/>
    <mergeCell ref="G1:G3"/>
    <mergeCell ref="H1:H3"/>
    <mergeCell ref="B28:B29"/>
    <mergeCell ref="C28:C29"/>
    <mergeCell ref="D28:D29"/>
    <mergeCell ref="E28:E29"/>
    <mergeCell ref="F28:F29"/>
    <mergeCell ref="G28:G29"/>
    <mergeCell ref="H28:H29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127" t="s">
        <v>0</v>
      </c>
      <c r="B1" s="128" t="s">
        <v>1</v>
      </c>
      <c r="C1" s="128"/>
      <c r="D1" s="128"/>
      <c r="E1" s="127" t="s">
        <v>2</v>
      </c>
    </row>
    <row r="2" spans="1:5" s="2" customFormat="1" ht="12.75" customHeight="1">
      <c r="A2" s="127"/>
      <c r="B2" s="110" t="s">
        <v>3</v>
      </c>
      <c r="C2" s="110" t="s">
        <v>16</v>
      </c>
      <c r="D2" s="110" t="s">
        <v>17</v>
      </c>
      <c r="E2" s="127"/>
    </row>
    <row r="3" spans="1:5" s="2" customFormat="1" ht="12.75">
      <c r="A3" s="127"/>
      <c r="B3" s="110"/>
      <c r="C3" s="110"/>
      <c r="D3" s="110"/>
      <c r="E3" s="127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.75">
      <c r="A6" s="3"/>
      <c r="B6" s="11"/>
      <c r="C6" s="11"/>
      <c r="D6" s="11"/>
      <c r="E6" s="3"/>
    </row>
    <row r="7" spans="1:5" ht="12.75">
      <c r="A7" s="3" t="s">
        <v>8</v>
      </c>
      <c r="B7" s="6"/>
      <c r="C7" s="5"/>
      <c r="D7" s="5"/>
      <c r="E7" s="4"/>
    </row>
    <row r="8" spans="1:5" s="8" customFormat="1" ht="12.75">
      <c r="A8" s="3" t="s">
        <v>9</v>
      </c>
      <c r="B8" s="17"/>
      <c r="C8" s="17"/>
      <c r="D8" s="18"/>
      <c r="E8" s="3"/>
    </row>
    <row r="9" spans="1:5" ht="12.75">
      <c r="A9" s="3"/>
      <c r="B9" s="19"/>
      <c r="C9" s="19"/>
      <c r="D9" s="5"/>
      <c r="E9" s="4"/>
    </row>
    <row r="10" spans="1:5" ht="12.75">
      <c r="A10" s="20" t="s">
        <v>50</v>
      </c>
      <c r="B10" s="19" t="s">
        <v>31</v>
      </c>
      <c r="C10" s="19" t="s">
        <v>5</v>
      </c>
      <c r="D10" s="19" t="s">
        <v>31</v>
      </c>
      <c r="E10" s="4" t="s">
        <v>65</v>
      </c>
    </row>
    <row r="11" spans="1:5" ht="12.75">
      <c r="A11" s="21" t="s">
        <v>51</v>
      </c>
      <c r="B11" s="19" t="s">
        <v>31</v>
      </c>
      <c r="C11" s="19" t="s">
        <v>5</v>
      </c>
      <c r="D11" s="19" t="s">
        <v>31</v>
      </c>
      <c r="E11" s="4" t="s">
        <v>66</v>
      </c>
    </row>
    <row r="12" spans="1:5" ht="25.5">
      <c r="A12" s="20" t="s">
        <v>52</v>
      </c>
      <c r="B12" s="19" t="s">
        <v>31</v>
      </c>
      <c r="C12" s="19" t="s">
        <v>5</v>
      </c>
      <c r="D12" s="19" t="s">
        <v>31</v>
      </c>
      <c r="E12" s="4" t="s">
        <v>65</v>
      </c>
    </row>
    <row r="13" spans="1:5" ht="12.75">
      <c r="A13" s="21" t="s">
        <v>37</v>
      </c>
      <c r="B13" s="19" t="s">
        <v>31</v>
      </c>
      <c r="C13" s="19" t="s">
        <v>5</v>
      </c>
      <c r="D13" s="19" t="s">
        <v>31</v>
      </c>
      <c r="E13" s="4" t="s">
        <v>67</v>
      </c>
    </row>
    <row r="14" spans="1:5" ht="12.75">
      <c r="A14" s="21" t="s">
        <v>53</v>
      </c>
      <c r="B14" s="19" t="s">
        <v>31</v>
      </c>
      <c r="C14" s="19" t="s">
        <v>5</v>
      </c>
      <c r="D14" s="19" t="s">
        <v>31</v>
      </c>
      <c r="E14" s="4" t="s">
        <v>65</v>
      </c>
    </row>
    <row r="15" spans="1:5" ht="12.75">
      <c r="A15" s="21" t="s">
        <v>54</v>
      </c>
      <c r="B15" s="19" t="s">
        <v>31</v>
      </c>
      <c r="C15" s="19" t="s">
        <v>5</v>
      </c>
      <c r="D15" s="19" t="s">
        <v>31</v>
      </c>
      <c r="E15" s="4" t="s">
        <v>66</v>
      </c>
    </row>
    <row r="16" spans="1:5" ht="12.75">
      <c r="A16" s="21" t="s">
        <v>55</v>
      </c>
      <c r="B16" s="19" t="s">
        <v>31</v>
      </c>
      <c r="C16" s="19" t="s">
        <v>5</v>
      </c>
      <c r="D16" s="19" t="s">
        <v>31</v>
      </c>
      <c r="E16" s="4"/>
    </row>
    <row r="17" spans="1:5" ht="12.75">
      <c r="A17" s="21" t="s">
        <v>56</v>
      </c>
      <c r="B17" s="19" t="s">
        <v>31</v>
      </c>
      <c r="C17" s="19" t="s">
        <v>5</v>
      </c>
      <c r="D17" s="19" t="s">
        <v>31</v>
      </c>
      <c r="E17" s="4"/>
    </row>
    <row r="18" spans="1:5" ht="12.75">
      <c r="A18" s="21" t="s">
        <v>57</v>
      </c>
      <c r="B18" s="19" t="s">
        <v>31</v>
      </c>
      <c r="C18" s="19" t="s">
        <v>5</v>
      </c>
      <c r="D18" s="19" t="s">
        <v>31</v>
      </c>
      <c r="E18" s="4"/>
    </row>
    <row r="19" spans="1:5" ht="12.75">
      <c r="A19" s="21" t="s">
        <v>58</v>
      </c>
      <c r="B19" s="19" t="s">
        <v>31</v>
      </c>
      <c r="C19" s="19" t="s">
        <v>5</v>
      </c>
      <c r="D19" s="19" t="s">
        <v>31</v>
      </c>
      <c r="E19" s="4"/>
    </row>
    <row r="20" spans="1:5" ht="12.75">
      <c r="A20" s="21"/>
      <c r="B20" s="19"/>
      <c r="C20" s="19"/>
      <c r="D20" s="19"/>
      <c r="E20" s="4"/>
    </row>
    <row r="21" spans="1:5" ht="12.75">
      <c r="A21" s="21"/>
      <c r="B21" s="22"/>
      <c r="C21" s="19"/>
      <c r="D21" s="5"/>
      <c r="E21" s="4"/>
    </row>
    <row r="22" spans="1:5" ht="12.75">
      <c r="A22" s="23" t="s">
        <v>8</v>
      </c>
      <c r="B22" s="106">
        <v>25000</v>
      </c>
      <c r="C22" s="111" t="s">
        <v>5</v>
      </c>
      <c r="D22" s="106">
        <v>25000</v>
      </c>
      <c r="E22" s="123"/>
    </row>
    <row r="23" spans="1:5" ht="12.75">
      <c r="A23" s="24" t="s">
        <v>10</v>
      </c>
      <c r="B23" s="107"/>
      <c r="C23" s="112"/>
      <c r="D23" s="107"/>
      <c r="E23" s="124"/>
    </row>
    <row r="24" spans="1:5" s="2" customFormat="1" ht="12.75">
      <c r="A24" s="25"/>
      <c r="B24" s="26"/>
      <c r="C24" s="26"/>
      <c r="D24" s="26"/>
      <c r="E24" s="25"/>
    </row>
    <row r="25" spans="1:5" s="31" customFormat="1" ht="12.75">
      <c r="A25" s="27" t="s">
        <v>11</v>
      </c>
      <c r="B25" s="28"/>
      <c r="C25" s="28"/>
      <c r="D25" s="29"/>
      <c r="E25" s="30"/>
    </row>
    <row r="26" spans="1:5" s="31" customFormat="1" ht="12.75">
      <c r="A26" s="27"/>
      <c r="B26" s="28"/>
      <c r="C26" s="28"/>
      <c r="D26" s="29"/>
      <c r="E26" s="30"/>
    </row>
    <row r="27" spans="1:5" s="31" customFormat="1" ht="12.75">
      <c r="A27" s="21" t="s">
        <v>59</v>
      </c>
      <c r="B27" s="19" t="s">
        <v>31</v>
      </c>
      <c r="C27" s="19" t="s">
        <v>5</v>
      </c>
      <c r="D27" s="19" t="s">
        <v>31</v>
      </c>
      <c r="E27" s="30"/>
    </row>
    <row r="28" spans="1:5" s="31" customFormat="1" ht="12.75">
      <c r="A28" s="21" t="s">
        <v>76</v>
      </c>
      <c r="B28" s="19" t="s">
        <v>31</v>
      </c>
      <c r="C28" s="19" t="s">
        <v>5</v>
      </c>
      <c r="D28" s="19" t="s">
        <v>31</v>
      </c>
      <c r="E28" s="44" t="s">
        <v>68</v>
      </c>
    </row>
    <row r="29" spans="1:5" s="31" customFormat="1" ht="12.75">
      <c r="A29" s="21" t="s">
        <v>77</v>
      </c>
      <c r="B29" s="19" t="s">
        <v>31</v>
      </c>
      <c r="C29" s="19" t="s">
        <v>5</v>
      </c>
      <c r="D29" s="19" t="s">
        <v>31</v>
      </c>
      <c r="E29" s="44" t="s">
        <v>87</v>
      </c>
    </row>
    <row r="30" spans="1:5" s="31" customFormat="1" ht="12.75">
      <c r="A30" s="21" t="s">
        <v>78</v>
      </c>
      <c r="B30" s="19" t="s">
        <v>31</v>
      </c>
      <c r="C30" s="19" t="s">
        <v>5</v>
      </c>
      <c r="D30" s="19" t="s">
        <v>31</v>
      </c>
      <c r="E30" s="44" t="s">
        <v>69</v>
      </c>
    </row>
    <row r="31" spans="1:5" s="31" customFormat="1" ht="12.75">
      <c r="A31" s="21" t="s">
        <v>79</v>
      </c>
      <c r="B31" s="19" t="s">
        <v>31</v>
      </c>
      <c r="C31" s="19" t="s">
        <v>5</v>
      </c>
      <c r="D31" s="19" t="s">
        <v>31</v>
      </c>
      <c r="E31" s="44" t="s">
        <v>70</v>
      </c>
    </row>
    <row r="32" spans="1:5" s="31" customFormat="1" ht="12.75">
      <c r="A32" s="21" t="s">
        <v>80</v>
      </c>
      <c r="B32" s="19" t="s">
        <v>31</v>
      </c>
      <c r="C32" s="19" t="s">
        <v>5</v>
      </c>
      <c r="D32" s="19" t="s">
        <v>31</v>
      </c>
      <c r="E32" s="44" t="s">
        <v>71</v>
      </c>
    </row>
    <row r="33" spans="1:5" s="31" customFormat="1" ht="12.75">
      <c r="A33" s="21" t="s">
        <v>81</v>
      </c>
      <c r="B33" s="19" t="s">
        <v>31</v>
      </c>
      <c r="C33" s="19" t="s">
        <v>5</v>
      </c>
      <c r="D33" s="19" t="s">
        <v>31</v>
      </c>
      <c r="E33" s="44" t="s">
        <v>72</v>
      </c>
    </row>
    <row r="34" spans="1:5" s="31" customFormat="1" ht="12.75">
      <c r="A34" s="21" t="s">
        <v>82</v>
      </c>
      <c r="B34" s="19" t="s">
        <v>31</v>
      </c>
      <c r="C34" s="19" t="s">
        <v>5</v>
      </c>
      <c r="D34" s="19" t="s">
        <v>31</v>
      </c>
      <c r="E34" s="44" t="s">
        <v>73</v>
      </c>
    </row>
    <row r="35" spans="1:5" s="31" customFormat="1" ht="12.75">
      <c r="A35" s="21" t="s">
        <v>88</v>
      </c>
      <c r="B35" s="19" t="s">
        <v>31</v>
      </c>
      <c r="C35" s="19" t="s">
        <v>5</v>
      </c>
      <c r="D35" s="19" t="s">
        <v>31</v>
      </c>
      <c r="E35" s="30"/>
    </row>
    <row r="36" spans="1:5" ht="12.75">
      <c r="A36" s="21" t="s">
        <v>83</v>
      </c>
      <c r="B36" s="19" t="s">
        <v>31</v>
      </c>
      <c r="C36" s="19" t="s">
        <v>5</v>
      </c>
      <c r="D36" s="19" t="s">
        <v>31</v>
      </c>
      <c r="E36" s="4" t="s">
        <v>74</v>
      </c>
    </row>
    <row r="37" spans="1:5" ht="12.75">
      <c r="A37" s="21" t="s">
        <v>84</v>
      </c>
      <c r="B37" s="19" t="s">
        <v>31</v>
      </c>
      <c r="C37" s="19" t="s">
        <v>5</v>
      </c>
      <c r="D37" s="19" t="s">
        <v>31</v>
      </c>
      <c r="E37" s="4" t="s">
        <v>74</v>
      </c>
    </row>
    <row r="38" spans="1:5" ht="12.75">
      <c r="A38" s="21" t="s">
        <v>85</v>
      </c>
      <c r="B38" s="19" t="s">
        <v>31</v>
      </c>
      <c r="C38" s="19" t="s">
        <v>5</v>
      </c>
      <c r="D38" s="19" t="s">
        <v>31</v>
      </c>
      <c r="E38" s="4" t="s">
        <v>75</v>
      </c>
    </row>
    <row r="39" spans="1:5" ht="13.5" customHeight="1">
      <c r="A39" s="21" t="s">
        <v>86</v>
      </c>
      <c r="B39" s="19" t="s">
        <v>31</v>
      </c>
      <c r="C39" s="19" t="s">
        <v>5</v>
      </c>
      <c r="D39" s="19" t="s">
        <v>31</v>
      </c>
      <c r="E39" s="4" t="s">
        <v>74</v>
      </c>
    </row>
    <row r="40" spans="1:5" ht="13.5" customHeight="1">
      <c r="A40" s="21" t="s">
        <v>60</v>
      </c>
      <c r="B40" s="19" t="s">
        <v>31</v>
      </c>
      <c r="C40" s="19" t="s">
        <v>5</v>
      </c>
      <c r="D40" s="19" t="s">
        <v>31</v>
      </c>
      <c r="E40" s="4"/>
    </row>
    <row r="41" spans="1:5" ht="13.5" customHeight="1">
      <c r="A41" s="21" t="s">
        <v>61</v>
      </c>
      <c r="B41" s="19" t="s">
        <v>31</v>
      </c>
      <c r="C41" s="19" t="s">
        <v>5</v>
      </c>
      <c r="D41" s="19" t="s">
        <v>31</v>
      </c>
      <c r="E41" s="4"/>
    </row>
    <row r="42" spans="1:5" ht="13.5" customHeight="1">
      <c r="A42" s="21" t="s">
        <v>62</v>
      </c>
      <c r="B42" s="19" t="s">
        <v>31</v>
      </c>
      <c r="C42" s="19" t="s">
        <v>5</v>
      </c>
      <c r="D42" s="19" t="s">
        <v>31</v>
      </c>
      <c r="E42" s="4"/>
    </row>
    <row r="43" spans="1:5" ht="13.5" customHeight="1">
      <c r="A43" s="21"/>
      <c r="B43" s="5"/>
      <c r="C43" s="33"/>
      <c r="D43" s="5"/>
      <c r="E43" s="4"/>
    </row>
    <row r="44" spans="1:5" s="31" customFormat="1" ht="12.75">
      <c r="A44" s="23" t="s">
        <v>11</v>
      </c>
      <c r="B44" s="113">
        <v>94010</v>
      </c>
      <c r="C44" s="115" t="s">
        <v>5</v>
      </c>
      <c r="D44" s="113">
        <v>94010</v>
      </c>
      <c r="E44" s="125"/>
    </row>
    <row r="45" spans="1:5" ht="12.75">
      <c r="A45" s="24" t="s">
        <v>12</v>
      </c>
      <c r="B45" s="114"/>
      <c r="C45" s="116"/>
      <c r="D45" s="114"/>
      <c r="E45" s="126"/>
    </row>
    <row r="46" spans="1:5" ht="12.75">
      <c r="A46" s="3"/>
      <c r="B46" s="5"/>
      <c r="C46" s="5"/>
      <c r="D46" s="5"/>
      <c r="E46" s="4"/>
    </row>
    <row r="47" spans="1:5" ht="12.75">
      <c r="A47" s="9" t="s">
        <v>13</v>
      </c>
      <c r="B47" s="10">
        <f>B44+B22</f>
        <v>119010</v>
      </c>
      <c r="C47" s="10">
        <v>0</v>
      </c>
      <c r="D47" s="10">
        <f>D44+D22</f>
        <v>119010</v>
      </c>
      <c r="E47" s="9"/>
    </row>
    <row r="48" spans="1:5" ht="12.75">
      <c r="A48" s="3"/>
      <c r="B48" s="6"/>
      <c r="C48" s="5"/>
      <c r="D48" s="5"/>
      <c r="E48" s="4"/>
    </row>
    <row r="49" spans="1:5" s="43" customFormat="1" ht="12.75">
      <c r="A49" s="9" t="s">
        <v>63</v>
      </c>
      <c r="B49" s="10">
        <v>42326</v>
      </c>
      <c r="C49" s="34">
        <v>0</v>
      </c>
      <c r="D49" s="34">
        <v>42326</v>
      </c>
      <c r="E49" s="9"/>
    </row>
    <row r="50" spans="1:5" ht="12.75">
      <c r="A50" s="3"/>
      <c r="B50" s="6"/>
      <c r="C50" s="5"/>
      <c r="D50" s="5"/>
      <c r="E50" s="4"/>
    </row>
    <row r="51" spans="1:5" ht="12.75">
      <c r="A51" s="3" t="s">
        <v>64</v>
      </c>
      <c r="B51" s="11">
        <f>B47+B49</f>
        <v>161336</v>
      </c>
      <c r="C51" s="11">
        <f>C47+C49</f>
        <v>0</v>
      </c>
      <c r="D51" s="11">
        <f>D47+D49</f>
        <v>161336</v>
      </c>
      <c r="E51" s="4"/>
    </row>
    <row r="52" spans="1:5" ht="12.75">
      <c r="A52" s="3"/>
      <c r="B52" s="6"/>
      <c r="C52" s="5"/>
      <c r="D52" s="5"/>
      <c r="E52" s="4"/>
    </row>
    <row r="53" spans="1:5" s="8" customFormat="1" ht="12.75">
      <c r="A53" s="3" t="s">
        <v>14</v>
      </c>
      <c r="B53" s="29">
        <v>13224</v>
      </c>
      <c r="C53" s="28" t="s">
        <v>5</v>
      </c>
      <c r="D53" s="18">
        <v>13224</v>
      </c>
      <c r="E53" s="3"/>
    </row>
    <row r="54" spans="1:5" ht="12.75">
      <c r="A54" s="3"/>
      <c r="B54" s="6"/>
      <c r="C54" s="5"/>
      <c r="D54" s="5"/>
      <c r="E54" s="4"/>
    </row>
    <row r="55" spans="1:5" s="8" customFormat="1" ht="12.75">
      <c r="A55" s="9" t="s">
        <v>15</v>
      </c>
      <c r="B55" s="10" t="e">
        <f>#REF!+B51+B53</f>
        <v>#REF!</v>
      </c>
      <c r="C55" s="10">
        <v>0</v>
      </c>
      <c r="D55" s="10" t="e">
        <f>#REF!+D51+D53</f>
        <v>#REF!</v>
      </c>
      <c r="E55" s="9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  <row r="66" spans="2:4" ht="12.75">
      <c r="B66" s="35"/>
      <c r="C66" s="35"/>
      <c r="D66" s="35"/>
    </row>
    <row r="67" spans="2:4" ht="12.75">
      <c r="B67" s="35"/>
      <c r="C67" s="35"/>
      <c r="D67" s="35"/>
    </row>
    <row r="68" spans="2:4" ht="12.75">
      <c r="B68" s="35"/>
      <c r="C68" s="35"/>
      <c r="D68" s="35"/>
    </row>
    <row r="69" spans="2:4" ht="12.75">
      <c r="B69" s="35"/>
      <c r="C69" s="35"/>
      <c r="D69" s="35"/>
    </row>
    <row r="70" spans="2:4" ht="12.75">
      <c r="B70" s="35"/>
      <c r="C70" s="35"/>
      <c r="D70" s="35"/>
    </row>
    <row r="71" spans="2:4" ht="12.75">
      <c r="B71" s="35"/>
      <c r="C71" s="35"/>
      <c r="D71" s="35"/>
    </row>
  </sheetData>
  <mergeCells count="14">
    <mergeCell ref="B44:B45"/>
    <mergeCell ref="C44:C45"/>
    <mergeCell ref="D44:D45"/>
    <mergeCell ref="E44:E45"/>
    <mergeCell ref="B22:B23"/>
    <mergeCell ref="C22:C23"/>
    <mergeCell ref="D22:D23"/>
    <mergeCell ref="E22:E23"/>
    <mergeCell ref="A1:A3"/>
    <mergeCell ref="B1:D1"/>
    <mergeCell ref="E1:E3"/>
    <mergeCell ref="B2:B3"/>
    <mergeCell ref="C2:C3"/>
    <mergeCell ref="D2:D3"/>
  </mergeCells>
  <printOptions/>
  <pageMargins left="0.41" right="0.58" top="0.77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</oddHeader>
    <oddFooter>&amp;L&amp;D &amp;T&amp;C&amp;F/&amp;A/Szalafainé&amp;R&amp;P/&amp;N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2" sqref="A4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127" t="s">
        <v>0</v>
      </c>
      <c r="B1" s="128" t="s">
        <v>1</v>
      </c>
      <c r="C1" s="128"/>
      <c r="D1" s="128"/>
      <c r="E1" s="127" t="s">
        <v>2</v>
      </c>
    </row>
    <row r="2" spans="1:5" s="2" customFormat="1" ht="12.75" customHeight="1">
      <c r="A2" s="127"/>
      <c r="B2" s="110" t="s">
        <v>3</v>
      </c>
      <c r="C2" s="110" t="s">
        <v>16</v>
      </c>
      <c r="D2" s="110" t="s">
        <v>17</v>
      </c>
      <c r="E2" s="127"/>
    </row>
    <row r="3" spans="1:5" s="2" customFormat="1" ht="12.75">
      <c r="A3" s="127"/>
      <c r="B3" s="110"/>
      <c r="C3" s="110"/>
      <c r="D3" s="110"/>
      <c r="E3" s="127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" customHeight="1">
      <c r="A6" s="3"/>
      <c r="B6" s="11"/>
      <c r="C6" s="11"/>
      <c r="D6" s="11"/>
      <c r="E6" s="3"/>
    </row>
    <row r="7" spans="1:5" s="8" customFormat="1" ht="12.75">
      <c r="A7" s="45" t="s">
        <v>8</v>
      </c>
      <c r="B7" s="46">
        <v>19700</v>
      </c>
      <c r="C7" s="17" t="s">
        <v>5</v>
      </c>
      <c r="D7" s="46">
        <v>19700</v>
      </c>
      <c r="E7" s="3"/>
    </row>
    <row r="8" spans="1:5" s="8" customFormat="1" ht="12.75">
      <c r="A8" s="47" t="s">
        <v>10</v>
      </c>
      <c r="B8" s="46"/>
      <c r="C8" s="17"/>
      <c r="D8" s="46"/>
      <c r="E8" s="3"/>
    </row>
    <row r="9" spans="1:5" ht="12.75">
      <c r="A9" s="3"/>
      <c r="B9" s="11"/>
      <c r="C9" s="11"/>
      <c r="D9" s="11"/>
      <c r="E9" s="3"/>
    </row>
    <row r="10" spans="1:5" ht="12.75">
      <c r="A10" s="3" t="s">
        <v>8</v>
      </c>
      <c r="B10" s="6"/>
      <c r="C10" s="5"/>
      <c r="D10" s="5"/>
      <c r="E10" s="4"/>
    </row>
    <row r="11" spans="1:5" s="8" customFormat="1" ht="12.75">
      <c r="A11" s="3" t="s">
        <v>9</v>
      </c>
      <c r="B11" s="17"/>
      <c r="C11" s="17"/>
      <c r="D11" s="18"/>
      <c r="E11" s="3"/>
    </row>
    <row r="12" spans="1:5" ht="12.75">
      <c r="A12" s="3"/>
      <c r="B12" s="19"/>
      <c r="C12" s="19"/>
      <c r="D12" s="5"/>
      <c r="E12" s="4"/>
    </row>
    <row r="13" spans="1:5" ht="12.75">
      <c r="A13" s="20" t="s">
        <v>50</v>
      </c>
      <c r="B13" s="22">
        <v>6000</v>
      </c>
      <c r="C13" s="19" t="s">
        <v>5</v>
      </c>
      <c r="D13" s="22">
        <v>6000</v>
      </c>
      <c r="E13" s="4" t="s">
        <v>65</v>
      </c>
    </row>
    <row r="14" spans="1:5" ht="12.75">
      <c r="A14" s="21" t="s">
        <v>51</v>
      </c>
      <c r="B14" s="22">
        <v>5000</v>
      </c>
      <c r="C14" s="19" t="s">
        <v>5</v>
      </c>
      <c r="D14" s="22">
        <v>5000</v>
      </c>
      <c r="E14" s="4" t="s">
        <v>66</v>
      </c>
    </row>
    <row r="15" spans="1:5" ht="25.5">
      <c r="A15" s="20" t="s">
        <v>52</v>
      </c>
      <c r="B15" s="22">
        <v>2000</v>
      </c>
      <c r="C15" s="19" t="s">
        <v>5</v>
      </c>
      <c r="D15" s="22">
        <v>2000</v>
      </c>
      <c r="E15" s="4" t="s">
        <v>65</v>
      </c>
    </row>
    <row r="16" spans="1:5" ht="12.75">
      <c r="A16" s="21" t="s">
        <v>37</v>
      </c>
      <c r="B16" s="22">
        <v>2000</v>
      </c>
      <c r="C16" s="19" t="s">
        <v>5</v>
      </c>
      <c r="D16" s="22">
        <v>2000</v>
      </c>
      <c r="E16" s="4" t="s">
        <v>67</v>
      </c>
    </row>
    <row r="17" spans="1:5" ht="12.75">
      <c r="A17" s="21" t="s">
        <v>53</v>
      </c>
      <c r="B17" s="22">
        <v>1200</v>
      </c>
      <c r="C17" s="19" t="s">
        <v>5</v>
      </c>
      <c r="D17" s="22">
        <v>1200</v>
      </c>
      <c r="E17" s="4" t="s">
        <v>65</v>
      </c>
    </row>
    <row r="18" spans="1:5" ht="12.75">
      <c r="A18" s="21" t="s">
        <v>54</v>
      </c>
      <c r="B18" s="22">
        <v>1000</v>
      </c>
      <c r="C18" s="19" t="s">
        <v>5</v>
      </c>
      <c r="D18" s="22">
        <v>1000</v>
      </c>
      <c r="E18" s="4" t="s">
        <v>66</v>
      </c>
    </row>
    <row r="19" spans="1:5" ht="12.75">
      <c r="A19" s="21" t="s">
        <v>56</v>
      </c>
      <c r="B19" s="22">
        <v>2500</v>
      </c>
      <c r="C19" s="19" t="s">
        <v>5</v>
      </c>
      <c r="D19" s="22">
        <v>2500</v>
      </c>
      <c r="E19" s="4"/>
    </row>
    <row r="20" spans="1:5" ht="12.75">
      <c r="A20" s="21"/>
      <c r="B20" s="22"/>
      <c r="C20" s="19"/>
      <c r="D20" s="5"/>
      <c r="E20" s="4"/>
    </row>
    <row r="21" spans="1:5" ht="12.75">
      <c r="A21" s="23" t="s">
        <v>8</v>
      </c>
      <c r="B21" s="106">
        <v>19700</v>
      </c>
      <c r="C21" s="111" t="s">
        <v>5</v>
      </c>
      <c r="D21" s="106">
        <v>19700</v>
      </c>
      <c r="E21" s="123"/>
    </row>
    <row r="22" spans="1:5" ht="12.75">
      <c r="A22" s="24" t="s">
        <v>41</v>
      </c>
      <c r="B22" s="107"/>
      <c r="C22" s="112"/>
      <c r="D22" s="107"/>
      <c r="E22" s="124"/>
    </row>
    <row r="23" spans="1:5" s="2" customFormat="1" ht="12.75">
      <c r="A23" s="25"/>
      <c r="B23" s="26"/>
      <c r="C23" s="26"/>
      <c r="D23" s="26"/>
      <c r="E23" s="25"/>
    </row>
    <row r="24" spans="1:5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30"/>
    </row>
    <row r="25" spans="1:5" s="31" customFormat="1" ht="12.75">
      <c r="A25" s="45" t="s">
        <v>12</v>
      </c>
      <c r="B25" s="46"/>
      <c r="C25" s="17"/>
      <c r="D25" s="46"/>
      <c r="E25" s="30"/>
    </row>
    <row r="26" spans="1:5" s="2" customFormat="1" ht="12.75">
      <c r="A26" s="25"/>
      <c r="B26" s="26"/>
      <c r="C26" s="26"/>
      <c r="D26" s="26"/>
      <c r="E26" s="25"/>
    </row>
    <row r="27" spans="1:5" s="31" customFormat="1" ht="12.75">
      <c r="A27" s="27" t="s">
        <v>11</v>
      </c>
      <c r="B27" s="28"/>
      <c r="C27" s="28"/>
      <c r="D27" s="29"/>
      <c r="E27" s="30"/>
    </row>
    <row r="28" spans="1:5" s="31" customFormat="1" ht="12.75">
      <c r="A28" s="27"/>
      <c r="B28" s="28"/>
      <c r="C28" s="28"/>
      <c r="D28" s="29"/>
      <c r="E28" s="30"/>
    </row>
    <row r="29" spans="1:5" s="31" customFormat="1" ht="12.75">
      <c r="A29" s="21" t="s">
        <v>59</v>
      </c>
      <c r="B29" s="22">
        <v>2410</v>
      </c>
      <c r="C29" s="19" t="s">
        <v>5</v>
      </c>
      <c r="D29" s="22">
        <v>2410</v>
      </c>
      <c r="E29" s="30"/>
    </row>
    <row r="30" spans="1:5" s="31" customFormat="1" ht="12.75">
      <c r="A30" s="21" t="s">
        <v>76</v>
      </c>
      <c r="B30" s="22">
        <v>1500</v>
      </c>
      <c r="C30" s="19" t="s">
        <v>5</v>
      </c>
      <c r="D30" s="22">
        <v>1500</v>
      </c>
      <c r="E30" s="44" t="s">
        <v>68</v>
      </c>
    </row>
    <row r="31" spans="1:5" s="31" customFormat="1" ht="12.75">
      <c r="A31" s="21" t="s">
        <v>77</v>
      </c>
      <c r="B31" s="22">
        <v>500</v>
      </c>
      <c r="C31" s="19" t="s">
        <v>5</v>
      </c>
      <c r="D31" s="22">
        <v>500</v>
      </c>
      <c r="E31" s="44" t="s">
        <v>87</v>
      </c>
    </row>
    <row r="32" spans="1:5" s="31" customFormat="1" ht="12.75">
      <c r="A32" s="21" t="s">
        <v>78</v>
      </c>
      <c r="B32" s="22">
        <v>9500</v>
      </c>
      <c r="C32" s="19" t="s">
        <v>5</v>
      </c>
      <c r="D32" s="22">
        <v>9500</v>
      </c>
      <c r="E32" s="44" t="s">
        <v>69</v>
      </c>
    </row>
    <row r="33" spans="1:5" s="31" customFormat="1" ht="12.75">
      <c r="A33" s="21" t="s">
        <v>79</v>
      </c>
      <c r="B33" s="22">
        <v>4500</v>
      </c>
      <c r="C33" s="19" t="s">
        <v>5</v>
      </c>
      <c r="D33" s="22">
        <v>4500</v>
      </c>
      <c r="E33" s="44" t="s">
        <v>70</v>
      </c>
    </row>
    <row r="34" spans="1:5" s="31" customFormat="1" ht="12.75">
      <c r="A34" s="21" t="s">
        <v>80</v>
      </c>
      <c r="B34" s="22">
        <v>7500</v>
      </c>
      <c r="C34" s="19" t="s">
        <v>5</v>
      </c>
      <c r="D34" s="22">
        <v>7500</v>
      </c>
      <c r="E34" s="44" t="s">
        <v>71</v>
      </c>
    </row>
    <row r="35" spans="1:5" s="31" customFormat="1" ht="12.75">
      <c r="A35" s="21" t="s">
        <v>81</v>
      </c>
      <c r="B35" s="22">
        <v>6400</v>
      </c>
      <c r="C35" s="19" t="s">
        <v>5</v>
      </c>
      <c r="D35" s="22">
        <v>6400</v>
      </c>
      <c r="E35" s="44" t="s">
        <v>72</v>
      </c>
    </row>
    <row r="36" spans="1:5" s="31" customFormat="1" ht="12.75">
      <c r="A36" s="21" t="s">
        <v>82</v>
      </c>
      <c r="B36" s="22">
        <v>10400</v>
      </c>
      <c r="C36" s="19" t="s">
        <v>5</v>
      </c>
      <c r="D36" s="22">
        <v>10400</v>
      </c>
      <c r="E36" s="44" t="s">
        <v>73</v>
      </c>
    </row>
    <row r="37" spans="1:5" s="31" customFormat="1" ht="12.75">
      <c r="A37" s="20" t="s">
        <v>88</v>
      </c>
      <c r="B37" s="38">
        <v>600</v>
      </c>
      <c r="C37" s="33" t="s">
        <v>5</v>
      </c>
      <c r="D37" s="38">
        <v>600</v>
      </c>
      <c r="E37" s="44" t="s">
        <v>89</v>
      </c>
    </row>
    <row r="38" spans="1:5" ht="13.5" customHeight="1">
      <c r="A38" s="21" t="s">
        <v>60</v>
      </c>
      <c r="B38" s="22">
        <v>1000</v>
      </c>
      <c r="C38" s="19" t="s">
        <v>5</v>
      </c>
      <c r="D38" s="22">
        <v>1000</v>
      </c>
      <c r="E38" s="4"/>
    </row>
    <row r="39" spans="1:5" ht="13.5" customHeight="1">
      <c r="A39" s="21" t="s">
        <v>61</v>
      </c>
      <c r="B39" s="22">
        <v>30000</v>
      </c>
      <c r="C39" s="19" t="s">
        <v>5</v>
      </c>
      <c r="D39" s="22">
        <v>30000</v>
      </c>
      <c r="E39" s="4"/>
    </row>
    <row r="40" spans="1:5" ht="13.5" customHeight="1">
      <c r="A40" s="21"/>
      <c r="B40" s="5"/>
      <c r="C40" s="33"/>
      <c r="D40" s="5"/>
      <c r="E40" s="4"/>
    </row>
    <row r="41" spans="1:5" s="31" customFormat="1" ht="12.75">
      <c r="A41" s="23" t="s">
        <v>11</v>
      </c>
      <c r="B41" s="113">
        <v>74010</v>
      </c>
      <c r="C41" s="115" t="s">
        <v>5</v>
      </c>
      <c r="D41" s="113">
        <v>74010</v>
      </c>
      <c r="E41" s="125"/>
    </row>
    <row r="42" spans="1:5" ht="12.75">
      <c r="A42" s="24" t="s">
        <v>90</v>
      </c>
      <c r="B42" s="114"/>
      <c r="C42" s="116"/>
      <c r="D42" s="114"/>
      <c r="E42" s="126"/>
    </row>
    <row r="43" spans="1:5" ht="12.75">
      <c r="A43" s="3"/>
      <c r="B43" s="5"/>
      <c r="C43" s="5"/>
      <c r="D43" s="5"/>
      <c r="E43" s="4"/>
    </row>
    <row r="44" spans="1:5" ht="12.75">
      <c r="A44" s="9" t="s">
        <v>13</v>
      </c>
      <c r="B44" s="10">
        <f>B41+B21</f>
        <v>93710</v>
      </c>
      <c r="C44" s="10">
        <v>0</v>
      </c>
      <c r="D44" s="10">
        <f>D41+D21</f>
        <v>93710</v>
      </c>
      <c r="E44" s="9"/>
    </row>
    <row r="45" spans="1:5" ht="12.75">
      <c r="A45" s="3"/>
      <c r="B45" s="6"/>
      <c r="C45" s="5"/>
      <c r="D45" s="5"/>
      <c r="E45" s="4"/>
    </row>
    <row r="46" spans="1:5" ht="12.75">
      <c r="A46" s="3"/>
      <c r="B46" s="6"/>
      <c r="C46" s="5"/>
      <c r="D46" s="5"/>
      <c r="E46" s="4"/>
    </row>
    <row r="47" spans="1:5" s="8" customFormat="1" ht="12.75">
      <c r="A47" s="3" t="s">
        <v>14</v>
      </c>
      <c r="B47" s="29">
        <v>13224</v>
      </c>
      <c r="C47" s="28" t="s">
        <v>5</v>
      </c>
      <c r="D47" s="18">
        <v>13224</v>
      </c>
      <c r="E47" s="3"/>
    </row>
    <row r="48" spans="1:5" ht="12.75">
      <c r="A48" s="3"/>
      <c r="B48" s="6"/>
      <c r="C48" s="5"/>
      <c r="D48" s="5"/>
      <c r="E48" s="4"/>
    </row>
    <row r="49" spans="1:5" s="8" customFormat="1" ht="12.75">
      <c r="A49" s="9" t="s">
        <v>15</v>
      </c>
      <c r="B49" s="10">
        <f>B47+B44</f>
        <v>106934</v>
      </c>
      <c r="C49" s="10">
        <v>0</v>
      </c>
      <c r="D49" s="10">
        <f>D47+D44</f>
        <v>106934</v>
      </c>
      <c r="E49" s="9"/>
    </row>
    <row r="50" spans="2:4" ht="12.75">
      <c r="B50" s="35"/>
      <c r="C50" s="35"/>
      <c r="D50" s="35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</sheetData>
  <mergeCells count="14">
    <mergeCell ref="A1:A3"/>
    <mergeCell ref="B1:D1"/>
    <mergeCell ref="E1:E3"/>
    <mergeCell ref="B2:B3"/>
    <mergeCell ref="C2:C3"/>
    <mergeCell ref="D2:D3"/>
    <mergeCell ref="B21:B22"/>
    <mergeCell ref="C21:C22"/>
    <mergeCell ref="D21:D22"/>
    <mergeCell ref="E21:E22"/>
    <mergeCell ref="B41:B42"/>
    <mergeCell ref="C41:C42"/>
    <mergeCell ref="D41:D42"/>
    <mergeCell ref="E41:E42"/>
  </mergeCells>
  <printOptions/>
  <pageMargins left="0.41" right="0.58" top="0.77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</oddHeader>
    <oddFooter>&amp;L&amp;D &amp;T&amp;C&amp;F/&amp;A/Szalafainé&amp;R&amp;P/&amp;N</oddFoot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spans="1:5" ht="12.75">
      <c r="A1" s="127" t="s">
        <v>0</v>
      </c>
      <c r="B1" s="128" t="s">
        <v>1</v>
      </c>
      <c r="C1" s="128"/>
      <c r="D1" s="128"/>
      <c r="E1" s="127" t="s">
        <v>2</v>
      </c>
    </row>
    <row r="2" spans="1:5" s="2" customFormat="1" ht="12.75" customHeight="1">
      <c r="A2" s="127"/>
      <c r="B2" s="110" t="s">
        <v>3</v>
      </c>
      <c r="C2" s="110" t="s">
        <v>16</v>
      </c>
      <c r="D2" s="110" t="s">
        <v>17</v>
      </c>
      <c r="E2" s="127"/>
    </row>
    <row r="3" spans="1:5" s="2" customFormat="1" ht="12.75">
      <c r="A3" s="127"/>
      <c r="B3" s="110"/>
      <c r="C3" s="110"/>
      <c r="D3" s="110"/>
      <c r="E3" s="127"/>
    </row>
    <row r="4" spans="1:5" ht="12.75">
      <c r="A4" s="3"/>
      <c r="B4" s="11"/>
      <c r="C4" s="11"/>
      <c r="D4" s="11"/>
      <c r="E4" s="3"/>
    </row>
    <row r="5" spans="1:5" s="16" customFormat="1" ht="27.75" customHeight="1">
      <c r="A5" s="12" t="s">
        <v>7</v>
      </c>
      <c r="B5" s="13"/>
      <c r="C5" s="13"/>
      <c r="D5" s="14"/>
      <c r="E5" s="15"/>
    </row>
    <row r="6" spans="1:5" ht="12" customHeight="1">
      <c r="A6" s="3"/>
      <c r="B6" s="11"/>
      <c r="C6" s="11"/>
      <c r="D6" s="11"/>
      <c r="E6" s="3"/>
    </row>
    <row r="7" spans="1:5" s="8" customFormat="1" ht="12.75">
      <c r="A7" s="45" t="s">
        <v>8</v>
      </c>
      <c r="B7" s="46">
        <v>20000</v>
      </c>
      <c r="C7" s="17" t="s">
        <v>5</v>
      </c>
      <c r="D7" s="46">
        <v>20000</v>
      </c>
      <c r="E7" s="3"/>
    </row>
    <row r="8" spans="1:5" s="8" customFormat="1" ht="12.75">
      <c r="A8" s="47" t="s">
        <v>10</v>
      </c>
      <c r="B8" s="46"/>
      <c r="C8" s="17"/>
      <c r="D8" s="46"/>
      <c r="E8" s="3"/>
    </row>
    <row r="9" spans="1:5" ht="12.75">
      <c r="A9" s="3"/>
      <c r="B9" s="11"/>
      <c r="C9" s="11"/>
      <c r="D9" s="11"/>
      <c r="E9" s="3"/>
    </row>
    <row r="10" spans="1:5" ht="12.75">
      <c r="A10" s="3" t="s">
        <v>8</v>
      </c>
      <c r="B10" s="6"/>
      <c r="C10" s="5"/>
      <c r="D10" s="5"/>
      <c r="E10" s="4"/>
    </row>
    <row r="11" spans="1:5" s="8" customFormat="1" ht="12.75">
      <c r="A11" s="3" t="s">
        <v>9</v>
      </c>
      <c r="B11" s="17"/>
      <c r="C11" s="17"/>
      <c r="D11" s="18"/>
      <c r="E11" s="3"/>
    </row>
    <row r="12" spans="1:5" ht="12.75">
      <c r="A12" s="3"/>
      <c r="B12" s="19"/>
      <c r="C12" s="19"/>
      <c r="D12" s="5"/>
      <c r="E12" s="4"/>
    </row>
    <row r="13" spans="1:5" ht="12.75">
      <c r="A13" s="20" t="s">
        <v>50</v>
      </c>
      <c r="B13" s="19" t="s">
        <v>31</v>
      </c>
      <c r="C13" s="19" t="s">
        <v>5</v>
      </c>
      <c r="D13" s="19" t="s">
        <v>31</v>
      </c>
      <c r="E13" s="4" t="s">
        <v>65</v>
      </c>
    </row>
    <row r="14" spans="1:5" ht="12.75">
      <c r="A14" s="21" t="s">
        <v>51</v>
      </c>
      <c r="B14" s="19" t="s">
        <v>31</v>
      </c>
      <c r="C14" s="19" t="s">
        <v>5</v>
      </c>
      <c r="D14" s="19" t="s">
        <v>31</v>
      </c>
      <c r="E14" s="4" t="s">
        <v>66</v>
      </c>
    </row>
    <row r="15" spans="1:5" ht="25.5">
      <c r="A15" s="20" t="s">
        <v>52</v>
      </c>
      <c r="B15" s="19" t="s">
        <v>31</v>
      </c>
      <c r="C15" s="19" t="s">
        <v>5</v>
      </c>
      <c r="D15" s="19" t="s">
        <v>31</v>
      </c>
      <c r="E15" s="4" t="s">
        <v>65</v>
      </c>
    </row>
    <row r="16" spans="1:5" ht="12.75">
      <c r="A16" s="21" t="s">
        <v>37</v>
      </c>
      <c r="B16" s="19" t="s">
        <v>31</v>
      </c>
      <c r="C16" s="19" t="s">
        <v>5</v>
      </c>
      <c r="D16" s="19" t="s">
        <v>31</v>
      </c>
      <c r="E16" s="4" t="s">
        <v>67</v>
      </c>
    </row>
    <row r="17" spans="1:5" ht="12.75">
      <c r="A17" s="21" t="s">
        <v>53</v>
      </c>
      <c r="B17" s="19" t="s">
        <v>31</v>
      </c>
      <c r="C17" s="19" t="s">
        <v>5</v>
      </c>
      <c r="D17" s="19" t="s">
        <v>31</v>
      </c>
      <c r="E17" s="4" t="s">
        <v>65</v>
      </c>
    </row>
    <row r="18" spans="1:5" ht="12.75">
      <c r="A18" s="21" t="s">
        <v>54</v>
      </c>
      <c r="B18" s="19" t="s">
        <v>31</v>
      </c>
      <c r="C18" s="19" t="s">
        <v>5</v>
      </c>
      <c r="D18" s="19" t="s">
        <v>31</v>
      </c>
      <c r="E18" s="4" t="s">
        <v>66</v>
      </c>
    </row>
    <row r="19" spans="1:5" ht="12.75">
      <c r="A19" s="21" t="s">
        <v>56</v>
      </c>
      <c r="B19" s="19" t="s">
        <v>31</v>
      </c>
      <c r="C19" s="19" t="s">
        <v>5</v>
      </c>
      <c r="D19" s="19" t="s">
        <v>31</v>
      </c>
      <c r="E19" s="4"/>
    </row>
    <row r="20" spans="1:5" ht="12.75">
      <c r="A20" s="21"/>
      <c r="B20" s="22"/>
      <c r="C20" s="19"/>
      <c r="D20" s="5"/>
      <c r="E20" s="4"/>
    </row>
    <row r="21" spans="1:5" ht="12.75">
      <c r="A21" s="23" t="s">
        <v>8</v>
      </c>
      <c r="B21" s="106">
        <v>20000</v>
      </c>
      <c r="C21" s="111" t="s">
        <v>5</v>
      </c>
      <c r="D21" s="106">
        <v>20000</v>
      </c>
      <c r="E21" s="123"/>
    </row>
    <row r="22" spans="1:5" ht="12.75">
      <c r="A22" s="24" t="s">
        <v>41</v>
      </c>
      <c r="B22" s="107"/>
      <c r="C22" s="112"/>
      <c r="D22" s="107"/>
      <c r="E22" s="124"/>
    </row>
    <row r="23" spans="1:5" s="2" customFormat="1" ht="12.75">
      <c r="A23" s="25"/>
      <c r="B23" s="26"/>
      <c r="C23" s="26"/>
      <c r="D23" s="26"/>
      <c r="E23" s="25"/>
    </row>
    <row r="24" spans="1:5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30"/>
    </row>
    <row r="25" spans="1:5" s="31" customFormat="1" ht="12.75">
      <c r="A25" s="45" t="s">
        <v>12</v>
      </c>
      <c r="B25" s="46"/>
      <c r="C25" s="17"/>
      <c r="D25" s="46"/>
      <c r="E25" s="30"/>
    </row>
    <row r="26" spans="1:5" s="2" customFormat="1" ht="12.75">
      <c r="A26" s="25"/>
      <c r="B26" s="26"/>
      <c r="C26" s="26"/>
      <c r="D26" s="26"/>
      <c r="E26" s="25"/>
    </row>
    <row r="27" spans="1:5" s="31" customFormat="1" ht="12.75">
      <c r="A27" s="27" t="s">
        <v>11</v>
      </c>
      <c r="B27" s="28"/>
      <c r="C27" s="28"/>
      <c r="D27" s="29"/>
      <c r="E27" s="30"/>
    </row>
    <row r="28" spans="1:5" s="31" customFormat="1" ht="12.75">
      <c r="A28" s="27"/>
      <c r="B28" s="28"/>
      <c r="C28" s="28"/>
      <c r="D28" s="29"/>
      <c r="E28" s="30"/>
    </row>
    <row r="29" spans="1:5" s="31" customFormat="1" ht="12.75">
      <c r="A29" s="21" t="s">
        <v>59</v>
      </c>
      <c r="B29" s="19" t="s">
        <v>31</v>
      </c>
      <c r="C29" s="19" t="s">
        <v>5</v>
      </c>
      <c r="D29" s="19" t="s">
        <v>31</v>
      </c>
      <c r="E29" s="30"/>
    </row>
    <row r="30" spans="1:5" s="31" customFormat="1" ht="12.75">
      <c r="A30" s="21" t="s">
        <v>76</v>
      </c>
      <c r="B30" s="19" t="s">
        <v>31</v>
      </c>
      <c r="C30" s="19" t="s">
        <v>5</v>
      </c>
      <c r="D30" s="19" t="s">
        <v>31</v>
      </c>
      <c r="E30" s="44" t="s">
        <v>68</v>
      </c>
    </row>
    <row r="31" spans="1:5" s="31" customFormat="1" ht="12.75">
      <c r="A31" s="21" t="s">
        <v>77</v>
      </c>
      <c r="B31" s="19" t="s">
        <v>31</v>
      </c>
      <c r="C31" s="19" t="s">
        <v>5</v>
      </c>
      <c r="D31" s="19" t="s">
        <v>31</v>
      </c>
      <c r="E31" s="44" t="s">
        <v>87</v>
      </c>
    </row>
    <row r="32" spans="1:5" s="31" customFormat="1" ht="12.75">
      <c r="A32" s="21" t="s">
        <v>78</v>
      </c>
      <c r="B32" s="19" t="s">
        <v>31</v>
      </c>
      <c r="C32" s="19" t="s">
        <v>5</v>
      </c>
      <c r="D32" s="19" t="s">
        <v>31</v>
      </c>
      <c r="E32" s="44" t="s">
        <v>69</v>
      </c>
    </row>
    <row r="33" spans="1:5" s="31" customFormat="1" ht="12.75">
      <c r="A33" s="21" t="s">
        <v>79</v>
      </c>
      <c r="B33" s="19" t="s">
        <v>31</v>
      </c>
      <c r="C33" s="19" t="s">
        <v>5</v>
      </c>
      <c r="D33" s="19" t="s">
        <v>31</v>
      </c>
      <c r="E33" s="44" t="s">
        <v>70</v>
      </c>
    </row>
    <row r="34" spans="1:5" s="31" customFormat="1" ht="12.75">
      <c r="A34" s="21" t="s">
        <v>80</v>
      </c>
      <c r="B34" s="19" t="s">
        <v>31</v>
      </c>
      <c r="C34" s="19" t="s">
        <v>5</v>
      </c>
      <c r="D34" s="19" t="s">
        <v>31</v>
      </c>
      <c r="E34" s="44" t="s">
        <v>71</v>
      </c>
    </row>
    <row r="35" spans="1:5" s="31" customFormat="1" ht="12.75">
      <c r="A35" s="21" t="s">
        <v>81</v>
      </c>
      <c r="B35" s="19" t="s">
        <v>31</v>
      </c>
      <c r="C35" s="19" t="s">
        <v>5</v>
      </c>
      <c r="D35" s="19" t="s">
        <v>31</v>
      </c>
      <c r="E35" s="44" t="s">
        <v>72</v>
      </c>
    </row>
    <row r="36" spans="1:5" s="31" customFormat="1" ht="12.75">
      <c r="A36" s="21" t="s">
        <v>82</v>
      </c>
      <c r="B36" s="19" t="s">
        <v>31</v>
      </c>
      <c r="C36" s="19" t="s">
        <v>5</v>
      </c>
      <c r="D36" s="19" t="s">
        <v>31</v>
      </c>
      <c r="E36" s="44" t="s">
        <v>73</v>
      </c>
    </row>
    <row r="37" spans="1:5" s="31" customFormat="1" ht="12.75">
      <c r="A37" s="20" t="s">
        <v>88</v>
      </c>
      <c r="B37" s="19" t="s">
        <v>31</v>
      </c>
      <c r="C37" s="33" t="s">
        <v>5</v>
      </c>
      <c r="D37" s="19" t="s">
        <v>31</v>
      </c>
      <c r="E37" s="44" t="s">
        <v>89</v>
      </c>
    </row>
    <row r="38" spans="1:5" ht="13.5" customHeight="1">
      <c r="A38" s="21" t="s">
        <v>60</v>
      </c>
      <c r="B38" s="19" t="s">
        <v>31</v>
      </c>
      <c r="C38" s="19" t="s">
        <v>5</v>
      </c>
      <c r="D38" s="19" t="s">
        <v>31</v>
      </c>
      <c r="E38" s="4"/>
    </row>
    <row r="39" spans="1:5" ht="13.5" customHeight="1">
      <c r="A39" s="21" t="s">
        <v>61</v>
      </c>
      <c r="B39" s="19" t="s">
        <v>31</v>
      </c>
      <c r="C39" s="19" t="s">
        <v>5</v>
      </c>
      <c r="D39" s="19" t="s">
        <v>31</v>
      </c>
      <c r="E39" s="4"/>
    </row>
    <row r="40" spans="1:5" ht="13.5" customHeight="1">
      <c r="A40" s="21"/>
      <c r="B40" s="5"/>
      <c r="C40" s="33"/>
      <c r="D40" s="5"/>
      <c r="E40" s="4"/>
    </row>
    <row r="41" spans="1:5" s="31" customFormat="1" ht="12.75">
      <c r="A41" s="23" t="s">
        <v>11</v>
      </c>
      <c r="B41" s="113">
        <v>74010</v>
      </c>
      <c r="C41" s="115" t="s">
        <v>5</v>
      </c>
      <c r="D41" s="113">
        <v>74010</v>
      </c>
      <c r="E41" s="125"/>
    </row>
    <row r="42" spans="1:5" ht="12.75">
      <c r="A42" s="24" t="s">
        <v>90</v>
      </c>
      <c r="B42" s="114"/>
      <c r="C42" s="116"/>
      <c r="D42" s="114"/>
      <c r="E42" s="126"/>
    </row>
    <row r="43" spans="1:5" ht="12.75">
      <c r="A43" s="3"/>
      <c r="B43" s="5"/>
      <c r="C43" s="5"/>
      <c r="D43" s="5"/>
      <c r="E43" s="4"/>
    </row>
    <row r="44" spans="1:5" ht="12.75">
      <c r="A44" s="9" t="s">
        <v>13</v>
      </c>
      <c r="B44" s="10">
        <f>B41+B21</f>
        <v>94010</v>
      </c>
      <c r="C44" s="10">
        <v>0</v>
      </c>
      <c r="D44" s="10">
        <f>D41+D21</f>
        <v>94010</v>
      </c>
      <c r="E44" s="9"/>
    </row>
    <row r="45" spans="1:5" ht="12.75">
      <c r="A45" s="3"/>
      <c r="B45" s="6"/>
      <c r="C45" s="5"/>
      <c r="D45" s="5"/>
      <c r="E45" s="4"/>
    </row>
    <row r="46" spans="1:5" ht="12.75">
      <c r="A46" s="3"/>
      <c r="B46" s="6"/>
      <c r="C46" s="5"/>
      <c r="D46" s="5"/>
      <c r="E46" s="4"/>
    </row>
    <row r="47" spans="1:5" s="8" customFormat="1" ht="12.75">
      <c r="A47" s="3" t="s">
        <v>14</v>
      </c>
      <c r="B47" s="29">
        <v>13224</v>
      </c>
      <c r="C47" s="28" t="s">
        <v>5</v>
      </c>
      <c r="D47" s="18">
        <v>13224</v>
      </c>
      <c r="E47" s="3"/>
    </row>
    <row r="48" spans="1:5" ht="12.75">
      <c r="A48" s="3"/>
      <c r="B48" s="6"/>
      <c r="C48" s="5"/>
      <c r="D48" s="5"/>
      <c r="E48" s="4"/>
    </row>
    <row r="49" spans="1:5" s="8" customFormat="1" ht="12.75">
      <c r="A49" s="9" t="s">
        <v>15</v>
      </c>
      <c r="B49" s="10">
        <f>B47+B44</f>
        <v>107234</v>
      </c>
      <c r="C49" s="10">
        <v>0</v>
      </c>
      <c r="D49" s="10">
        <f>D47+D44</f>
        <v>107234</v>
      </c>
      <c r="E49" s="9"/>
    </row>
    <row r="50" spans="2:4" ht="12.75">
      <c r="B50" s="35"/>
      <c r="C50" s="35"/>
      <c r="D50" s="35"/>
    </row>
    <row r="51" spans="2:4" ht="12.75">
      <c r="B51" s="35"/>
      <c r="C51" s="35"/>
      <c r="D51" s="35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  <row r="57" spans="2:4" ht="12.75">
      <c r="B57" s="35"/>
      <c r="C57" s="35"/>
      <c r="D57" s="35"/>
    </row>
    <row r="58" spans="2:4" ht="12.75">
      <c r="B58" s="35"/>
      <c r="C58" s="35"/>
      <c r="D58" s="35"/>
    </row>
    <row r="59" spans="2:4" ht="12.75">
      <c r="B59" s="35"/>
      <c r="C59" s="35"/>
      <c r="D59" s="35"/>
    </row>
    <row r="60" spans="2:4" ht="12.75">
      <c r="B60" s="35"/>
      <c r="C60" s="35"/>
      <c r="D60" s="35"/>
    </row>
    <row r="61" spans="2:4" ht="12.75">
      <c r="B61" s="35"/>
      <c r="C61" s="35"/>
      <c r="D61" s="35"/>
    </row>
    <row r="62" spans="2:4" ht="12.75">
      <c r="B62" s="35"/>
      <c r="C62" s="35"/>
      <c r="D62" s="35"/>
    </row>
    <row r="63" spans="2:4" ht="12.75">
      <c r="B63" s="35"/>
      <c r="C63" s="35"/>
      <c r="D63" s="35"/>
    </row>
    <row r="64" spans="2:4" ht="12.75">
      <c r="B64" s="35"/>
      <c r="C64" s="35"/>
      <c r="D64" s="35"/>
    </row>
    <row r="65" spans="2:4" ht="12.75">
      <c r="B65" s="35"/>
      <c r="C65" s="35"/>
      <c r="D65" s="35"/>
    </row>
  </sheetData>
  <mergeCells count="14">
    <mergeCell ref="B41:B42"/>
    <mergeCell ref="C41:C42"/>
    <mergeCell ref="D41:D42"/>
    <mergeCell ref="E41:E42"/>
    <mergeCell ref="B21:B22"/>
    <mergeCell ref="C21:C22"/>
    <mergeCell ref="D21:D22"/>
    <mergeCell ref="E21:E22"/>
    <mergeCell ref="A1:A3"/>
    <mergeCell ref="B1:D1"/>
    <mergeCell ref="E1:E3"/>
    <mergeCell ref="B2:B3"/>
    <mergeCell ref="C2:C3"/>
    <mergeCell ref="D2:D3"/>
  </mergeCells>
  <printOptions/>
  <pageMargins left="0.41" right="0.58" top="1.01" bottom="0.95" header="0.32" footer="0.5"/>
  <pageSetup horizontalDpi="300" verticalDpi="300" orientation="landscape" paperSize="9" r:id="rId1"/>
  <headerFooter alignWithMargins="0">
    <oddHeader>&amp;C2004. évi víziközmű koncessziós felújítások&amp;R8.sz.melléklet
(ezer Ft-ban)
3/2004.(II.27.)sz.önkorm.rendelethez</oddHeader>
    <oddFooter>&amp;L&amp;D &amp;T&amp;C&amp;F/&amp;A/Szalafainé&amp;R&amp;P/&amp;N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75" zoomScaleNormal="75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9" sqref="A49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00390625" style="1" customWidth="1"/>
    <col min="6" max="7" width="13.75390625" style="1" customWidth="1"/>
    <col min="8" max="8" width="22.625" style="1" customWidth="1"/>
    <col min="9" max="16384" width="9.125" style="1" customWidth="1"/>
  </cols>
  <sheetData>
    <row r="1" spans="1:8" ht="12.75" customHeight="1">
      <c r="A1" s="110" t="s">
        <v>0</v>
      </c>
      <c r="B1" s="110"/>
      <c r="C1" s="36"/>
      <c r="D1" s="110" t="s">
        <v>97</v>
      </c>
      <c r="E1" s="110" t="s">
        <v>91</v>
      </c>
      <c r="F1" s="110" t="s">
        <v>98</v>
      </c>
      <c r="G1" s="110" t="s">
        <v>92</v>
      </c>
      <c r="H1" s="110"/>
    </row>
    <row r="2" spans="1:8" ht="12.75">
      <c r="A2" s="110"/>
      <c r="B2" s="110"/>
      <c r="C2" s="36"/>
      <c r="D2" s="110"/>
      <c r="E2" s="110"/>
      <c r="F2" s="110"/>
      <c r="G2" s="110"/>
      <c r="H2" s="110"/>
    </row>
    <row r="3" spans="1:8" ht="16.5" customHeight="1">
      <c r="A3" s="110"/>
      <c r="B3" s="110"/>
      <c r="C3" s="37"/>
      <c r="D3" s="110"/>
      <c r="E3" s="110"/>
      <c r="F3" s="110"/>
      <c r="G3" s="110"/>
      <c r="H3" s="110"/>
    </row>
    <row r="4" spans="1:8" ht="12.75">
      <c r="A4" s="3"/>
      <c r="B4" s="11"/>
      <c r="C4" s="11"/>
      <c r="D4" s="11"/>
      <c r="E4" s="11"/>
      <c r="F4" s="11"/>
      <c r="G4" s="11"/>
      <c r="H4" s="3"/>
    </row>
    <row r="5" spans="1:8" s="16" customFormat="1" ht="27.75" customHeight="1">
      <c r="A5" s="12" t="s">
        <v>7</v>
      </c>
      <c r="B5" s="13"/>
      <c r="C5" s="13"/>
      <c r="D5" s="14"/>
      <c r="E5" s="14"/>
      <c r="F5" s="14"/>
      <c r="G5" s="14"/>
      <c r="H5" s="15"/>
    </row>
    <row r="6" spans="1:8" ht="12" customHeight="1">
      <c r="A6" s="3"/>
      <c r="B6" s="11"/>
      <c r="C6" s="11"/>
      <c r="D6" s="11"/>
      <c r="E6" s="11"/>
      <c r="F6" s="11"/>
      <c r="G6" s="11"/>
      <c r="H6" s="3"/>
    </row>
    <row r="7" spans="1:8" s="8" customFormat="1" ht="12.75">
      <c r="A7" s="45" t="s">
        <v>8</v>
      </c>
      <c r="B7" s="46">
        <v>20000</v>
      </c>
      <c r="C7" s="17" t="s">
        <v>5</v>
      </c>
      <c r="D7" s="46">
        <v>20000</v>
      </c>
      <c r="E7" s="46">
        <v>-20000</v>
      </c>
      <c r="F7" s="46">
        <f>E7+D7</f>
        <v>0</v>
      </c>
      <c r="G7" s="46">
        <v>-20000</v>
      </c>
      <c r="H7" s="3"/>
    </row>
    <row r="8" spans="1:8" s="8" customFormat="1" ht="12.75">
      <c r="A8" s="47" t="s">
        <v>10</v>
      </c>
      <c r="B8" s="46"/>
      <c r="C8" s="17"/>
      <c r="D8" s="46"/>
      <c r="E8" s="46"/>
      <c r="F8" s="46"/>
      <c r="G8" s="46"/>
      <c r="H8" s="3"/>
    </row>
    <row r="9" spans="1:8" ht="12.75">
      <c r="A9" s="3"/>
      <c r="B9" s="11"/>
      <c r="C9" s="11"/>
      <c r="D9" s="11"/>
      <c r="E9" s="11"/>
      <c r="F9" s="11"/>
      <c r="G9" s="11"/>
      <c r="H9" s="3"/>
    </row>
    <row r="10" spans="1:8" ht="12.75">
      <c r="A10" s="3" t="s">
        <v>8</v>
      </c>
      <c r="B10" s="6"/>
      <c r="C10" s="5"/>
      <c r="D10" s="5"/>
      <c r="E10" s="5"/>
      <c r="F10" s="5"/>
      <c r="G10" s="5"/>
      <c r="H10" s="4"/>
    </row>
    <row r="11" spans="1:8" s="8" customFormat="1" ht="12.75">
      <c r="A11" s="3" t="s">
        <v>9</v>
      </c>
      <c r="B11" s="17"/>
      <c r="C11" s="17"/>
      <c r="D11" s="18"/>
      <c r="E11" s="18"/>
      <c r="F11" s="18"/>
      <c r="G11" s="18"/>
      <c r="H11" s="3"/>
    </row>
    <row r="12" spans="1:8" ht="12.75">
      <c r="A12" s="3"/>
      <c r="B12" s="19"/>
      <c r="C12" s="19"/>
      <c r="D12" s="5"/>
      <c r="E12" s="5"/>
      <c r="F12" s="5"/>
      <c r="G12" s="5"/>
      <c r="H12" s="4"/>
    </row>
    <row r="13" spans="1:8" ht="12.75">
      <c r="A13" s="20" t="s">
        <v>50</v>
      </c>
      <c r="B13" s="19" t="s">
        <v>31</v>
      </c>
      <c r="C13" s="19" t="s">
        <v>5</v>
      </c>
      <c r="D13" s="19" t="s">
        <v>31</v>
      </c>
      <c r="E13" s="22">
        <v>6000</v>
      </c>
      <c r="F13" s="22">
        <v>6000</v>
      </c>
      <c r="G13" s="22">
        <v>6000</v>
      </c>
      <c r="H13" s="4" t="s">
        <v>65</v>
      </c>
    </row>
    <row r="14" spans="1:8" ht="12.75">
      <c r="A14" s="21" t="s">
        <v>51</v>
      </c>
      <c r="B14" s="19" t="s">
        <v>31</v>
      </c>
      <c r="C14" s="19" t="s">
        <v>5</v>
      </c>
      <c r="D14" s="19" t="s">
        <v>31</v>
      </c>
      <c r="E14" s="22">
        <v>5000</v>
      </c>
      <c r="F14" s="22">
        <v>5000</v>
      </c>
      <c r="G14" s="22">
        <v>5000</v>
      </c>
      <c r="H14" s="4" t="s">
        <v>66</v>
      </c>
    </row>
    <row r="15" spans="1:8" ht="25.5">
      <c r="A15" s="20" t="s">
        <v>52</v>
      </c>
      <c r="B15" s="19" t="s">
        <v>31</v>
      </c>
      <c r="C15" s="19" t="s">
        <v>5</v>
      </c>
      <c r="D15" s="19" t="s">
        <v>31</v>
      </c>
      <c r="E15" s="22">
        <v>2000</v>
      </c>
      <c r="F15" s="22">
        <v>2000</v>
      </c>
      <c r="G15" s="22">
        <v>2000</v>
      </c>
      <c r="H15" s="48" t="s">
        <v>65</v>
      </c>
    </row>
    <row r="16" spans="1:8" ht="12.75">
      <c r="A16" s="21" t="s">
        <v>37</v>
      </c>
      <c r="B16" s="19" t="s">
        <v>31</v>
      </c>
      <c r="C16" s="19" t="s">
        <v>5</v>
      </c>
      <c r="D16" s="19" t="s">
        <v>31</v>
      </c>
      <c r="E16" s="22">
        <v>2000</v>
      </c>
      <c r="F16" s="22">
        <v>2000</v>
      </c>
      <c r="G16" s="22">
        <v>2000</v>
      </c>
      <c r="H16" s="4" t="s">
        <v>67</v>
      </c>
    </row>
    <row r="17" spans="1:8" ht="12.75">
      <c r="A17" s="21" t="s">
        <v>53</v>
      </c>
      <c r="B17" s="19" t="s">
        <v>31</v>
      </c>
      <c r="C17" s="19" t="s">
        <v>5</v>
      </c>
      <c r="D17" s="19" t="s">
        <v>31</v>
      </c>
      <c r="E17" s="22">
        <v>1200</v>
      </c>
      <c r="F17" s="22">
        <v>1200</v>
      </c>
      <c r="G17" s="22">
        <v>1200</v>
      </c>
      <c r="H17" s="4" t="s">
        <v>65</v>
      </c>
    </row>
    <row r="18" spans="1:8" ht="12.75">
      <c r="A18" s="21" t="s">
        <v>54</v>
      </c>
      <c r="B18" s="19" t="s">
        <v>31</v>
      </c>
      <c r="C18" s="19" t="s">
        <v>5</v>
      </c>
      <c r="D18" s="19" t="s">
        <v>31</v>
      </c>
      <c r="E18" s="22">
        <v>1000</v>
      </c>
      <c r="F18" s="22">
        <v>1000</v>
      </c>
      <c r="G18" s="22">
        <v>1000</v>
      </c>
      <c r="H18" s="4" t="s">
        <v>66</v>
      </c>
    </row>
    <row r="19" spans="1:8" ht="12.75">
      <c r="A19" s="21" t="s">
        <v>56</v>
      </c>
      <c r="B19" s="19" t="s">
        <v>31</v>
      </c>
      <c r="C19" s="19" t="s">
        <v>5</v>
      </c>
      <c r="D19" s="19" t="s">
        <v>31</v>
      </c>
      <c r="E19" s="22">
        <v>2800</v>
      </c>
      <c r="F19" s="22">
        <v>2800</v>
      </c>
      <c r="G19" s="22">
        <v>2800</v>
      </c>
      <c r="H19" s="4"/>
    </row>
    <row r="20" spans="1:8" ht="12.75">
      <c r="A20" s="21"/>
      <c r="B20" s="22"/>
      <c r="C20" s="19"/>
      <c r="D20" s="5"/>
      <c r="E20" s="5"/>
      <c r="F20" s="5"/>
      <c r="G20" s="5"/>
      <c r="H20" s="4"/>
    </row>
    <row r="21" spans="1:8" ht="12.75">
      <c r="A21" s="23" t="s">
        <v>8</v>
      </c>
      <c r="B21" s="106">
        <v>20000</v>
      </c>
      <c r="C21" s="111" t="s">
        <v>5</v>
      </c>
      <c r="D21" s="106">
        <v>20000</v>
      </c>
      <c r="E21" s="106">
        <v>0</v>
      </c>
      <c r="F21" s="106">
        <v>20000</v>
      </c>
      <c r="G21" s="106">
        <v>0</v>
      </c>
      <c r="H21" s="123"/>
    </row>
    <row r="22" spans="1:8" ht="12.75">
      <c r="A22" s="24" t="s">
        <v>41</v>
      </c>
      <c r="B22" s="107"/>
      <c r="C22" s="112"/>
      <c r="D22" s="107"/>
      <c r="E22" s="107"/>
      <c r="F22" s="107"/>
      <c r="G22" s="107"/>
      <c r="H22" s="124"/>
    </row>
    <row r="23" spans="1:8" s="2" customFormat="1" ht="12.75">
      <c r="A23" s="25"/>
      <c r="B23" s="26"/>
      <c r="C23" s="26"/>
      <c r="D23" s="26"/>
      <c r="E23" s="26"/>
      <c r="F23" s="26"/>
      <c r="G23" s="26"/>
      <c r="H23" s="25"/>
    </row>
    <row r="24" spans="1:8" s="31" customFormat="1" ht="12.75">
      <c r="A24" s="45" t="s">
        <v>11</v>
      </c>
      <c r="B24" s="46">
        <v>74010</v>
      </c>
      <c r="C24" s="17" t="s">
        <v>5</v>
      </c>
      <c r="D24" s="46">
        <v>74010</v>
      </c>
      <c r="E24" s="46">
        <v>-74010</v>
      </c>
      <c r="F24" s="46">
        <f>D24+E24</f>
        <v>0</v>
      </c>
      <c r="G24" s="46">
        <f>E24</f>
        <v>-74010</v>
      </c>
      <c r="H24" s="30"/>
    </row>
    <row r="25" spans="1:8" s="31" customFormat="1" ht="12.75">
      <c r="A25" s="45" t="s">
        <v>12</v>
      </c>
      <c r="B25" s="46"/>
      <c r="C25" s="17"/>
      <c r="D25" s="46"/>
      <c r="E25" s="46"/>
      <c r="F25" s="46"/>
      <c r="G25" s="46"/>
      <c r="H25" s="30"/>
    </row>
    <row r="26" spans="1:8" s="2" customFormat="1" ht="12.75">
      <c r="A26" s="25"/>
      <c r="B26" s="26"/>
      <c r="C26" s="26"/>
      <c r="D26" s="26"/>
      <c r="E26" s="26"/>
      <c r="F26" s="26"/>
      <c r="G26" s="26"/>
      <c r="H26" s="25"/>
    </row>
    <row r="27" spans="1:8" s="31" customFormat="1" ht="12.75">
      <c r="A27" s="27" t="s">
        <v>11</v>
      </c>
      <c r="B27" s="28"/>
      <c r="C27" s="28"/>
      <c r="D27" s="29"/>
      <c r="E27" s="29"/>
      <c r="F27" s="29"/>
      <c r="G27" s="29"/>
      <c r="H27" s="30"/>
    </row>
    <row r="28" spans="1:8" s="31" customFormat="1" ht="12.75">
      <c r="A28" s="27"/>
      <c r="B28" s="28"/>
      <c r="C28" s="28"/>
      <c r="D28" s="29"/>
      <c r="E28" s="29"/>
      <c r="F28" s="29"/>
      <c r="G28" s="29"/>
      <c r="H28" s="30"/>
    </row>
    <row r="29" spans="1:8" s="31" customFormat="1" ht="12.75">
      <c r="A29" s="21" t="s">
        <v>59</v>
      </c>
      <c r="B29" s="19" t="s">
        <v>31</v>
      </c>
      <c r="C29" s="19" t="s">
        <v>5</v>
      </c>
      <c r="D29" s="19" t="s">
        <v>31</v>
      </c>
      <c r="E29" s="22">
        <v>850</v>
      </c>
      <c r="F29" s="22">
        <v>850</v>
      </c>
      <c r="G29" s="22">
        <v>850</v>
      </c>
      <c r="H29" s="30"/>
    </row>
    <row r="30" spans="1:8" s="31" customFormat="1" ht="12.75">
      <c r="A30" s="21" t="s">
        <v>76</v>
      </c>
      <c r="B30" s="19" t="s">
        <v>31</v>
      </c>
      <c r="C30" s="19" t="s">
        <v>5</v>
      </c>
      <c r="D30" s="19" t="s">
        <v>31</v>
      </c>
      <c r="E30" s="22">
        <v>1249</v>
      </c>
      <c r="F30" s="22">
        <v>1249</v>
      </c>
      <c r="G30" s="22">
        <v>1249</v>
      </c>
      <c r="H30" s="44" t="s">
        <v>68</v>
      </c>
    </row>
    <row r="31" spans="1:8" s="31" customFormat="1" ht="12.75">
      <c r="A31" s="21" t="s">
        <v>77</v>
      </c>
      <c r="B31" s="19" t="s">
        <v>31</v>
      </c>
      <c r="C31" s="19" t="s">
        <v>5</v>
      </c>
      <c r="D31" s="19" t="s">
        <v>31</v>
      </c>
      <c r="E31" s="22">
        <v>1430</v>
      </c>
      <c r="F31" s="22">
        <v>1430</v>
      </c>
      <c r="G31" s="22">
        <v>1430</v>
      </c>
      <c r="H31" s="44" t="s">
        <v>87</v>
      </c>
    </row>
    <row r="32" spans="1:8" s="31" customFormat="1" ht="12.75">
      <c r="A32" s="21" t="s">
        <v>78</v>
      </c>
      <c r="B32" s="19" t="s">
        <v>31</v>
      </c>
      <c r="C32" s="19" t="s">
        <v>5</v>
      </c>
      <c r="D32" s="19" t="s">
        <v>31</v>
      </c>
      <c r="E32" s="22">
        <v>8375</v>
      </c>
      <c r="F32" s="22">
        <v>8375</v>
      </c>
      <c r="G32" s="22">
        <v>8375</v>
      </c>
      <c r="H32" s="44" t="s">
        <v>69</v>
      </c>
    </row>
    <row r="33" spans="1:8" s="31" customFormat="1" ht="12.75">
      <c r="A33" s="21" t="s">
        <v>79</v>
      </c>
      <c r="B33" s="19" t="s">
        <v>31</v>
      </c>
      <c r="C33" s="19" t="s">
        <v>5</v>
      </c>
      <c r="D33" s="19" t="s">
        <v>31</v>
      </c>
      <c r="E33" s="22">
        <v>4250</v>
      </c>
      <c r="F33" s="22">
        <v>4250</v>
      </c>
      <c r="G33" s="22">
        <v>4250</v>
      </c>
      <c r="H33" s="44" t="s">
        <v>70</v>
      </c>
    </row>
    <row r="34" spans="1:8" s="31" customFormat="1" ht="12.75">
      <c r="A34" s="21" t="s">
        <v>80</v>
      </c>
      <c r="B34" s="19" t="s">
        <v>31</v>
      </c>
      <c r="C34" s="19" t="s">
        <v>5</v>
      </c>
      <c r="D34" s="19" t="s">
        <v>31</v>
      </c>
      <c r="E34" s="22">
        <v>9236</v>
      </c>
      <c r="F34" s="22">
        <v>9236</v>
      </c>
      <c r="G34" s="22">
        <v>9236</v>
      </c>
      <c r="H34" s="44" t="s">
        <v>71</v>
      </c>
    </row>
    <row r="35" spans="1:8" s="31" customFormat="1" ht="12.75">
      <c r="A35" s="21" t="s">
        <v>81</v>
      </c>
      <c r="B35" s="19" t="s">
        <v>31</v>
      </c>
      <c r="C35" s="19" t="s">
        <v>5</v>
      </c>
      <c r="D35" s="19" t="s">
        <v>31</v>
      </c>
      <c r="E35" s="22">
        <v>5000</v>
      </c>
      <c r="F35" s="22">
        <v>5000</v>
      </c>
      <c r="G35" s="22">
        <v>5000</v>
      </c>
      <c r="H35" s="44" t="s">
        <v>72</v>
      </c>
    </row>
    <row r="36" spans="1:8" s="31" customFormat="1" ht="12.75">
      <c r="A36" s="21" t="s">
        <v>82</v>
      </c>
      <c r="B36" s="19" t="s">
        <v>31</v>
      </c>
      <c r="C36" s="19" t="s">
        <v>5</v>
      </c>
      <c r="D36" s="19" t="s">
        <v>31</v>
      </c>
      <c r="E36" s="22">
        <v>18107</v>
      </c>
      <c r="F36" s="22">
        <v>18107</v>
      </c>
      <c r="G36" s="22">
        <v>18107</v>
      </c>
      <c r="H36" s="44" t="s">
        <v>73</v>
      </c>
    </row>
    <row r="37" spans="1:8" s="31" customFormat="1" ht="12.75">
      <c r="A37" s="20" t="s">
        <v>88</v>
      </c>
      <c r="B37" s="19" t="s">
        <v>31</v>
      </c>
      <c r="C37" s="33" t="s">
        <v>5</v>
      </c>
      <c r="D37" s="19" t="s">
        <v>31</v>
      </c>
      <c r="E37" s="22">
        <v>320</v>
      </c>
      <c r="F37" s="22">
        <v>320</v>
      </c>
      <c r="G37" s="22">
        <v>320</v>
      </c>
      <c r="H37" s="44" t="s">
        <v>89</v>
      </c>
    </row>
    <row r="38" spans="1:8" ht="13.5" customHeight="1">
      <c r="A38" s="21" t="s">
        <v>60</v>
      </c>
      <c r="B38" s="19" t="s">
        <v>31</v>
      </c>
      <c r="C38" s="19" t="s">
        <v>5</v>
      </c>
      <c r="D38" s="19" t="s">
        <v>31</v>
      </c>
      <c r="E38" s="22">
        <v>175</v>
      </c>
      <c r="F38" s="22">
        <v>175</v>
      </c>
      <c r="G38" s="22">
        <v>175</v>
      </c>
      <c r="H38" s="4"/>
    </row>
    <row r="39" spans="1:8" ht="13.5" customHeight="1">
      <c r="A39" s="21" t="s">
        <v>61</v>
      </c>
      <c r="B39" s="19"/>
      <c r="C39" s="19"/>
      <c r="D39" s="19" t="s">
        <v>31</v>
      </c>
      <c r="E39" s="22">
        <v>0</v>
      </c>
      <c r="F39" s="22">
        <v>0</v>
      </c>
      <c r="G39" s="22">
        <v>0</v>
      </c>
      <c r="H39" s="4"/>
    </row>
    <row r="40" spans="1:8" ht="13.5" customHeight="1">
      <c r="A40" s="21" t="s">
        <v>94</v>
      </c>
      <c r="B40" s="19" t="s">
        <v>31</v>
      </c>
      <c r="C40" s="19" t="s">
        <v>5</v>
      </c>
      <c r="D40" s="19" t="s">
        <v>31</v>
      </c>
      <c r="E40" s="22">
        <v>13738</v>
      </c>
      <c r="F40" s="22">
        <v>13738</v>
      </c>
      <c r="G40" s="22">
        <v>13738</v>
      </c>
      <c r="H40" s="4" t="s">
        <v>95</v>
      </c>
    </row>
    <row r="41" spans="1:8" ht="13.5" customHeight="1">
      <c r="A41" s="21" t="s">
        <v>93</v>
      </c>
      <c r="B41" s="19"/>
      <c r="C41" s="19"/>
      <c r="D41" s="19">
        <v>0</v>
      </c>
      <c r="E41" s="22">
        <v>15000</v>
      </c>
      <c r="F41" s="22">
        <v>15000</v>
      </c>
      <c r="G41" s="22">
        <v>15000</v>
      </c>
      <c r="H41" s="4" t="s">
        <v>96</v>
      </c>
    </row>
    <row r="42" spans="1:8" ht="13.5" customHeight="1">
      <c r="A42" s="21"/>
      <c r="B42" s="5"/>
      <c r="C42" s="33"/>
      <c r="D42" s="5"/>
      <c r="E42" s="5"/>
      <c r="F42" s="5"/>
      <c r="G42" s="5"/>
      <c r="H42" s="4"/>
    </row>
    <row r="43" spans="1:8" s="31" customFormat="1" ht="12.75">
      <c r="A43" s="23" t="s">
        <v>11</v>
      </c>
      <c r="B43" s="113">
        <v>74010</v>
      </c>
      <c r="C43" s="115" t="s">
        <v>5</v>
      </c>
      <c r="D43" s="113">
        <v>74010</v>
      </c>
      <c r="E43" s="113">
        <f>SUM(E24:E41)</f>
        <v>3720</v>
      </c>
      <c r="F43" s="113">
        <f>D43+E43</f>
        <v>77730</v>
      </c>
      <c r="G43" s="113">
        <f>E43</f>
        <v>3720</v>
      </c>
      <c r="H43" s="125"/>
    </row>
    <row r="44" spans="1:8" ht="12.75">
      <c r="A44" s="24" t="s">
        <v>90</v>
      </c>
      <c r="B44" s="114"/>
      <c r="C44" s="116"/>
      <c r="D44" s="114"/>
      <c r="E44" s="114"/>
      <c r="F44" s="114"/>
      <c r="G44" s="114"/>
      <c r="H44" s="126"/>
    </row>
    <row r="45" spans="1:8" ht="12.75">
      <c r="A45" s="3"/>
      <c r="B45" s="5"/>
      <c r="C45" s="5"/>
      <c r="D45" s="5"/>
      <c r="E45" s="5"/>
      <c r="F45" s="5"/>
      <c r="G45" s="5"/>
      <c r="H45" s="4"/>
    </row>
    <row r="46" spans="1:8" ht="12.75">
      <c r="A46" s="9" t="s">
        <v>13</v>
      </c>
      <c r="B46" s="10">
        <f>B43+B21</f>
        <v>94010</v>
      </c>
      <c r="C46" s="10">
        <v>0</v>
      </c>
      <c r="D46" s="10">
        <f>D43+D21</f>
        <v>94010</v>
      </c>
      <c r="E46" s="10">
        <f>E43+E21</f>
        <v>3720</v>
      </c>
      <c r="F46" s="10">
        <f>D46+E46</f>
        <v>97730</v>
      </c>
      <c r="G46" s="10">
        <f>E46</f>
        <v>3720</v>
      </c>
      <c r="H46" s="9"/>
    </row>
    <row r="47" spans="1:8" ht="12.75">
      <c r="A47" s="3"/>
      <c r="B47" s="6"/>
      <c r="C47" s="5"/>
      <c r="D47" s="5"/>
      <c r="E47" s="5"/>
      <c r="F47" s="5"/>
      <c r="G47" s="5"/>
      <c r="H47" s="4"/>
    </row>
    <row r="48" spans="1:8" ht="12.75">
      <c r="A48" s="3"/>
      <c r="B48" s="6"/>
      <c r="C48" s="5"/>
      <c r="D48" s="5"/>
      <c r="E48" s="5"/>
      <c r="F48" s="5"/>
      <c r="G48" s="5"/>
      <c r="H48" s="4"/>
    </row>
    <row r="49" spans="1:8" s="49" customFormat="1" ht="38.25">
      <c r="A49" s="27" t="s">
        <v>14</v>
      </c>
      <c r="B49" s="29">
        <v>13224</v>
      </c>
      <c r="C49" s="28" t="s">
        <v>5</v>
      </c>
      <c r="D49" s="29">
        <v>13224</v>
      </c>
      <c r="E49" s="29">
        <v>-4008</v>
      </c>
      <c r="F49" s="29">
        <f>D49+E49</f>
        <v>9216</v>
      </c>
      <c r="G49" s="29">
        <f>E49</f>
        <v>-4008</v>
      </c>
      <c r="H49" s="50" t="s">
        <v>99</v>
      </c>
    </row>
    <row r="50" spans="1:8" ht="12.75">
      <c r="A50" s="3"/>
      <c r="B50" s="6"/>
      <c r="C50" s="5"/>
      <c r="D50" s="5"/>
      <c r="E50" s="5"/>
      <c r="F50" s="5"/>
      <c r="G50" s="5"/>
      <c r="H50" s="4"/>
    </row>
    <row r="51" spans="1:8" s="8" customFormat="1" ht="12.75">
      <c r="A51" s="9" t="s">
        <v>15</v>
      </c>
      <c r="B51" s="10">
        <f>B49+B46</f>
        <v>107234</v>
      </c>
      <c r="C51" s="10">
        <v>0</v>
      </c>
      <c r="D51" s="10">
        <f>D49+D46</f>
        <v>107234</v>
      </c>
      <c r="E51" s="10">
        <f>E46+E49</f>
        <v>-288</v>
      </c>
      <c r="F51" s="10">
        <f>D51+E51</f>
        <v>106946</v>
      </c>
      <c r="G51" s="10">
        <f>E51</f>
        <v>-288</v>
      </c>
      <c r="H51" s="9"/>
    </row>
    <row r="52" spans="2:7" ht="12.75">
      <c r="B52" s="35"/>
      <c r="C52" s="35"/>
      <c r="D52" s="35"/>
      <c r="E52" s="35"/>
      <c r="F52" s="35"/>
      <c r="G52" s="35"/>
    </row>
    <row r="53" spans="2:7" ht="12.75">
      <c r="B53" s="35"/>
      <c r="C53" s="35"/>
      <c r="D53" s="35"/>
      <c r="E53" s="35"/>
      <c r="F53" s="35"/>
      <c r="G53" s="35"/>
    </row>
    <row r="54" spans="2:7" ht="12.75">
      <c r="B54" s="35"/>
      <c r="C54" s="35"/>
      <c r="D54" s="35"/>
      <c r="E54" s="35"/>
      <c r="F54" s="35"/>
      <c r="G54" s="35"/>
    </row>
    <row r="55" spans="2:7" ht="12.75">
      <c r="B55" s="35"/>
      <c r="C55" s="35"/>
      <c r="D55" s="35"/>
      <c r="E55" s="35"/>
      <c r="F55" s="35"/>
      <c r="G55" s="35"/>
    </row>
    <row r="56" spans="2:7" ht="12.75">
      <c r="B56" s="35"/>
      <c r="C56" s="35"/>
      <c r="D56" s="35"/>
      <c r="E56" s="35"/>
      <c r="F56" s="35"/>
      <c r="G56" s="35"/>
    </row>
    <row r="57" spans="2:7" ht="12.75">
      <c r="B57" s="35"/>
      <c r="C57" s="35"/>
      <c r="D57" s="35"/>
      <c r="E57" s="35"/>
      <c r="F57" s="35"/>
      <c r="G57" s="35"/>
    </row>
    <row r="58" spans="2:7" ht="12.75">
      <c r="B58" s="35"/>
      <c r="C58" s="35"/>
      <c r="D58" s="35"/>
      <c r="E58" s="35"/>
      <c r="F58" s="35"/>
      <c r="G58" s="35"/>
    </row>
    <row r="59" spans="2:7" ht="12.75">
      <c r="B59" s="35"/>
      <c r="C59" s="35"/>
      <c r="D59" s="35"/>
      <c r="E59" s="35"/>
      <c r="F59" s="35"/>
      <c r="G59" s="35"/>
    </row>
    <row r="60" spans="2:7" ht="12.75">
      <c r="B60" s="35"/>
      <c r="C60" s="35"/>
      <c r="D60" s="35"/>
      <c r="E60" s="35"/>
      <c r="F60" s="35"/>
      <c r="G60" s="35"/>
    </row>
    <row r="61" spans="2:7" ht="12.75">
      <c r="B61" s="35"/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5"/>
      <c r="C63" s="35"/>
      <c r="D63" s="35"/>
      <c r="E63" s="35"/>
      <c r="F63" s="35"/>
      <c r="G63" s="35"/>
    </row>
    <row r="64" spans="2:7" ht="12.75">
      <c r="B64" s="35"/>
      <c r="C64" s="35"/>
      <c r="D64" s="35"/>
      <c r="E64" s="35"/>
      <c r="F64" s="35"/>
      <c r="G64" s="35"/>
    </row>
    <row r="65" spans="2:7" ht="12.75">
      <c r="B65" s="35"/>
      <c r="C65" s="35"/>
      <c r="D65" s="35"/>
      <c r="E65" s="35"/>
      <c r="F65" s="35"/>
      <c r="G65" s="35"/>
    </row>
    <row r="66" spans="2:7" ht="12.75">
      <c r="B66" s="35"/>
      <c r="C66" s="35"/>
      <c r="D66" s="35"/>
      <c r="E66" s="35"/>
      <c r="F66" s="35"/>
      <c r="G66" s="35"/>
    </row>
    <row r="67" spans="2:7" ht="12.75">
      <c r="B67" s="35"/>
      <c r="C67" s="35"/>
      <c r="D67" s="35"/>
      <c r="E67" s="35"/>
      <c r="F67" s="35"/>
      <c r="G67" s="35"/>
    </row>
  </sheetData>
  <mergeCells count="21">
    <mergeCell ref="F1:F3"/>
    <mergeCell ref="G1:G3"/>
    <mergeCell ref="H1:H3"/>
    <mergeCell ref="F21:F22"/>
    <mergeCell ref="G21:G22"/>
    <mergeCell ref="A1:A3"/>
    <mergeCell ref="E1:E3"/>
    <mergeCell ref="B1:B3"/>
    <mergeCell ref="D1:D3"/>
    <mergeCell ref="B21:B22"/>
    <mergeCell ref="C21:C22"/>
    <mergeCell ref="D21:D22"/>
    <mergeCell ref="H21:H22"/>
    <mergeCell ref="E21:E22"/>
    <mergeCell ref="B43:B44"/>
    <mergeCell ref="C43:C44"/>
    <mergeCell ref="D43:D44"/>
    <mergeCell ref="H43:H44"/>
    <mergeCell ref="F43:F44"/>
    <mergeCell ref="E43:E44"/>
    <mergeCell ref="G43:G44"/>
  </mergeCells>
  <printOptions/>
  <pageMargins left="0.41" right="0.6" top="1.21" bottom="0.81" header="0.65" footer="0.5"/>
  <pageSetup horizontalDpi="300" verticalDpi="300" orientation="landscape" paperSize="9" r:id="rId1"/>
  <headerFooter alignWithMargins="0">
    <oddHeader>&amp;C2004. évi víziközmű koncessziós felújítások&amp;R&amp;8 35/2004.(VI.11.) önkormányzati rendelet
8.sz.melléklet
(ezer Ft-ban)&amp;10
</oddHeader>
    <oddFooter>&amp;L&amp;8&amp;D &amp;T&amp;C&amp;8&amp;F/&amp;A/Szalafainé&amp;R&amp;8&amp;P/&amp;N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2004-08-23T14:06:43Z</cp:lastPrinted>
  <dcterms:created xsi:type="dcterms:W3CDTF">2003-04-30T07:25:04Z</dcterms:created>
  <dcterms:modified xsi:type="dcterms:W3CDTF">2004-07-02T09:12:21Z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