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20" windowHeight="6495" tabRatio="599" activeTab="0"/>
  </bookViews>
  <sheets>
    <sheet name="int.kiad." sheetId="1" r:id="rId1"/>
    <sheet name="int.bev." sheetId="2" r:id="rId2"/>
    <sheet name="létsz." sheetId="3" r:id="rId3"/>
    <sheet name="átcs.igény" sheetId="4" r:id="rId4"/>
    <sheet name="sh" sheetId="5" r:id="rId5"/>
  </sheets>
  <externalReferences>
    <externalReference r:id="rId8"/>
    <externalReference r:id="rId9"/>
    <externalReference r:id="rId10"/>
  </externalReferences>
  <definedNames>
    <definedName name="_xlnm.Print_Area" localSheetId="1">'int.bev.'!$A$1:$GT$57</definedName>
    <definedName name="_xlnm.Print_Area" localSheetId="0">'int.kiad.'!$A$1:$FF$59</definedName>
    <definedName name="_xlnm.Print_Area" localSheetId="4">'sh'!$A$1:$V$46</definedName>
  </definedNames>
  <calcPr fullCalcOnLoad="1"/>
</workbook>
</file>

<file path=xl/sharedStrings.xml><?xml version="1.0" encoding="utf-8"?>
<sst xmlns="http://schemas.openxmlformats.org/spreadsheetml/2006/main" count="6365" uniqueCount="321">
  <si>
    <t>Személyi juttatás</t>
  </si>
  <si>
    <t>Munkaadót terhelő járulékok</t>
  </si>
  <si>
    <t>Dologi jellegű kiadás</t>
  </si>
  <si>
    <t>Felhalmozási kiadás</t>
  </si>
  <si>
    <t>Kiemelt előirányzat</t>
  </si>
  <si>
    <t>Kiadásból</t>
  </si>
  <si>
    <t>1.csoport</t>
  </si>
  <si>
    <t>2.csoport</t>
  </si>
  <si>
    <t>3.csoport</t>
  </si>
  <si>
    <t>3.l.alcsoport</t>
  </si>
  <si>
    <t>3.2.Alcsoport</t>
  </si>
  <si>
    <t>4.csoport</t>
  </si>
  <si>
    <t>4.l.alcsoport</t>
  </si>
  <si>
    <t>4.2.alcsoport</t>
  </si>
  <si>
    <t>5.csoport</t>
  </si>
  <si>
    <t>6.csoport</t>
  </si>
  <si>
    <t>7.csoport</t>
  </si>
  <si>
    <t>(1+2+3+4+5+6+7)</t>
  </si>
  <si>
    <t>I.Működési célu kiadás</t>
  </si>
  <si>
    <t>II.Felhalmozási célu kiadás</t>
  </si>
  <si>
    <t>Pénzmaradvány tartaléka</t>
  </si>
  <si>
    <t>Dologi kiadás</t>
  </si>
  <si>
    <t>Tartalék</t>
  </si>
  <si>
    <t>Pénzmaradvány</t>
  </si>
  <si>
    <t>felügyeleti</t>
  </si>
  <si>
    <t>Eltérésből: hatáskör</t>
  </si>
  <si>
    <t>Klebelsberg Középiskolai Kollégium</t>
  </si>
  <si>
    <t>Kistérségi Önk.Területfejlesztési Társulás</t>
  </si>
  <si>
    <t>Módosított</t>
  </si>
  <si>
    <t>Átvett pénzeszközök és kölcsön</t>
  </si>
  <si>
    <t>Tárgyi e.imm.jav.értékesítése</t>
  </si>
  <si>
    <t>4,1,1.</t>
  </si>
  <si>
    <t>3.2.alcsoport</t>
  </si>
  <si>
    <t>4,1,2.</t>
  </si>
  <si>
    <t>4.2,1.</t>
  </si>
  <si>
    <t>4.2,3.</t>
  </si>
  <si>
    <t>5.2.alcsoport</t>
  </si>
  <si>
    <t>Működési c. pénzmaradvány</t>
  </si>
  <si>
    <t>Felhalm.c.pénzmaradvány</t>
  </si>
  <si>
    <t>Felhalmozási c.átvett és kölcsön</t>
  </si>
  <si>
    <t>(1-1.1-1.2)+ (3.2+4.2+5.2)</t>
  </si>
  <si>
    <t>Átadás és kölcsön</t>
  </si>
  <si>
    <t>Felhalmozási c.átadás és kölcsön</t>
  </si>
  <si>
    <t>Működési c.átadás és  kölcsön</t>
  </si>
  <si>
    <t>Működési c.átvett pénzeszköz és kölcsön</t>
  </si>
  <si>
    <t>STÍLTEX Szociális Foglalkoztató</t>
  </si>
  <si>
    <t>4,1,3.</t>
  </si>
  <si>
    <t>Felh.célra átvett OEP-től</t>
  </si>
  <si>
    <t xml:space="preserve">Felhalm.c.egyéb átvett </t>
  </si>
  <si>
    <t>Műk.c.átvett OEP-től</t>
  </si>
  <si>
    <t>4.2,2.</t>
  </si>
  <si>
    <t>Működési c.egyéb átvett</t>
  </si>
  <si>
    <t>Létszám</t>
  </si>
  <si>
    <t>Módszertani Családsegítő Központ</t>
  </si>
  <si>
    <t>Városi Fürdő</t>
  </si>
  <si>
    <t xml:space="preserve">Városgondnokság egyéb </t>
  </si>
  <si>
    <t>Városgondnokság összesen</t>
  </si>
  <si>
    <t>Sportcsarnok egyéb feladatok</t>
  </si>
  <si>
    <t xml:space="preserve">Sportcsarnok </t>
  </si>
  <si>
    <t>Létszám összesen</t>
  </si>
  <si>
    <t>Felhalmozási c.kölcsön visszatérülése</t>
  </si>
  <si>
    <t>Műk. c. kölcsön visszatérülése</t>
  </si>
  <si>
    <t>Ellátottak juttatása</t>
  </si>
  <si>
    <t>csoportok összesen</t>
  </si>
  <si>
    <t>(1+2+3+4.2.+5)</t>
  </si>
  <si>
    <t>(4.1.+6+7)</t>
  </si>
  <si>
    <t>előirányzat</t>
  </si>
  <si>
    <t>Csíky G.Színház</t>
  </si>
  <si>
    <t>Működési célú kiadások</t>
  </si>
  <si>
    <t>Működési célú kiadás</t>
  </si>
  <si>
    <t>Felhalmozási célú kiadások</t>
  </si>
  <si>
    <t>Felhalmozási célú kiadás</t>
  </si>
  <si>
    <t>ebből:Szoc.Fogl.bedolgozók létszáma</t>
  </si>
  <si>
    <t>Igazgatás</t>
  </si>
  <si>
    <t>Gondnokság</t>
  </si>
  <si>
    <t>Gyámhivatal</t>
  </si>
  <si>
    <t>Polgári Védelem</t>
  </si>
  <si>
    <t>TOURINFORM Iroda</t>
  </si>
  <si>
    <t>Polgármesteri Hivatal összesen</t>
  </si>
  <si>
    <t>Bevételből:</t>
  </si>
  <si>
    <t xml:space="preserve">1.1.alcsoport </t>
  </si>
  <si>
    <t>1.2.alcsoport</t>
  </si>
  <si>
    <t>3.1.alcsoport</t>
  </si>
  <si>
    <t>4.1.alcsoport</t>
  </si>
  <si>
    <t>5.l.alcsoport</t>
  </si>
  <si>
    <t>Bevételek összesen</t>
  </si>
  <si>
    <t>I.Működési c.bevételek</t>
  </si>
  <si>
    <t>II.Felhalmozási célu bevételek</t>
  </si>
  <si>
    <t>Működési bevételek</t>
  </si>
  <si>
    <t>Felh.k.áfa visszatérülés</t>
  </si>
  <si>
    <t>Értékesített tárgyi e.áfa</t>
  </si>
  <si>
    <t>Felhalmozási c.támogatás</t>
  </si>
  <si>
    <t>Előző évi maradvány, eredmény</t>
  </si>
  <si>
    <t>(1.+2.+3.+4.+5.)</t>
  </si>
  <si>
    <t>Al-</t>
  </si>
  <si>
    <t>cím</t>
  </si>
  <si>
    <t>Intézmény támogatás</t>
  </si>
  <si>
    <t>Alcím megnevezése</t>
  </si>
  <si>
    <t>Részben önállóan gazdálkodó</t>
  </si>
  <si>
    <t>intézmények kiadásai</t>
  </si>
  <si>
    <t>Béke u.5l. sz.Óvoda</t>
  </si>
  <si>
    <t>Petőfi u.20 sz.Óvoda</t>
  </si>
  <si>
    <t>Arany J.u.10.sz.Óvoda</t>
  </si>
  <si>
    <t>Festetics Karolina Óvoda</t>
  </si>
  <si>
    <t>Szentjakabi Óvoda</t>
  </si>
  <si>
    <t>Nemzetőr sor 1.sz.Óvoda</t>
  </si>
  <si>
    <t>Óvodák összesen</t>
  </si>
  <si>
    <t>Nevelési Tanácsadó</t>
  </si>
  <si>
    <t>Működési c.támogatás</t>
  </si>
  <si>
    <t>Kiadások</t>
  </si>
  <si>
    <t>1.</t>
  </si>
  <si>
    <t>2.</t>
  </si>
  <si>
    <t>3.</t>
  </si>
  <si>
    <t>4.</t>
  </si>
  <si>
    <t>5.</t>
  </si>
  <si>
    <t>6.</t>
  </si>
  <si>
    <t>Felújítás</t>
  </si>
  <si>
    <t>7.</t>
  </si>
  <si>
    <t>fő</t>
  </si>
  <si>
    <t>sz.</t>
  </si>
  <si>
    <t xml:space="preserve"> </t>
  </si>
  <si>
    <t>9.</t>
  </si>
  <si>
    <t>Cím</t>
  </si>
  <si>
    <t>Cím megnevezése</t>
  </si>
  <si>
    <t>Önállóan gazd.intézmények</t>
  </si>
  <si>
    <t>Városgondnokság</t>
  </si>
  <si>
    <t>Bölcsődei Központ</t>
  </si>
  <si>
    <t>Szociális Gondozási Központ</t>
  </si>
  <si>
    <t>Liget Idősek Otthona</t>
  </si>
  <si>
    <t>8.</t>
  </si>
  <si>
    <t>Bartók B.Általános Iskola</t>
  </si>
  <si>
    <t>10.</t>
  </si>
  <si>
    <t>Berzsenyi D.Általános Iskola</t>
  </si>
  <si>
    <t>11.</t>
  </si>
  <si>
    <t>Gárdonyi G.Általános Iskola</t>
  </si>
  <si>
    <t>12.</t>
  </si>
  <si>
    <t>Németh I.Általános Iskola</t>
  </si>
  <si>
    <t>13.</t>
  </si>
  <si>
    <t>Kisfaludy u.Általános Iskola</t>
  </si>
  <si>
    <t>14.</t>
  </si>
  <si>
    <t>Kinizsi ltp-i Általános Iskola</t>
  </si>
  <si>
    <t>15.</t>
  </si>
  <si>
    <t>Honvéd u.Általános Iskola</t>
  </si>
  <si>
    <t>16.</t>
  </si>
  <si>
    <t>17.</t>
  </si>
  <si>
    <t>II.Rákóczi F.Általános Iskola</t>
  </si>
  <si>
    <t>18.</t>
  </si>
  <si>
    <t>Toponári u.Általános Iskola</t>
  </si>
  <si>
    <t>19.</t>
  </si>
  <si>
    <t>Toldi ltp-i Általános Iskola</t>
  </si>
  <si>
    <t>20.</t>
  </si>
  <si>
    <t>Kodály Z.Általános Iskola</t>
  </si>
  <si>
    <t>21.</t>
  </si>
  <si>
    <t>Pécsi u.Általános Iskola</t>
  </si>
  <si>
    <t>22.</t>
  </si>
  <si>
    <t>Zrínyi I.Általános Iskola</t>
  </si>
  <si>
    <t>23.</t>
  </si>
  <si>
    <t>Bárczi G.u.Ált.Iskola</t>
  </si>
  <si>
    <t>Óvodai és Eü.Gondn.összesen</t>
  </si>
  <si>
    <t>Óvodai és Eü. Gondnokság</t>
  </si>
  <si>
    <t>(1.1+1.2+2+3.1+4.1+5.1)</t>
  </si>
  <si>
    <t>Óvodai és Egészségügyi Gondnokság</t>
  </si>
  <si>
    <t>Benedek Elek Általános Iskola</t>
  </si>
  <si>
    <t>Rét u.Központi Óvoda</t>
  </si>
  <si>
    <t>Bajcsy Zs.u.Központi Óvoda</t>
  </si>
  <si>
    <t>Temesvár u.Központi Óvoda</t>
  </si>
  <si>
    <t>Madár u.Központi Óvoda</t>
  </si>
  <si>
    <t>Honvéd u.Központi Óvoda</t>
  </si>
  <si>
    <t>Tar Csatár Központi Óvoda</t>
  </si>
  <si>
    <t>Műszaki Középiskola és Kollégium</t>
  </si>
  <si>
    <t>24.</t>
  </si>
  <si>
    <t>Közlekedési SZKI</t>
  </si>
  <si>
    <t>25.</t>
  </si>
  <si>
    <t>Iparművészeti SZKI</t>
  </si>
  <si>
    <t>26.</t>
  </si>
  <si>
    <t>Kereskedelmi SZKI</t>
  </si>
  <si>
    <t>27.</t>
  </si>
  <si>
    <t>Élelmiszeripari SZKI</t>
  </si>
  <si>
    <t>28.</t>
  </si>
  <si>
    <t>Épitőipari SZKI</t>
  </si>
  <si>
    <t>29.</t>
  </si>
  <si>
    <t>Egészségügyi SZKI</t>
  </si>
  <si>
    <t>30.</t>
  </si>
  <si>
    <t>Munkácsy M.Gimnázium</t>
  </si>
  <si>
    <t>31.</t>
  </si>
  <si>
    <t>Táncsics M.Gimnázium</t>
  </si>
  <si>
    <t>32.</t>
  </si>
  <si>
    <t>33.</t>
  </si>
  <si>
    <t>Közgazdasági SZKI</t>
  </si>
  <si>
    <t>34.</t>
  </si>
  <si>
    <t>35.</t>
  </si>
  <si>
    <t>36.</t>
  </si>
  <si>
    <t>Liszt F.Zeneiskola</t>
  </si>
  <si>
    <t>37.</t>
  </si>
  <si>
    <t>38.</t>
  </si>
  <si>
    <t>Együd Á.VMK</t>
  </si>
  <si>
    <t>39.</t>
  </si>
  <si>
    <t>Sportiskola</t>
  </si>
  <si>
    <t>Sportcsarnok</t>
  </si>
  <si>
    <t>Hivatásos Tűzoltóság</t>
  </si>
  <si>
    <t>Összesen</t>
  </si>
  <si>
    <t>Halmozódás</t>
  </si>
  <si>
    <t>Mindösszesen</t>
  </si>
  <si>
    <t>I.</t>
  </si>
  <si>
    <t>Működési célú bevételek</t>
  </si>
  <si>
    <t>Működési célú halmozódás</t>
  </si>
  <si>
    <t>I</t>
  </si>
  <si>
    <t>II.</t>
  </si>
  <si>
    <t>Felhalmozási célú bevételek</t>
  </si>
  <si>
    <t>Felhalmozási célú halmozódás</t>
  </si>
  <si>
    <t>Eltérés</t>
  </si>
  <si>
    <t>(+,-)</t>
  </si>
  <si>
    <t>Búzavirág u. 19.Óvoda</t>
  </si>
  <si>
    <t>15,1.</t>
  </si>
  <si>
    <t>15,2.</t>
  </si>
  <si>
    <t>15,3.</t>
  </si>
  <si>
    <t>Művészeti Kincsesháza</t>
  </si>
  <si>
    <t>Együd Á.VMK egyéb feladat</t>
  </si>
  <si>
    <t>Együd Á. VMK</t>
  </si>
  <si>
    <t>Óvodai és Eü.Gondnokság összesen</t>
  </si>
  <si>
    <t>int.:pénzm.ból</t>
  </si>
  <si>
    <t>intézményi</t>
  </si>
  <si>
    <t>új előirányzat</t>
  </si>
  <si>
    <t>intézményi összesen</t>
  </si>
  <si>
    <t>Megjegyzés</t>
  </si>
  <si>
    <t>40.</t>
  </si>
  <si>
    <t>Felügy.:élelm.</t>
  </si>
  <si>
    <t>Megjegyzés:műk.bevételen belül a  felügy.hat.-ben történt módosítás a Bölcsődei Központnál jelentkező ingyenes étk.miatti  működési</t>
  </si>
  <si>
    <t>bevételi kiesésből adódik. ( műk.bev.: - 1036 eft, int.támog.: +1036 eft )</t>
  </si>
  <si>
    <t>Megjegyzés :Városgondnokságnál a felhalm.áfa visszatérülés a működési áfa visszatérülés tervezett bevételéből került átvezetésre.</t>
  </si>
  <si>
    <t>( felh.áfa v.térülés + 20348 eft, műk.áfa v.tér.eredeti ei.: - 20348 eft. )</t>
  </si>
  <si>
    <t xml:space="preserve">Megjegyzés : Városgondnokságnál a felhalmozási támogatás csökkentése  és a műk.c. támogatás emelése tartalmazza a  felh.és működési </t>
  </si>
  <si>
    <t xml:space="preserve">áfa visszatérülés közötti technikai átvezetést is. ( felh.tám.ból technikai átv.: -20348 eft,műk.tám.ból : +20348 eft -ot)  </t>
  </si>
  <si>
    <t>Intézményi hatáskörű előirányzat- módosítások</t>
  </si>
  <si>
    <t>K I A D Á S O K</t>
  </si>
  <si>
    <t>B E V É T E L E K</t>
  </si>
  <si>
    <t>Személyi</t>
  </si>
  <si>
    <t>Munk.t.</t>
  </si>
  <si>
    <t>Dologi</t>
  </si>
  <si>
    <t>Műk.c.</t>
  </si>
  <si>
    <t>Felh.c.</t>
  </si>
  <si>
    <t>Átadás</t>
  </si>
  <si>
    <t>Ellátott</t>
  </si>
  <si>
    <t>Felhalm.</t>
  </si>
  <si>
    <t>Kiadás</t>
  </si>
  <si>
    <t>Működési</t>
  </si>
  <si>
    <t>ebből</t>
  </si>
  <si>
    <t>Átvett</t>
  </si>
  <si>
    <t>Bevétel</t>
  </si>
  <si>
    <t>juttatás</t>
  </si>
  <si>
    <t>jár.ok</t>
  </si>
  <si>
    <t>jellegű</t>
  </si>
  <si>
    <t>átadás</t>
  </si>
  <si>
    <t>összes</t>
  </si>
  <si>
    <t>juttatása</t>
  </si>
  <si>
    <t>áfá-val</t>
  </si>
  <si>
    <t>összesen</t>
  </si>
  <si>
    <t>bevétel</t>
  </si>
  <si>
    <t>felh.áfa</t>
  </si>
  <si>
    <t>érték.t.</t>
  </si>
  <si>
    <t>tőkejell.</t>
  </si>
  <si>
    <t>átvett</t>
  </si>
  <si>
    <t>pénzek</t>
  </si>
  <si>
    <t>pénzm.</t>
  </si>
  <si>
    <t>kölcsön</t>
  </si>
  <si>
    <t>int.hat.ben</t>
  </si>
  <si>
    <t>v.térülés</t>
  </si>
  <si>
    <t>eszk.áfa</t>
  </si>
  <si>
    <t>és kölcsön</t>
  </si>
  <si>
    <t>Családsegítő Központ</t>
  </si>
  <si>
    <t>STÍLTEX Szoc.Foglalkoztató</t>
  </si>
  <si>
    <t>Kaposfüredi Általános Iskola</t>
  </si>
  <si>
    <t>Műszaki Köz.és Kollégium</t>
  </si>
  <si>
    <t>Baross G.Kollégium</t>
  </si>
  <si>
    <t xml:space="preserve">Csíky G.Színház </t>
  </si>
  <si>
    <t>Kistérségi Önk.Ter.Társulás</t>
  </si>
  <si>
    <t>Összesen saját hatáskörben</t>
  </si>
  <si>
    <t>Intézmény</t>
  </si>
  <si>
    <t>Feladat megnevezése</t>
  </si>
  <si>
    <t>Átcsoportosítások</t>
  </si>
  <si>
    <t>megnevezés</t>
  </si>
  <si>
    <t>igények</t>
  </si>
  <si>
    <t>4,1.</t>
  </si>
  <si>
    <t>4,2.</t>
  </si>
  <si>
    <t>Szem.</t>
  </si>
  <si>
    <t>Műk.</t>
  </si>
  <si>
    <t>Ell.</t>
  </si>
  <si>
    <t>Felú-</t>
  </si>
  <si>
    <t>Felh.</t>
  </si>
  <si>
    <t>jutt.</t>
  </si>
  <si>
    <t>jítás</t>
  </si>
  <si>
    <t>kiadás</t>
  </si>
  <si>
    <t>Kismegszakítók felújítására</t>
  </si>
  <si>
    <t>Szellemi tevékenység végzésére</t>
  </si>
  <si>
    <t>Színpadi függöny  és egyéb nem terv.beszerzés</t>
  </si>
  <si>
    <t>Büfé -leválasztás átcs.  felújításra</t>
  </si>
  <si>
    <t>Töröcske-térleválasztás átcs.felújítása</t>
  </si>
  <si>
    <t>Spotcsarnok</t>
  </si>
  <si>
    <t xml:space="preserve">fakivágás,gallyazás, labdafogó háló </t>
  </si>
  <si>
    <t>túzoltókészülék vásárlása miatt átcs.</t>
  </si>
  <si>
    <t>Sportiskola- számítógép vásárlása</t>
  </si>
  <si>
    <t>Biztosítási kártérítésből</t>
  </si>
  <si>
    <t>Tűzoltó gépjármű átépítésére, pótlására</t>
  </si>
  <si>
    <t xml:space="preserve"> téves jelentés miatt energia és szemétsz. díjak között</t>
  </si>
  <si>
    <t xml:space="preserve">   Városi Fürdő</t>
  </si>
  <si>
    <t xml:space="preserve">   Városgondnokság egyéb feladatok</t>
  </si>
  <si>
    <t>Intézményen belüli átcsoportosítási korrekció</t>
  </si>
  <si>
    <t>áthúzódó kötelezettség miatt (pénzmaradványból)</t>
  </si>
  <si>
    <t>Multimédiás művészeti szaktanterem kiépítése</t>
  </si>
  <si>
    <t>miatt alagsori felújítás költségeire</t>
  </si>
  <si>
    <t>Módszertani CSSK</t>
  </si>
  <si>
    <t>Bérmaradványból , takarításhoz ill.szakértők</t>
  </si>
  <si>
    <t>díjazására</t>
  </si>
  <si>
    <t>Intézmény összesen</t>
  </si>
  <si>
    <t>Ellenőrzési Iroda (+ 2 fő)</t>
  </si>
  <si>
    <t>Önk. gazdálkodás (Rákóczi Stadion)</t>
  </si>
  <si>
    <t xml:space="preserve">Intézményen belüli átcs.korrekció (eredeti ei.-ból) </t>
  </si>
  <si>
    <t>Tavaszi F.-eredeti ei.ból : külső szem.juttatás</t>
  </si>
  <si>
    <t>Húsipari Tanműhely EU élelmiszer higéniai</t>
  </si>
  <si>
    <t xml:space="preserve"> normáknak megfelelő korszerűsítési munkákra</t>
  </si>
  <si>
    <t>átcsoportosítás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</si>
</sst>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7">
    <font>
      <sz val="10"/>
      <name val="Arial CE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color indexed="10"/>
      <name val="HBangkok"/>
      <family val="0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9"/>
      <color indexed="10"/>
      <name val="Times New Roman CE"/>
      <family val="1"/>
    </font>
    <font>
      <sz val="8"/>
      <color indexed="10"/>
      <name val="Times New Roman"/>
      <family val="1"/>
    </font>
    <font>
      <i/>
      <sz val="10"/>
      <name val="Times New Roman CE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10"/>
      <name val="Times New Roman CE"/>
      <family val="1"/>
    </font>
    <font>
      <i/>
      <sz val="8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8"/>
      <color indexed="8"/>
      <name val="Times New Roman CE"/>
      <family val="1"/>
    </font>
    <font>
      <i/>
      <sz val="8"/>
      <name val="Times New Roman CE"/>
      <family val="1"/>
    </font>
    <font>
      <i/>
      <sz val="10"/>
      <name val="Arial CE"/>
      <family val="0"/>
    </font>
    <font>
      <i/>
      <sz val="9"/>
      <name val="Times New Roman CE"/>
      <family val="1"/>
    </font>
    <font>
      <i/>
      <sz val="10"/>
      <color indexed="8"/>
      <name val="Times New Roman CE"/>
      <family val="1"/>
    </font>
    <font>
      <i/>
      <sz val="10"/>
      <color indexed="8"/>
      <name val="Times New Roman"/>
      <family val="1"/>
    </font>
    <font>
      <i/>
      <sz val="8"/>
      <color indexed="10"/>
      <name val="Times New Roman CE"/>
      <family val="1"/>
    </font>
    <font>
      <i/>
      <sz val="10"/>
      <color indexed="10"/>
      <name val="Times New Roman CE"/>
      <family val="1"/>
    </font>
    <font>
      <sz val="10"/>
      <color indexed="8"/>
      <name val="Times New Roman CE"/>
      <family val="1"/>
    </font>
    <font>
      <i/>
      <sz val="9"/>
      <color indexed="8"/>
      <name val="Times New Roman CE"/>
      <family val="1"/>
    </font>
    <font>
      <sz val="9"/>
      <name val="Times New Roman CE"/>
      <family val="1"/>
    </font>
    <font>
      <sz val="9"/>
      <color indexed="8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9"/>
      <name val="Times New Roman"/>
      <family val="1"/>
    </font>
    <font>
      <i/>
      <sz val="9"/>
      <color indexed="10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/>
    </xf>
    <xf numFmtId="0" fontId="9" fillId="0" borderId="4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9" fillId="0" borderId="1" xfId="0" applyFont="1" applyBorder="1" applyAlignment="1">
      <alignment/>
    </xf>
    <xf numFmtId="0" fontId="8" fillId="2" borderId="1" xfId="0" applyFont="1" applyFill="1" applyBorder="1" applyAlignment="1">
      <alignment horizontal="center"/>
    </xf>
    <xf numFmtId="0" fontId="9" fillId="0" borderId="3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4" borderId="0" xfId="0" applyFont="1" applyFill="1" applyBorder="1" applyAlignment="1">
      <alignment horizontal="right"/>
    </xf>
    <xf numFmtId="0" fontId="4" fillId="0" borderId="5" xfId="0" applyFont="1" applyBorder="1" applyAlignment="1">
      <alignment/>
    </xf>
    <xf numFmtId="0" fontId="0" fillId="0" borderId="4" xfId="0" applyBorder="1" applyAlignment="1">
      <alignment/>
    </xf>
    <xf numFmtId="17" fontId="1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Alignment="1">
      <alignment/>
    </xf>
    <xf numFmtId="164" fontId="8" fillId="3" borderId="0" xfId="0" applyNumberFormat="1" applyFont="1" applyFill="1" applyBorder="1" applyAlignment="1">
      <alignment/>
    </xf>
    <xf numFmtId="1" fontId="8" fillId="3" borderId="1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8" fillId="3" borderId="4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/>
      <protection locked="0"/>
    </xf>
    <xf numFmtId="0" fontId="8" fillId="3" borderId="4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9" fillId="3" borderId="4" xfId="0" applyFont="1" applyFill="1" applyBorder="1" applyAlignment="1" applyProtection="1">
      <alignment/>
      <protection locked="0"/>
    </xf>
    <xf numFmtId="0" fontId="2" fillId="3" borderId="2" xfId="0" applyFont="1" applyFill="1" applyBorder="1" applyAlignment="1">
      <alignment/>
    </xf>
    <xf numFmtId="0" fontId="11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9" fillId="5" borderId="4" xfId="0" applyFont="1" applyFill="1" applyBorder="1" applyAlignment="1">
      <alignment/>
    </xf>
    <xf numFmtId="0" fontId="8" fillId="0" borderId="5" xfId="0" applyFont="1" applyBorder="1" applyAlignment="1">
      <alignment/>
    </xf>
    <xf numFmtId="0" fontId="9" fillId="2" borderId="1" xfId="0" applyFont="1" applyFill="1" applyBorder="1" applyAlignment="1">
      <alignment/>
    </xf>
    <xf numFmtId="0" fontId="6" fillId="6" borderId="6" xfId="0" applyFont="1" applyFill="1" applyBorder="1" applyAlignment="1">
      <alignment horizontal="centerContinuous"/>
    </xf>
    <xf numFmtId="0" fontId="6" fillId="6" borderId="7" xfId="0" applyFont="1" applyFill="1" applyBorder="1" applyAlignment="1">
      <alignment horizontal="centerContinuous"/>
    </xf>
    <xf numFmtId="0" fontId="6" fillId="6" borderId="8" xfId="0" applyFont="1" applyFill="1" applyBorder="1" applyAlignment="1">
      <alignment horizontal="centerContinuous"/>
    </xf>
    <xf numFmtId="0" fontId="8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 applyProtection="1">
      <alignment/>
      <protection locked="0"/>
    </xf>
    <xf numFmtId="0" fontId="9" fillId="2" borderId="2" xfId="0" applyFont="1" applyFill="1" applyBorder="1" applyAlignment="1">
      <alignment/>
    </xf>
    <xf numFmtId="1" fontId="8" fillId="2" borderId="1" xfId="0" applyNumberFormat="1" applyFont="1" applyFill="1" applyBorder="1" applyAlignment="1">
      <alignment horizontal="center"/>
    </xf>
    <xf numFmtId="1" fontId="8" fillId="2" borderId="2" xfId="0" applyNumberFormat="1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/>
    </xf>
    <xf numFmtId="0" fontId="8" fillId="0" borderId="9" xfId="0" applyFont="1" applyBorder="1" applyAlignment="1">
      <alignment/>
    </xf>
    <xf numFmtId="0" fontId="9" fillId="0" borderId="8" xfId="0" applyFont="1" applyBorder="1" applyAlignment="1">
      <alignment/>
    </xf>
    <xf numFmtId="0" fontId="8" fillId="2" borderId="5" xfId="0" applyFont="1" applyFill="1" applyBorder="1" applyAlignment="1">
      <alignment/>
    </xf>
    <xf numFmtId="0" fontId="8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1" xfId="0" applyFont="1" applyBorder="1" applyAlignment="1">
      <alignment/>
    </xf>
    <xf numFmtId="0" fontId="16" fillId="0" borderId="3" xfId="0" applyFont="1" applyBorder="1" applyAlignment="1">
      <alignment/>
    </xf>
    <xf numFmtId="164" fontId="9" fillId="2" borderId="2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3" fillId="0" borderId="0" xfId="0" applyFont="1" applyAlignment="1">
      <alignment/>
    </xf>
    <xf numFmtId="0" fontId="17" fillId="4" borderId="0" xfId="0" applyFont="1" applyFill="1" applyBorder="1" applyAlignment="1">
      <alignment horizontal="right"/>
    </xf>
    <xf numFmtId="0" fontId="18" fillId="4" borderId="0" xfId="0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6" fillId="6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6" fillId="6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Continuous"/>
    </xf>
    <xf numFmtId="0" fontId="6" fillId="6" borderId="4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4" xfId="0" applyFont="1" applyFill="1" applyBorder="1" applyAlignment="1">
      <alignment/>
    </xf>
    <xf numFmtId="0" fontId="12" fillId="3" borderId="1" xfId="0" applyFont="1" applyFill="1" applyBorder="1" applyAlignment="1">
      <alignment horizontal="centerContinuous"/>
    </xf>
    <xf numFmtId="0" fontId="11" fillId="4" borderId="0" xfId="0" applyFont="1" applyFill="1" applyBorder="1" applyAlignment="1">
      <alignment horizontal="right"/>
    </xf>
    <xf numFmtId="0" fontId="25" fillId="4" borderId="0" xfId="0" applyFont="1" applyFill="1" applyBorder="1" applyAlignment="1">
      <alignment horizontal="right"/>
    </xf>
    <xf numFmtId="0" fontId="26" fillId="4" borderId="0" xfId="0" applyFont="1" applyFill="1" applyBorder="1" applyAlignment="1">
      <alignment horizontal="right"/>
    </xf>
    <xf numFmtId="0" fontId="27" fillId="2" borderId="1" xfId="0" applyFont="1" applyFill="1" applyBorder="1" applyAlignment="1">
      <alignment/>
    </xf>
    <xf numFmtId="0" fontId="9" fillId="0" borderId="5" xfId="0" applyFont="1" applyBorder="1" applyAlignment="1">
      <alignment/>
    </xf>
    <xf numFmtId="0" fontId="27" fillId="0" borderId="1" xfId="0" applyFont="1" applyBorder="1" applyAlignment="1">
      <alignment/>
    </xf>
    <xf numFmtId="0" fontId="27" fillId="0" borderId="2" xfId="0" applyFont="1" applyBorder="1" applyAlignment="1">
      <alignment/>
    </xf>
    <xf numFmtId="0" fontId="27" fillId="0" borderId="0" xfId="0" applyFont="1" applyBorder="1" applyAlignment="1">
      <alignment/>
    </xf>
    <xf numFmtId="0" fontId="27" fillId="4" borderId="3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center"/>
    </xf>
    <xf numFmtId="0" fontId="31" fillId="6" borderId="1" xfId="0" applyFont="1" applyFill="1" applyBorder="1" applyAlignment="1">
      <alignment horizontal="center"/>
    </xf>
    <xf numFmtId="0" fontId="31" fillId="6" borderId="1" xfId="0" applyFont="1" applyFill="1" applyBorder="1" applyAlignment="1">
      <alignment/>
    </xf>
    <xf numFmtId="0" fontId="29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33" fillId="7" borderId="0" xfId="0" applyFont="1" applyFill="1" applyBorder="1" applyAlignment="1">
      <alignment horizontal="center"/>
    </xf>
    <xf numFmtId="0" fontId="33" fillId="6" borderId="1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0" fontId="35" fillId="0" borderId="3" xfId="0" applyFont="1" applyBorder="1" applyAlignment="1">
      <alignment/>
    </xf>
    <xf numFmtId="0" fontId="1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9" fillId="2" borderId="0" xfId="0" applyFont="1" applyFill="1" applyAlignment="1">
      <alignment/>
    </xf>
    <xf numFmtId="0" fontId="1" fillId="8" borderId="1" xfId="0" applyFont="1" applyFill="1" applyBorder="1" applyAlignment="1">
      <alignment/>
    </xf>
    <xf numFmtId="0" fontId="9" fillId="8" borderId="0" xfId="0" applyFont="1" applyFill="1" applyAlignment="1">
      <alignment/>
    </xf>
    <xf numFmtId="0" fontId="2" fillId="8" borderId="1" xfId="0" applyFont="1" applyFill="1" applyBorder="1" applyAlignment="1">
      <alignment/>
    </xf>
    <xf numFmtId="0" fontId="9" fillId="3" borderId="0" xfId="0" applyFont="1" applyFill="1" applyAlignment="1">
      <alignment/>
    </xf>
    <xf numFmtId="0" fontId="4" fillId="8" borderId="1" xfId="0" applyFont="1" applyFill="1" applyBorder="1" applyAlignment="1">
      <alignment/>
    </xf>
    <xf numFmtId="0" fontId="9" fillId="9" borderId="1" xfId="0" applyFont="1" applyFill="1" applyBorder="1" applyAlignment="1">
      <alignment/>
    </xf>
    <xf numFmtId="0" fontId="1" fillId="10" borderId="1" xfId="0" applyFont="1" applyFill="1" applyBorder="1" applyAlignment="1">
      <alignment/>
    </xf>
    <xf numFmtId="0" fontId="9" fillId="10" borderId="0" xfId="0" applyFont="1" applyFill="1" applyAlignment="1">
      <alignment/>
    </xf>
    <xf numFmtId="0" fontId="2" fillId="10" borderId="1" xfId="0" applyFont="1" applyFill="1" applyBorder="1" applyAlignment="1">
      <alignment/>
    </xf>
    <xf numFmtId="0" fontId="9" fillId="10" borderId="1" xfId="0" applyFont="1" applyFill="1" applyBorder="1" applyAlignment="1">
      <alignment/>
    </xf>
    <xf numFmtId="0" fontId="4" fillId="10" borderId="1" xfId="0" applyFont="1" applyFill="1" applyBorder="1" applyAlignment="1">
      <alignment/>
    </xf>
    <xf numFmtId="0" fontId="2" fillId="10" borderId="5" xfId="0" applyFont="1" applyFill="1" applyBorder="1" applyAlignment="1">
      <alignment/>
    </xf>
    <xf numFmtId="0" fontId="4" fillId="10" borderId="5" xfId="0" applyFont="1" applyFill="1" applyBorder="1" applyAlignment="1">
      <alignment/>
    </xf>
    <xf numFmtId="0" fontId="1" fillId="11" borderId="1" xfId="0" applyFont="1" applyFill="1" applyBorder="1" applyAlignment="1">
      <alignment/>
    </xf>
    <xf numFmtId="0" fontId="4" fillId="11" borderId="1" xfId="0" applyFont="1" applyFill="1" applyBorder="1" applyAlignment="1">
      <alignment/>
    </xf>
    <xf numFmtId="0" fontId="9" fillId="11" borderId="0" xfId="0" applyFont="1" applyFill="1" applyAlignment="1">
      <alignment/>
    </xf>
    <xf numFmtId="0" fontId="2" fillId="11" borderId="1" xfId="0" applyFont="1" applyFill="1" applyBorder="1" applyAlignment="1">
      <alignment/>
    </xf>
    <xf numFmtId="0" fontId="9" fillId="11" borderId="1" xfId="0" applyFont="1" applyFill="1" applyBorder="1" applyAlignment="1">
      <alignment/>
    </xf>
    <xf numFmtId="0" fontId="2" fillId="11" borderId="5" xfId="0" applyFont="1" applyFill="1" applyBorder="1" applyAlignment="1">
      <alignment/>
    </xf>
    <xf numFmtId="0" fontId="4" fillId="11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8" fillId="6" borderId="2" xfId="0" applyFont="1" applyFill="1" applyBorder="1" applyAlignment="1">
      <alignment/>
    </xf>
    <xf numFmtId="0" fontId="8" fillId="6" borderId="1" xfId="0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9" fillId="6" borderId="2" xfId="0" applyFont="1" applyFill="1" applyBorder="1" applyAlignment="1">
      <alignment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Continuous"/>
    </xf>
    <xf numFmtId="0" fontId="12" fillId="8" borderId="4" xfId="0" applyFont="1" applyFill="1" applyBorder="1" applyAlignment="1">
      <alignment horizontal="center"/>
    </xf>
    <xf numFmtId="0" fontId="12" fillId="8" borderId="4" xfId="0" applyFont="1" applyFill="1" applyBorder="1" applyAlignment="1">
      <alignment/>
    </xf>
    <xf numFmtId="0" fontId="9" fillId="8" borderId="1" xfId="0" applyFont="1" applyFill="1" applyBorder="1" applyAlignment="1">
      <alignment/>
    </xf>
    <xf numFmtId="0" fontId="2" fillId="8" borderId="0" xfId="0" applyFont="1" applyFill="1" applyBorder="1" applyAlignment="1">
      <alignment/>
    </xf>
    <xf numFmtId="0" fontId="16" fillId="8" borderId="1" xfId="0" applyFont="1" applyFill="1" applyBorder="1" applyAlignment="1">
      <alignment/>
    </xf>
    <xf numFmtId="0" fontId="15" fillId="8" borderId="1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2" fillId="8" borderId="2" xfId="0" applyFont="1" applyFill="1" applyBorder="1" applyAlignment="1">
      <alignment horizontal="center"/>
    </xf>
    <xf numFmtId="0" fontId="8" fillId="2" borderId="9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8" fillId="2" borderId="3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8" fillId="8" borderId="2" xfId="0" applyFont="1" applyFill="1" applyBorder="1" applyAlignment="1">
      <alignment/>
    </xf>
    <xf numFmtId="0" fontId="8" fillId="8" borderId="9" xfId="0" applyFont="1" applyFill="1" applyBorder="1" applyAlignment="1">
      <alignment/>
    </xf>
    <xf numFmtId="0" fontId="9" fillId="8" borderId="2" xfId="0" applyFont="1" applyFill="1" applyBorder="1" applyAlignment="1">
      <alignment/>
    </xf>
    <xf numFmtId="0" fontId="8" fillId="8" borderId="1" xfId="0" applyFont="1" applyFill="1" applyBorder="1" applyAlignment="1">
      <alignment/>
    </xf>
    <xf numFmtId="0" fontId="8" fillId="8" borderId="5" xfId="0" applyFont="1" applyFill="1" applyBorder="1" applyAlignment="1">
      <alignment/>
    </xf>
    <xf numFmtId="0" fontId="8" fillId="8" borderId="4" xfId="0" applyFont="1" applyFill="1" applyBorder="1" applyAlignment="1">
      <alignment/>
    </xf>
    <xf numFmtId="0" fontId="8" fillId="8" borderId="10" xfId="0" applyFont="1" applyFill="1" applyBorder="1" applyAlignment="1">
      <alignment/>
    </xf>
    <xf numFmtId="0" fontId="0" fillId="8" borderId="4" xfId="0" applyFill="1" applyBorder="1" applyAlignment="1">
      <alignment/>
    </xf>
    <xf numFmtId="0" fontId="6" fillId="8" borderId="2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Continuous"/>
    </xf>
    <xf numFmtId="0" fontId="6" fillId="8" borderId="7" xfId="0" applyFont="1" applyFill="1" applyBorder="1" applyAlignment="1">
      <alignment horizontal="centerContinuous"/>
    </xf>
    <xf numFmtId="0" fontId="6" fillId="8" borderId="8" xfId="0" applyFont="1" applyFill="1" applyBorder="1" applyAlignment="1">
      <alignment horizontal="centerContinuous"/>
    </xf>
    <xf numFmtId="0" fontId="6" fillId="8" borderId="11" xfId="0" applyFont="1" applyFill="1" applyBorder="1" applyAlignment="1">
      <alignment horizontal="centerContinuous"/>
    </xf>
    <xf numFmtId="0" fontId="6" fillId="8" borderId="12" xfId="0" applyFont="1" applyFill="1" applyBorder="1" applyAlignment="1">
      <alignment horizontal="centerContinuous"/>
    </xf>
    <xf numFmtId="0" fontId="6" fillId="8" borderId="9" xfId="0" applyFont="1" applyFill="1" applyBorder="1" applyAlignment="1">
      <alignment horizontal="centerContinuous"/>
    </xf>
    <xf numFmtId="0" fontId="6" fillId="8" borderId="1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Continuous"/>
    </xf>
    <xf numFmtId="0" fontId="6" fillId="8" borderId="10" xfId="0" applyFont="1" applyFill="1" applyBorder="1" applyAlignment="1">
      <alignment horizontal="centerContinuous"/>
    </xf>
    <xf numFmtId="0" fontId="6" fillId="8" borderId="1" xfId="0" applyFont="1" applyFill="1" applyBorder="1" applyAlignment="1">
      <alignment/>
    </xf>
    <xf numFmtId="0" fontId="6" fillId="8" borderId="4" xfId="0" applyFont="1" applyFill="1" applyBorder="1" applyAlignment="1">
      <alignment horizontal="center"/>
    </xf>
    <xf numFmtId="0" fontId="6" fillId="8" borderId="4" xfId="0" applyFont="1" applyFill="1" applyBorder="1" applyAlignment="1">
      <alignment/>
    </xf>
    <xf numFmtId="0" fontId="14" fillId="8" borderId="4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10" borderId="9" xfId="0" applyFont="1" applyFill="1" applyBorder="1" applyAlignment="1">
      <alignment horizontal="centerContinuous"/>
    </xf>
    <xf numFmtId="0" fontId="6" fillId="10" borderId="2" xfId="0" applyFont="1" applyFill="1" applyBorder="1" applyAlignment="1">
      <alignment horizontal="centerContinuous"/>
    </xf>
    <xf numFmtId="0" fontId="21" fillId="10" borderId="11" xfId="0" applyFont="1" applyFill="1" applyBorder="1" applyAlignment="1">
      <alignment/>
    </xf>
    <xf numFmtId="0" fontId="21" fillId="10" borderId="12" xfId="0" applyFont="1" applyFill="1" applyBorder="1" applyAlignment="1">
      <alignment/>
    </xf>
    <xf numFmtId="0" fontId="21" fillId="10" borderId="9" xfId="0" applyFont="1" applyFill="1" applyBorder="1" applyAlignment="1">
      <alignment/>
    </xf>
    <xf numFmtId="0" fontId="21" fillId="10" borderId="6" xfId="0" applyFont="1" applyFill="1" applyBorder="1" applyAlignment="1">
      <alignment horizontal="left"/>
    </xf>
    <xf numFmtId="0" fontId="21" fillId="10" borderId="7" xfId="0" applyFont="1" applyFill="1" applyBorder="1" applyAlignment="1">
      <alignment horizontal="left"/>
    </xf>
    <xf numFmtId="0" fontId="21" fillId="10" borderId="8" xfId="0" applyFont="1" applyFill="1" applyBorder="1" applyAlignment="1">
      <alignment horizontal="left"/>
    </xf>
    <xf numFmtId="0" fontId="21" fillId="10" borderId="6" xfId="0" applyFont="1" applyFill="1" applyBorder="1" applyAlignment="1">
      <alignment/>
    </xf>
    <xf numFmtId="0" fontId="21" fillId="10" borderId="7" xfId="0" applyFont="1" applyFill="1" applyBorder="1" applyAlignment="1">
      <alignment/>
    </xf>
    <xf numFmtId="0" fontId="21" fillId="10" borderId="8" xfId="0" applyFont="1" applyFill="1" applyBorder="1" applyAlignment="1">
      <alignment/>
    </xf>
    <xf numFmtId="0" fontId="14" fillId="10" borderId="9" xfId="0" applyFont="1" applyFill="1" applyBorder="1" applyAlignment="1">
      <alignment horizontal="centerContinuous"/>
    </xf>
    <xf numFmtId="0" fontId="6" fillId="10" borderId="7" xfId="0" applyFont="1" applyFill="1" applyBorder="1" applyAlignment="1">
      <alignment horizontal="centerContinuous"/>
    </xf>
    <xf numFmtId="0" fontId="6" fillId="10" borderId="8" xfId="0" applyFont="1" applyFill="1" applyBorder="1" applyAlignment="1">
      <alignment horizontal="centerContinuous"/>
    </xf>
    <xf numFmtId="0" fontId="6" fillId="10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/>
    </xf>
    <xf numFmtId="0" fontId="6" fillId="10" borderId="4" xfId="0" applyFont="1" applyFill="1" applyBorder="1" applyAlignment="1">
      <alignment horizontal="center"/>
    </xf>
    <xf numFmtId="0" fontId="6" fillId="10" borderId="4" xfId="0" applyFont="1" applyFill="1" applyBorder="1" applyAlignment="1">
      <alignment/>
    </xf>
    <xf numFmtId="0" fontId="13" fillId="10" borderId="4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Continuous"/>
    </xf>
    <xf numFmtId="0" fontId="12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Continuous"/>
    </xf>
    <xf numFmtId="0" fontId="22" fillId="6" borderId="1" xfId="0" applyFont="1" applyFill="1" applyBorder="1" applyAlignment="1">
      <alignment horizontal="centerContinuous"/>
    </xf>
    <xf numFmtId="0" fontId="12" fillId="6" borderId="4" xfId="0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/>
    </xf>
    <xf numFmtId="0" fontId="22" fillId="6" borderId="4" xfId="0" applyFont="1" applyFill="1" applyBorder="1" applyAlignment="1">
      <alignment/>
    </xf>
    <xf numFmtId="0" fontId="24" fillId="3" borderId="2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24" fillId="3" borderId="1" xfId="0" applyFont="1" applyFill="1" applyBorder="1" applyAlignment="1">
      <alignment/>
    </xf>
    <xf numFmtId="0" fontId="24" fillId="3" borderId="4" xfId="0" applyFont="1" applyFill="1" applyBorder="1" applyAlignment="1">
      <alignment horizontal="center"/>
    </xf>
    <xf numFmtId="0" fontId="24" fillId="3" borderId="4" xfId="0" applyFont="1" applyFill="1" applyBorder="1" applyAlignment="1">
      <alignment/>
    </xf>
    <xf numFmtId="0" fontId="23" fillId="3" borderId="2" xfId="0" applyFont="1" applyFill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0" fontId="23" fillId="3" borderId="4" xfId="0" applyFont="1" applyFill="1" applyBorder="1" applyAlignment="1">
      <alignment horizontal="left"/>
    </xf>
    <xf numFmtId="0" fontId="23" fillId="3" borderId="4" xfId="0" applyFont="1" applyFill="1" applyBorder="1" applyAlignment="1">
      <alignment horizontal="center"/>
    </xf>
    <xf numFmtId="0" fontId="23" fillId="3" borderId="4" xfId="0" applyFont="1" applyFill="1" applyBorder="1" applyAlignment="1">
      <alignment/>
    </xf>
    <xf numFmtId="0" fontId="9" fillId="6" borderId="0" xfId="0" applyFont="1" applyFill="1" applyBorder="1" applyAlignment="1">
      <alignment/>
    </xf>
    <xf numFmtId="0" fontId="9" fillId="6" borderId="4" xfId="0" applyFont="1" applyFill="1" applyBorder="1" applyAlignment="1">
      <alignment/>
    </xf>
    <xf numFmtId="0" fontId="29" fillId="6" borderId="3" xfId="0" applyFont="1" applyFill="1" applyBorder="1" applyAlignment="1">
      <alignment/>
    </xf>
    <xf numFmtId="0" fontId="12" fillId="7" borderId="2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33" fillId="7" borderId="1" xfId="0" applyFont="1" applyFill="1" applyBorder="1" applyAlignment="1">
      <alignment/>
    </xf>
    <xf numFmtId="0" fontId="33" fillId="7" borderId="4" xfId="0" applyFont="1" applyFill="1" applyBorder="1" applyAlignment="1">
      <alignment/>
    </xf>
    <xf numFmtId="0" fontId="33" fillId="7" borderId="4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16" fontId="12" fillId="6" borderId="2" xfId="0" applyNumberFormat="1" applyFont="1" applyFill="1" applyBorder="1" applyAlignment="1">
      <alignment horizontal="center"/>
    </xf>
    <xf numFmtId="0" fontId="33" fillId="6" borderId="0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4" fillId="6" borderId="1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2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33" fillId="6" borderId="4" xfId="0" applyFont="1" applyFill="1" applyBorder="1" applyAlignment="1">
      <alignment/>
    </xf>
    <xf numFmtId="0" fontId="31" fillId="2" borderId="2" xfId="0" applyFont="1" applyFill="1" applyBorder="1" applyAlignment="1">
      <alignment horizontal="center"/>
    </xf>
    <xf numFmtId="0" fontId="29" fillId="2" borderId="2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31" fillId="2" borderId="1" xfId="0" applyFont="1" applyFill="1" applyBorder="1" applyAlignment="1">
      <alignment/>
    </xf>
    <xf numFmtId="0" fontId="29" fillId="2" borderId="1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29" fillId="2" borderId="3" xfId="0" applyFont="1" applyFill="1" applyBorder="1" applyAlignment="1">
      <alignment/>
    </xf>
    <xf numFmtId="0" fontId="29" fillId="8" borderId="2" xfId="0" applyFont="1" applyFill="1" applyBorder="1" applyAlignment="1">
      <alignment/>
    </xf>
    <xf numFmtId="0" fontId="9" fillId="8" borderId="0" xfId="0" applyFont="1" applyFill="1" applyBorder="1" applyAlignment="1">
      <alignment/>
    </xf>
    <xf numFmtId="0" fontId="29" fillId="8" borderId="1" xfId="0" applyFont="1" applyFill="1" applyBorder="1" applyAlignment="1">
      <alignment/>
    </xf>
    <xf numFmtId="0" fontId="9" fillId="8" borderId="4" xfId="0" applyFont="1" applyFill="1" applyBorder="1" applyAlignment="1">
      <alignment/>
    </xf>
    <xf numFmtId="0" fontId="34" fillId="2" borderId="1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34" fillId="8" borderId="1" xfId="0" applyFont="1" applyFill="1" applyBorder="1" applyAlignment="1">
      <alignment horizontal="center"/>
    </xf>
    <xf numFmtId="0" fontId="34" fillId="8" borderId="1" xfId="0" applyFont="1" applyFill="1" applyBorder="1" applyAlignment="1">
      <alignment/>
    </xf>
    <xf numFmtId="0" fontId="12" fillId="8" borderId="3" xfId="0" applyFont="1" applyFill="1" applyBorder="1" applyAlignment="1">
      <alignment/>
    </xf>
    <xf numFmtId="0" fontId="12" fillId="0" borderId="0" xfId="0" applyFont="1" applyBorder="1" applyAlignment="1">
      <alignment/>
    </xf>
    <xf numFmtId="0" fontId="34" fillId="6" borderId="1" xfId="0" applyFont="1" applyFill="1" applyBorder="1" applyAlignment="1">
      <alignment/>
    </xf>
    <xf numFmtId="0" fontId="12" fillId="6" borderId="3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34" fillId="8" borderId="2" xfId="0" applyFont="1" applyFill="1" applyBorder="1" applyAlignment="1">
      <alignment horizontal="center"/>
    </xf>
    <xf numFmtId="0" fontId="34" fillId="7" borderId="1" xfId="0" applyFont="1" applyFill="1" applyBorder="1" applyAlignment="1">
      <alignment/>
    </xf>
    <xf numFmtId="0" fontId="34" fillId="7" borderId="4" xfId="0" applyFont="1" applyFill="1" applyBorder="1" applyAlignment="1">
      <alignment/>
    </xf>
    <xf numFmtId="0" fontId="34" fillId="2" borderId="2" xfId="0" applyFont="1" applyFill="1" applyBorder="1" applyAlignment="1">
      <alignment horizontal="center"/>
    </xf>
    <xf numFmtId="0" fontId="34" fillId="6" borderId="2" xfId="0" applyFont="1" applyFill="1" applyBorder="1" applyAlignment="1">
      <alignment horizontal="center"/>
    </xf>
    <xf numFmtId="0" fontId="8" fillId="6" borderId="4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33" fillId="0" borderId="0" xfId="0" applyFont="1" applyBorder="1" applyAlignment="1">
      <alignment horizontal="center"/>
    </xf>
    <xf numFmtId="0" fontId="12" fillId="6" borderId="2" xfId="0" applyFont="1" applyFill="1" applyBorder="1" applyAlignment="1">
      <alignment/>
    </xf>
    <xf numFmtId="0" fontId="33" fillId="0" borderId="0" xfId="0" applyFont="1" applyBorder="1" applyAlignment="1">
      <alignment/>
    </xf>
    <xf numFmtId="0" fontId="32" fillId="6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23" fillId="4" borderId="3" xfId="0" applyFont="1" applyFill="1" applyBorder="1" applyAlignment="1">
      <alignment horizontal="left"/>
    </xf>
    <xf numFmtId="0" fontId="27" fillId="3" borderId="2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/>
    </xf>
    <xf numFmtId="0" fontId="30" fillId="3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/>
    </xf>
    <xf numFmtId="0" fontId="27" fillId="3" borderId="3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0" fontId="1" fillId="8" borderId="2" xfId="0" applyFont="1" applyFill="1" applyBorder="1" applyAlignment="1">
      <alignment/>
    </xf>
    <xf numFmtId="0" fontId="2" fillId="8" borderId="2" xfId="0" applyFont="1" applyFill="1" applyBorder="1" applyAlignment="1">
      <alignment/>
    </xf>
    <xf numFmtId="0" fontId="28" fillId="8" borderId="2" xfId="0" applyFont="1" applyFill="1" applyBorder="1" applyAlignment="1">
      <alignment/>
    </xf>
    <xf numFmtId="0" fontId="2" fillId="8" borderId="4" xfId="0" applyFont="1" applyFill="1" applyBorder="1" applyAlignment="1">
      <alignment/>
    </xf>
    <xf numFmtId="0" fontId="16" fillId="8" borderId="4" xfId="0" applyFont="1" applyFill="1" applyBorder="1" applyAlignment="1">
      <alignment/>
    </xf>
    <xf numFmtId="0" fontId="16" fillId="8" borderId="3" xfId="0" applyFont="1" applyFill="1" applyBorder="1" applyAlignment="1">
      <alignment/>
    </xf>
    <xf numFmtId="0" fontId="8" fillId="9" borderId="1" xfId="0" applyFont="1" applyFill="1" applyBorder="1" applyAlignment="1">
      <alignment/>
    </xf>
    <xf numFmtId="0" fontId="9" fillId="9" borderId="5" xfId="0" applyFont="1" applyFill="1" applyBorder="1" applyAlignment="1">
      <alignment/>
    </xf>
    <xf numFmtId="0" fontId="27" fillId="9" borderId="1" xfId="0" applyFont="1" applyFill="1" applyBorder="1" applyAlignment="1">
      <alignment/>
    </xf>
    <xf numFmtId="0" fontId="27" fillId="9" borderId="0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0" fontId="6" fillId="3" borderId="8" xfId="0" applyFont="1" applyFill="1" applyBorder="1" applyAlignment="1">
      <alignment horizontal="centerContinuous"/>
    </xf>
    <xf numFmtId="0" fontId="6" fillId="3" borderId="6" xfId="0" applyFont="1" applyFill="1" applyBorder="1" applyAlignment="1">
      <alignment horizontal="centerContinuous"/>
    </xf>
    <xf numFmtId="0" fontId="6" fillId="3" borderId="7" xfId="0" applyFont="1" applyFill="1" applyBorder="1" applyAlignment="1">
      <alignment horizontal="centerContinuous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Continuous"/>
    </xf>
    <xf numFmtId="0" fontId="6" fillId="3" borderId="1" xfId="0" applyFont="1" applyFill="1" applyBorder="1" applyAlignment="1">
      <alignment horizontal="centerContinuous"/>
    </xf>
    <xf numFmtId="0" fontId="6" fillId="3" borderId="13" xfId="0" applyFont="1" applyFill="1" applyBorder="1" applyAlignment="1">
      <alignment horizontal="centerContinuous"/>
    </xf>
    <xf numFmtId="0" fontId="6" fillId="3" borderId="14" xfId="0" applyFont="1" applyFill="1" applyBorder="1" applyAlignment="1">
      <alignment horizontal="centerContinuous"/>
    </xf>
    <xf numFmtId="0" fontId="6" fillId="3" borderId="10" xfId="0" applyFont="1" applyFill="1" applyBorder="1" applyAlignment="1">
      <alignment horizontal="centerContinuous"/>
    </xf>
    <xf numFmtId="0" fontId="6" fillId="3" borderId="15" xfId="0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Continuous"/>
    </xf>
    <xf numFmtId="0" fontId="6" fillId="3" borderId="5" xfId="0" applyFont="1" applyFill="1" applyBorder="1" applyAlignment="1">
      <alignment horizontal="centerContinuous"/>
    </xf>
    <xf numFmtId="0" fontId="24" fillId="5" borderId="1" xfId="0" applyFont="1" applyFill="1" applyBorder="1" applyAlignment="1">
      <alignment horizontal="center"/>
    </xf>
    <xf numFmtId="0" fontId="24" fillId="5" borderId="8" xfId="0" applyFont="1" applyFill="1" applyBorder="1" applyAlignment="1">
      <alignment horizontal="centerContinuous"/>
    </xf>
    <xf numFmtId="0" fontId="24" fillId="5" borderId="1" xfId="0" applyFont="1" applyFill="1" applyBorder="1" applyAlignment="1">
      <alignment horizontal="centerContinuous"/>
    </xf>
    <xf numFmtId="0" fontId="24" fillId="5" borderId="10" xfId="0" applyFont="1" applyFill="1" applyBorder="1" applyAlignment="1">
      <alignment horizontal="centerContinuous"/>
    </xf>
    <xf numFmtId="0" fontId="6" fillId="5" borderId="1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Continuous"/>
    </xf>
    <xf numFmtId="0" fontId="6" fillId="5" borderId="3" xfId="0" applyFont="1" applyFill="1" applyBorder="1" applyAlignment="1">
      <alignment horizontal="centerContinuous"/>
    </xf>
    <xf numFmtId="14" fontId="6" fillId="5" borderId="3" xfId="0" applyNumberFormat="1" applyFont="1" applyFill="1" applyBorder="1" applyAlignment="1">
      <alignment horizontal="centerContinuous"/>
    </xf>
    <xf numFmtId="0" fontId="6" fillId="5" borderId="1" xfId="0" applyFont="1" applyFill="1" applyBorder="1" applyAlignment="1">
      <alignment horizontal="centerContinuous"/>
    </xf>
    <xf numFmtId="0" fontId="6" fillId="5" borderId="10" xfId="0" applyFont="1" applyFill="1" applyBorder="1" applyAlignment="1">
      <alignment horizontal="centerContinuous"/>
    </xf>
    <xf numFmtId="0" fontId="6" fillId="5" borderId="13" xfId="0" applyFont="1" applyFill="1" applyBorder="1" applyAlignment="1">
      <alignment horizontal="centerContinuous"/>
    </xf>
    <xf numFmtId="0" fontId="6" fillId="5" borderId="14" xfId="0" applyFont="1" applyFill="1" applyBorder="1" applyAlignment="1">
      <alignment horizontal="centerContinuous"/>
    </xf>
    <xf numFmtId="0" fontId="6" fillId="5" borderId="6" xfId="0" applyFont="1" applyFill="1" applyBorder="1" applyAlignment="1">
      <alignment horizontal="centerContinuous"/>
    </xf>
    <xf numFmtId="0" fontId="6" fillId="5" borderId="7" xfId="0" applyFont="1" applyFill="1" applyBorder="1" applyAlignment="1">
      <alignment horizontal="centerContinuous"/>
    </xf>
    <xf numFmtId="0" fontId="14" fillId="5" borderId="8" xfId="0" applyFont="1" applyFill="1" applyBorder="1" applyAlignment="1">
      <alignment horizontal="centerContinuous"/>
    </xf>
    <xf numFmtId="0" fontId="6" fillId="0" borderId="1" xfId="0" applyFont="1" applyBorder="1" applyAlignment="1">
      <alignment/>
    </xf>
    <xf numFmtId="0" fontId="24" fillId="0" borderId="1" xfId="0" applyFont="1" applyBorder="1" applyAlignment="1">
      <alignment/>
    </xf>
    <xf numFmtId="0" fontId="24" fillId="4" borderId="3" xfId="0" applyFont="1" applyFill="1" applyBorder="1" applyAlignment="1">
      <alignment/>
    </xf>
    <xf numFmtId="0" fontId="24" fillId="4" borderId="3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24" fillId="4" borderId="3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2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0" fontId="18" fillId="0" borderId="2" xfId="0" applyFont="1" applyBorder="1" applyAlignment="1">
      <alignment/>
    </xf>
    <xf numFmtId="0" fontId="24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18" fillId="0" borderId="2" xfId="0" applyFont="1" applyBorder="1" applyAlignment="1">
      <alignment horizontal="right"/>
    </xf>
    <xf numFmtId="0" fontId="24" fillId="0" borderId="2" xfId="0" applyFont="1" applyBorder="1" applyAlignment="1">
      <alignment horizontal="right"/>
    </xf>
    <xf numFmtId="0" fontId="24" fillId="0" borderId="9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9" xfId="0" applyFont="1" applyBorder="1" applyAlignment="1">
      <alignment horizontal="right"/>
    </xf>
    <xf numFmtId="0" fontId="24" fillId="0" borderId="9" xfId="0" applyFont="1" applyBorder="1" applyAlignment="1">
      <alignment horizontal="right"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right"/>
    </xf>
    <xf numFmtId="0" fontId="24" fillId="0" borderId="1" xfId="0" applyFont="1" applyBorder="1" applyAlignment="1">
      <alignment horizontal="right"/>
    </xf>
    <xf numFmtId="0" fontId="24" fillId="0" borderId="5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5" xfId="0" applyFont="1" applyBorder="1" applyAlignment="1">
      <alignment horizontal="right"/>
    </xf>
    <xf numFmtId="0" fontId="24" fillId="0" borderId="5" xfId="0" applyFont="1" applyBorder="1" applyAlignment="1">
      <alignment horizontal="right"/>
    </xf>
    <xf numFmtId="0" fontId="18" fillId="0" borderId="3" xfId="0" applyFont="1" applyBorder="1" applyAlignment="1">
      <alignment/>
    </xf>
    <xf numFmtId="0" fontId="24" fillId="0" borderId="3" xfId="0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0" fontId="18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2" xfId="0" applyFont="1" applyBorder="1" applyAlignment="1">
      <alignment/>
    </xf>
    <xf numFmtId="0" fontId="26" fillId="0" borderId="4" xfId="0" applyFont="1" applyBorder="1" applyAlignment="1">
      <alignment/>
    </xf>
    <xf numFmtId="0" fontId="18" fillId="0" borderId="5" xfId="0" applyFont="1" applyBorder="1" applyAlignment="1">
      <alignment/>
    </xf>
    <xf numFmtId="0" fontId="18" fillId="4" borderId="3" xfId="0" applyFont="1" applyFill="1" applyBorder="1" applyAlignment="1">
      <alignment horizontal="right"/>
    </xf>
    <xf numFmtId="0" fontId="18" fillId="0" borderId="8" xfId="0" applyFont="1" applyBorder="1" applyAlignment="1">
      <alignment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centerContinuous"/>
    </xf>
    <xf numFmtId="0" fontId="12" fillId="3" borderId="3" xfId="0" applyFont="1" applyFill="1" applyBorder="1" applyAlignment="1">
      <alignment/>
    </xf>
    <xf numFmtId="0" fontId="26" fillId="3" borderId="3" xfId="0" applyFont="1" applyFill="1" applyBorder="1" applyAlignment="1">
      <alignment/>
    </xf>
    <xf numFmtId="0" fontId="12" fillId="3" borderId="3" xfId="0" applyFont="1" applyFill="1" applyBorder="1" applyAlignment="1">
      <alignment horizontal="center"/>
    </xf>
    <xf numFmtId="1" fontId="12" fillId="3" borderId="3" xfId="0" applyNumberFormat="1" applyFont="1" applyFill="1" applyBorder="1" applyAlignment="1">
      <alignment horizontal="center"/>
    </xf>
    <xf numFmtId="0" fontId="12" fillId="3" borderId="3" xfId="0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/>
      <protection locked="0"/>
    </xf>
    <xf numFmtId="0" fontId="26" fillId="3" borderId="4" xfId="0" applyFont="1" applyFill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22" fillId="8" borderId="1" xfId="0" applyFont="1" applyFill="1" applyBorder="1" applyAlignment="1">
      <alignment horizontal="center"/>
    </xf>
    <xf numFmtId="0" fontId="34" fillId="6" borderId="3" xfId="0" applyFont="1" applyFill="1" applyBorder="1" applyAlignment="1">
      <alignment horizontal="center"/>
    </xf>
    <xf numFmtId="0" fontId="26" fillId="6" borderId="3" xfId="0" applyFont="1" applyFill="1" applyBorder="1" applyAlignment="1">
      <alignment/>
    </xf>
    <xf numFmtId="0" fontId="26" fillId="6" borderId="0" xfId="0" applyFont="1" applyFill="1" applyBorder="1" applyAlignment="1">
      <alignment/>
    </xf>
    <xf numFmtId="0" fontId="34" fillId="2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/>
    </xf>
    <xf numFmtId="0" fontId="26" fillId="2" borderId="0" xfId="0" applyFont="1" applyFill="1" applyBorder="1" applyAlignment="1">
      <alignment/>
    </xf>
    <xf numFmtId="0" fontId="34" fillId="8" borderId="3" xfId="0" applyFont="1" applyFill="1" applyBorder="1" applyAlignment="1">
      <alignment horizontal="center"/>
    </xf>
    <xf numFmtId="0" fontId="26" fillId="8" borderId="3" xfId="0" applyFont="1" applyFill="1" applyBorder="1" applyAlignment="1">
      <alignment/>
    </xf>
    <xf numFmtId="0" fontId="26" fillId="8" borderId="0" xfId="0" applyFont="1" applyFill="1" applyBorder="1" applyAlignment="1">
      <alignment/>
    </xf>
    <xf numFmtId="0" fontId="22" fillId="0" borderId="3" xfId="0" applyFont="1" applyBorder="1" applyAlignment="1">
      <alignment/>
    </xf>
    <xf numFmtId="0" fontId="34" fillId="0" borderId="3" xfId="0" applyFont="1" applyBorder="1" applyAlignment="1">
      <alignment horizontal="center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1" fontId="8" fillId="2" borderId="2" xfId="0" applyNumberFormat="1" applyFont="1" applyFill="1" applyBorder="1" applyAlignment="1" applyProtection="1">
      <alignment horizontal="left"/>
      <protection locked="0"/>
    </xf>
    <xf numFmtId="0" fontId="36" fillId="0" borderId="3" xfId="0" applyFont="1" applyBorder="1" applyAlignment="1">
      <alignment/>
    </xf>
    <xf numFmtId="0" fontId="6" fillId="8" borderId="3" xfId="0" applyFont="1" applyFill="1" applyBorder="1" applyAlignment="1">
      <alignment/>
    </xf>
    <xf numFmtId="0" fontId="18" fillId="8" borderId="3" xfId="0" applyFont="1" applyFill="1" applyBorder="1" applyAlignment="1">
      <alignment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>
      <alignment/>
    </xf>
    <xf numFmtId="0" fontId="12" fillId="8" borderId="8" xfId="0" applyFont="1" applyFill="1" applyBorder="1" applyAlignment="1">
      <alignment/>
    </xf>
    <xf numFmtId="0" fontId="12" fillId="8" borderId="3" xfId="0" applyFont="1" applyFill="1" applyBorder="1" applyAlignment="1" applyProtection="1">
      <alignment horizontal="left"/>
      <protection locked="0"/>
    </xf>
    <xf numFmtId="0" fontId="12" fillId="8" borderId="6" xfId="0" applyFont="1" applyFill="1" applyBorder="1" applyAlignment="1">
      <alignment horizontal="center"/>
    </xf>
    <xf numFmtId="0" fontId="12" fillId="8" borderId="8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10" borderId="6" xfId="0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6" fillId="10" borderId="8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23" fillId="5" borderId="6" xfId="0" applyFont="1" applyFill="1" applyBorder="1" applyAlignment="1">
      <alignment horizontal="center"/>
    </xf>
    <xf numFmtId="0" fontId="23" fillId="5" borderId="7" xfId="0" applyFont="1" applyFill="1" applyBorder="1" applyAlignment="1">
      <alignment horizontal="center"/>
    </xf>
    <xf numFmtId="0" fontId="23" fillId="5" borderId="8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22" fillId="7" borderId="6" xfId="0" applyFont="1" applyFill="1" applyBorder="1" applyAlignment="1">
      <alignment horizontal="center"/>
    </xf>
    <xf numFmtId="0" fontId="22" fillId="7" borderId="8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29" fillId="3" borderId="13" xfId="0" applyFont="1" applyFill="1" applyBorder="1" applyAlignment="1">
      <alignment horizontal="center"/>
    </xf>
    <xf numFmtId="0" fontId="29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&#337;ir2004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l&#337;ir2004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aj&#225;t2004m&#243;d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pló"/>
      <sheetName val="1.-22."/>
      <sheetName val="23.-39."/>
      <sheetName val="részb.ö."/>
      <sheetName val="egyeztető"/>
      <sheetName val="mérleg"/>
      <sheetName val="int.kiad."/>
      <sheetName val="int.bev."/>
      <sheetName val="létszám"/>
      <sheetName val="pm"/>
      <sheetName val="feljegyzés"/>
    </sheetNames>
    <sheetDataSet>
      <sheetData sheetId="6">
        <row r="6">
          <cell r="D6">
            <v>124079</v>
          </cell>
          <cell r="K6">
            <v>41782</v>
          </cell>
          <cell r="R6">
            <v>632190</v>
          </cell>
          <cell r="Y6">
            <v>0</v>
          </cell>
          <cell r="AF6">
            <v>632190</v>
          </cell>
          <cell r="AM6">
            <v>0</v>
          </cell>
          <cell r="AT6">
            <v>0</v>
          </cell>
          <cell r="BA6">
            <v>0</v>
          </cell>
          <cell r="BH6">
            <v>0</v>
          </cell>
          <cell r="BO6">
            <v>18310</v>
          </cell>
          <cell r="BV6">
            <v>102415</v>
          </cell>
          <cell r="CY6">
            <v>73609</v>
          </cell>
          <cell r="DG6">
            <v>25054</v>
          </cell>
          <cell r="DO6">
            <v>85094</v>
          </cell>
          <cell r="DW6">
            <v>0</v>
          </cell>
          <cell r="EE6">
            <v>0</v>
          </cell>
          <cell r="EM6">
            <v>1500</v>
          </cell>
          <cell r="EU6">
            <v>2500</v>
          </cell>
        </row>
        <row r="7">
          <cell r="D7">
            <v>113504</v>
          </cell>
          <cell r="K7">
            <v>38631</v>
          </cell>
          <cell r="R7">
            <v>43081</v>
          </cell>
          <cell r="Y7">
            <v>0</v>
          </cell>
          <cell r="AF7">
            <v>43081</v>
          </cell>
          <cell r="AM7">
            <v>0</v>
          </cell>
          <cell r="AT7">
            <v>0</v>
          </cell>
          <cell r="BA7">
            <v>0</v>
          </cell>
          <cell r="BH7">
            <v>0</v>
          </cell>
          <cell r="BO7">
            <v>40</v>
          </cell>
          <cell r="BV7">
            <v>0</v>
          </cell>
        </row>
        <row r="8">
          <cell r="D8">
            <v>71959</v>
          </cell>
          <cell r="K8">
            <v>23224</v>
          </cell>
          <cell r="R8">
            <v>23328</v>
          </cell>
          <cell r="Y8">
            <v>0</v>
          </cell>
          <cell r="AF8">
            <v>23328</v>
          </cell>
          <cell r="AM8">
            <v>242</v>
          </cell>
          <cell r="AT8">
            <v>0</v>
          </cell>
          <cell r="BA8">
            <v>242</v>
          </cell>
          <cell r="BH8">
            <v>0</v>
          </cell>
          <cell r="BO8">
            <v>1900</v>
          </cell>
          <cell r="BV8">
            <v>1500</v>
          </cell>
        </row>
        <row r="9">
          <cell r="D9">
            <v>77599</v>
          </cell>
          <cell r="K9">
            <v>26603</v>
          </cell>
          <cell r="R9">
            <v>78567</v>
          </cell>
          <cell r="Y9">
            <v>0</v>
          </cell>
          <cell r="AF9">
            <v>78567</v>
          </cell>
          <cell r="AM9">
            <v>0</v>
          </cell>
          <cell r="AT9">
            <v>0</v>
          </cell>
          <cell r="BA9">
            <v>0</v>
          </cell>
          <cell r="BH9">
            <v>0</v>
          </cell>
          <cell r="BO9">
            <v>1209</v>
          </cell>
          <cell r="BV9">
            <v>6370</v>
          </cell>
        </row>
        <row r="10">
          <cell r="D10">
            <v>45889</v>
          </cell>
          <cell r="K10">
            <v>15428</v>
          </cell>
          <cell r="R10">
            <v>37219</v>
          </cell>
          <cell r="Y10">
            <v>0</v>
          </cell>
          <cell r="AF10">
            <v>37219</v>
          </cell>
          <cell r="AM10">
            <v>0</v>
          </cell>
          <cell r="AT10">
            <v>0</v>
          </cell>
          <cell r="BA10">
            <v>0</v>
          </cell>
          <cell r="BH10">
            <v>22</v>
          </cell>
          <cell r="BO10">
            <v>0</v>
          </cell>
          <cell r="BV10">
            <v>0</v>
          </cell>
        </row>
        <row r="11">
          <cell r="D11">
            <v>28818</v>
          </cell>
          <cell r="K11">
            <v>10286</v>
          </cell>
          <cell r="R11">
            <v>39667</v>
          </cell>
          <cell r="Y11">
            <v>0</v>
          </cell>
          <cell r="AF11">
            <v>39667</v>
          </cell>
          <cell r="AM11">
            <v>0</v>
          </cell>
          <cell r="AT11">
            <v>0</v>
          </cell>
          <cell r="BA11">
            <v>0</v>
          </cell>
          <cell r="BH11">
            <v>0</v>
          </cell>
          <cell r="BO11">
            <v>0</v>
          </cell>
          <cell r="BV11">
            <v>14</v>
          </cell>
        </row>
        <row r="12">
          <cell r="D12">
            <v>810842</v>
          </cell>
          <cell r="K12">
            <v>272260</v>
          </cell>
          <cell r="R12">
            <v>284569</v>
          </cell>
          <cell r="Y12">
            <v>0</v>
          </cell>
          <cell r="AF12">
            <v>284569</v>
          </cell>
          <cell r="AM12">
            <v>0</v>
          </cell>
          <cell r="AT12">
            <v>0</v>
          </cell>
          <cell r="BA12">
            <v>0</v>
          </cell>
          <cell r="BH12">
            <v>0</v>
          </cell>
          <cell r="BO12">
            <v>30</v>
          </cell>
          <cell r="BV12">
            <v>10286</v>
          </cell>
        </row>
        <row r="13">
          <cell r="D13">
            <v>88873</v>
          </cell>
          <cell r="K13">
            <v>29522</v>
          </cell>
          <cell r="R13">
            <v>34181</v>
          </cell>
          <cell r="Y13">
            <v>0</v>
          </cell>
          <cell r="AF13">
            <v>34181</v>
          </cell>
          <cell r="AM13">
            <v>191</v>
          </cell>
          <cell r="AT13">
            <v>0</v>
          </cell>
          <cell r="BA13">
            <v>191</v>
          </cell>
          <cell r="BH13">
            <v>79</v>
          </cell>
          <cell r="BO13">
            <v>250</v>
          </cell>
          <cell r="BV13">
            <v>1951</v>
          </cell>
        </row>
        <row r="14">
          <cell r="D14">
            <v>98045</v>
          </cell>
          <cell r="K14">
            <v>32733</v>
          </cell>
          <cell r="R14">
            <v>36537</v>
          </cell>
          <cell r="Y14">
            <v>0</v>
          </cell>
          <cell r="AF14">
            <v>36537</v>
          </cell>
          <cell r="AM14">
            <v>164</v>
          </cell>
          <cell r="AT14">
            <v>0</v>
          </cell>
          <cell r="BA14">
            <v>164</v>
          </cell>
          <cell r="BH14">
            <v>0</v>
          </cell>
          <cell r="BO14">
            <v>0</v>
          </cell>
          <cell r="BV14">
            <v>1076</v>
          </cell>
        </row>
        <row r="15">
          <cell r="D15">
            <v>108771</v>
          </cell>
          <cell r="K15">
            <v>36373</v>
          </cell>
          <cell r="R15">
            <v>30757</v>
          </cell>
          <cell r="Y15">
            <v>0</v>
          </cell>
          <cell r="AF15">
            <v>30757</v>
          </cell>
          <cell r="AM15">
            <v>278</v>
          </cell>
          <cell r="AT15">
            <v>0</v>
          </cell>
          <cell r="BA15">
            <v>278</v>
          </cell>
          <cell r="BH15">
            <v>29</v>
          </cell>
          <cell r="BO15">
            <v>0</v>
          </cell>
          <cell r="BV15">
            <v>1404</v>
          </cell>
        </row>
        <row r="16">
          <cell r="D16">
            <v>72020</v>
          </cell>
          <cell r="K16">
            <v>23995</v>
          </cell>
          <cell r="R16">
            <v>22804</v>
          </cell>
          <cell r="Y16">
            <v>0</v>
          </cell>
          <cell r="AF16">
            <v>22804</v>
          </cell>
          <cell r="AM16">
            <v>129</v>
          </cell>
          <cell r="AT16">
            <v>0</v>
          </cell>
          <cell r="BA16">
            <v>129</v>
          </cell>
          <cell r="BH16">
            <v>29</v>
          </cell>
          <cell r="BO16">
            <v>0</v>
          </cell>
          <cell r="BV16">
            <v>753</v>
          </cell>
        </row>
        <row r="17">
          <cell r="D17">
            <v>100760</v>
          </cell>
          <cell r="K17">
            <v>33615</v>
          </cell>
          <cell r="R17">
            <v>30551</v>
          </cell>
          <cell r="Y17">
            <v>0</v>
          </cell>
          <cell r="AF17">
            <v>30551</v>
          </cell>
          <cell r="AM17">
            <v>330</v>
          </cell>
          <cell r="AT17">
            <v>0</v>
          </cell>
          <cell r="BA17">
            <v>330</v>
          </cell>
          <cell r="BH17">
            <v>109</v>
          </cell>
          <cell r="BO17">
            <v>0</v>
          </cell>
          <cell r="BV17">
            <v>1189</v>
          </cell>
        </row>
        <row r="18">
          <cell r="D18">
            <v>101453</v>
          </cell>
          <cell r="K18">
            <v>34127</v>
          </cell>
          <cell r="R18">
            <v>47015</v>
          </cell>
          <cell r="Y18">
            <v>0</v>
          </cell>
          <cell r="AF18">
            <v>47015</v>
          </cell>
          <cell r="AM18">
            <v>293</v>
          </cell>
          <cell r="AT18">
            <v>0</v>
          </cell>
          <cell r="BA18">
            <v>293</v>
          </cell>
          <cell r="BH18">
            <v>29</v>
          </cell>
          <cell r="BO18">
            <v>0</v>
          </cell>
          <cell r="BV18">
            <v>1180</v>
          </cell>
        </row>
        <row r="19">
          <cell r="D19">
            <v>95564</v>
          </cell>
          <cell r="K19">
            <v>31924</v>
          </cell>
          <cell r="R19">
            <v>33313</v>
          </cell>
          <cell r="Y19">
            <v>0</v>
          </cell>
          <cell r="AF19">
            <v>33313</v>
          </cell>
          <cell r="AM19">
            <v>182</v>
          </cell>
          <cell r="AT19">
            <v>0</v>
          </cell>
          <cell r="BA19">
            <v>182</v>
          </cell>
          <cell r="BH19">
            <v>29</v>
          </cell>
          <cell r="BO19">
            <v>0</v>
          </cell>
          <cell r="BV19">
            <v>1092</v>
          </cell>
        </row>
        <row r="20">
          <cell r="D20">
            <v>22877</v>
          </cell>
          <cell r="K20">
            <v>7605</v>
          </cell>
          <cell r="R20">
            <v>7855</v>
          </cell>
          <cell r="Y20">
            <v>0</v>
          </cell>
          <cell r="AF20">
            <v>7855</v>
          </cell>
          <cell r="AM20">
            <v>80</v>
          </cell>
          <cell r="AT20">
            <v>0</v>
          </cell>
          <cell r="BA20">
            <v>80</v>
          </cell>
          <cell r="BH20">
            <v>0</v>
          </cell>
          <cell r="BO20">
            <v>0</v>
          </cell>
          <cell r="BV20">
            <v>196</v>
          </cell>
        </row>
        <row r="21">
          <cell r="D21">
            <v>77088</v>
          </cell>
          <cell r="K21">
            <v>25750</v>
          </cell>
          <cell r="R21">
            <v>30485</v>
          </cell>
          <cell r="Y21">
            <v>0</v>
          </cell>
          <cell r="AF21">
            <v>30485</v>
          </cell>
          <cell r="AM21">
            <v>223</v>
          </cell>
          <cell r="AT21">
            <v>0</v>
          </cell>
          <cell r="BA21">
            <v>223</v>
          </cell>
          <cell r="BH21">
            <v>287</v>
          </cell>
          <cell r="BO21">
            <v>0</v>
          </cell>
          <cell r="BV21">
            <v>899</v>
          </cell>
        </row>
        <row r="22">
          <cell r="D22">
            <v>84981</v>
          </cell>
          <cell r="K22">
            <v>28524</v>
          </cell>
          <cell r="R22">
            <v>30045</v>
          </cell>
          <cell r="Y22">
            <v>0</v>
          </cell>
          <cell r="AF22">
            <v>30045</v>
          </cell>
          <cell r="AM22">
            <v>219</v>
          </cell>
          <cell r="AT22">
            <v>0</v>
          </cell>
          <cell r="BA22">
            <v>219</v>
          </cell>
          <cell r="BH22">
            <v>67</v>
          </cell>
          <cell r="BO22">
            <v>0</v>
          </cell>
          <cell r="BV22">
            <v>1109</v>
          </cell>
          <cell r="CY22">
            <v>41699</v>
          </cell>
          <cell r="DG22">
            <v>14226</v>
          </cell>
          <cell r="DO22">
            <v>14831</v>
          </cell>
          <cell r="DW22">
            <v>0</v>
          </cell>
          <cell r="EE22">
            <v>0</v>
          </cell>
          <cell r="EM22">
            <v>0</v>
          </cell>
          <cell r="EU22">
            <v>341</v>
          </cell>
        </row>
        <row r="23">
          <cell r="D23">
            <v>151093</v>
          </cell>
          <cell r="K23">
            <v>50076</v>
          </cell>
          <cell r="R23">
            <v>41778</v>
          </cell>
          <cell r="Y23">
            <v>0</v>
          </cell>
          <cell r="AF23">
            <v>41778</v>
          </cell>
          <cell r="AM23">
            <v>403</v>
          </cell>
          <cell r="AT23">
            <v>0</v>
          </cell>
          <cell r="BA23">
            <v>403</v>
          </cell>
          <cell r="BH23">
            <v>335</v>
          </cell>
          <cell r="BO23">
            <v>0</v>
          </cell>
          <cell r="BV23">
            <v>2169</v>
          </cell>
          <cell r="CY23">
            <v>44742</v>
          </cell>
          <cell r="DG23">
            <v>15365</v>
          </cell>
          <cell r="DO23">
            <v>16862</v>
          </cell>
          <cell r="DW23">
            <v>0</v>
          </cell>
          <cell r="EE23">
            <v>0</v>
          </cell>
          <cell r="EM23">
            <v>0</v>
          </cell>
          <cell r="EU23">
            <v>444</v>
          </cell>
        </row>
        <row r="24">
          <cell r="D24">
            <v>122935</v>
          </cell>
          <cell r="K24">
            <v>41003</v>
          </cell>
          <cell r="R24">
            <v>45558</v>
          </cell>
          <cell r="Y24">
            <v>0</v>
          </cell>
          <cell r="AF24">
            <v>45558</v>
          </cell>
          <cell r="AM24">
            <v>146</v>
          </cell>
          <cell r="AT24">
            <v>0</v>
          </cell>
          <cell r="BA24">
            <v>146</v>
          </cell>
          <cell r="BH24">
            <v>29</v>
          </cell>
          <cell r="BO24">
            <v>0</v>
          </cell>
          <cell r="BV24">
            <v>1720</v>
          </cell>
          <cell r="CY24">
            <v>43935</v>
          </cell>
          <cell r="DG24">
            <v>15040</v>
          </cell>
          <cell r="DO24">
            <v>16317</v>
          </cell>
          <cell r="DW24">
            <v>0</v>
          </cell>
          <cell r="EE24">
            <v>0</v>
          </cell>
          <cell r="EM24">
            <v>0</v>
          </cell>
          <cell r="EU24">
            <v>453</v>
          </cell>
        </row>
        <row r="25">
          <cell r="D25">
            <v>57961</v>
          </cell>
          <cell r="K25">
            <v>19296</v>
          </cell>
          <cell r="R25">
            <v>19215</v>
          </cell>
          <cell r="Y25">
            <v>0</v>
          </cell>
          <cell r="AF25">
            <v>19215</v>
          </cell>
          <cell r="AM25">
            <v>154</v>
          </cell>
          <cell r="AT25">
            <v>0</v>
          </cell>
          <cell r="BA25">
            <v>154</v>
          </cell>
          <cell r="BH25">
            <v>0</v>
          </cell>
          <cell r="BO25">
            <v>0</v>
          </cell>
          <cell r="BV25">
            <v>895</v>
          </cell>
          <cell r="CY25">
            <v>38060</v>
          </cell>
          <cell r="DG25">
            <v>13076</v>
          </cell>
          <cell r="DO25">
            <v>16681</v>
          </cell>
          <cell r="DW25">
            <v>0</v>
          </cell>
          <cell r="EE25">
            <v>0</v>
          </cell>
          <cell r="EM25">
            <v>0</v>
          </cell>
          <cell r="EU25">
            <v>359</v>
          </cell>
        </row>
        <row r="26">
          <cell r="D26">
            <v>100027</v>
          </cell>
          <cell r="K26">
            <v>33355</v>
          </cell>
          <cell r="R26">
            <v>32658</v>
          </cell>
          <cell r="Y26">
            <v>0</v>
          </cell>
          <cell r="AF26">
            <v>32658</v>
          </cell>
          <cell r="AM26">
            <v>252</v>
          </cell>
          <cell r="AT26">
            <v>0</v>
          </cell>
          <cell r="BA26">
            <v>252</v>
          </cell>
          <cell r="BH26">
            <v>60</v>
          </cell>
          <cell r="BO26">
            <v>0</v>
          </cell>
          <cell r="BV26">
            <v>1315</v>
          </cell>
          <cell r="CY26">
            <v>38875</v>
          </cell>
          <cell r="DG26">
            <v>13342</v>
          </cell>
          <cell r="DO26">
            <v>14224</v>
          </cell>
          <cell r="DW26">
            <v>0</v>
          </cell>
          <cell r="EE26">
            <v>0</v>
          </cell>
          <cell r="EM26">
            <v>0</v>
          </cell>
          <cell r="EU26">
            <v>413</v>
          </cell>
        </row>
        <row r="27">
          <cell r="D27">
            <v>240443</v>
          </cell>
          <cell r="K27">
            <v>80490</v>
          </cell>
          <cell r="R27">
            <v>42247</v>
          </cell>
          <cell r="Y27">
            <v>0</v>
          </cell>
          <cell r="AF27">
            <v>42247</v>
          </cell>
          <cell r="AM27">
            <v>203</v>
          </cell>
          <cell r="AT27">
            <v>0</v>
          </cell>
          <cell r="BA27">
            <v>203</v>
          </cell>
          <cell r="BH27">
            <v>237</v>
          </cell>
          <cell r="BO27">
            <v>0</v>
          </cell>
          <cell r="BV27">
            <v>1257</v>
          </cell>
          <cell r="CY27">
            <v>33972</v>
          </cell>
          <cell r="DG27">
            <v>11714</v>
          </cell>
          <cell r="DO27">
            <v>12792</v>
          </cell>
          <cell r="DW27">
            <v>0</v>
          </cell>
          <cell r="EE27">
            <v>0</v>
          </cell>
          <cell r="EM27">
            <v>0</v>
          </cell>
          <cell r="EU27">
            <v>346</v>
          </cell>
        </row>
        <row r="28">
          <cell r="D28">
            <v>223802</v>
          </cell>
          <cell r="K28">
            <v>75075</v>
          </cell>
          <cell r="R28">
            <v>76672</v>
          </cell>
          <cell r="Y28">
            <v>0</v>
          </cell>
          <cell r="AF28">
            <v>76672</v>
          </cell>
          <cell r="AM28">
            <v>0</v>
          </cell>
          <cell r="AT28">
            <v>0</v>
          </cell>
          <cell r="BA28">
            <v>0</v>
          </cell>
          <cell r="BH28">
            <v>1302</v>
          </cell>
          <cell r="BO28">
            <v>10</v>
          </cell>
          <cell r="BV28">
            <v>23878</v>
          </cell>
          <cell r="CY28">
            <v>44773</v>
          </cell>
          <cell r="DG28">
            <v>15229</v>
          </cell>
          <cell r="DO28">
            <v>15405</v>
          </cell>
          <cell r="DW28">
            <v>0</v>
          </cell>
          <cell r="EE28">
            <v>0</v>
          </cell>
          <cell r="EM28">
            <v>0</v>
          </cell>
          <cell r="EU28">
            <v>480</v>
          </cell>
        </row>
        <row r="29">
          <cell r="D29">
            <v>186951</v>
          </cell>
          <cell r="K29">
            <v>62248</v>
          </cell>
          <cell r="R29">
            <v>52872</v>
          </cell>
          <cell r="Y29">
            <v>0</v>
          </cell>
          <cell r="AF29">
            <v>52872</v>
          </cell>
          <cell r="AM29">
            <v>0</v>
          </cell>
          <cell r="AT29">
            <v>0</v>
          </cell>
          <cell r="BA29">
            <v>0</v>
          </cell>
          <cell r="BH29">
            <v>725</v>
          </cell>
          <cell r="BO29">
            <v>508</v>
          </cell>
          <cell r="BV29">
            <v>1415</v>
          </cell>
          <cell r="CY29">
            <v>32098</v>
          </cell>
          <cell r="DG29">
            <v>10886</v>
          </cell>
          <cell r="DO29">
            <v>12746</v>
          </cell>
          <cell r="DW29">
            <v>0</v>
          </cell>
          <cell r="EE29">
            <v>0</v>
          </cell>
          <cell r="EM29">
            <v>0</v>
          </cell>
          <cell r="EU29">
            <v>288</v>
          </cell>
        </row>
        <row r="30">
          <cell r="D30">
            <v>207422</v>
          </cell>
          <cell r="K30">
            <v>68479</v>
          </cell>
          <cell r="R30">
            <v>125535</v>
          </cell>
          <cell r="Y30">
            <v>0</v>
          </cell>
          <cell r="AF30">
            <v>125535</v>
          </cell>
          <cell r="AM30">
            <v>0</v>
          </cell>
          <cell r="AT30">
            <v>0</v>
          </cell>
          <cell r="BA30">
            <v>0</v>
          </cell>
          <cell r="BH30">
            <v>3512</v>
          </cell>
          <cell r="BO30">
            <v>547</v>
          </cell>
          <cell r="BV30">
            <v>9368</v>
          </cell>
          <cell r="CY30">
            <v>32355</v>
          </cell>
          <cell r="DG30">
            <v>11088</v>
          </cell>
          <cell r="DO30">
            <v>9346</v>
          </cell>
          <cell r="DW30">
            <v>0</v>
          </cell>
          <cell r="EE30">
            <v>0</v>
          </cell>
          <cell r="EM30">
            <v>0</v>
          </cell>
          <cell r="EU30">
            <v>312</v>
          </cell>
        </row>
        <row r="31">
          <cell r="D31">
            <v>168994</v>
          </cell>
          <cell r="K31">
            <v>54929</v>
          </cell>
          <cell r="R31">
            <v>86819</v>
          </cell>
          <cell r="Y31">
            <v>0</v>
          </cell>
          <cell r="AF31">
            <v>86819</v>
          </cell>
          <cell r="AM31">
            <v>0</v>
          </cell>
          <cell r="AT31">
            <v>0</v>
          </cell>
          <cell r="BA31">
            <v>0</v>
          </cell>
          <cell r="BH31">
            <v>1217</v>
          </cell>
          <cell r="BO31">
            <v>2794</v>
          </cell>
          <cell r="BV31">
            <v>28345</v>
          </cell>
          <cell r="CY31">
            <v>44755</v>
          </cell>
          <cell r="DG31">
            <v>15382</v>
          </cell>
          <cell r="DO31">
            <v>15967</v>
          </cell>
          <cell r="DW31">
            <v>0</v>
          </cell>
          <cell r="EE31">
            <v>0</v>
          </cell>
          <cell r="EM31">
            <v>0</v>
          </cell>
          <cell r="EU31">
            <v>468</v>
          </cell>
        </row>
        <row r="32">
          <cell r="D32">
            <v>181151</v>
          </cell>
          <cell r="K32">
            <v>60491</v>
          </cell>
          <cell r="R32">
            <v>108635</v>
          </cell>
          <cell r="Y32">
            <v>0</v>
          </cell>
          <cell r="AF32">
            <v>108635</v>
          </cell>
          <cell r="AM32">
            <v>0</v>
          </cell>
          <cell r="AT32">
            <v>0</v>
          </cell>
          <cell r="BA32">
            <v>0</v>
          </cell>
          <cell r="BH32">
            <v>406</v>
          </cell>
          <cell r="BO32">
            <v>0</v>
          </cell>
          <cell r="BV32">
            <v>14686</v>
          </cell>
          <cell r="CY32">
            <v>52080</v>
          </cell>
          <cell r="DG32">
            <v>17881</v>
          </cell>
          <cell r="DO32">
            <v>18189</v>
          </cell>
          <cell r="DW32">
            <v>0</v>
          </cell>
          <cell r="EE32">
            <v>0</v>
          </cell>
          <cell r="EM32">
            <v>0</v>
          </cell>
          <cell r="EU32">
            <v>509</v>
          </cell>
        </row>
        <row r="33">
          <cell r="D33">
            <v>69543</v>
          </cell>
          <cell r="K33">
            <v>22898</v>
          </cell>
          <cell r="R33">
            <v>13351</v>
          </cell>
          <cell r="Y33">
            <v>0</v>
          </cell>
          <cell r="AF33">
            <v>13351</v>
          </cell>
          <cell r="AM33">
            <v>36</v>
          </cell>
          <cell r="AT33">
            <v>0</v>
          </cell>
          <cell r="BA33">
            <v>36</v>
          </cell>
          <cell r="BH33">
            <v>950</v>
          </cell>
          <cell r="BO33">
            <v>533</v>
          </cell>
          <cell r="BV33">
            <v>1856</v>
          </cell>
          <cell r="CY33">
            <v>29055</v>
          </cell>
          <cell r="DG33">
            <v>9790</v>
          </cell>
          <cell r="DO33">
            <v>6888</v>
          </cell>
          <cell r="DW33">
            <v>0</v>
          </cell>
          <cell r="EE33">
            <v>0</v>
          </cell>
          <cell r="EM33">
            <v>0</v>
          </cell>
          <cell r="EU33">
            <v>225</v>
          </cell>
        </row>
        <row r="34">
          <cell r="D34">
            <v>202096</v>
          </cell>
          <cell r="K34">
            <v>66726</v>
          </cell>
          <cell r="R34">
            <v>51493</v>
          </cell>
          <cell r="Y34">
            <v>0</v>
          </cell>
          <cell r="AF34">
            <v>51493</v>
          </cell>
          <cell r="AM34">
            <v>0</v>
          </cell>
          <cell r="AT34">
            <v>0</v>
          </cell>
          <cell r="BA34">
            <v>0</v>
          </cell>
          <cell r="BH34">
            <v>1212</v>
          </cell>
          <cell r="BO34">
            <v>0</v>
          </cell>
          <cell r="BV34">
            <v>3329</v>
          </cell>
          <cell r="CY34">
            <v>43960</v>
          </cell>
          <cell r="DG34">
            <v>15020</v>
          </cell>
          <cell r="DO34">
            <v>13875</v>
          </cell>
          <cell r="DW34">
            <v>0</v>
          </cell>
          <cell r="EE34">
            <v>0</v>
          </cell>
          <cell r="EM34">
            <v>0</v>
          </cell>
          <cell r="EU34">
            <v>437</v>
          </cell>
        </row>
        <row r="35">
          <cell r="D35">
            <v>165302</v>
          </cell>
          <cell r="K35">
            <v>54517</v>
          </cell>
          <cell r="R35">
            <v>46778</v>
          </cell>
          <cell r="Y35">
            <v>0</v>
          </cell>
          <cell r="AF35">
            <v>46778</v>
          </cell>
          <cell r="AM35">
            <v>0</v>
          </cell>
          <cell r="AT35">
            <v>0</v>
          </cell>
          <cell r="BA35">
            <v>0</v>
          </cell>
          <cell r="BH35">
            <v>677</v>
          </cell>
          <cell r="BO35">
            <v>0</v>
          </cell>
          <cell r="BV35">
            <v>2028</v>
          </cell>
        </row>
        <row r="36">
          <cell r="D36">
            <v>249611</v>
          </cell>
          <cell r="K36">
            <v>81958</v>
          </cell>
          <cell r="R36">
            <v>155168</v>
          </cell>
          <cell r="Y36">
            <v>0</v>
          </cell>
          <cell r="AF36">
            <v>155168</v>
          </cell>
          <cell r="AM36">
            <v>668</v>
          </cell>
          <cell r="AT36">
            <v>0</v>
          </cell>
          <cell r="BA36">
            <v>668</v>
          </cell>
          <cell r="BH36">
            <v>712</v>
          </cell>
          <cell r="BO36">
            <v>700</v>
          </cell>
          <cell r="BV36">
            <v>23194</v>
          </cell>
        </row>
        <row r="37">
          <cell r="D37">
            <v>153411</v>
          </cell>
          <cell r="K37">
            <v>50157</v>
          </cell>
          <cell r="R37">
            <v>38182</v>
          </cell>
          <cell r="Y37">
            <v>0</v>
          </cell>
          <cell r="AF37">
            <v>38182</v>
          </cell>
          <cell r="AM37">
            <v>0</v>
          </cell>
          <cell r="AT37">
            <v>0</v>
          </cell>
          <cell r="BA37">
            <v>0</v>
          </cell>
          <cell r="BH37">
            <v>625</v>
          </cell>
          <cell r="BO37">
            <v>0</v>
          </cell>
          <cell r="BV37">
            <v>4986</v>
          </cell>
        </row>
        <row r="38">
          <cell r="D38">
            <v>107339</v>
          </cell>
          <cell r="K38">
            <v>36124</v>
          </cell>
          <cell r="R38">
            <v>105256</v>
          </cell>
          <cell r="Y38">
            <v>0</v>
          </cell>
          <cell r="AF38">
            <v>105256</v>
          </cell>
          <cell r="AM38">
            <v>0</v>
          </cell>
          <cell r="AT38">
            <v>0</v>
          </cell>
          <cell r="BA38">
            <v>0</v>
          </cell>
          <cell r="BH38">
            <v>156</v>
          </cell>
          <cell r="BO38">
            <v>0</v>
          </cell>
          <cell r="BV38">
            <v>2264</v>
          </cell>
        </row>
        <row r="39">
          <cell r="D39">
            <v>78795</v>
          </cell>
          <cell r="K39">
            <v>25837</v>
          </cell>
          <cell r="R39">
            <v>15690</v>
          </cell>
          <cell r="Y39">
            <v>0</v>
          </cell>
          <cell r="AF39">
            <v>15690</v>
          </cell>
          <cell r="AM39">
            <v>0</v>
          </cell>
          <cell r="AT39">
            <v>0</v>
          </cell>
          <cell r="BA39">
            <v>0</v>
          </cell>
          <cell r="BH39">
            <v>0</v>
          </cell>
          <cell r="BO39">
            <v>0</v>
          </cell>
          <cell r="BV39">
            <v>1305</v>
          </cell>
          <cell r="CY39">
            <v>29952</v>
          </cell>
          <cell r="DG39">
            <v>9848</v>
          </cell>
          <cell r="DO39">
            <v>6417</v>
          </cell>
          <cell r="DW39">
            <v>0</v>
          </cell>
          <cell r="EE39">
            <v>0</v>
          </cell>
          <cell r="EM39">
            <v>0</v>
          </cell>
          <cell r="EU39">
            <v>0</v>
          </cell>
        </row>
        <row r="40">
          <cell r="D40">
            <v>250569</v>
          </cell>
          <cell r="K40">
            <v>84200</v>
          </cell>
          <cell r="R40">
            <v>309714</v>
          </cell>
          <cell r="Y40">
            <v>0</v>
          </cell>
          <cell r="AF40">
            <v>309714</v>
          </cell>
          <cell r="AM40">
            <v>0</v>
          </cell>
          <cell r="AT40">
            <v>0</v>
          </cell>
          <cell r="BA40">
            <v>0</v>
          </cell>
          <cell r="BH40">
            <v>0</v>
          </cell>
          <cell r="BO40">
            <v>0</v>
          </cell>
          <cell r="BV40">
            <v>0</v>
          </cell>
          <cell r="CY40">
            <v>260531</v>
          </cell>
          <cell r="DG40">
            <v>84373</v>
          </cell>
          <cell r="DO40">
            <v>90229</v>
          </cell>
          <cell r="DW40">
            <v>0</v>
          </cell>
          <cell r="EE40">
            <v>0</v>
          </cell>
          <cell r="EM40">
            <v>30</v>
          </cell>
          <cell r="EU40">
            <v>5211</v>
          </cell>
        </row>
        <row r="41">
          <cell r="D41">
            <v>72639</v>
          </cell>
          <cell r="K41">
            <v>24195</v>
          </cell>
          <cell r="R41">
            <v>63182</v>
          </cell>
          <cell r="Y41">
            <v>0</v>
          </cell>
          <cell r="AF41">
            <v>63182</v>
          </cell>
          <cell r="AM41">
            <v>4045</v>
          </cell>
          <cell r="AT41">
            <v>0</v>
          </cell>
          <cell r="BA41">
            <v>4045</v>
          </cell>
          <cell r="BH41">
            <v>0</v>
          </cell>
          <cell r="BO41">
            <v>0</v>
          </cell>
          <cell r="BV41">
            <v>612</v>
          </cell>
          <cell r="CY41">
            <v>0</v>
          </cell>
          <cell r="DG41">
            <v>0</v>
          </cell>
          <cell r="DO41">
            <v>3800</v>
          </cell>
          <cell r="DW41">
            <v>0</v>
          </cell>
          <cell r="EE41">
            <v>0</v>
          </cell>
          <cell r="EM41">
            <v>0</v>
          </cell>
          <cell r="EU41">
            <v>0</v>
          </cell>
        </row>
        <row r="42">
          <cell r="D42">
            <v>56462</v>
          </cell>
          <cell r="K42">
            <v>18997</v>
          </cell>
          <cell r="R42">
            <v>43711</v>
          </cell>
          <cell r="Y42">
            <v>0</v>
          </cell>
          <cell r="AF42">
            <v>43711</v>
          </cell>
          <cell r="AM42">
            <v>0</v>
          </cell>
          <cell r="AT42">
            <v>0</v>
          </cell>
          <cell r="BA42">
            <v>0</v>
          </cell>
          <cell r="BH42">
            <v>0</v>
          </cell>
          <cell r="BO42">
            <v>300</v>
          </cell>
          <cell r="BV42">
            <v>1752</v>
          </cell>
          <cell r="CY42">
            <v>0</v>
          </cell>
          <cell r="DG42">
            <v>0</v>
          </cell>
          <cell r="DO42">
            <v>0</v>
          </cell>
          <cell r="DW42">
            <v>0</v>
          </cell>
          <cell r="EE42">
            <v>0</v>
          </cell>
          <cell r="EM42">
            <v>0</v>
          </cell>
          <cell r="EU42">
            <v>0</v>
          </cell>
        </row>
        <row r="43">
          <cell r="D43">
            <v>211205</v>
          </cell>
          <cell r="K43">
            <v>66073</v>
          </cell>
          <cell r="R43">
            <v>34109</v>
          </cell>
          <cell r="Y43">
            <v>0</v>
          </cell>
          <cell r="AF43">
            <v>34109</v>
          </cell>
          <cell r="AM43">
            <v>0</v>
          </cell>
          <cell r="AT43">
            <v>0</v>
          </cell>
          <cell r="BA43">
            <v>0</v>
          </cell>
          <cell r="BH43">
            <v>0</v>
          </cell>
          <cell r="BO43">
            <v>147</v>
          </cell>
          <cell r="BV43">
            <v>4026</v>
          </cell>
        </row>
        <row r="44">
          <cell r="D44">
            <v>4238</v>
          </cell>
          <cell r="K44">
            <v>1428</v>
          </cell>
          <cell r="R44">
            <v>1508</v>
          </cell>
          <cell r="Y44">
            <v>0</v>
          </cell>
          <cell r="AF44">
            <v>1508</v>
          </cell>
          <cell r="AM44">
            <v>30831</v>
          </cell>
          <cell r="AT44">
            <v>29331</v>
          </cell>
          <cell r="BA44">
            <v>1500</v>
          </cell>
          <cell r="BH44">
            <v>0</v>
          </cell>
          <cell r="BO44">
            <v>0</v>
          </cell>
          <cell r="BV44">
            <v>0</v>
          </cell>
        </row>
        <row r="48">
          <cell r="CY48">
            <v>16758</v>
          </cell>
          <cell r="DG48">
            <v>5705</v>
          </cell>
          <cell r="DO48">
            <v>13189</v>
          </cell>
          <cell r="DW48">
            <v>0</v>
          </cell>
          <cell r="EE48">
            <v>0</v>
          </cell>
          <cell r="EM48">
            <v>0</v>
          </cell>
          <cell r="EU48">
            <v>0</v>
          </cell>
        </row>
        <row r="54">
          <cell r="CY54">
            <v>19887</v>
          </cell>
          <cell r="DG54">
            <v>6595</v>
          </cell>
          <cell r="DO54">
            <v>12409</v>
          </cell>
          <cell r="DW54">
            <v>0</v>
          </cell>
          <cell r="EE54">
            <v>0</v>
          </cell>
          <cell r="EM54">
            <v>0</v>
          </cell>
          <cell r="EU54">
            <v>7</v>
          </cell>
        </row>
      </sheetData>
      <sheetData sheetId="7">
        <row r="6">
          <cell r="D6">
            <v>246658</v>
          </cell>
          <cell r="K6">
            <v>0</v>
          </cell>
          <cell r="R6">
            <v>0</v>
          </cell>
          <cell r="Y6">
            <v>0</v>
          </cell>
          <cell r="AF6">
            <v>672118</v>
          </cell>
          <cell r="AM6">
            <v>120725</v>
          </cell>
          <cell r="BA6">
            <v>0</v>
          </cell>
          <cell r="BH6">
            <v>0</v>
          </cell>
          <cell r="BO6">
            <v>0</v>
          </cell>
          <cell r="BV6">
            <v>0</v>
          </cell>
          <cell r="CC6">
            <v>0</v>
          </cell>
          <cell r="CJ6">
            <v>0</v>
          </cell>
          <cell r="CQ6">
            <v>0</v>
          </cell>
          <cell r="CX6">
            <v>0</v>
          </cell>
          <cell r="DE6">
            <v>0</v>
          </cell>
          <cell r="DL6">
            <v>0</v>
          </cell>
          <cell r="DS6">
            <v>0</v>
          </cell>
          <cell r="DZ6">
            <v>0</v>
          </cell>
          <cell r="FC6">
            <v>86600</v>
          </cell>
          <cell r="FK6">
            <v>0</v>
          </cell>
          <cell r="FS6">
            <v>101157</v>
          </cell>
          <cell r="GA6">
            <v>0</v>
          </cell>
          <cell r="GI6">
            <v>0</v>
          </cell>
        </row>
        <row r="7">
          <cell r="D7">
            <v>19568</v>
          </cell>
          <cell r="K7">
            <v>0</v>
          </cell>
          <cell r="R7">
            <v>0</v>
          </cell>
          <cell r="Y7">
            <v>0</v>
          </cell>
          <cell r="AF7">
            <v>173595</v>
          </cell>
          <cell r="AM7">
            <v>40</v>
          </cell>
          <cell r="BA7">
            <v>0</v>
          </cell>
          <cell r="BH7">
            <v>0</v>
          </cell>
          <cell r="BO7">
            <v>0</v>
          </cell>
          <cell r="BV7">
            <v>0</v>
          </cell>
          <cell r="CC7">
            <v>0</v>
          </cell>
          <cell r="CJ7">
            <v>0</v>
          </cell>
          <cell r="CQ7">
            <v>0</v>
          </cell>
          <cell r="CX7">
            <v>0</v>
          </cell>
          <cell r="DE7">
            <v>0</v>
          </cell>
          <cell r="DL7">
            <v>2093</v>
          </cell>
          <cell r="DS7">
            <v>0</v>
          </cell>
          <cell r="DZ7">
            <v>2093</v>
          </cell>
        </row>
        <row r="8">
          <cell r="D8">
            <v>1166</v>
          </cell>
          <cell r="K8">
            <v>0</v>
          </cell>
          <cell r="R8">
            <v>0</v>
          </cell>
          <cell r="Y8">
            <v>0</v>
          </cell>
          <cell r="AF8">
            <v>112456</v>
          </cell>
          <cell r="AM8">
            <v>200</v>
          </cell>
          <cell r="BA8">
            <v>2980</v>
          </cell>
          <cell r="BH8">
            <v>1300</v>
          </cell>
          <cell r="BO8">
            <v>0</v>
          </cell>
          <cell r="BV8">
            <v>1300</v>
          </cell>
          <cell r="CC8">
            <v>0</v>
          </cell>
          <cell r="CJ8">
            <v>1680</v>
          </cell>
          <cell r="CQ8">
            <v>0</v>
          </cell>
          <cell r="CX8">
            <v>1680</v>
          </cell>
          <cell r="DE8">
            <v>0</v>
          </cell>
          <cell r="DL8">
            <v>5551</v>
          </cell>
          <cell r="DS8">
            <v>1900</v>
          </cell>
          <cell r="DZ8">
            <v>3651</v>
          </cell>
        </row>
        <row r="9">
          <cell r="D9">
            <v>48659</v>
          </cell>
          <cell r="K9">
            <v>0</v>
          </cell>
          <cell r="R9">
            <v>0</v>
          </cell>
          <cell r="Y9">
            <v>0</v>
          </cell>
          <cell r="AF9">
            <v>113082</v>
          </cell>
          <cell r="AM9">
            <v>200</v>
          </cell>
          <cell r="BA9">
            <v>8388</v>
          </cell>
          <cell r="BH9">
            <v>0</v>
          </cell>
          <cell r="BO9">
            <v>0</v>
          </cell>
          <cell r="BV9">
            <v>0</v>
          </cell>
          <cell r="CC9">
            <v>0</v>
          </cell>
          <cell r="CJ9">
            <v>8388</v>
          </cell>
          <cell r="CQ9">
            <v>8388</v>
          </cell>
          <cell r="CX9">
            <v>0</v>
          </cell>
          <cell r="DE9">
            <v>0</v>
          </cell>
          <cell r="DL9">
            <v>20219</v>
          </cell>
          <cell r="DS9">
            <v>7379</v>
          </cell>
          <cell r="DZ9">
            <v>12840</v>
          </cell>
        </row>
        <row r="10">
          <cell r="D10">
            <v>27629</v>
          </cell>
          <cell r="K10">
            <v>0</v>
          </cell>
          <cell r="R10">
            <v>0</v>
          </cell>
          <cell r="Y10">
            <v>0</v>
          </cell>
          <cell r="AF10">
            <v>69536</v>
          </cell>
          <cell r="AM10">
            <v>0</v>
          </cell>
          <cell r="BA10">
            <v>0</v>
          </cell>
          <cell r="BH10">
            <v>0</v>
          </cell>
          <cell r="BO10">
            <v>0</v>
          </cell>
          <cell r="BV10">
            <v>0</v>
          </cell>
          <cell r="CC10">
            <v>0</v>
          </cell>
          <cell r="CJ10">
            <v>0</v>
          </cell>
          <cell r="CQ10">
            <v>0</v>
          </cell>
          <cell r="CX10">
            <v>0</v>
          </cell>
          <cell r="DE10">
            <v>0</v>
          </cell>
          <cell r="DL10">
            <v>1393</v>
          </cell>
          <cell r="DS10">
            <v>0</v>
          </cell>
          <cell r="DZ10">
            <v>1393</v>
          </cell>
        </row>
        <row r="11">
          <cell r="D11">
            <v>71690</v>
          </cell>
          <cell r="K11">
            <v>0</v>
          </cell>
          <cell r="R11">
            <v>0</v>
          </cell>
          <cell r="Y11">
            <v>0</v>
          </cell>
          <cell r="AF11">
            <v>6060</v>
          </cell>
          <cell r="AM11">
            <v>0</v>
          </cell>
          <cell r="BA11">
            <v>0</v>
          </cell>
          <cell r="BH11">
            <v>0</v>
          </cell>
          <cell r="BO11">
            <v>0</v>
          </cell>
          <cell r="BV11">
            <v>0</v>
          </cell>
          <cell r="CC11">
            <v>0</v>
          </cell>
          <cell r="CJ11">
            <v>0</v>
          </cell>
          <cell r="CQ11">
            <v>0</v>
          </cell>
          <cell r="CX11">
            <v>0</v>
          </cell>
          <cell r="DE11">
            <v>0</v>
          </cell>
          <cell r="DL11">
            <v>1035</v>
          </cell>
          <cell r="DS11">
            <v>14</v>
          </cell>
          <cell r="DZ11">
            <v>1021</v>
          </cell>
        </row>
        <row r="12">
          <cell r="D12">
            <v>84652</v>
          </cell>
          <cell r="K12">
            <v>0</v>
          </cell>
          <cell r="R12">
            <v>0</v>
          </cell>
          <cell r="Y12">
            <v>0</v>
          </cell>
          <cell r="AF12">
            <v>1065917</v>
          </cell>
          <cell r="AM12">
            <v>9039</v>
          </cell>
          <cell r="BA12">
            <v>185128</v>
          </cell>
          <cell r="BH12">
            <v>0</v>
          </cell>
          <cell r="BO12">
            <v>0</v>
          </cell>
          <cell r="BV12">
            <v>0</v>
          </cell>
          <cell r="CC12">
            <v>0</v>
          </cell>
          <cell r="CJ12">
            <v>185128</v>
          </cell>
          <cell r="CQ12">
            <v>179164</v>
          </cell>
          <cell r="CX12">
            <v>5964</v>
          </cell>
          <cell r="DE12">
            <v>0</v>
          </cell>
          <cell r="DL12">
            <v>42290</v>
          </cell>
          <cell r="DS12">
            <v>1277</v>
          </cell>
          <cell r="DZ12">
            <v>41013</v>
          </cell>
        </row>
        <row r="13">
          <cell r="D13">
            <v>7974</v>
          </cell>
          <cell r="K13">
            <v>0</v>
          </cell>
          <cell r="R13">
            <v>0</v>
          </cell>
          <cell r="Y13">
            <v>0</v>
          </cell>
          <cell r="AF13">
            <v>144798</v>
          </cell>
          <cell r="AM13">
            <v>1221</v>
          </cell>
          <cell r="BA13">
            <v>0</v>
          </cell>
          <cell r="BH13">
            <v>0</v>
          </cell>
          <cell r="BO13">
            <v>0</v>
          </cell>
          <cell r="BV13">
            <v>0</v>
          </cell>
          <cell r="CC13">
            <v>0</v>
          </cell>
          <cell r="CJ13">
            <v>0</v>
          </cell>
          <cell r="CQ13">
            <v>0</v>
          </cell>
          <cell r="CX13">
            <v>0</v>
          </cell>
          <cell r="DE13">
            <v>0</v>
          </cell>
          <cell r="DL13">
            <v>2275</v>
          </cell>
          <cell r="DS13">
            <v>980</v>
          </cell>
          <cell r="DZ13">
            <v>1295</v>
          </cell>
        </row>
        <row r="14">
          <cell r="D14">
            <v>11975</v>
          </cell>
          <cell r="K14">
            <v>0</v>
          </cell>
          <cell r="R14">
            <v>0</v>
          </cell>
          <cell r="Y14">
            <v>0</v>
          </cell>
          <cell r="AF14">
            <v>149830</v>
          </cell>
          <cell r="AM14">
            <v>1076</v>
          </cell>
          <cell r="BA14">
            <v>0</v>
          </cell>
          <cell r="BH14">
            <v>0</v>
          </cell>
          <cell r="BO14">
            <v>0</v>
          </cell>
          <cell r="BV14">
            <v>0</v>
          </cell>
          <cell r="CC14">
            <v>0</v>
          </cell>
          <cell r="CJ14">
            <v>0</v>
          </cell>
          <cell r="CQ14">
            <v>0</v>
          </cell>
          <cell r="CX14">
            <v>0</v>
          </cell>
          <cell r="DE14">
            <v>0</v>
          </cell>
          <cell r="DL14">
            <v>6750</v>
          </cell>
          <cell r="DS14">
            <v>0</v>
          </cell>
          <cell r="DZ14">
            <v>6750</v>
          </cell>
        </row>
        <row r="15">
          <cell r="D15">
            <v>12918</v>
          </cell>
          <cell r="K15">
            <v>0</v>
          </cell>
          <cell r="R15">
            <v>0</v>
          </cell>
          <cell r="Y15">
            <v>0</v>
          </cell>
          <cell r="AF15">
            <v>162836</v>
          </cell>
          <cell r="AM15">
            <v>1404</v>
          </cell>
          <cell r="BA15">
            <v>0</v>
          </cell>
          <cell r="BH15">
            <v>0</v>
          </cell>
          <cell r="BO15">
            <v>0</v>
          </cell>
          <cell r="BV15">
            <v>0</v>
          </cell>
          <cell r="CC15">
            <v>0</v>
          </cell>
          <cell r="CJ15">
            <v>0</v>
          </cell>
          <cell r="CQ15">
            <v>0</v>
          </cell>
          <cell r="CX15">
            <v>0</v>
          </cell>
          <cell r="DE15">
            <v>0</v>
          </cell>
          <cell r="DL15">
            <v>1858</v>
          </cell>
          <cell r="DS15">
            <v>0</v>
          </cell>
          <cell r="DZ15">
            <v>1858</v>
          </cell>
        </row>
        <row r="16">
          <cell r="D16">
            <v>6114</v>
          </cell>
          <cell r="K16">
            <v>0</v>
          </cell>
          <cell r="R16">
            <v>0</v>
          </cell>
          <cell r="Y16">
            <v>0</v>
          </cell>
          <cell r="AF16">
            <v>112503</v>
          </cell>
          <cell r="AM16">
            <v>753</v>
          </cell>
          <cell r="BA16">
            <v>0</v>
          </cell>
          <cell r="BH16">
            <v>0</v>
          </cell>
          <cell r="BO16">
            <v>0</v>
          </cell>
          <cell r="BV16">
            <v>0</v>
          </cell>
          <cell r="CC16">
            <v>0</v>
          </cell>
          <cell r="CJ16">
            <v>0</v>
          </cell>
          <cell r="CQ16">
            <v>0</v>
          </cell>
          <cell r="CX16">
            <v>0</v>
          </cell>
          <cell r="DE16">
            <v>0</v>
          </cell>
          <cell r="DL16">
            <v>1113</v>
          </cell>
          <cell r="DS16">
            <v>0</v>
          </cell>
          <cell r="DZ16">
            <v>1113</v>
          </cell>
        </row>
        <row r="17">
          <cell r="D17">
            <v>14364</v>
          </cell>
          <cell r="K17">
            <v>0</v>
          </cell>
          <cell r="R17">
            <v>0</v>
          </cell>
          <cell r="Y17">
            <v>0</v>
          </cell>
          <cell r="AF17">
            <v>152059</v>
          </cell>
          <cell r="AM17">
            <v>1189</v>
          </cell>
          <cell r="BA17">
            <v>0</v>
          </cell>
          <cell r="BH17">
            <v>0</v>
          </cell>
          <cell r="BO17">
            <v>0</v>
          </cell>
          <cell r="BV17">
            <v>0</v>
          </cell>
          <cell r="CC17">
            <v>0</v>
          </cell>
          <cell r="CJ17">
            <v>0</v>
          </cell>
          <cell r="CQ17">
            <v>0</v>
          </cell>
          <cell r="CX17">
            <v>0</v>
          </cell>
          <cell r="DE17">
            <v>0</v>
          </cell>
          <cell r="DL17">
            <v>131</v>
          </cell>
          <cell r="DS17">
            <v>0</v>
          </cell>
          <cell r="DZ17">
            <v>131</v>
          </cell>
        </row>
        <row r="18">
          <cell r="D18">
            <v>15550</v>
          </cell>
          <cell r="K18">
            <v>0</v>
          </cell>
          <cell r="R18">
            <v>0</v>
          </cell>
          <cell r="Y18">
            <v>0</v>
          </cell>
          <cell r="AF18">
            <v>167167</v>
          </cell>
          <cell r="AM18">
            <v>1180</v>
          </cell>
          <cell r="BA18">
            <v>0</v>
          </cell>
          <cell r="BH18">
            <v>0</v>
          </cell>
          <cell r="BO18">
            <v>0</v>
          </cell>
          <cell r="BV18">
            <v>0</v>
          </cell>
          <cell r="CC18">
            <v>0</v>
          </cell>
          <cell r="CJ18">
            <v>0</v>
          </cell>
          <cell r="CQ18">
            <v>0</v>
          </cell>
          <cell r="CX18">
            <v>0</v>
          </cell>
          <cell r="DE18">
            <v>0</v>
          </cell>
          <cell r="DL18">
            <v>1380</v>
          </cell>
          <cell r="DS18">
            <v>0</v>
          </cell>
          <cell r="DZ18">
            <v>1380</v>
          </cell>
        </row>
        <row r="19">
          <cell r="D19">
            <v>16755</v>
          </cell>
          <cell r="K19">
            <v>0</v>
          </cell>
          <cell r="R19">
            <v>0</v>
          </cell>
          <cell r="Y19">
            <v>0</v>
          </cell>
          <cell r="AF19">
            <v>142935</v>
          </cell>
          <cell r="AM19">
            <v>1092</v>
          </cell>
          <cell r="BA19">
            <v>125</v>
          </cell>
          <cell r="BH19">
            <v>0</v>
          </cell>
          <cell r="BO19">
            <v>0</v>
          </cell>
          <cell r="BV19">
            <v>0</v>
          </cell>
          <cell r="CC19">
            <v>0</v>
          </cell>
          <cell r="CJ19">
            <v>125</v>
          </cell>
          <cell r="CQ19">
            <v>0</v>
          </cell>
          <cell r="CX19">
            <v>125</v>
          </cell>
          <cell r="DE19">
            <v>0</v>
          </cell>
          <cell r="DL19">
            <v>2289</v>
          </cell>
          <cell r="DS19">
            <v>0</v>
          </cell>
          <cell r="DZ19">
            <v>2289</v>
          </cell>
        </row>
        <row r="20">
          <cell r="D20">
            <v>2197</v>
          </cell>
          <cell r="K20">
            <v>0</v>
          </cell>
          <cell r="R20">
            <v>0</v>
          </cell>
          <cell r="Y20">
            <v>0</v>
          </cell>
          <cell r="AF20">
            <v>36207</v>
          </cell>
          <cell r="AM20">
            <v>196</v>
          </cell>
          <cell r="BA20">
            <v>0</v>
          </cell>
          <cell r="BH20">
            <v>0</v>
          </cell>
          <cell r="BO20">
            <v>0</v>
          </cell>
          <cell r="BV20">
            <v>0</v>
          </cell>
          <cell r="CC20">
            <v>0</v>
          </cell>
          <cell r="CJ20">
            <v>0</v>
          </cell>
          <cell r="CQ20">
            <v>0</v>
          </cell>
          <cell r="CX20">
            <v>0</v>
          </cell>
          <cell r="DE20">
            <v>0</v>
          </cell>
          <cell r="DL20">
            <v>209</v>
          </cell>
          <cell r="DS20">
            <v>0</v>
          </cell>
          <cell r="DZ20">
            <v>209</v>
          </cell>
        </row>
        <row r="21">
          <cell r="D21">
            <v>10263</v>
          </cell>
          <cell r="K21">
            <v>0</v>
          </cell>
          <cell r="R21">
            <v>0</v>
          </cell>
          <cell r="Y21">
            <v>0</v>
          </cell>
          <cell r="AF21">
            <v>123959</v>
          </cell>
          <cell r="AM21">
            <v>899</v>
          </cell>
          <cell r="BA21">
            <v>0</v>
          </cell>
          <cell r="BH21">
            <v>0</v>
          </cell>
          <cell r="BO21">
            <v>0</v>
          </cell>
          <cell r="BV21">
            <v>0</v>
          </cell>
          <cell r="CC21">
            <v>0</v>
          </cell>
          <cell r="CJ21">
            <v>0</v>
          </cell>
          <cell r="CQ21">
            <v>0</v>
          </cell>
          <cell r="CX21">
            <v>0</v>
          </cell>
          <cell r="DE21">
            <v>0</v>
          </cell>
          <cell r="DL21">
            <v>510</v>
          </cell>
          <cell r="DS21">
            <v>0</v>
          </cell>
          <cell r="DZ21">
            <v>510</v>
          </cell>
        </row>
        <row r="22">
          <cell r="D22">
            <v>17133</v>
          </cell>
          <cell r="K22">
            <v>0</v>
          </cell>
          <cell r="R22">
            <v>0</v>
          </cell>
          <cell r="Y22">
            <v>0</v>
          </cell>
          <cell r="AF22">
            <v>125462</v>
          </cell>
          <cell r="AM22">
            <v>932</v>
          </cell>
          <cell r="BA22">
            <v>0</v>
          </cell>
          <cell r="BH22">
            <v>0</v>
          </cell>
          <cell r="BO22">
            <v>0</v>
          </cell>
          <cell r="BV22">
            <v>0</v>
          </cell>
          <cell r="CC22">
            <v>0</v>
          </cell>
          <cell r="CJ22">
            <v>0</v>
          </cell>
          <cell r="CQ22">
            <v>0</v>
          </cell>
          <cell r="CX22">
            <v>0</v>
          </cell>
          <cell r="DE22">
            <v>0</v>
          </cell>
          <cell r="DL22">
            <v>2350</v>
          </cell>
          <cell r="DS22">
            <v>177</v>
          </cell>
          <cell r="DZ22">
            <v>2173</v>
          </cell>
          <cell r="FC22">
            <v>4544</v>
          </cell>
          <cell r="FK22">
            <v>0</v>
          </cell>
          <cell r="FS22">
            <v>63587</v>
          </cell>
          <cell r="GA22">
            <v>0</v>
          </cell>
          <cell r="GI22">
            <v>2966</v>
          </cell>
        </row>
        <row r="23">
          <cell r="D23">
            <v>18291</v>
          </cell>
          <cell r="K23">
            <v>0</v>
          </cell>
          <cell r="R23">
            <v>0</v>
          </cell>
          <cell r="Y23">
            <v>0</v>
          </cell>
          <cell r="AF23">
            <v>223186</v>
          </cell>
          <cell r="AM23">
            <v>1831</v>
          </cell>
          <cell r="BA23">
            <v>0</v>
          </cell>
          <cell r="BH23">
            <v>0</v>
          </cell>
          <cell r="BO23">
            <v>0</v>
          </cell>
          <cell r="BV23">
            <v>0</v>
          </cell>
          <cell r="CC23">
            <v>0</v>
          </cell>
          <cell r="CJ23">
            <v>0</v>
          </cell>
          <cell r="CQ23">
            <v>0</v>
          </cell>
          <cell r="CX23">
            <v>0</v>
          </cell>
          <cell r="DE23">
            <v>0</v>
          </cell>
          <cell r="DL23">
            <v>4377</v>
          </cell>
          <cell r="DS23">
            <v>338</v>
          </cell>
          <cell r="DZ23">
            <v>4039</v>
          </cell>
          <cell r="FC23">
            <v>5043</v>
          </cell>
          <cell r="FK23">
            <v>0</v>
          </cell>
          <cell r="FS23">
            <v>71445</v>
          </cell>
          <cell r="GA23">
            <v>0</v>
          </cell>
          <cell r="GI23">
            <v>925</v>
          </cell>
        </row>
        <row r="24">
          <cell r="D24">
            <v>17941</v>
          </cell>
          <cell r="K24">
            <v>0</v>
          </cell>
          <cell r="R24">
            <v>0</v>
          </cell>
          <cell r="Y24">
            <v>0</v>
          </cell>
          <cell r="AF24">
            <v>191092</v>
          </cell>
          <cell r="AM24">
            <v>1720</v>
          </cell>
          <cell r="BA24">
            <v>723</v>
          </cell>
          <cell r="BH24">
            <v>0</v>
          </cell>
          <cell r="BO24">
            <v>0</v>
          </cell>
          <cell r="BV24">
            <v>0</v>
          </cell>
          <cell r="CC24">
            <v>0</v>
          </cell>
          <cell r="CJ24">
            <v>723</v>
          </cell>
          <cell r="CQ24">
            <v>0</v>
          </cell>
          <cell r="CX24">
            <v>723</v>
          </cell>
          <cell r="DE24">
            <v>0</v>
          </cell>
          <cell r="DL24">
            <v>1635</v>
          </cell>
          <cell r="DS24">
            <v>0</v>
          </cell>
          <cell r="DZ24">
            <v>1635</v>
          </cell>
          <cell r="FC24">
            <v>6519</v>
          </cell>
          <cell r="FK24">
            <v>0</v>
          </cell>
          <cell r="FS24">
            <v>67631</v>
          </cell>
          <cell r="GA24">
            <v>0</v>
          </cell>
          <cell r="GI24">
            <v>1595</v>
          </cell>
        </row>
        <row r="25">
          <cell r="D25">
            <v>3508</v>
          </cell>
          <cell r="K25">
            <v>0</v>
          </cell>
          <cell r="R25">
            <v>0</v>
          </cell>
          <cell r="Y25">
            <v>0</v>
          </cell>
          <cell r="AF25">
            <v>91259</v>
          </cell>
          <cell r="AM25">
            <v>460</v>
          </cell>
          <cell r="BA25">
            <v>0</v>
          </cell>
          <cell r="BH25">
            <v>0</v>
          </cell>
          <cell r="BO25">
            <v>0</v>
          </cell>
          <cell r="BV25">
            <v>0</v>
          </cell>
          <cell r="CC25">
            <v>0</v>
          </cell>
          <cell r="CJ25">
            <v>0</v>
          </cell>
          <cell r="CQ25">
            <v>0</v>
          </cell>
          <cell r="CX25">
            <v>0</v>
          </cell>
          <cell r="DE25">
            <v>0</v>
          </cell>
          <cell r="DL25">
            <v>2754</v>
          </cell>
          <cell r="DS25">
            <v>435</v>
          </cell>
          <cell r="DZ25">
            <v>2319</v>
          </cell>
          <cell r="FC25">
            <v>4227</v>
          </cell>
          <cell r="FK25">
            <v>0</v>
          </cell>
          <cell r="FS25">
            <v>60120</v>
          </cell>
          <cell r="GA25">
            <v>0</v>
          </cell>
          <cell r="GI25">
            <v>3829</v>
          </cell>
        </row>
        <row r="26">
          <cell r="D26">
            <v>16776</v>
          </cell>
          <cell r="K26">
            <v>0</v>
          </cell>
          <cell r="R26">
            <v>0</v>
          </cell>
          <cell r="Y26">
            <v>0</v>
          </cell>
          <cell r="AF26">
            <v>146649</v>
          </cell>
          <cell r="AM26">
            <v>1315</v>
          </cell>
          <cell r="BA26">
            <v>0</v>
          </cell>
          <cell r="BH26">
            <v>0</v>
          </cell>
          <cell r="BO26">
            <v>0</v>
          </cell>
          <cell r="BV26">
            <v>0</v>
          </cell>
          <cell r="CC26">
            <v>0</v>
          </cell>
          <cell r="CJ26">
            <v>0</v>
          </cell>
          <cell r="CQ26">
            <v>0</v>
          </cell>
          <cell r="CX26">
            <v>0</v>
          </cell>
          <cell r="DE26">
            <v>0</v>
          </cell>
          <cell r="DL26">
            <v>4242</v>
          </cell>
          <cell r="DS26">
            <v>0</v>
          </cell>
          <cell r="DZ26">
            <v>4242</v>
          </cell>
          <cell r="FC26">
            <v>6187</v>
          </cell>
          <cell r="FK26">
            <v>0</v>
          </cell>
          <cell r="FS26">
            <v>58720</v>
          </cell>
          <cell r="GA26">
            <v>0</v>
          </cell>
          <cell r="GI26">
            <v>1947</v>
          </cell>
        </row>
        <row r="27">
          <cell r="D27">
            <v>11443</v>
          </cell>
          <cell r="K27">
            <v>0</v>
          </cell>
          <cell r="R27">
            <v>0</v>
          </cell>
          <cell r="Y27">
            <v>0</v>
          </cell>
          <cell r="AF27">
            <v>349805</v>
          </cell>
          <cell r="AM27">
            <v>1257</v>
          </cell>
          <cell r="BA27">
            <v>0</v>
          </cell>
          <cell r="BH27">
            <v>0</v>
          </cell>
          <cell r="BO27">
            <v>0</v>
          </cell>
          <cell r="BV27">
            <v>0</v>
          </cell>
          <cell r="CC27">
            <v>0</v>
          </cell>
          <cell r="CJ27">
            <v>0</v>
          </cell>
          <cell r="CQ27">
            <v>0</v>
          </cell>
          <cell r="CX27">
            <v>0</v>
          </cell>
          <cell r="DE27">
            <v>0</v>
          </cell>
          <cell r="DL27">
            <v>3629</v>
          </cell>
          <cell r="DS27">
            <v>0</v>
          </cell>
          <cell r="DZ27">
            <v>3629</v>
          </cell>
          <cell r="FC27">
            <v>5189</v>
          </cell>
          <cell r="FK27">
            <v>0</v>
          </cell>
          <cell r="FS27">
            <v>53585</v>
          </cell>
          <cell r="GA27">
            <v>0</v>
          </cell>
          <cell r="GI27">
            <v>50</v>
          </cell>
        </row>
        <row r="28">
          <cell r="D28">
            <v>22889</v>
          </cell>
          <cell r="K28">
            <v>0</v>
          </cell>
          <cell r="R28">
            <v>0</v>
          </cell>
          <cell r="Y28">
            <v>0</v>
          </cell>
          <cell r="AF28">
            <v>347913</v>
          </cell>
          <cell r="AM28">
            <v>2589</v>
          </cell>
          <cell r="BA28">
            <v>5000</v>
          </cell>
          <cell r="BH28">
            <v>5000</v>
          </cell>
          <cell r="BO28">
            <v>0</v>
          </cell>
          <cell r="BV28">
            <v>5000</v>
          </cell>
          <cell r="CC28">
            <v>0</v>
          </cell>
          <cell r="CJ28">
            <v>0</v>
          </cell>
          <cell r="CQ28">
            <v>0</v>
          </cell>
          <cell r="CX28">
            <v>0</v>
          </cell>
          <cell r="DE28">
            <v>0</v>
          </cell>
          <cell r="DL28">
            <v>24937</v>
          </cell>
          <cell r="DS28">
            <v>16299</v>
          </cell>
          <cell r="DZ28">
            <v>8638</v>
          </cell>
          <cell r="FC28">
            <v>6749</v>
          </cell>
          <cell r="FK28">
            <v>0</v>
          </cell>
          <cell r="FS28">
            <v>67101</v>
          </cell>
          <cell r="GA28">
            <v>0</v>
          </cell>
          <cell r="GI28">
            <v>2037</v>
          </cell>
        </row>
        <row r="29">
          <cell r="D29">
            <v>18458</v>
          </cell>
          <cell r="K29">
            <v>0</v>
          </cell>
          <cell r="R29">
            <v>0</v>
          </cell>
          <cell r="Y29">
            <v>0</v>
          </cell>
          <cell r="AF29">
            <v>280411</v>
          </cell>
          <cell r="AM29">
            <v>1325</v>
          </cell>
          <cell r="BA29">
            <v>0</v>
          </cell>
          <cell r="BH29">
            <v>0</v>
          </cell>
          <cell r="BO29">
            <v>0</v>
          </cell>
          <cell r="BV29">
            <v>0</v>
          </cell>
          <cell r="CC29">
            <v>0</v>
          </cell>
          <cell r="CJ29">
            <v>0</v>
          </cell>
          <cell r="CQ29">
            <v>0</v>
          </cell>
          <cell r="CX29">
            <v>0</v>
          </cell>
          <cell r="DE29">
            <v>0</v>
          </cell>
          <cell r="DL29">
            <v>5850</v>
          </cell>
          <cell r="DS29">
            <v>598</v>
          </cell>
          <cell r="DZ29">
            <v>5252</v>
          </cell>
          <cell r="FC29">
            <v>4025</v>
          </cell>
          <cell r="FK29">
            <v>0</v>
          </cell>
          <cell r="FS29">
            <v>51319</v>
          </cell>
          <cell r="GA29">
            <v>0</v>
          </cell>
          <cell r="GI29">
            <v>674</v>
          </cell>
        </row>
        <row r="30">
          <cell r="D30">
            <v>99243</v>
          </cell>
          <cell r="K30">
            <v>0</v>
          </cell>
          <cell r="R30">
            <v>500</v>
          </cell>
          <cell r="Y30">
            <v>2000</v>
          </cell>
          <cell r="AF30">
            <v>300283</v>
          </cell>
          <cell r="AM30">
            <v>1971</v>
          </cell>
          <cell r="BA30">
            <v>4917</v>
          </cell>
          <cell r="BH30">
            <v>4477</v>
          </cell>
          <cell r="BO30">
            <v>0</v>
          </cell>
          <cell r="BV30">
            <v>4477</v>
          </cell>
          <cell r="CC30">
            <v>0</v>
          </cell>
          <cell r="CJ30">
            <v>440</v>
          </cell>
          <cell r="CQ30">
            <v>0</v>
          </cell>
          <cell r="CX30">
            <v>440</v>
          </cell>
          <cell r="DE30">
            <v>0</v>
          </cell>
          <cell r="DL30">
            <v>8420</v>
          </cell>
          <cell r="DS30">
            <v>967</v>
          </cell>
          <cell r="DZ30">
            <v>7453</v>
          </cell>
          <cell r="FC30">
            <v>3822</v>
          </cell>
          <cell r="FK30">
            <v>0</v>
          </cell>
          <cell r="FS30">
            <v>48645</v>
          </cell>
          <cell r="GA30">
            <v>0</v>
          </cell>
          <cell r="GI30">
            <v>634</v>
          </cell>
        </row>
        <row r="31">
          <cell r="D31">
            <v>36438</v>
          </cell>
          <cell r="K31">
            <v>0</v>
          </cell>
          <cell r="R31">
            <v>0</v>
          </cell>
          <cell r="Y31">
            <v>0</v>
          </cell>
          <cell r="AF31">
            <v>255312</v>
          </cell>
          <cell r="AM31">
            <v>1460</v>
          </cell>
          <cell r="BA31">
            <v>7048</v>
          </cell>
          <cell r="BH31">
            <v>5398</v>
          </cell>
          <cell r="BO31">
            <v>0</v>
          </cell>
          <cell r="BV31">
            <v>5398</v>
          </cell>
          <cell r="CC31">
            <v>0</v>
          </cell>
          <cell r="CJ31">
            <v>1650</v>
          </cell>
          <cell r="CQ31">
            <v>0</v>
          </cell>
          <cell r="CX31">
            <v>1650</v>
          </cell>
          <cell r="DE31">
            <v>0</v>
          </cell>
          <cell r="DL31">
            <v>44300</v>
          </cell>
          <cell r="DS31">
            <v>24281</v>
          </cell>
          <cell r="DZ31">
            <v>20019</v>
          </cell>
          <cell r="FC31">
            <v>6736</v>
          </cell>
          <cell r="FK31">
            <v>0</v>
          </cell>
          <cell r="FS31">
            <v>67867</v>
          </cell>
          <cell r="GA31">
            <v>0</v>
          </cell>
          <cell r="GI31">
            <v>1969</v>
          </cell>
        </row>
        <row r="32">
          <cell r="D32">
            <v>48582</v>
          </cell>
          <cell r="K32">
            <v>0</v>
          </cell>
          <cell r="R32">
            <v>0</v>
          </cell>
          <cell r="Y32">
            <v>0</v>
          </cell>
          <cell r="AF32">
            <v>294310</v>
          </cell>
          <cell r="AM32">
            <v>1154</v>
          </cell>
          <cell r="BA32">
            <v>8433</v>
          </cell>
          <cell r="BH32">
            <v>4204</v>
          </cell>
          <cell r="BO32">
            <v>0</v>
          </cell>
          <cell r="BV32">
            <v>4204</v>
          </cell>
          <cell r="CC32">
            <v>0</v>
          </cell>
          <cell r="CJ32">
            <v>4229</v>
          </cell>
          <cell r="CQ32">
            <v>0</v>
          </cell>
          <cell r="CX32">
            <v>4229</v>
          </cell>
          <cell r="DE32">
            <v>0</v>
          </cell>
          <cell r="DL32">
            <v>14044</v>
          </cell>
          <cell r="DS32">
            <v>9328</v>
          </cell>
          <cell r="DZ32">
            <v>4716</v>
          </cell>
          <cell r="FC32">
            <v>8400</v>
          </cell>
          <cell r="FK32">
            <v>0</v>
          </cell>
          <cell r="FS32">
            <v>80162</v>
          </cell>
          <cell r="GA32">
            <v>0</v>
          </cell>
          <cell r="GI32">
            <v>97</v>
          </cell>
        </row>
        <row r="33">
          <cell r="D33">
            <v>1781</v>
          </cell>
          <cell r="K33">
            <v>0</v>
          </cell>
          <cell r="R33">
            <v>0</v>
          </cell>
          <cell r="Y33">
            <v>0</v>
          </cell>
          <cell r="AF33">
            <v>100099</v>
          </cell>
          <cell r="AM33">
            <v>1000</v>
          </cell>
          <cell r="BA33">
            <v>600</v>
          </cell>
          <cell r="BH33">
            <v>400</v>
          </cell>
          <cell r="BO33">
            <v>0</v>
          </cell>
          <cell r="BV33">
            <v>400</v>
          </cell>
          <cell r="CC33">
            <v>0</v>
          </cell>
          <cell r="CJ33">
            <v>200</v>
          </cell>
          <cell r="CQ33">
            <v>0</v>
          </cell>
          <cell r="CX33">
            <v>200</v>
          </cell>
          <cell r="DE33">
            <v>0</v>
          </cell>
          <cell r="DL33">
            <v>6687</v>
          </cell>
          <cell r="DS33">
            <v>989</v>
          </cell>
          <cell r="DZ33">
            <v>5698</v>
          </cell>
          <cell r="FC33">
            <v>1253</v>
          </cell>
          <cell r="FK33">
            <v>0</v>
          </cell>
          <cell r="FS33">
            <v>44642</v>
          </cell>
          <cell r="GA33">
            <v>0</v>
          </cell>
          <cell r="GI33">
            <v>63</v>
          </cell>
        </row>
        <row r="34">
          <cell r="D34">
            <v>19611</v>
          </cell>
          <cell r="K34">
            <v>0</v>
          </cell>
          <cell r="R34">
            <v>0</v>
          </cell>
          <cell r="Y34">
            <v>0</v>
          </cell>
          <cell r="AF34">
            <v>299683</v>
          </cell>
          <cell r="AM34">
            <v>2668</v>
          </cell>
          <cell r="BA34">
            <v>3903</v>
          </cell>
          <cell r="BH34">
            <v>661</v>
          </cell>
          <cell r="BO34">
            <v>0</v>
          </cell>
          <cell r="BV34">
            <v>661</v>
          </cell>
          <cell r="CC34">
            <v>0</v>
          </cell>
          <cell r="CJ34">
            <v>3242</v>
          </cell>
          <cell r="CQ34">
            <v>0</v>
          </cell>
          <cell r="CX34">
            <v>3242</v>
          </cell>
          <cell r="DE34">
            <v>0</v>
          </cell>
          <cell r="DL34">
            <v>1659</v>
          </cell>
          <cell r="DS34">
            <v>0</v>
          </cell>
          <cell r="DZ34">
            <v>1659</v>
          </cell>
          <cell r="FC34">
            <v>6896</v>
          </cell>
          <cell r="FK34">
            <v>0</v>
          </cell>
          <cell r="FS34">
            <v>65740</v>
          </cell>
          <cell r="GA34">
            <v>0</v>
          </cell>
          <cell r="GI34">
            <v>656</v>
          </cell>
        </row>
        <row r="35">
          <cell r="D35">
            <v>15859</v>
          </cell>
          <cell r="K35">
            <v>0</v>
          </cell>
          <cell r="R35">
            <v>0</v>
          </cell>
          <cell r="Y35">
            <v>0</v>
          </cell>
          <cell r="AF35">
            <v>247140</v>
          </cell>
          <cell r="AM35">
            <v>2028</v>
          </cell>
          <cell r="BA35">
            <v>1172</v>
          </cell>
          <cell r="BH35">
            <v>0</v>
          </cell>
          <cell r="BO35">
            <v>0</v>
          </cell>
          <cell r="BV35">
            <v>0</v>
          </cell>
          <cell r="CC35">
            <v>0</v>
          </cell>
          <cell r="CJ35">
            <v>1172</v>
          </cell>
          <cell r="CQ35">
            <v>0</v>
          </cell>
          <cell r="CX35">
            <v>1172</v>
          </cell>
          <cell r="DE35">
            <v>0</v>
          </cell>
          <cell r="DL35">
            <v>5131</v>
          </cell>
          <cell r="DS35">
            <v>0</v>
          </cell>
          <cell r="DZ35">
            <v>5131</v>
          </cell>
        </row>
        <row r="36">
          <cell r="D36">
            <v>66686</v>
          </cell>
          <cell r="K36">
            <v>0</v>
          </cell>
          <cell r="R36">
            <v>0</v>
          </cell>
          <cell r="Y36">
            <v>0</v>
          </cell>
          <cell r="AF36">
            <v>409380</v>
          </cell>
          <cell r="AM36">
            <v>1321</v>
          </cell>
          <cell r="BA36">
            <v>10227</v>
          </cell>
          <cell r="BH36">
            <v>10000</v>
          </cell>
          <cell r="BO36">
            <v>0</v>
          </cell>
          <cell r="BV36">
            <v>10000</v>
          </cell>
          <cell r="CC36">
            <v>0</v>
          </cell>
          <cell r="CJ36">
            <v>227</v>
          </cell>
          <cell r="CQ36">
            <v>0</v>
          </cell>
          <cell r="CX36">
            <v>227</v>
          </cell>
          <cell r="DE36">
            <v>0</v>
          </cell>
          <cell r="DL36">
            <v>25718</v>
          </cell>
          <cell r="DS36">
            <v>12573</v>
          </cell>
          <cell r="DZ36">
            <v>13145</v>
          </cell>
        </row>
        <row r="37">
          <cell r="D37">
            <v>14305</v>
          </cell>
          <cell r="K37">
            <v>0</v>
          </cell>
          <cell r="R37">
            <v>0</v>
          </cell>
          <cell r="Y37">
            <v>0</v>
          </cell>
          <cell r="AF37">
            <v>228786</v>
          </cell>
          <cell r="AM37">
            <v>1593</v>
          </cell>
          <cell r="BA37">
            <v>1282</v>
          </cell>
          <cell r="BH37">
            <v>1282</v>
          </cell>
          <cell r="BO37">
            <v>0</v>
          </cell>
          <cell r="BV37">
            <v>1282</v>
          </cell>
          <cell r="CC37">
            <v>0</v>
          </cell>
          <cell r="CJ37">
            <v>0</v>
          </cell>
          <cell r="CQ37">
            <v>0</v>
          </cell>
          <cell r="CX37">
            <v>0</v>
          </cell>
          <cell r="DE37">
            <v>0</v>
          </cell>
          <cell r="DL37">
            <v>2988</v>
          </cell>
          <cell r="DS37">
            <v>2111</v>
          </cell>
          <cell r="DZ37">
            <v>877</v>
          </cell>
        </row>
        <row r="38">
          <cell r="D38">
            <v>25536</v>
          </cell>
          <cell r="K38">
            <v>0</v>
          </cell>
          <cell r="R38">
            <v>0</v>
          </cell>
          <cell r="Y38">
            <v>0</v>
          </cell>
          <cell r="AF38">
            <v>223245</v>
          </cell>
          <cell r="AM38">
            <v>2264</v>
          </cell>
          <cell r="BA38">
            <v>0</v>
          </cell>
          <cell r="BH38">
            <v>0</v>
          </cell>
          <cell r="BO38">
            <v>0</v>
          </cell>
          <cell r="BV38">
            <v>0</v>
          </cell>
          <cell r="CC38">
            <v>0</v>
          </cell>
          <cell r="CJ38">
            <v>0</v>
          </cell>
          <cell r="CQ38">
            <v>0</v>
          </cell>
          <cell r="CX38">
            <v>0</v>
          </cell>
          <cell r="DE38">
            <v>0</v>
          </cell>
          <cell r="DL38">
            <v>2358</v>
          </cell>
          <cell r="DS38">
            <v>0</v>
          </cell>
          <cell r="DZ38">
            <v>2358</v>
          </cell>
        </row>
        <row r="39">
          <cell r="D39">
            <v>8274</v>
          </cell>
          <cell r="K39">
            <v>0</v>
          </cell>
          <cell r="R39">
            <v>0</v>
          </cell>
          <cell r="Y39">
            <v>0</v>
          </cell>
          <cell r="AF39">
            <v>105183</v>
          </cell>
          <cell r="AM39">
            <v>1305</v>
          </cell>
          <cell r="BA39">
            <v>500</v>
          </cell>
          <cell r="BH39">
            <v>0</v>
          </cell>
          <cell r="BO39">
            <v>0</v>
          </cell>
          <cell r="BV39">
            <v>0</v>
          </cell>
          <cell r="CC39">
            <v>0</v>
          </cell>
          <cell r="CJ39">
            <v>500</v>
          </cell>
          <cell r="CQ39">
            <v>0</v>
          </cell>
          <cell r="CX39">
            <v>500</v>
          </cell>
          <cell r="DE39">
            <v>0</v>
          </cell>
          <cell r="DL39">
            <v>7670</v>
          </cell>
          <cell r="DS39">
            <v>0</v>
          </cell>
          <cell r="DZ39">
            <v>7670</v>
          </cell>
          <cell r="FC39">
            <v>0</v>
          </cell>
          <cell r="FK39">
            <v>0</v>
          </cell>
          <cell r="FS39">
            <v>40838</v>
          </cell>
          <cell r="GA39">
            <v>0</v>
          </cell>
          <cell r="GI39">
            <v>5379</v>
          </cell>
        </row>
        <row r="40">
          <cell r="D40">
            <v>72200</v>
          </cell>
          <cell r="K40">
            <v>0</v>
          </cell>
          <cell r="R40">
            <v>0</v>
          </cell>
          <cell r="Y40">
            <v>0</v>
          </cell>
          <cell r="AF40">
            <v>569569</v>
          </cell>
          <cell r="AM40">
            <v>0</v>
          </cell>
          <cell r="BA40">
            <v>0</v>
          </cell>
          <cell r="BH40">
            <v>0</v>
          </cell>
          <cell r="BO40">
            <v>0</v>
          </cell>
          <cell r="BV40">
            <v>0</v>
          </cell>
          <cell r="CC40">
            <v>0</v>
          </cell>
          <cell r="CJ40">
            <v>0</v>
          </cell>
          <cell r="CQ40">
            <v>0</v>
          </cell>
          <cell r="CX40">
            <v>0</v>
          </cell>
          <cell r="DE40">
            <v>0</v>
          </cell>
          <cell r="DL40">
            <v>2714</v>
          </cell>
          <cell r="DS40">
            <v>0</v>
          </cell>
          <cell r="DZ40">
            <v>2714</v>
          </cell>
          <cell r="FC40">
            <v>15011</v>
          </cell>
          <cell r="FK40">
            <v>0</v>
          </cell>
          <cell r="FS40">
            <v>220766</v>
          </cell>
          <cell r="GA40">
            <v>185128</v>
          </cell>
          <cell r="GI40">
            <v>19469</v>
          </cell>
        </row>
        <row r="41">
          <cell r="D41">
            <v>13688</v>
          </cell>
          <cell r="K41">
            <v>0</v>
          </cell>
          <cell r="R41">
            <v>0</v>
          </cell>
          <cell r="Y41">
            <v>0</v>
          </cell>
          <cell r="AF41">
            <v>140927</v>
          </cell>
          <cell r="AM41">
            <v>612</v>
          </cell>
          <cell r="BA41">
            <v>4370</v>
          </cell>
          <cell r="BH41">
            <v>0</v>
          </cell>
          <cell r="BO41">
            <v>0</v>
          </cell>
          <cell r="BV41">
            <v>0</v>
          </cell>
          <cell r="CC41">
            <v>0</v>
          </cell>
          <cell r="CJ41">
            <v>4370</v>
          </cell>
          <cell r="CQ41">
            <v>0</v>
          </cell>
          <cell r="CX41">
            <v>4370</v>
          </cell>
          <cell r="DE41">
            <v>0</v>
          </cell>
          <cell r="DL41">
            <v>5688</v>
          </cell>
          <cell r="DS41">
            <v>0</v>
          </cell>
          <cell r="DZ41">
            <v>5688</v>
          </cell>
          <cell r="FC41">
            <v>51</v>
          </cell>
          <cell r="FK41">
            <v>0</v>
          </cell>
          <cell r="FS41">
            <v>3749</v>
          </cell>
          <cell r="GA41">
            <v>0</v>
          </cell>
          <cell r="GI41">
            <v>0</v>
          </cell>
        </row>
        <row r="42">
          <cell r="D42">
            <v>11276</v>
          </cell>
          <cell r="K42">
            <v>0</v>
          </cell>
          <cell r="R42">
            <v>0</v>
          </cell>
          <cell r="Y42">
            <v>0</v>
          </cell>
          <cell r="AF42">
            <v>104892</v>
          </cell>
          <cell r="AM42">
            <v>2043</v>
          </cell>
          <cell r="BA42">
            <v>320</v>
          </cell>
          <cell r="BH42">
            <v>0</v>
          </cell>
          <cell r="BO42">
            <v>0</v>
          </cell>
          <cell r="BV42">
            <v>0</v>
          </cell>
          <cell r="CC42">
            <v>0</v>
          </cell>
          <cell r="CJ42">
            <v>320</v>
          </cell>
          <cell r="CQ42">
            <v>0</v>
          </cell>
          <cell r="CX42">
            <v>320</v>
          </cell>
          <cell r="DE42">
            <v>0</v>
          </cell>
          <cell r="DL42">
            <v>4734</v>
          </cell>
          <cell r="DS42">
            <v>9</v>
          </cell>
          <cell r="DZ42">
            <v>4725</v>
          </cell>
          <cell r="FC42">
            <v>0</v>
          </cell>
          <cell r="FK42">
            <v>0</v>
          </cell>
          <cell r="FS42">
            <v>0</v>
          </cell>
          <cell r="GA42">
            <v>0</v>
          </cell>
          <cell r="GI42">
            <v>0</v>
          </cell>
        </row>
        <row r="43">
          <cell r="D43">
            <v>3101</v>
          </cell>
          <cell r="K43">
            <v>0</v>
          </cell>
          <cell r="R43">
            <v>0</v>
          </cell>
          <cell r="Y43">
            <v>0</v>
          </cell>
          <cell r="AF43">
            <v>287907</v>
          </cell>
          <cell r="AM43">
            <v>4000</v>
          </cell>
          <cell r="BA43">
            <v>0</v>
          </cell>
          <cell r="BH43">
            <v>0</v>
          </cell>
          <cell r="BO43">
            <v>0</v>
          </cell>
          <cell r="BV43">
            <v>0</v>
          </cell>
          <cell r="CC43">
            <v>0</v>
          </cell>
          <cell r="CJ43">
            <v>0</v>
          </cell>
          <cell r="CQ43">
            <v>0</v>
          </cell>
          <cell r="CX43">
            <v>0</v>
          </cell>
          <cell r="DE43">
            <v>0</v>
          </cell>
          <cell r="DL43">
            <v>24552</v>
          </cell>
          <cell r="DS43">
            <v>173</v>
          </cell>
          <cell r="DZ43">
            <v>24379</v>
          </cell>
        </row>
        <row r="44">
          <cell r="D44">
            <v>0</v>
          </cell>
          <cell r="K44">
            <v>0</v>
          </cell>
          <cell r="R44">
            <v>0</v>
          </cell>
          <cell r="Y44">
            <v>0</v>
          </cell>
          <cell r="AF44">
            <v>0</v>
          </cell>
          <cell r="AM44">
            <v>0</v>
          </cell>
          <cell r="BA44">
            <v>18842</v>
          </cell>
          <cell r="BH44">
            <v>10929</v>
          </cell>
          <cell r="BO44">
            <v>0</v>
          </cell>
          <cell r="BV44">
            <v>4829</v>
          </cell>
          <cell r="CC44">
            <v>6100</v>
          </cell>
          <cell r="CJ44">
            <v>7913</v>
          </cell>
          <cell r="CQ44">
            <v>0</v>
          </cell>
          <cell r="CX44">
            <v>7913</v>
          </cell>
          <cell r="DE44">
            <v>0</v>
          </cell>
          <cell r="DL44">
            <v>19163</v>
          </cell>
          <cell r="DS44">
            <v>18402</v>
          </cell>
          <cell r="DZ44">
            <v>761</v>
          </cell>
        </row>
        <row r="48">
          <cell r="FC48">
            <v>55</v>
          </cell>
          <cell r="FK48">
            <v>0</v>
          </cell>
          <cell r="FS48">
            <v>34227</v>
          </cell>
          <cell r="GA48">
            <v>1370</v>
          </cell>
          <cell r="GI48">
            <v>0</v>
          </cell>
        </row>
        <row r="54">
          <cell r="FC54">
            <v>0</v>
          </cell>
          <cell r="FK54">
            <v>0</v>
          </cell>
          <cell r="FS54">
            <v>35248</v>
          </cell>
          <cell r="GA54">
            <v>320</v>
          </cell>
          <cell r="GI54">
            <v>3330</v>
          </cell>
        </row>
      </sheetData>
      <sheetData sheetId="8">
        <row r="6">
          <cell r="D6">
            <v>89</v>
          </cell>
        </row>
        <row r="7">
          <cell r="D7">
            <v>99</v>
          </cell>
          <cell r="J7">
            <v>59</v>
          </cell>
        </row>
        <row r="8">
          <cell r="D8">
            <v>37</v>
          </cell>
        </row>
        <row r="9">
          <cell r="D9">
            <v>57</v>
          </cell>
        </row>
        <row r="10">
          <cell r="D10">
            <v>31</v>
          </cell>
        </row>
        <row r="11">
          <cell r="D11">
            <v>60</v>
          </cell>
        </row>
        <row r="12">
          <cell r="D12">
            <v>530</v>
          </cell>
        </row>
        <row r="13">
          <cell r="D13">
            <v>48</v>
          </cell>
        </row>
        <row r="14">
          <cell r="D14">
            <v>52</v>
          </cell>
        </row>
        <row r="15">
          <cell r="D15">
            <v>62</v>
          </cell>
        </row>
        <row r="16">
          <cell r="D16">
            <v>40</v>
          </cell>
        </row>
        <row r="17">
          <cell r="D17">
            <v>59</v>
          </cell>
        </row>
        <row r="18">
          <cell r="D18">
            <v>57</v>
          </cell>
        </row>
        <row r="19">
          <cell r="D19">
            <v>54</v>
          </cell>
        </row>
        <row r="20">
          <cell r="D20">
            <v>13</v>
          </cell>
        </row>
        <row r="21">
          <cell r="D21">
            <v>46</v>
          </cell>
        </row>
        <row r="22">
          <cell r="D22">
            <v>51</v>
          </cell>
          <cell r="J22">
            <v>25</v>
          </cell>
        </row>
        <row r="23">
          <cell r="D23">
            <v>78</v>
          </cell>
          <cell r="J23">
            <v>30</v>
          </cell>
        </row>
        <row r="24">
          <cell r="D24">
            <v>70</v>
          </cell>
          <cell r="J24">
            <v>29</v>
          </cell>
        </row>
        <row r="25">
          <cell r="D25">
            <v>31</v>
          </cell>
          <cell r="J25">
            <v>25</v>
          </cell>
        </row>
        <row r="26">
          <cell r="D26">
            <v>56</v>
          </cell>
          <cell r="J26">
            <v>26</v>
          </cell>
        </row>
        <row r="27">
          <cell r="D27">
            <v>144</v>
          </cell>
          <cell r="J27">
            <v>23</v>
          </cell>
        </row>
        <row r="28">
          <cell r="D28">
            <v>121</v>
          </cell>
          <cell r="J28">
            <v>29</v>
          </cell>
        </row>
        <row r="29">
          <cell r="D29">
            <v>103</v>
          </cell>
          <cell r="J29">
            <v>22</v>
          </cell>
        </row>
        <row r="30">
          <cell r="D30">
            <v>117</v>
          </cell>
          <cell r="J30">
            <v>22</v>
          </cell>
        </row>
        <row r="31">
          <cell r="D31">
            <v>77</v>
          </cell>
          <cell r="J31">
            <v>28</v>
          </cell>
        </row>
        <row r="32">
          <cell r="D32">
            <v>110</v>
          </cell>
          <cell r="J32">
            <v>32</v>
          </cell>
        </row>
        <row r="33">
          <cell r="D33">
            <v>34</v>
          </cell>
          <cell r="J33">
            <v>18</v>
          </cell>
        </row>
        <row r="34">
          <cell r="D34">
            <v>98</v>
          </cell>
          <cell r="J34">
            <v>29</v>
          </cell>
        </row>
        <row r="35">
          <cell r="D35">
            <v>77</v>
          </cell>
        </row>
        <row r="36">
          <cell r="D36">
            <v>123</v>
          </cell>
        </row>
        <row r="37">
          <cell r="D37">
            <v>71</v>
          </cell>
        </row>
        <row r="38">
          <cell r="D38">
            <v>70</v>
          </cell>
        </row>
        <row r="39">
          <cell r="D39">
            <v>39</v>
          </cell>
          <cell r="J39">
            <v>13</v>
          </cell>
        </row>
        <row r="40">
          <cell r="D40">
            <v>219</v>
          </cell>
          <cell r="J40">
            <v>179</v>
          </cell>
        </row>
        <row r="41">
          <cell r="D41">
            <v>40</v>
          </cell>
        </row>
        <row r="42">
          <cell r="D42">
            <v>34</v>
          </cell>
        </row>
        <row r="43">
          <cell r="D43">
            <v>76</v>
          </cell>
        </row>
        <row r="44">
          <cell r="D44">
            <v>4</v>
          </cell>
        </row>
        <row r="46">
          <cell r="D46">
            <v>54</v>
          </cell>
        </row>
        <row r="47">
          <cell r="D47">
            <v>5</v>
          </cell>
        </row>
        <row r="48">
          <cell r="D48">
            <v>240</v>
          </cell>
          <cell r="J48">
            <v>11</v>
          </cell>
        </row>
        <row r="49">
          <cell r="D49">
            <v>62</v>
          </cell>
        </row>
        <row r="50">
          <cell r="D50">
            <v>0</v>
          </cell>
        </row>
        <row r="51">
          <cell r="D51">
            <v>1</v>
          </cell>
        </row>
        <row r="52">
          <cell r="D52">
            <v>2</v>
          </cell>
        </row>
        <row r="54">
          <cell r="J54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pló"/>
      <sheetName val="átcs.igény"/>
      <sheetName val="jutalom"/>
      <sheetName val="1.-22."/>
      <sheetName val="23.-39."/>
      <sheetName val="részb.ö."/>
      <sheetName val="egyeztető"/>
      <sheetName val="mérleg"/>
      <sheetName val="int.kiad."/>
      <sheetName val="int.bev."/>
      <sheetName val="létszám"/>
      <sheetName val="sh"/>
    </sheetNames>
    <sheetDataSet>
      <sheetData sheetId="3">
        <row r="37">
          <cell r="E37">
            <v>16707</v>
          </cell>
          <cell r="F37">
            <v>6864</v>
          </cell>
          <cell r="G37">
            <v>18194</v>
          </cell>
          <cell r="H37">
            <v>0</v>
          </cell>
          <cell r="J37">
            <v>0</v>
          </cell>
          <cell r="K37">
            <v>0</v>
          </cell>
          <cell r="L37">
            <v>2311</v>
          </cell>
          <cell r="M37">
            <v>900</v>
          </cell>
          <cell r="P37">
            <v>143</v>
          </cell>
          <cell r="Q37">
            <v>0</v>
          </cell>
          <cell r="R37">
            <v>24062</v>
          </cell>
          <cell r="S37">
            <v>20771</v>
          </cell>
          <cell r="T37">
            <v>0</v>
          </cell>
          <cell r="V37">
            <v>0</v>
          </cell>
          <cell r="X37">
            <v>0</v>
          </cell>
          <cell r="AC37">
            <v>20348</v>
          </cell>
          <cell r="AD37">
            <v>0</v>
          </cell>
          <cell r="AF37">
            <v>-17137</v>
          </cell>
          <cell r="AG37">
            <v>0</v>
          </cell>
          <cell r="AH37">
            <v>0</v>
          </cell>
        </row>
        <row r="42">
          <cell r="E42">
            <v>2553</v>
          </cell>
          <cell r="F42">
            <v>1286</v>
          </cell>
          <cell r="G42">
            <v>17012</v>
          </cell>
          <cell r="H42">
            <v>0</v>
          </cell>
          <cell r="J42">
            <v>0</v>
          </cell>
          <cell r="K42">
            <v>0</v>
          </cell>
          <cell r="L42">
            <v>2311</v>
          </cell>
          <cell r="M42">
            <v>900</v>
          </cell>
          <cell r="P42">
            <v>0</v>
          </cell>
          <cell r="Q42">
            <v>0</v>
          </cell>
          <cell r="R42">
            <v>24062</v>
          </cell>
          <cell r="S42">
            <v>0</v>
          </cell>
          <cell r="T42">
            <v>0</v>
          </cell>
          <cell r="X42">
            <v>0</v>
          </cell>
          <cell r="AC42">
            <v>20348</v>
          </cell>
          <cell r="AD42">
            <v>0</v>
          </cell>
          <cell r="AF42">
            <v>-17137</v>
          </cell>
          <cell r="AG42">
            <v>0</v>
          </cell>
          <cell r="AH42">
            <v>0</v>
          </cell>
        </row>
        <row r="85">
          <cell r="E85">
            <v>3201</v>
          </cell>
          <cell r="F85">
            <v>1145</v>
          </cell>
          <cell r="G85">
            <v>2072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P85">
            <v>-967</v>
          </cell>
          <cell r="Q85">
            <v>0</v>
          </cell>
          <cell r="R85">
            <v>7294</v>
          </cell>
          <cell r="S85">
            <v>91</v>
          </cell>
          <cell r="T85">
            <v>0</v>
          </cell>
          <cell r="V85">
            <v>0</v>
          </cell>
          <cell r="X85">
            <v>0</v>
          </cell>
          <cell r="AC85">
            <v>0</v>
          </cell>
          <cell r="AD85">
            <v>0</v>
          </cell>
          <cell r="AF85">
            <v>0</v>
          </cell>
          <cell r="AG85">
            <v>0</v>
          </cell>
          <cell r="AH85">
            <v>0</v>
          </cell>
        </row>
        <row r="90">
          <cell r="E90">
            <v>3201</v>
          </cell>
          <cell r="F90">
            <v>1145</v>
          </cell>
          <cell r="G90">
            <v>1912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P90">
            <v>-1036</v>
          </cell>
          <cell r="Q90">
            <v>0</v>
          </cell>
          <cell r="R90">
            <v>7294</v>
          </cell>
          <cell r="S90">
            <v>0</v>
          </cell>
          <cell r="T90">
            <v>0</v>
          </cell>
          <cell r="X90">
            <v>0</v>
          </cell>
          <cell r="AC90">
            <v>0</v>
          </cell>
          <cell r="AD90">
            <v>0</v>
          </cell>
          <cell r="AF90">
            <v>0</v>
          </cell>
          <cell r="AG90">
            <v>0</v>
          </cell>
          <cell r="AH90">
            <v>0</v>
          </cell>
        </row>
        <row r="133">
          <cell r="E133">
            <v>3220</v>
          </cell>
          <cell r="F133">
            <v>1382</v>
          </cell>
          <cell r="G133">
            <v>5082</v>
          </cell>
          <cell r="H133">
            <v>0</v>
          </cell>
          <cell r="J133">
            <v>427</v>
          </cell>
          <cell r="K133">
            <v>0</v>
          </cell>
          <cell r="L133">
            <v>-1190</v>
          </cell>
          <cell r="M133">
            <v>1190</v>
          </cell>
          <cell r="P133">
            <v>0</v>
          </cell>
          <cell r="Q133">
            <v>0</v>
          </cell>
          <cell r="R133">
            <v>5455</v>
          </cell>
          <cell r="S133">
            <v>4656</v>
          </cell>
          <cell r="T133">
            <v>0</v>
          </cell>
          <cell r="V133">
            <v>0</v>
          </cell>
          <cell r="X133">
            <v>0</v>
          </cell>
          <cell r="AC133">
            <v>0</v>
          </cell>
          <cell r="AD133">
            <v>0</v>
          </cell>
          <cell r="AF133">
            <v>0</v>
          </cell>
          <cell r="AG133">
            <v>0</v>
          </cell>
          <cell r="AH133">
            <v>0</v>
          </cell>
        </row>
        <row r="138">
          <cell r="E138">
            <v>2704</v>
          </cell>
          <cell r="F138">
            <v>1217</v>
          </cell>
          <cell r="G138">
            <v>1107</v>
          </cell>
          <cell r="H138">
            <v>0</v>
          </cell>
          <cell r="J138">
            <v>427</v>
          </cell>
          <cell r="K138">
            <v>0</v>
          </cell>
          <cell r="L138">
            <v>0</v>
          </cell>
          <cell r="M138">
            <v>0</v>
          </cell>
          <cell r="P138">
            <v>0</v>
          </cell>
          <cell r="Q138">
            <v>0</v>
          </cell>
          <cell r="R138">
            <v>5455</v>
          </cell>
          <cell r="S138">
            <v>0</v>
          </cell>
          <cell r="T138">
            <v>0</v>
          </cell>
          <cell r="X138">
            <v>0</v>
          </cell>
          <cell r="AC138">
            <v>0</v>
          </cell>
          <cell r="AD138">
            <v>0</v>
          </cell>
          <cell r="AF138">
            <v>0</v>
          </cell>
          <cell r="AG138">
            <v>0</v>
          </cell>
          <cell r="AH138">
            <v>0</v>
          </cell>
        </row>
        <row r="181">
          <cell r="E181">
            <v>6527</v>
          </cell>
          <cell r="F181">
            <v>2385</v>
          </cell>
          <cell r="G181">
            <v>1025</v>
          </cell>
          <cell r="H181">
            <v>0</v>
          </cell>
          <cell r="J181">
            <v>0</v>
          </cell>
          <cell r="K181">
            <v>0</v>
          </cell>
          <cell r="L181">
            <v>30</v>
          </cell>
          <cell r="M181">
            <v>0</v>
          </cell>
          <cell r="P181">
            <v>0</v>
          </cell>
          <cell r="Q181">
            <v>0</v>
          </cell>
          <cell r="R181">
            <v>6225</v>
          </cell>
          <cell r="S181">
            <v>3742</v>
          </cell>
          <cell r="T181">
            <v>0</v>
          </cell>
          <cell r="V181">
            <v>0</v>
          </cell>
          <cell r="X181">
            <v>0</v>
          </cell>
          <cell r="AC181">
            <v>0</v>
          </cell>
          <cell r="AD181">
            <v>0</v>
          </cell>
          <cell r="AF181">
            <v>15</v>
          </cell>
          <cell r="AG181">
            <v>15</v>
          </cell>
          <cell r="AH181">
            <v>0</v>
          </cell>
        </row>
        <row r="182">
          <cell r="AG182">
            <v>0</v>
          </cell>
          <cell r="AQ182">
            <v>0</v>
          </cell>
        </row>
        <row r="186">
          <cell r="E186">
            <v>3812</v>
          </cell>
          <cell r="F186">
            <v>1373</v>
          </cell>
          <cell r="G186">
            <v>1025</v>
          </cell>
          <cell r="H186">
            <v>0</v>
          </cell>
          <cell r="J186">
            <v>0</v>
          </cell>
          <cell r="K186">
            <v>0</v>
          </cell>
          <cell r="L186">
            <v>15</v>
          </cell>
          <cell r="M186">
            <v>0</v>
          </cell>
          <cell r="P186">
            <v>0</v>
          </cell>
          <cell r="Q186">
            <v>0</v>
          </cell>
          <cell r="R186">
            <v>6225</v>
          </cell>
          <cell r="S186">
            <v>0</v>
          </cell>
          <cell r="T186">
            <v>0</v>
          </cell>
          <cell r="X186">
            <v>0</v>
          </cell>
          <cell r="AC186">
            <v>0</v>
          </cell>
          <cell r="AD186">
            <v>0</v>
          </cell>
          <cell r="AF186">
            <v>15</v>
          </cell>
          <cell r="AG186">
            <v>0</v>
          </cell>
          <cell r="AH186">
            <v>0</v>
          </cell>
          <cell r="AQ186">
            <v>0</v>
          </cell>
        </row>
        <row r="229">
          <cell r="E229">
            <v>2077</v>
          </cell>
          <cell r="F229">
            <v>665</v>
          </cell>
          <cell r="G229">
            <v>293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P229">
            <v>8</v>
          </cell>
          <cell r="Q229">
            <v>0</v>
          </cell>
          <cell r="R229">
            <v>943</v>
          </cell>
          <cell r="S229">
            <v>2084</v>
          </cell>
          <cell r="T229">
            <v>0</v>
          </cell>
          <cell r="V229">
            <v>0</v>
          </cell>
          <cell r="X229">
            <v>0</v>
          </cell>
          <cell r="AC229">
            <v>0</v>
          </cell>
          <cell r="AD229">
            <v>0</v>
          </cell>
          <cell r="AF229">
            <v>0</v>
          </cell>
          <cell r="AG229">
            <v>0</v>
          </cell>
          <cell r="AH229">
            <v>0</v>
          </cell>
        </row>
        <row r="234">
          <cell r="E234">
            <v>455</v>
          </cell>
          <cell r="F234">
            <v>203</v>
          </cell>
          <cell r="G234">
            <v>285</v>
          </cell>
          <cell r="H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P234">
            <v>0</v>
          </cell>
          <cell r="Q234">
            <v>0</v>
          </cell>
          <cell r="R234">
            <v>943</v>
          </cell>
          <cell r="S234">
            <v>0</v>
          </cell>
          <cell r="T234">
            <v>0</v>
          </cell>
          <cell r="X234">
            <v>0</v>
          </cell>
          <cell r="AC234">
            <v>0</v>
          </cell>
          <cell r="AD234">
            <v>0</v>
          </cell>
          <cell r="AF234">
            <v>0</v>
          </cell>
          <cell r="AG234">
            <v>0</v>
          </cell>
          <cell r="AH234">
            <v>0</v>
          </cell>
        </row>
        <row r="277">
          <cell r="E277">
            <v>332</v>
          </cell>
          <cell r="F277">
            <v>106</v>
          </cell>
          <cell r="G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P277">
            <v>0</v>
          </cell>
          <cell r="Q277">
            <v>0</v>
          </cell>
          <cell r="R277">
            <v>438</v>
          </cell>
          <cell r="S277">
            <v>0</v>
          </cell>
          <cell r="T277">
            <v>0</v>
          </cell>
          <cell r="V277">
            <v>0</v>
          </cell>
          <cell r="X277">
            <v>0</v>
          </cell>
          <cell r="AC277">
            <v>0</v>
          </cell>
          <cell r="AD277">
            <v>0</v>
          </cell>
          <cell r="AF277">
            <v>0</v>
          </cell>
          <cell r="AG277">
            <v>0</v>
          </cell>
          <cell r="AH277">
            <v>0</v>
          </cell>
        </row>
        <row r="282">
          <cell r="E282">
            <v>332</v>
          </cell>
          <cell r="F282">
            <v>106</v>
          </cell>
          <cell r="G282">
            <v>0</v>
          </cell>
          <cell r="H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P282">
            <v>0</v>
          </cell>
          <cell r="Q282">
            <v>0</v>
          </cell>
          <cell r="R282">
            <v>438</v>
          </cell>
          <cell r="S282">
            <v>0</v>
          </cell>
          <cell r="T282">
            <v>0</v>
          </cell>
          <cell r="X282">
            <v>0</v>
          </cell>
          <cell r="AC282">
            <v>0</v>
          </cell>
          <cell r="AD282">
            <v>0</v>
          </cell>
          <cell r="AF282">
            <v>0</v>
          </cell>
          <cell r="AG282">
            <v>0</v>
          </cell>
          <cell r="AH282">
            <v>0</v>
          </cell>
        </row>
        <row r="325">
          <cell r="E325">
            <v>25431</v>
          </cell>
          <cell r="F325">
            <v>9394</v>
          </cell>
          <cell r="G325">
            <v>7744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207</v>
          </cell>
          <cell r="P325">
            <v>1441</v>
          </cell>
          <cell r="Q325">
            <v>185</v>
          </cell>
          <cell r="R325">
            <v>33719</v>
          </cell>
          <cell r="S325">
            <v>7431</v>
          </cell>
          <cell r="T325">
            <v>0</v>
          </cell>
          <cell r="V325">
            <v>0</v>
          </cell>
          <cell r="X325">
            <v>0</v>
          </cell>
          <cell r="AC325">
            <v>0</v>
          </cell>
          <cell r="AD325">
            <v>22</v>
          </cell>
          <cell r="AF325">
            <v>0</v>
          </cell>
          <cell r="AG325">
            <v>0</v>
          </cell>
          <cell r="AH325">
            <v>0</v>
          </cell>
        </row>
        <row r="326">
          <cell r="AG326">
            <v>0</v>
          </cell>
          <cell r="AQ326">
            <v>0</v>
          </cell>
        </row>
        <row r="330">
          <cell r="E330">
            <v>21163</v>
          </cell>
          <cell r="F330">
            <v>8037</v>
          </cell>
          <cell r="G330">
            <v>4519</v>
          </cell>
          <cell r="H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P330">
            <v>0</v>
          </cell>
          <cell r="Q330">
            <v>0</v>
          </cell>
          <cell r="R330">
            <v>33719</v>
          </cell>
          <cell r="S330">
            <v>0</v>
          </cell>
          <cell r="T330">
            <v>0</v>
          </cell>
          <cell r="X330">
            <v>0</v>
          </cell>
          <cell r="AC330">
            <v>0</v>
          </cell>
          <cell r="AD330">
            <v>0</v>
          </cell>
          <cell r="AF330">
            <v>0</v>
          </cell>
          <cell r="AG330">
            <v>0</v>
          </cell>
          <cell r="AH330">
            <v>0</v>
          </cell>
          <cell r="AQ330">
            <v>0</v>
          </cell>
        </row>
        <row r="373">
          <cell r="E373">
            <v>2731</v>
          </cell>
          <cell r="F373">
            <v>1131</v>
          </cell>
          <cell r="G373">
            <v>2573</v>
          </cell>
          <cell r="H373">
            <v>0</v>
          </cell>
          <cell r="J373">
            <v>234</v>
          </cell>
          <cell r="K373">
            <v>197</v>
          </cell>
          <cell r="L373">
            <v>372</v>
          </cell>
          <cell r="M373">
            <v>-372</v>
          </cell>
          <cell r="P373">
            <v>950</v>
          </cell>
          <cell r="Q373">
            <v>0</v>
          </cell>
          <cell r="R373">
            <v>4767</v>
          </cell>
          <cell r="S373">
            <v>1149</v>
          </cell>
          <cell r="T373">
            <v>0</v>
          </cell>
          <cell r="V373">
            <v>-2</v>
          </cell>
          <cell r="X373">
            <v>0</v>
          </cell>
          <cell r="AC373">
            <v>0</v>
          </cell>
          <cell r="AD373">
            <v>0</v>
          </cell>
          <cell r="AF373">
            <v>0</v>
          </cell>
          <cell r="AG373">
            <v>0</v>
          </cell>
          <cell r="AH373">
            <v>0</v>
          </cell>
        </row>
        <row r="378">
          <cell r="E378">
            <v>2248</v>
          </cell>
          <cell r="F378">
            <v>953</v>
          </cell>
          <cell r="G378">
            <v>1213</v>
          </cell>
          <cell r="H378">
            <v>0</v>
          </cell>
          <cell r="J378">
            <v>234</v>
          </cell>
          <cell r="K378">
            <v>119</v>
          </cell>
          <cell r="L378">
            <v>0</v>
          </cell>
          <cell r="M378">
            <v>0</v>
          </cell>
          <cell r="P378">
            <v>0</v>
          </cell>
          <cell r="Q378">
            <v>0</v>
          </cell>
          <cell r="R378">
            <v>4767</v>
          </cell>
          <cell r="S378">
            <v>0</v>
          </cell>
          <cell r="T378">
            <v>0</v>
          </cell>
          <cell r="X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</row>
        <row r="421">
          <cell r="E421">
            <v>1014</v>
          </cell>
          <cell r="F421">
            <v>338</v>
          </cell>
          <cell r="G421">
            <v>673</v>
          </cell>
          <cell r="H421">
            <v>0</v>
          </cell>
          <cell r="J421">
            <v>204</v>
          </cell>
          <cell r="K421">
            <v>0</v>
          </cell>
          <cell r="L421">
            <v>0</v>
          </cell>
          <cell r="M421">
            <v>0</v>
          </cell>
          <cell r="P421">
            <v>56</v>
          </cell>
          <cell r="Q421">
            <v>0</v>
          </cell>
          <cell r="R421">
            <v>2133</v>
          </cell>
          <cell r="S421">
            <v>40</v>
          </cell>
          <cell r="T421">
            <v>0</v>
          </cell>
          <cell r="V421">
            <v>0</v>
          </cell>
          <cell r="X421">
            <v>0</v>
          </cell>
          <cell r="AC421">
            <v>0</v>
          </cell>
          <cell r="AD421">
            <v>0</v>
          </cell>
          <cell r="AF421">
            <v>0</v>
          </cell>
          <cell r="AG421">
            <v>0</v>
          </cell>
          <cell r="AH421">
            <v>0</v>
          </cell>
        </row>
        <row r="426">
          <cell r="E426">
            <v>1014</v>
          </cell>
          <cell r="F426">
            <v>338</v>
          </cell>
          <cell r="G426">
            <v>577</v>
          </cell>
          <cell r="H426">
            <v>0</v>
          </cell>
          <cell r="J426">
            <v>204</v>
          </cell>
          <cell r="K426">
            <v>0</v>
          </cell>
          <cell r="L426">
            <v>0</v>
          </cell>
          <cell r="M426">
            <v>0</v>
          </cell>
          <cell r="P426">
            <v>0</v>
          </cell>
          <cell r="Q426">
            <v>0</v>
          </cell>
          <cell r="R426">
            <v>2133</v>
          </cell>
          <cell r="S426">
            <v>0</v>
          </cell>
          <cell r="T426">
            <v>0</v>
          </cell>
          <cell r="X426">
            <v>0</v>
          </cell>
          <cell r="AC426">
            <v>0</v>
          </cell>
          <cell r="AD426">
            <v>0</v>
          </cell>
          <cell r="AF426">
            <v>0</v>
          </cell>
          <cell r="AG426">
            <v>0</v>
          </cell>
          <cell r="AH426">
            <v>0</v>
          </cell>
        </row>
        <row r="469">
          <cell r="E469">
            <v>174</v>
          </cell>
          <cell r="F469">
            <v>184</v>
          </cell>
          <cell r="G469">
            <v>1282</v>
          </cell>
          <cell r="H469">
            <v>0</v>
          </cell>
          <cell r="J469">
            <v>272</v>
          </cell>
          <cell r="K469">
            <v>29</v>
          </cell>
          <cell r="L469">
            <v>0</v>
          </cell>
          <cell r="M469">
            <v>0</v>
          </cell>
          <cell r="P469">
            <v>0</v>
          </cell>
          <cell r="Q469">
            <v>0</v>
          </cell>
          <cell r="R469">
            <v>1941</v>
          </cell>
          <cell r="S469">
            <v>0</v>
          </cell>
          <cell r="T469">
            <v>0</v>
          </cell>
          <cell r="V469">
            <v>0</v>
          </cell>
          <cell r="X469">
            <v>0</v>
          </cell>
          <cell r="AC469">
            <v>0</v>
          </cell>
          <cell r="AD469">
            <v>0</v>
          </cell>
          <cell r="AF469">
            <v>0</v>
          </cell>
          <cell r="AG469">
            <v>0</v>
          </cell>
          <cell r="AH469">
            <v>0</v>
          </cell>
        </row>
        <row r="474">
          <cell r="E474">
            <v>174</v>
          </cell>
          <cell r="F474">
            <v>184</v>
          </cell>
          <cell r="G474">
            <v>1282</v>
          </cell>
          <cell r="H474">
            <v>0</v>
          </cell>
          <cell r="J474">
            <v>272</v>
          </cell>
          <cell r="K474">
            <v>29</v>
          </cell>
          <cell r="L474">
            <v>0</v>
          </cell>
          <cell r="M474">
            <v>0</v>
          </cell>
          <cell r="P474">
            <v>0</v>
          </cell>
          <cell r="Q474">
            <v>0</v>
          </cell>
          <cell r="R474">
            <v>1941</v>
          </cell>
          <cell r="S474">
            <v>0</v>
          </cell>
          <cell r="T474">
            <v>0</v>
          </cell>
          <cell r="X474">
            <v>0</v>
          </cell>
          <cell r="AC474">
            <v>0</v>
          </cell>
          <cell r="AD474">
            <v>0</v>
          </cell>
          <cell r="AF474">
            <v>0</v>
          </cell>
          <cell r="AG474">
            <v>0</v>
          </cell>
          <cell r="AH474">
            <v>0</v>
          </cell>
        </row>
        <row r="517">
          <cell r="E517">
            <v>256</v>
          </cell>
          <cell r="F517">
            <v>118</v>
          </cell>
          <cell r="G517">
            <v>3146</v>
          </cell>
          <cell r="H517">
            <v>0</v>
          </cell>
          <cell r="J517">
            <v>157</v>
          </cell>
          <cell r="K517">
            <v>29</v>
          </cell>
          <cell r="L517">
            <v>0</v>
          </cell>
          <cell r="M517">
            <v>-316</v>
          </cell>
          <cell r="P517">
            <v>1387</v>
          </cell>
          <cell r="Q517">
            <v>0</v>
          </cell>
          <cell r="R517">
            <v>1180</v>
          </cell>
          <cell r="S517">
            <v>823</v>
          </cell>
          <cell r="T517">
            <v>0</v>
          </cell>
          <cell r="V517">
            <v>0</v>
          </cell>
          <cell r="X517">
            <v>0</v>
          </cell>
          <cell r="AC517">
            <v>0</v>
          </cell>
          <cell r="AD517">
            <v>0</v>
          </cell>
          <cell r="AF517">
            <v>-316</v>
          </cell>
          <cell r="AG517">
            <v>0</v>
          </cell>
          <cell r="AH517">
            <v>0</v>
          </cell>
        </row>
        <row r="522">
          <cell r="E522">
            <v>200</v>
          </cell>
          <cell r="F522">
            <v>100</v>
          </cell>
          <cell r="G522">
            <v>1010</v>
          </cell>
          <cell r="H522">
            <v>0</v>
          </cell>
          <cell r="J522">
            <v>157</v>
          </cell>
          <cell r="K522">
            <v>29</v>
          </cell>
          <cell r="L522">
            <v>0</v>
          </cell>
          <cell r="M522">
            <v>-316</v>
          </cell>
          <cell r="P522">
            <v>0</v>
          </cell>
          <cell r="Q522">
            <v>0</v>
          </cell>
          <cell r="R522">
            <v>1180</v>
          </cell>
          <cell r="S522">
            <v>0</v>
          </cell>
          <cell r="T522">
            <v>0</v>
          </cell>
          <cell r="X522">
            <v>0</v>
          </cell>
          <cell r="AC522">
            <v>0</v>
          </cell>
          <cell r="AD522">
            <v>0</v>
          </cell>
          <cell r="AF522">
            <v>-316</v>
          </cell>
          <cell r="AG522">
            <v>0</v>
          </cell>
          <cell r="AH522">
            <v>0</v>
          </cell>
        </row>
        <row r="565">
          <cell r="E565">
            <v>1811</v>
          </cell>
          <cell r="F565">
            <v>684</v>
          </cell>
          <cell r="G565">
            <v>1724</v>
          </cell>
          <cell r="H565">
            <v>0</v>
          </cell>
          <cell r="J565">
            <v>254</v>
          </cell>
          <cell r="K565">
            <v>310</v>
          </cell>
          <cell r="L565">
            <v>0</v>
          </cell>
          <cell r="M565">
            <v>0</v>
          </cell>
          <cell r="P565">
            <v>394</v>
          </cell>
          <cell r="Q565">
            <v>0</v>
          </cell>
          <cell r="R565">
            <v>4389</v>
          </cell>
          <cell r="S565">
            <v>0</v>
          </cell>
          <cell r="T565">
            <v>0</v>
          </cell>
          <cell r="V565">
            <v>0</v>
          </cell>
          <cell r="X565">
            <v>0</v>
          </cell>
          <cell r="AC565">
            <v>0</v>
          </cell>
          <cell r="AD565">
            <v>0</v>
          </cell>
          <cell r="AF565">
            <v>0</v>
          </cell>
          <cell r="AG565">
            <v>0</v>
          </cell>
          <cell r="AH565">
            <v>0</v>
          </cell>
        </row>
        <row r="570">
          <cell r="E570">
            <v>1811</v>
          </cell>
          <cell r="F570">
            <v>684</v>
          </cell>
          <cell r="G570">
            <v>1611</v>
          </cell>
          <cell r="H570">
            <v>0</v>
          </cell>
          <cell r="J570">
            <v>254</v>
          </cell>
          <cell r="K570">
            <v>29</v>
          </cell>
          <cell r="L570">
            <v>0</v>
          </cell>
          <cell r="M570">
            <v>0</v>
          </cell>
          <cell r="P570">
            <v>0</v>
          </cell>
          <cell r="Q570">
            <v>0</v>
          </cell>
          <cell r="R570">
            <v>4389</v>
          </cell>
          <cell r="S570">
            <v>0</v>
          </cell>
          <cell r="T570">
            <v>0</v>
          </cell>
          <cell r="X570">
            <v>0</v>
          </cell>
          <cell r="AC570">
            <v>0</v>
          </cell>
          <cell r="AD570">
            <v>0</v>
          </cell>
          <cell r="AF570">
            <v>0</v>
          </cell>
          <cell r="AG570">
            <v>0</v>
          </cell>
          <cell r="AH570">
            <v>0</v>
          </cell>
        </row>
        <row r="613">
          <cell r="E613">
            <v>1218</v>
          </cell>
          <cell r="F613">
            <v>563</v>
          </cell>
          <cell r="G613">
            <v>1722</v>
          </cell>
          <cell r="H613">
            <v>0</v>
          </cell>
          <cell r="J613">
            <v>185</v>
          </cell>
          <cell r="K613">
            <v>56</v>
          </cell>
          <cell r="L613">
            <v>0</v>
          </cell>
          <cell r="M613">
            <v>52</v>
          </cell>
          <cell r="P613">
            <v>0</v>
          </cell>
          <cell r="Q613">
            <v>0</v>
          </cell>
          <cell r="R613">
            <v>2914</v>
          </cell>
          <cell r="S613">
            <v>882</v>
          </cell>
          <cell r="T613">
            <v>0</v>
          </cell>
          <cell r="V613">
            <v>-2</v>
          </cell>
          <cell r="X613">
            <v>0</v>
          </cell>
          <cell r="AC613">
            <v>0</v>
          </cell>
          <cell r="AD613">
            <v>0</v>
          </cell>
          <cell r="AF613">
            <v>-138</v>
          </cell>
          <cell r="AG613">
            <v>190</v>
          </cell>
          <cell r="AH613">
            <v>0</v>
          </cell>
        </row>
        <row r="618">
          <cell r="E618">
            <v>832</v>
          </cell>
          <cell r="F618">
            <v>440</v>
          </cell>
          <cell r="G618">
            <v>1566</v>
          </cell>
          <cell r="H618">
            <v>0</v>
          </cell>
          <cell r="J618">
            <v>185</v>
          </cell>
          <cell r="K618">
            <v>29</v>
          </cell>
          <cell r="L618">
            <v>0</v>
          </cell>
          <cell r="M618">
            <v>-138</v>
          </cell>
          <cell r="P618">
            <v>0</v>
          </cell>
          <cell r="Q618">
            <v>0</v>
          </cell>
          <cell r="R618">
            <v>2914</v>
          </cell>
          <cell r="S618">
            <v>0</v>
          </cell>
          <cell r="T618">
            <v>0</v>
          </cell>
          <cell r="X618">
            <v>0</v>
          </cell>
          <cell r="AC618">
            <v>0</v>
          </cell>
          <cell r="AD618">
            <v>0</v>
          </cell>
          <cell r="AF618">
            <v>-138</v>
          </cell>
          <cell r="AG618">
            <v>0</v>
          </cell>
          <cell r="AH618">
            <v>0</v>
          </cell>
        </row>
        <row r="661">
          <cell r="E661">
            <v>1043</v>
          </cell>
          <cell r="F661">
            <v>437</v>
          </cell>
          <cell r="G661">
            <v>552</v>
          </cell>
          <cell r="H661">
            <v>0</v>
          </cell>
          <cell r="J661">
            <v>364</v>
          </cell>
          <cell r="K661">
            <v>29</v>
          </cell>
          <cell r="L661">
            <v>0</v>
          </cell>
          <cell r="M661">
            <v>0</v>
          </cell>
          <cell r="P661">
            <v>0</v>
          </cell>
          <cell r="Q661">
            <v>0</v>
          </cell>
          <cell r="R661">
            <v>1879</v>
          </cell>
          <cell r="S661">
            <v>546</v>
          </cell>
          <cell r="T661">
            <v>0</v>
          </cell>
          <cell r="V661">
            <v>-1</v>
          </cell>
          <cell r="X661">
            <v>0</v>
          </cell>
          <cell r="AC661">
            <v>0</v>
          </cell>
          <cell r="AD661">
            <v>0</v>
          </cell>
          <cell r="AF661">
            <v>0</v>
          </cell>
          <cell r="AG661">
            <v>0</v>
          </cell>
          <cell r="AH661">
            <v>0</v>
          </cell>
        </row>
        <row r="666">
          <cell r="E666">
            <v>629</v>
          </cell>
          <cell r="F666">
            <v>305</v>
          </cell>
          <cell r="G666">
            <v>552</v>
          </cell>
          <cell r="H666">
            <v>0</v>
          </cell>
          <cell r="J666">
            <v>364</v>
          </cell>
          <cell r="K666">
            <v>29</v>
          </cell>
          <cell r="L666">
            <v>0</v>
          </cell>
          <cell r="M666">
            <v>0</v>
          </cell>
          <cell r="P666">
            <v>0</v>
          </cell>
          <cell r="Q666">
            <v>0</v>
          </cell>
          <cell r="R666">
            <v>1879</v>
          </cell>
          <cell r="S666">
            <v>0</v>
          </cell>
          <cell r="T666">
            <v>0</v>
          </cell>
          <cell r="X666">
            <v>0</v>
          </cell>
          <cell r="AC666">
            <v>0</v>
          </cell>
          <cell r="AD666">
            <v>0</v>
          </cell>
          <cell r="AF666">
            <v>0</v>
          </cell>
          <cell r="AG666">
            <v>0</v>
          </cell>
          <cell r="AH666">
            <v>0</v>
          </cell>
        </row>
        <row r="709">
          <cell r="E709">
            <v>1414</v>
          </cell>
          <cell r="F709">
            <v>459</v>
          </cell>
          <cell r="G709">
            <v>1113</v>
          </cell>
          <cell r="H709">
            <v>0</v>
          </cell>
          <cell r="J709">
            <v>75</v>
          </cell>
          <cell r="K709">
            <v>0</v>
          </cell>
          <cell r="L709">
            <v>0</v>
          </cell>
          <cell r="M709">
            <v>-22</v>
          </cell>
          <cell r="P709">
            <v>0</v>
          </cell>
          <cell r="Q709">
            <v>0</v>
          </cell>
          <cell r="R709">
            <v>2463</v>
          </cell>
          <cell r="S709">
            <v>576</v>
          </cell>
          <cell r="T709">
            <v>0</v>
          </cell>
          <cell r="V709">
            <v>0</v>
          </cell>
          <cell r="X709">
            <v>0</v>
          </cell>
          <cell r="AC709">
            <v>0</v>
          </cell>
          <cell r="AD709">
            <v>0</v>
          </cell>
          <cell r="AF709">
            <v>-22</v>
          </cell>
          <cell r="AG709">
            <v>0</v>
          </cell>
          <cell r="AH709">
            <v>0</v>
          </cell>
        </row>
        <row r="714">
          <cell r="E714">
            <v>994</v>
          </cell>
          <cell r="F714">
            <v>323</v>
          </cell>
          <cell r="G714">
            <v>1093</v>
          </cell>
          <cell r="H714">
            <v>0</v>
          </cell>
          <cell r="J714">
            <v>75</v>
          </cell>
          <cell r="K714">
            <v>0</v>
          </cell>
          <cell r="L714">
            <v>0</v>
          </cell>
          <cell r="M714">
            <v>-22</v>
          </cell>
          <cell r="P714">
            <v>0</v>
          </cell>
          <cell r="Q714">
            <v>0</v>
          </cell>
          <cell r="R714">
            <v>2463</v>
          </cell>
          <cell r="S714">
            <v>0</v>
          </cell>
          <cell r="T714">
            <v>0</v>
          </cell>
          <cell r="X714">
            <v>0</v>
          </cell>
          <cell r="AC714">
            <v>0</v>
          </cell>
          <cell r="AD714">
            <v>0</v>
          </cell>
          <cell r="AF714">
            <v>-22</v>
          </cell>
          <cell r="AG714">
            <v>0</v>
          </cell>
          <cell r="AH714">
            <v>0</v>
          </cell>
        </row>
        <row r="757">
          <cell r="E757">
            <v>1567</v>
          </cell>
          <cell r="F757">
            <v>544</v>
          </cell>
          <cell r="G757">
            <v>449</v>
          </cell>
          <cell r="H757">
            <v>0</v>
          </cell>
          <cell r="J757">
            <v>224</v>
          </cell>
          <cell r="K757">
            <v>29</v>
          </cell>
          <cell r="L757">
            <v>44</v>
          </cell>
          <cell r="M757">
            <v>-44</v>
          </cell>
          <cell r="P757">
            <v>78</v>
          </cell>
          <cell r="Q757">
            <v>0</v>
          </cell>
          <cell r="R757">
            <v>1983</v>
          </cell>
          <cell r="S757">
            <v>752</v>
          </cell>
          <cell r="T757">
            <v>0</v>
          </cell>
          <cell r="V757">
            <v>0</v>
          </cell>
          <cell r="X757">
            <v>0</v>
          </cell>
          <cell r="AC757">
            <v>0</v>
          </cell>
          <cell r="AD757">
            <v>0</v>
          </cell>
          <cell r="AF757">
            <v>0</v>
          </cell>
          <cell r="AG757">
            <v>0</v>
          </cell>
          <cell r="AH757">
            <v>0</v>
          </cell>
        </row>
        <row r="762">
          <cell r="E762">
            <v>998</v>
          </cell>
          <cell r="F762">
            <v>361</v>
          </cell>
          <cell r="G762">
            <v>371</v>
          </cell>
          <cell r="H762">
            <v>0</v>
          </cell>
          <cell r="J762">
            <v>224</v>
          </cell>
          <cell r="K762">
            <v>29</v>
          </cell>
          <cell r="L762">
            <v>0</v>
          </cell>
          <cell r="M762">
            <v>0</v>
          </cell>
          <cell r="P762">
            <v>0</v>
          </cell>
          <cell r="Q762">
            <v>0</v>
          </cell>
          <cell r="R762">
            <v>1983</v>
          </cell>
          <cell r="S762">
            <v>0</v>
          </cell>
          <cell r="T762">
            <v>0</v>
          </cell>
          <cell r="X762">
            <v>0</v>
          </cell>
          <cell r="AC762">
            <v>0</v>
          </cell>
          <cell r="AD762">
            <v>0</v>
          </cell>
          <cell r="AF762">
            <v>0</v>
          </cell>
          <cell r="AG762">
            <v>0</v>
          </cell>
          <cell r="AH762">
            <v>0</v>
          </cell>
        </row>
        <row r="805">
          <cell r="E805">
            <v>1125</v>
          </cell>
          <cell r="F805">
            <v>403</v>
          </cell>
          <cell r="G805">
            <v>1742</v>
          </cell>
          <cell r="H805">
            <v>0</v>
          </cell>
          <cell r="J805">
            <v>103</v>
          </cell>
          <cell r="K805">
            <v>67</v>
          </cell>
          <cell r="L805">
            <v>0</v>
          </cell>
          <cell r="M805">
            <v>-700</v>
          </cell>
          <cell r="P805">
            <v>0</v>
          </cell>
          <cell r="Q805">
            <v>0</v>
          </cell>
          <cell r="R805">
            <v>1666</v>
          </cell>
          <cell r="S805">
            <v>1074</v>
          </cell>
          <cell r="T805">
            <v>0</v>
          </cell>
          <cell r="V805">
            <v>-2</v>
          </cell>
          <cell r="X805">
            <v>0</v>
          </cell>
          <cell r="AC805">
            <v>0</v>
          </cell>
          <cell r="AD805">
            <v>0</v>
          </cell>
          <cell r="AF805">
            <v>-700</v>
          </cell>
          <cell r="AG805">
            <v>0</v>
          </cell>
          <cell r="AH805">
            <v>0</v>
          </cell>
        </row>
        <row r="810">
          <cell r="E810">
            <v>554</v>
          </cell>
          <cell r="F810">
            <v>182</v>
          </cell>
          <cell r="G810">
            <v>1460</v>
          </cell>
          <cell r="H810">
            <v>0</v>
          </cell>
          <cell r="J810">
            <v>103</v>
          </cell>
          <cell r="K810">
            <v>67</v>
          </cell>
          <cell r="L810">
            <v>0</v>
          </cell>
          <cell r="M810">
            <v>-700</v>
          </cell>
          <cell r="P810">
            <v>0</v>
          </cell>
          <cell r="Q810">
            <v>0</v>
          </cell>
          <cell r="R810">
            <v>1666</v>
          </cell>
          <cell r="S810">
            <v>0</v>
          </cell>
          <cell r="T810">
            <v>0</v>
          </cell>
          <cell r="X810">
            <v>0</v>
          </cell>
          <cell r="AC810">
            <v>0</v>
          </cell>
          <cell r="AD810">
            <v>0</v>
          </cell>
          <cell r="AF810">
            <v>-700</v>
          </cell>
          <cell r="AG810">
            <v>0</v>
          </cell>
          <cell r="AH810">
            <v>0</v>
          </cell>
        </row>
        <row r="853">
          <cell r="E853">
            <v>5935</v>
          </cell>
          <cell r="F853">
            <v>1837</v>
          </cell>
          <cell r="G853">
            <v>1215</v>
          </cell>
          <cell r="H853">
            <v>0</v>
          </cell>
          <cell r="J853">
            <v>247</v>
          </cell>
          <cell r="K853">
            <v>71</v>
          </cell>
          <cell r="L853">
            <v>0</v>
          </cell>
          <cell r="M853">
            <v>0</v>
          </cell>
          <cell r="P853">
            <v>2</v>
          </cell>
          <cell r="Q853">
            <v>0</v>
          </cell>
          <cell r="R853">
            <v>7729</v>
          </cell>
          <cell r="S853">
            <v>1574</v>
          </cell>
          <cell r="T853">
            <v>0</v>
          </cell>
          <cell r="V853">
            <v>0</v>
          </cell>
          <cell r="X853">
            <v>0</v>
          </cell>
          <cell r="AC853">
            <v>0</v>
          </cell>
          <cell r="AD853">
            <v>0</v>
          </cell>
          <cell r="AF853">
            <v>0</v>
          </cell>
          <cell r="AG853">
            <v>0</v>
          </cell>
          <cell r="AH853">
            <v>0</v>
          </cell>
        </row>
        <row r="858">
          <cell r="E858">
            <v>4566</v>
          </cell>
          <cell r="F858">
            <v>1701</v>
          </cell>
          <cell r="G858">
            <v>1144</v>
          </cell>
          <cell r="H858">
            <v>0</v>
          </cell>
          <cell r="J858">
            <v>247</v>
          </cell>
          <cell r="K858">
            <v>71</v>
          </cell>
          <cell r="L858">
            <v>0</v>
          </cell>
          <cell r="M858">
            <v>0</v>
          </cell>
          <cell r="P858">
            <v>0</v>
          </cell>
          <cell r="Q858">
            <v>0</v>
          </cell>
          <cell r="R858">
            <v>7729</v>
          </cell>
          <cell r="S858">
            <v>0</v>
          </cell>
          <cell r="T858">
            <v>0</v>
          </cell>
          <cell r="X858">
            <v>0</v>
          </cell>
          <cell r="AC858">
            <v>0</v>
          </cell>
          <cell r="AD858">
            <v>0</v>
          </cell>
          <cell r="AF858">
            <v>0</v>
          </cell>
          <cell r="AG858">
            <v>0</v>
          </cell>
          <cell r="AH858">
            <v>0</v>
          </cell>
        </row>
        <row r="901">
          <cell r="E901">
            <v>3026</v>
          </cell>
          <cell r="F901">
            <v>1188</v>
          </cell>
          <cell r="G901">
            <v>2469</v>
          </cell>
          <cell r="H901">
            <v>0</v>
          </cell>
          <cell r="J901">
            <v>141</v>
          </cell>
          <cell r="K901">
            <v>29</v>
          </cell>
          <cell r="L901">
            <v>0</v>
          </cell>
          <cell r="M901">
            <v>-954</v>
          </cell>
          <cell r="P901">
            <v>165</v>
          </cell>
          <cell r="Q901">
            <v>0</v>
          </cell>
          <cell r="R901">
            <v>5253</v>
          </cell>
          <cell r="S901">
            <v>481</v>
          </cell>
          <cell r="T901">
            <v>0</v>
          </cell>
          <cell r="V901">
            <v>0</v>
          </cell>
          <cell r="X901">
            <v>0</v>
          </cell>
          <cell r="AC901">
            <v>0</v>
          </cell>
          <cell r="AD901">
            <v>0</v>
          </cell>
          <cell r="AF901">
            <v>-954</v>
          </cell>
          <cell r="AG901">
            <v>0</v>
          </cell>
          <cell r="AH901">
            <v>0</v>
          </cell>
        </row>
        <row r="906">
          <cell r="E906">
            <v>2701</v>
          </cell>
          <cell r="F906">
            <v>1084</v>
          </cell>
          <cell r="G906">
            <v>2252</v>
          </cell>
          <cell r="H906">
            <v>0</v>
          </cell>
          <cell r="J906">
            <v>141</v>
          </cell>
          <cell r="K906">
            <v>29</v>
          </cell>
          <cell r="L906">
            <v>0</v>
          </cell>
          <cell r="M906">
            <v>-954</v>
          </cell>
          <cell r="P906">
            <v>0</v>
          </cell>
          <cell r="Q906">
            <v>0</v>
          </cell>
          <cell r="R906">
            <v>5253</v>
          </cell>
          <cell r="S906">
            <v>0</v>
          </cell>
          <cell r="T906">
            <v>0</v>
          </cell>
          <cell r="X906">
            <v>0</v>
          </cell>
          <cell r="AC906">
            <v>0</v>
          </cell>
          <cell r="AD906">
            <v>0</v>
          </cell>
          <cell r="AF906">
            <v>-954</v>
          </cell>
          <cell r="AG906">
            <v>0</v>
          </cell>
          <cell r="AH906">
            <v>0</v>
          </cell>
        </row>
        <row r="949">
          <cell r="E949">
            <v>855</v>
          </cell>
          <cell r="F949">
            <v>425</v>
          </cell>
          <cell r="G949">
            <v>992</v>
          </cell>
          <cell r="H949">
            <v>0</v>
          </cell>
          <cell r="J949">
            <v>135</v>
          </cell>
          <cell r="K949">
            <v>0</v>
          </cell>
          <cell r="L949">
            <v>0</v>
          </cell>
          <cell r="M949">
            <v>0</v>
          </cell>
          <cell r="P949">
            <v>65</v>
          </cell>
          <cell r="Q949">
            <v>0</v>
          </cell>
          <cell r="R949">
            <v>1023</v>
          </cell>
          <cell r="S949">
            <v>1319</v>
          </cell>
          <cell r="T949">
            <v>0</v>
          </cell>
          <cell r="V949">
            <v>-1</v>
          </cell>
          <cell r="X949">
            <v>0</v>
          </cell>
          <cell r="AC949">
            <v>0</v>
          </cell>
          <cell r="AD949">
            <v>0</v>
          </cell>
          <cell r="AF949">
            <v>0</v>
          </cell>
          <cell r="AG949">
            <v>0</v>
          </cell>
          <cell r="AH949">
            <v>0</v>
          </cell>
        </row>
        <row r="954">
          <cell r="E954">
            <v>286</v>
          </cell>
          <cell r="F954">
            <v>244</v>
          </cell>
          <cell r="G954">
            <v>358</v>
          </cell>
          <cell r="H954">
            <v>0</v>
          </cell>
          <cell r="J954">
            <v>135</v>
          </cell>
          <cell r="K954">
            <v>0</v>
          </cell>
          <cell r="L954">
            <v>0</v>
          </cell>
          <cell r="M954">
            <v>0</v>
          </cell>
          <cell r="P954">
            <v>0</v>
          </cell>
          <cell r="Q954">
            <v>0</v>
          </cell>
          <cell r="R954">
            <v>1023</v>
          </cell>
          <cell r="S954">
            <v>0</v>
          </cell>
          <cell r="T954">
            <v>0</v>
          </cell>
          <cell r="X954">
            <v>0</v>
          </cell>
          <cell r="AC954">
            <v>0</v>
          </cell>
          <cell r="AD954">
            <v>0</v>
          </cell>
          <cell r="AF954">
            <v>0</v>
          </cell>
          <cell r="AG954">
            <v>0</v>
          </cell>
          <cell r="AH954">
            <v>0</v>
          </cell>
        </row>
        <row r="997">
          <cell r="E997">
            <v>1613</v>
          </cell>
          <cell r="F997">
            <v>625</v>
          </cell>
          <cell r="G997">
            <v>1184</v>
          </cell>
          <cell r="H997">
            <v>0</v>
          </cell>
          <cell r="J997">
            <v>173</v>
          </cell>
          <cell r="K997">
            <v>15</v>
          </cell>
          <cell r="L997">
            <v>20</v>
          </cell>
          <cell r="M997">
            <v>-20</v>
          </cell>
          <cell r="P997">
            <v>0</v>
          </cell>
          <cell r="Q997">
            <v>0</v>
          </cell>
          <cell r="R997">
            <v>3485</v>
          </cell>
          <cell r="S997">
            <v>125</v>
          </cell>
          <cell r="T997">
            <v>0</v>
          </cell>
          <cell r="V997">
            <v>0</v>
          </cell>
          <cell r="X997">
            <v>0</v>
          </cell>
          <cell r="AC997">
            <v>0</v>
          </cell>
          <cell r="AD997">
            <v>0</v>
          </cell>
          <cell r="AF997">
            <v>0</v>
          </cell>
          <cell r="AG997">
            <v>0</v>
          </cell>
          <cell r="AH997">
            <v>0</v>
          </cell>
        </row>
        <row r="1002">
          <cell r="E1002">
            <v>1613</v>
          </cell>
          <cell r="F1002">
            <v>625</v>
          </cell>
          <cell r="G1002">
            <v>1059</v>
          </cell>
          <cell r="H1002">
            <v>0</v>
          </cell>
          <cell r="J1002">
            <v>173</v>
          </cell>
          <cell r="K1002">
            <v>15</v>
          </cell>
          <cell r="L1002">
            <v>20</v>
          </cell>
          <cell r="M1002">
            <v>-20</v>
          </cell>
          <cell r="P1002">
            <v>0</v>
          </cell>
          <cell r="Q1002">
            <v>0</v>
          </cell>
          <cell r="R1002">
            <v>3485</v>
          </cell>
          <cell r="S1002">
            <v>0</v>
          </cell>
          <cell r="T1002">
            <v>0</v>
          </cell>
          <cell r="X1002">
            <v>0</v>
          </cell>
          <cell r="AC1002">
            <v>0</v>
          </cell>
          <cell r="AD1002">
            <v>0</v>
          </cell>
          <cell r="AF1002">
            <v>0</v>
          </cell>
          <cell r="AG1002">
            <v>0</v>
          </cell>
          <cell r="AH1002">
            <v>0</v>
          </cell>
        </row>
        <row r="1045">
          <cell r="E1045">
            <v>17965</v>
          </cell>
          <cell r="F1045">
            <v>4671</v>
          </cell>
          <cell r="G1045">
            <v>4389</v>
          </cell>
          <cell r="H1045">
            <v>0</v>
          </cell>
          <cell r="J1045">
            <v>246</v>
          </cell>
          <cell r="K1045">
            <v>999</v>
          </cell>
          <cell r="L1045">
            <v>0</v>
          </cell>
          <cell r="M1045">
            <v>1331</v>
          </cell>
          <cell r="P1045">
            <v>585</v>
          </cell>
          <cell r="Q1045">
            <v>0</v>
          </cell>
          <cell r="R1045">
            <v>9081</v>
          </cell>
          <cell r="S1045">
            <v>19935</v>
          </cell>
          <cell r="T1045">
            <v>0</v>
          </cell>
          <cell r="V1045">
            <v>0</v>
          </cell>
          <cell r="X1045">
            <v>0</v>
          </cell>
          <cell r="AC1045">
            <v>0</v>
          </cell>
          <cell r="AD1045">
            <v>0</v>
          </cell>
          <cell r="AF1045">
            <v>-159</v>
          </cell>
          <cell r="AG1045">
            <v>1490</v>
          </cell>
          <cell r="AH1045">
            <v>0</v>
          </cell>
        </row>
        <row r="1050">
          <cell r="E1050">
            <v>5519</v>
          </cell>
          <cell r="F1050">
            <v>1892</v>
          </cell>
          <cell r="G1050">
            <v>1542</v>
          </cell>
          <cell r="H1050">
            <v>0</v>
          </cell>
          <cell r="J1050">
            <v>200</v>
          </cell>
          <cell r="K1050">
            <v>87</v>
          </cell>
          <cell r="L1050">
            <v>0</v>
          </cell>
          <cell r="M1050">
            <v>-159</v>
          </cell>
          <cell r="P1050">
            <v>0</v>
          </cell>
          <cell r="Q1050">
            <v>0</v>
          </cell>
          <cell r="R1050">
            <v>9081</v>
          </cell>
          <cell r="S1050">
            <v>0</v>
          </cell>
          <cell r="T1050">
            <v>0</v>
          </cell>
          <cell r="X1050">
            <v>0</v>
          </cell>
          <cell r="AC1050">
            <v>0</v>
          </cell>
          <cell r="AD1050">
            <v>0</v>
          </cell>
          <cell r="AF1050">
            <v>-159</v>
          </cell>
          <cell r="AG1050">
            <v>0</v>
          </cell>
          <cell r="AH1050">
            <v>0</v>
          </cell>
        </row>
      </sheetData>
      <sheetData sheetId="4">
        <row r="37">
          <cell r="E37">
            <v>5666</v>
          </cell>
          <cell r="F37">
            <v>1966</v>
          </cell>
          <cell r="G37">
            <v>4827</v>
          </cell>
          <cell r="H37">
            <v>0</v>
          </cell>
          <cell r="J37">
            <v>0</v>
          </cell>
          <cell r="K37">
            <v>12</v>
          </cell>
          <cell r="L37">
            <v>0</v>
          </cell>
          <cell r="M37">
            <v>0</v>
          </cell>
          <cell r="P37">
            <v>604</v>
          </cell>
          <cell r="Q37">
            <v>0</v>
          </cell>
          <cell r="R37">
            <v>11867</v>
          </cell>
          <cell r="S37">
            <v>0</v>
          </cell>
          <cell r="T37">
            <v>0</v>
          </cell>
          <cell r="V37">
            <v>0</v>
          </cell>
          <cell r="X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</row>
        <row r="42">
          <cell r="E42">
            <v>5666</v>
          </cell>
          <cell r="F42">
            <v>1966</v>
          </cell>
          <cell r="G42">
            <v>4223</v>
          </cell>
          <cell r="H42">
            <v>0</v>
          </cell>
          <cell r="J42">
            <v>0</v>
          </cell>
          <cell r="K42">
            <v>12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>
            <v>11867</v>
          </cell>
          <cell r="S42">
            <v>0</v>
          </cell>
          <cell r="T42">
            <v>0</v>
          </cell>
          <cell r="X42">
            <v>0</v>
          </cell>
          <cell r="AC42">
            <v>0</v>
          </cell>
          <cell r="AD42">
            <v>0</v>
          </cell>
          <cell r="AF42">
            <v>0</v>
          </cell>
          <cell r="AG42">
            <v>0</v>
          </cell>
          <cell r="AH42">
            <v>0</v>
          </cell>
        </row>
        <row r="85">
          <cell r="E85">
            <v>3871</v>
          </cell>
          <cell r="F85">
            <v>1498</v>
          </cell>
          <cell r="G85">
            <v>1148</v>
          </cell>
          <cell r="H85">
            <v>0</v>
          </cell>
          <cell r="J85">
            <v>0</v>
          </cell>
          <cell r="K85">
            <v>12</v>
          </cell>
          <cell r="L85">
            <v>150</v>
          </cell>
          <cell r="M85">
            <v>219</v>
          </cell>
          <cell r="P85">
            <v>0</v>
          </cell>
          <cell r="Q85">
            <v>0</v>
          </cell>
          <cell r="R85">
            <v>6144</v>
          </cell>
          <cell r="S85">
            <v>754</v>
          </cell>
          <cell r="T85">
            <v>0</v>
          </cell>
          <cell r="V85">
            <v>0</v>
          </cell>
          <cell r="X85">
            <v>0</v>
          </cell>
          <cell r="AC85">
            <v>0</v>
          </cell>
          <cell r="AD85">
            <v>0</v>
          </cell>
          <cell r="AF85">
            <v>190</v>
          </cell>
          <cell r="AG85">
            <v>179</v>
          </cell>
          <cell r="AH85">
            <v>0</v>
          </cell>
        </row>
        <row r="90">
          <cell r="E90">
            <v>3871</v>
          </cell>
          <cell r="F90">
            <v>1498</v>
          </cell>
          <cell r="G90">
            <v>573</v>
          </cell>
          <cell r="H90">
            <v>0</v>
          </cell>
          <cell r="J90">
            <v>0</v>
          </cell>
          <cell r="K90">
            <v>12</v>
          </cell>
          <cell r="L90">
            <v>0</v>
          </cell>
          <cell r="M90">
            <v>190</v>
          </cell>
          <cell r="P90">
            <v>0</v>
          </cell>
          <cell r="Q90">
            <v>0</v>
          </cell>
          <cell r="R90">
            <v>6144</v>
          </cell>
          <cell r="S90">
            <v>0</v>
          </cell>
          <cell r="T90">
            <v>0</v>
          </cell>
          <cell r="X90">
            <v>0</v>
          </cell>
          <cell r="AC90">
            <v>0</v>
          </cell>
          <cell r="AD90">
            <v>0</v>
          </cell>
          <cell r="AF90">
            <v>190</v>
          </cell>
          <cell r="AG90">
            <v>0</v>
          </cell>
          <cell r="AH90">
            <v>0</v>
          </cell>
        </row>
        <row r="133">
          <cell r="E133">
            <v>6625</v>
          </cell>
          <cell r="F133">
            <v>2499</v>
          </cell>
          <cell r="G133">
            <v>1784</v>
          </cell>
          <cell r="H133">
            <v>0</v>
          </cell>
          <cell r="J133">
            <v>400</v>
          </cell>
          <cell r="K133">
            <v>12</v>
          </cell>
          <cell r="L133">
            <v>2699</v>
          </cell>
          <cell r="M133">
            <v>-2699</v>
          </cell>
          <cell r="P133">
            <v>0</v>
          </cell>
          <cell r="Q133">
            <v>0</v>
          </cell>
          <cell r="R133">
            <v>9536</v>
          </cell>
          <cell r="S133">
            <v>1784</v>
          </cell>
          <cell r="T133">
            <v>0</v>
          </cell>
          <cell r="V133">
            <v>21</v>
          </cell>
          <cell r="X133">
            <v>0</v>
          </cell>
          <cell r="AC133">
            <v>0</v>
          </cell>
          <cell r="AD133">
            <v>0</v>
          </cell>
          <cell r="AF133">
            <v>0</v>
          </cell>
          <cell r="AG133">
            <v>0</v>
          </cell>
          <cell r="AH133">
            <v>0</v>
          </cell>
        </row>
        <row r="138">
          <cell r="E138">
            <v>5514</v>
          </cell>
          <cell r="F138">
            <v>1826</v>
          </cell>
          <cell r="G138">
            <v>1784</v>
          </cell>
          <cell r="H138">
            <v>0</v>
          </cell>
          <cell r="J138">
            <v>400</v>
          </cell>
          <cell r="K138">
            <v>12</v>
          </cell>
          <cell r="L138">
            <v>0</v>
          </cell>
          <cell r="M138">
            <v>0</v>
          </cell>
          <cell r="P138">
            <v>0</v>
          </cell>
          <cell r="Q138">
            <v>0</v>
          </cell>
          <cell r="R138">
            <v>9536</v>
          </cell>
          <cell r="S138">
            <v>0</v>
          </cell>
          <cell r="T138">
            <v>0</v>
          </cell>
          <cell r="X138">
            <v>0</v>
          </cell>
          <cell r="AC138">
            <v>0</v>
          </cell>
          <cell r="AD138">
            <v>0</v>
          </cell>
          <cell r="AF138">
            <v>0</v>
          </cell>
          <cell r="AG138">
            <v>0</v>
          </cell>
          <cell r="AH138">
            <v>0</v>
          </cell>
        </row>
        <row r="181">
          <cell r="E181">
            <v>6135</v>
          </cell>
          <cell r="F181">
            <v>2151</v>
          </cell>
          <cell r="G181">
            <v>173</v>
          </cell>
          <cell r="H181">
            <v>0</v>
          </cell>
          <cell r="J181">
            <v>36</v>
          </cell>
          <cell r="K181">
            <v>12</v>
          </cell>
          <cell r="L181">
            <v>0</v>
          </cell>
          <cell r="M181">
            <v>741</v>
          </cell>
          <cell r="P181">
            <v>7</v>
          </cell>
          <cell r="Q181">
            <v>0</v>
          </cell>
          <cell r="R181">
            <v>7090</v>
          </cell>
          <cell r="S181">
            <v>2151</v>
          </cell>
          <cell r="T181">
            <v>0</v>
          </cell>
          <cell r="V181">
            <v>0</v>
          </cell>
          <cell r="X181">
            <v>0</v>
          </cell>
          <cell r="AC181">
            <v>0</v>
          </cell>
          <cell r="AD181">
            <v>0</v>
          </cell>
          <cell r="AF181">
            <v>0</v>
          </cell>
          <cell r="AG181">
            <v>741</v>
          </cell>
          <cell r="AH181">
            <v>0</v>
          </cell>
        </row>
        <row r="186">
          <cell r="E186">
            <v>5785</v>
          </cell>
          <cell r="F186">
            <v>2041</v>
          </cell>
          <cell r="G186">
            <v>-748</v>
          </cell>
          <cell r="H186">
            <v>0</v>
          </cell>
          <cell r="J186">
            <v>0</v>
          </cell>
          <cell r="K186">
            <v>12</v>
          </cell>
          <cell r="L186">
            <v>0</v>
          </cell>
          <cell r="M186">
            <v>0</v>
          </cell>
          <cell r="P186">
            <v>0</v>
          </cell>
          <cell r="Q186">
            <v>0</v>
          </cell>
          <cell r="R186">
            <v>7090</v>
          </cell>
          <cell r="S186">
            <v>0</v>
          </cell>
          <cell r="T186">
            <v>0</v>
          </cell>
          <cell r="X186">
            <v>0</v>
          </cell>
          <cell r="AC186">
            <v>0</v>
          </cell>
          <cell r="AD186">
            <v>0</v>
          </cell>
          <cell r="AF186">
            <v>0</v>
          </cell>
          <cell r="AG186">
            <v>0</v>
          </cell>
          <cell r="AH186">
            <v>0</v>
          </cell>
        </row>
        <row r="229">
          <cell r="E229">
            <v>3164</v>
          </cell>
          <cell r="F229">
            <v>1011</v>
          </cell>
          <cell r="G229">
            <v>1222</v>
          </cell>
          <cell r="H229">
            <v>0</v>
          </cell>
          <cell r="J229">
            <v>0</v>
          </cell>
          <cell r="K229">
            <v>6</v>
          </cell>
          <cell r="L229">
            <v>0</v>
          </cell>
          <cell r="M229">
            <v>0</v>
          </cell>
          <cell r="P229">
            <v>0</v>
          </cell>
          <cell r="Q229">
            <v>0</v>
          </cell>
          <cell r="R229">
            <v>5110</v>
          </cell>
          <cell r="S229">
            <v>293</v>
          </cell>
          <cell r="T229">
            <v>0</v>
          </cell>
          <cell r="V229">
            <v>0</v>
          </cell>
          <cell r="X229">
            <v>0</v>
          </cell>
          <cell r="AC229">
            <v>0</v>
          </cell>
          <cell r="AD229">
            <v>0</v>
          </cell>
          <cell r="AF229">
            <v>0</v>
          </cell>
          <cell r="AG229">
            <v>0</v>
          </cell>
          <cell r="AH229">
            <v>0</v>
          </cell>
        </row>
        <row r="234">
          <cell r="E234">
            <v>2942</v>
          </cell>
          <cell r="F234">
            <v>940</v>
          </cell>
          <cell r="G234">
            <v>1222</v>
          </cell>
          <cell r="H234">
            <v>0</v>
          </cell>
          <cell r="J234">
            <v>0</v>
          </cell>
          <cell r="K234">
            <v>6</v>
          </cell>
          <cell r="L234">
            <v>0</v>
          </cell>
          <cell r="M234">
            <v>0</v>
          </cell>
          <cell r="P234">
            <v>0</v>
          </cell>
          <cell r="Q234">
            <v>0</v>
          </cell>
          <cell r="R234">
            <v>5110</v>
          </cell>
          <cell r="S234">
            <v>0</v>
          </cell>
          <cell r="T234">
            <v>0</v>
          </cell>
          <cell r="X234">
            <v>0</v>
          </cell>
          <cell r="AC234">
            <v>0</v>
          </cell>
          <cell r="AD234">
            <v>0</v>
          </cell>
          <cell r="AF234">
            <v>0</v>
          </cell>
          <cell r="AG234">
            <v>0</v>
          </cell>
          <cell r="AH234">
            <v>0</v>
          </cell>
        </row>
        <row r="277">
          <cell r="E277">
            <v>3347</v>
          </cell>
          <cell r="F277">
            <v>1032</v>
          </cell>
          <cell r="G277">
            <v>1880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P277">
            <v>631</v>
          </cell>
          <cell r="Q277">
            <v>0</v>
          </cell>
          <cell r="R277">
            <v>5200</v>
          </cell>
          <cell r="S277">
            <v>428</v>
          </cell>
          <cell r="T277">
            <v>0</v>
          </cell>
          <cell r="V277">
            <v>0</v>
          </cell>
          <cell r="X277">
            <v>0</v>
          </cell>
          <cell r="AC277">
            <v>0</v>
          </cell>
          <cell r="AD277">
            <v>0</v>
          </cell>
          <cell r="AF277">
            <v>0</v>
          </cell>
          <cell r="AG277">
            <v>0</v>
          </cell>
          <cell r="AH277">
            <v>0</v>
          </cell>
        </row>
        <row r="282">
          <cell r="E282">
            <v>3225</v>
          </cell>
          <cell r="F282">
            <v>1032</v>
          </cell>
          <cell r="G282">
            <v>943</v>
          </cell>
          <cell r="H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P282">
            <v>0</v>
          </cell>
          <cell r="Q282">
            <v>0</v>
          </cell>
          <cell r="R282">
            <v>5200</v>
          </cell>
          <cell r="S282">
            <v>0</v>
          </cell>
          <cell r="T282">
            <v>0</v>
          </cell>
          <cell r="X282">
            <v>0</v>
          </cell>
          <cell r="AC282">
            <v>0</v>
          </cell>
          <cell r="AD282">
            <v>0</v>
          </cell>
          <cell r="AF282">
            <v>0</v>
          </cell>
          <cell r="AG282">
            <v>0</v>
          </cell>
          <cell r="AH282">
            <v>0</v>
          </cell>
        </row>
        <row r="325">
          <cell r="E325">
            <v>8280</v>
          </cell>
          <cell r="F325">
            <v>2787</v>
          </cell>
          <cell r="G325">
            <v>474</v>
          </cell>
          <cell r="H325">
            <v>0</v>
          </cell>
          <cell r="J325">
            <v>0</v>
          </cell>
          <cell r="K325">
            <v>12</v>
          </cell>
          <cell r="L325">
            <v>0</v>
          </cell>
          <cell r="M325">
            <v>0</v>
          </cell>
          <cell r="P325">
            <v>0</v>
          </cell>
          <cell r="Q325">
            <v>0</v>
          </cell>
          <cell r="R325">
            <v>11553</v>
          </cell>
          <cell r="S325">
            <v>0</v>
          </cell>
          <cell r="T325">
            <v>0</v>
          </cell>
          <cell r="V325">
            <v>2</v>
          </cell>
          <cell r="X325">
            <v>0</v>
          </cell>
          <cell r="AC325">
            <v>0</v>
          </cell>
          <cell r="AD325">
            <v>0</v>
          </cell>
          <cell r="AF325">
            <v>0</v>
          </cell>
          <cell r="AG325">
            <v>0</v>
          </cell>
          <cell r="AH325">
            <v>0</v>
          </cell>
        </row>
        <row r="330">
          <cell r="E330">
            <v>8280</v>
          </cell>
          <cell r="F330">
            <v>2787</v>
          </cell>
          <cell r="G330">
            <v>474</v>
          </cell>
          <cell r="H330">
            <v>0</v>
          </cell>
          <cell r="J330">
            <v>0</v>
          </cell>
          <cell r="K330">
            <v>12</v>
          </cell>
          <cell r="L330">
            <v>0</v>
          </cell>
          <cell r="M330">
            <v>0</v>
          </cell>
          <cell r="P330">
            <v>0</v>
          </cell>
          <cell r="Q330">
            <v>0</v>
          </cell>
          <cell r="R330">
            <v>11553</v>
          </cell>
          <cell r="S330">
            <v>0</v>
          </cell>
          <cell r="T330">
            <v>0</v>
          </cell>
          <cell r="X330">
            <v>0</v>
          </cell>
          <cell r="AC330">
            <v>0</v>
          </cell>
          <cell r="AD330">
            <v>0</v>
          </cell>
          <cell r="AF330">
            <v>0</v>
          </cell>
          <cell r="AG330">
            <v>0</v>
          </cell>
          <cell r="AH330">
            <v>0</v>
          </cell>
        </row>
        <row r="373">
          <cell r="E373">
            <v>5246</v>
          </cell>
          <cell r="F373">
            <v>1779</v>
          </cell>
          <cell r="G373">
            <v>-380</v>
          </cell>
          <cell r="H373">
            <v>0</v>
          </cell>
          <cell r="J373">
            <v>0</v>
          </cell>
          <cell r="K373">
            <v>2101</v>
          </cell>
          <cell r="L373">
            <v>0</v>
          </cell>
          <cell r="M373">
            <v>0</v>
          </cell>
          <cell r="P373">
            <v>0</v>
          </cell>
          <cell r="Q373">
            <v>0</v>
          </cell>
          <cell r="R373">
            <v>8746</v>
          </cell>
          <cell r="S373">
            <v>0</v>
          </cell>
          <cell r="T373">
            <v>0</v>
          </cell>
          <cell r="V373">
            <v>0</v>
          </cell>
          <cell r="X373">
            <v>0</v>
          </cell>
          <cell r="AC373">
            <v>0</v>
          </cell>
          <cell r="AD373">
            <v>0</v>
          </cell>
          <cell r="AF373">
            <v>0</v>
          </cell>
          <cell r="AG373">
            <v>0</v>
          </cell>
          <cell r="AH373">
            <v>0</v>
          </cell>
        </row>
        <row r="378">
          <cell r="E378">
            <v>5246</v>
          </cell>
          <cell r="F378">
            <v>1779</v>
          </cell>
          <cell r="G378">
            <v>-380</v>
          </cell>
          <cell r="H378">
            <v>0</v>
          </cell>
          <cell r="J378">
            <v>0</v>
          </cell>
          <cell r="K378">
            <v>2101</v>
          </cell>
          <cell r="L378">
            <v>0</v>
          </cell>
          <cell r="M378">
            <v>0</v>
          </cell>
          <cell r="P378">
            <v>0</v>
          </cell>
          <cell r="Q378">
            <v>0</v>
          </cell>
          <cell r="R378">
            <v>8746</v>
          </cell>
          <cell r="S378">
            <v>0</v>
          </cell>
          <cell r="T378">
            <v>0</v>
          </cell>
          <cell r="X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</row>
        <row r="421">
          <cell r="E421">
            <v>11850</v>
          </cell>
          <cell r="F421">
            <v>4016</v>
          </cell>
          <cell r="G421">
            <v>4672</v>
          </cell>
          <cell r="H421">
            <v>0</v>
          </cell>
          <cell r="J421">
            <v>370</v>
          </cell>
          <cell r="K421">
            <v>11</v>
          </cell>
          <cell r="L421">
            <v>0</v>
          </cell>
          <cell r="M421">
            <v>-2000</v>
          </cell>
          <cell r="P421">
            <v>1291</v>
          </cell>
          <cell r="Q421">
            <v>0</v>
          </cell>
          <cell r="R421">
            <v>14219</v>
          </cell>
          <cell r="S421">
            <v>3409</v>
          </cell>
          <cell r="T421">
            <v>0</v>
          </cell>
          <cell r="V421">
            <v>0</v>
          </cell>
          <cell r="X421">
            <v>0</v>
          </cell>
          <cell r="AC421">
            <v>0</v>
          </cell>
          <cell r="AD421">
            <v>0</v>
          </cell>
          <cell r="AF421">
            <v>0</v>
          </cell>
          <cell r="AG421">
            <v>0</v>
          </cell>
          <cell r="AH421">
            <v>-2000</v>
          </cell>
        </row>
        <row r="426">
          <cell r="E426">
            <v>8518</v>
          </cell>
          <cell r="F426">
            <v>2949</v>
          </cell>
          <cell r="G426">
            <v>2189</v>
          </cell>
          <cell r="H426">
            <v>0</v>
          </cell>
          <cell r="J426">
            <v>552</v>
          </cell>
          <cell r="K426">
            <v>11</v>
          </cell>
          <cell r="L426">
            <v>0</v>
          </cell>
          <cell r="M426">
            <v>0</v>
          </cell>
          <cell r="P426">
            <v>0</v>
          </cell>
          <cell r="Q426">
            <v>0</v>
          </cell>
          <cell r="R426">
            <v>14219</v>
          </cell>
          <cell r="S426">
            <v>0</v>
          </cell>
          <cell r="T426">
            <v>0</v>
          </cell>
          <cell r="X426">
            <v>0</v>
          </cell>
          <cell r="AC426">
            <v>0</v>
          </cell>
          <cell r="AD426">
            <v>0</v>
          </cell>
          <cell r="AF426">
            <v>0</v>
          </cell>
          <cell r="AG426">
            <v>0</v>
          </cell>
          <cell r="AH426">
            <v>0</v>
          </cell>
        </row>
        <row r="469">
          <cell r="E469">
            <v>4612</v>
          </cell>
          <cell r="F469">
            <v>1476</v>
          </cell>
          <cell r="G469">
            <v>2104</v>
          </cell>
          <cell r="H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P469">
            <v>0</v>
          </cell>
          <cell r="Q469">
            <v>0</v>
          </cell>
          <cell r="R469">
            <v>8192</v>
          </cell>
          <cell r="S469">
            <v>0</v>
          </cell>
          <cell r="T469">
            <v>0</v>
          </cell>
          <cell r="V469">
            <v>0</v>
          </cell>
          <cell r="X469">
            <v>0</v>
          </cell>
          <cell r="AC469">
            <v>0</v>
          </cell>
          <cell r="AD469">
            <v>0</v>
          </cell>
          <cell r="AF469">
            <v>0</v>
          </cell>
          <cell r="AG469">
            <v>0</v>
          </cell>
          <cell r="AH469">
            <v>0</v>
          </cell>
        </row>
        <row r="474">
          <cell r="E474">
            <v>4612</v>
          </cell>
          <cell r="F474">
            <v>1476</v>
          </cell>
          <cell r="G474">
            <v>2104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P474">
            <v>0</v>
          </cell>
          <cell r="Q474">
            <v>0</v>
          </cell>
          <cell r="R474">
            <v>8192</v>
          </cell>
          <cell r="S474">
            <v>0</v>
          </cell>
          <cell r="T474">
            <v>0</v>
          </cell>
          <cell r="X474">
            <v>0</v>
          </cell>
          <cell r="AC474">
            <v>0</v>
          </cell>
          <cell r="AD474">
            <v>0</v>
          </cell>
          <cell r="AF474">
            <v>0</v>
          </cell>
          <cell r="AG474">
            <v>0</v>
          </cell>
          <cell r="AH474">
            <v>0</v>
          </cell>
        </row>
        <row r="517">
          <cell r="E517">
            <v>4730</v>
          </cell>
          <cell r="F517">
            <v>1616</v>
          </cell>
          <cell r="G517">
            <v>-460</v>
          </cell>
          <cell r="H517">
            <v>0</v>
          </cell>
          <cell r="J517">
            <v>0</v>
          </cell>
          <cell r="K517">
            <v>64</v>
          </cell>
          <cell r="L517">
            <v>0</v>
          </cell>
          <cell r="M517">
            <v>1750</v>
          </cell>
          <cell r="P517">
            <v>959</v>
          </cell>
          <cell r="Q517">
            <v>0</v>
          </cell>
          <cell r="R517">
            <v>6741</v>
          </cell>
          <cell r="S517">
            <v>0</v>
          </cell>
          <cell r="T517">
            <v>0</v>
          </cell>
          <cell r="V517">
            <v>0</v>
          </cell>
          <cell r="X517">
            <v>0</v>
          </cell>
          <cell r="AC517">
            <v>0</v>
          </cell>
          <cell r="AD517">
            <v>0</v>
          </cell>
          <cell r="AF517">
            <v>1750</v>
          </cell>
          <cell r="AG517">
            <v>0</v>
          </cell>
          <cell r="AH517">
            <v>0</v>
          </cell>
        </row>
        <row r="522">
          <cell r="E522">
            <v>4698</v>
          </cell>
          <cell r="F522">
            <v>1606</v>
          </cell>
          <cell r="G522">
            <v>-1377</v>
          </cell>
          <cell r="H522">
            <v>0</v>
          </cell>
          <cell r="J522">
            <v>0</v>
          </cell>
          <cell r="K522">
            <v>64</v>
          </cell>
          <cell r="L522">
            <v>0</v>
          </cell>
          <cell r="M522">
            <v>1750</v>
          </cell>
          <cell r="P522">
            <v>0</v>
          </cell>
          <cell r="Q522">
            <v>0</v>
          </cell>
          <cell r="R522">
            <v>6741</v>
          </cell>
          <cell r="S522">
            <v>0</v>
          </cell>
          <cell r="T522">
            <v>0</v>
          </cell>
          <cell r="X522">
            <v>0</v>
          </cell>
          <cell r="AC522">
            <v>0</v>
          </cell>
          <cell r="AD522">
            <v>0</v>
          </cell>
          <cell r="AF522">
            <v>1750</v>
          </cell>
          <cell r="AG522">
            <v>0</v>
          </cell>
          <cell r="AH522">
            <v>0</v>
          </cell>
        </row>
        <row r="565">
          <cell r="E565">
            <v>800</v>
          </cell>
          <cell r="F565">
            <v>330</v>
          </cell>
          <cell r="G565">
            <v>1256</v>
          </cell>
          <cell r="H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562</v>
          </cell>
          <cell r="P565">
            <v>567</v>
          </cell>
          <cell r="Q565">
            <v>0</v>
          </cell>
          <cell r="R565">
            <v>2319</v>
          </cell>
          <cell r="S565">
            <v>62</v>
          </cell>
          <cell r="T565">
            <v>0</v>
          </cell>
          <cell r="V565">
            <v>0</v>
          </cell>
          <cell r="X565">
            <v>0</v>
          </cell>
          <cell r="AC565">
            <v>0</v>
          </cell>
          <cell r="AD565">
            <v>0</v>
          </cell>
          <cell r="AF565">
            <v>0</v>
          </cell>
          <cell r="AG565">
            <v>562</v>
          </cell>
          <cell r="AH565">
            <v>0</v>
          </cell>
        </row>
        <row r="570">
          <cell r="E570">
            <v>800</v>
          </cell>
          <cell r="F570">
            <v>330</v>
          </cell>
          <cell r="G570">
            <v>1189</v>
          </cell>
          <cell r="H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P570">
            <v>0</v>
          </cell>
          <cell r="Q570">
            <v>0</v>
          </cell>
          <cell r="R570">
            <v>2319</v>
          </cell>
          <cell r="S570">
            <v>0</v>
          </cell>
          <cell r="T570">
            <v>0</v>
          </cell>
          <cell r="X570">
            <v>0</v>
          </cell>
          <cell r="AC570">
            <v>0</v>
          </cell>
          <cell r="AD570">
            <v>0</v>
          </cell>
          <cell r="AF570">
            <v>0</v>
          </cell>
          <cell r="AG570">
            <v>0</v>
          </cell>
          <cell r="AH570">
            <v>0</v>
          </cell>
        </row>
        <row r="613">
          <cell r="E613">
            <v>4320</v>
          </cell>
          <cell r="F613">
            <v>1383</v>
          </cell>
          <cell r="G613">
            <v>0</v>
          </cell>
          <cell r="H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P613">
            <v>0</v>
          </cell>
          <cell r="Q613">
            <v>0</v>
          </cell>
          <cell r="R613">
            <v>5288</v>
          </cell>
          <cell r="S613">
            <v>415</v>
          </cell>
          <cell r="T613">
            <v>0</v>
          </cell>
          <cell r="V613">
            <v>0</v>
          </cell>
          <cell r="X613">
            <v>0</v>
          </cell>
          <cell r="AC613">
            <v>0</v>
          </cell>
          <cell r="AD613">
            <v>0</v>
          </cell>
          <cell r="AF613">
            <v>0</v>
          </cell>
          <cell r="AG613">
            <v>0</v>
          </cell>
          <cell r="AH613">
            <v>0</v>
          </cell>
        </row>
        <row r="618">
          <cell r="E618">
            <v>4006</v>
          </cell>
          <cell r="F618">
            <v>1282</v>
          </cell>
          <cell r="G618">
            <v>0</v>
          </cell>
          <cell r="H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P618">
            <v>0</v>
          </cell>
          <cell r="Q618">
            <v>0</v>
          </cell>
          <cell r="R618">
            <v>5288</v>
          </cell>
          <cell r="S618">
            <v>0</v>
          </cell>
          <cell r="T618">
            <v>0</v>
          </cell>
          <cell r="X618">
            <v>0</v>
          </cell>
          <cell r="AC618">
            <v>0</v>
          </cell>
          <cell r="AD618">
            <v>0</v>
          </cell>
          <cell r="AF618">
            <v>0</v>
          </cell>
          <cell r="AG618">
            <v>0</v>
          </cell>
          <cell r="AH618">
            <v>0</v>
          </cell>
        </row>
        <row r="661">
          <cell r="E661">
            <v>1599</v>
          </cell>
          <cell r="F661">
            <v>616</v>
          </cell>
          <cell r="G661">
            <v>16963</v>
          </cell>
          <cell r="H661">
            <v>0</v>
          </cell>
          <cell r="J661">
            <v>0</v>
          </cell>
          <cell r="K661">
            <v>65</v>
          </cell>
          <cell r="L661">
            <v>25</v>
          </cell>
          <cell r="M661">
            <v>-25</v>
          </cell>
          <cell r="P661">
            <v>0</v>
          </cell>
          <cell r="Q661">
            <v>0</v>
          </cell>
          <cell r="R661">
            <v>19243</v>
          </cell>
          <cell r="S661">
            <v>0</v>
          </cell>
          <cell r="T661">
            <v>0</v>
          </cell>
          <cell r="V661">
            <v>2</v>
          </cell>
          <cell r="X661">
            <v>0</v>
          </cell>
          <cell r="AC661">
            <v>0</v>
          </cell>
          <cell r="AD661">
            <v>0</v>
          </cell>
          <cell r="AF661">
            <v>0</v>
          </cell>
          <cell r="AG661">
            <v>0</v>
          </cell>
          <cell r="AH661">
            <v>0</v>
          </cell>
        </row>
        <row r="666">
          <cell r="E666">
            <v>1599</v>
          </cell>
          <cell r="F666">
            <v>616</v>
          </cell>
          <cell r="G666">
            <v>17028</v>
          </cell>
          <cell r="H666">
            <v>0</v>
          </cell>
          <cell r="J666">
            <v>0</v>
          </cell>
          <cell r="K666">
            <v>0</v>
          </cell>
          <cell r="L666">
            <v>25</v>
          </cell>
          <cell r="M666">
            <v>-25</v>
          </cell>
          <cell r="P666">
            <v>0</v>
          </cell>
          <cell r="Q666">
            <v>0</v>
          </cell>
          <cell r="R666">
            <v>19243</v>
          </cell>
          <cell r="S666">
            <v>0</v>
          </cell>
          <cell r="T666">
            <v>0</v>
          </cell>
          <cell r="X666">
            <v>0</v>
          </cell>
          <cell r="AC666">
            <v>0</v>
          </cell>
          <cell r="AD666">
            <v>0</v>
          </cell>
          <cell r="AF666">
            <v>0</v>
          </cell>
          <cell r="AG666">
            <v>0</v>
          </cell>
          <cell r="AH666">
            <v>0</v>
          </cell>
        </row>
        <row r="709">
          <cell r="E709">
            <v>2801</v>
          </cell>
          <cell r="F709">
            <v>845</v>
          </cell>
          <cell r="G709">
            <v>3046</v>
          </cell>
          <cell r="H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P709">
            <v>1149</v>
          </cell>
          <cell r="Q709">
            <v>0</v>
          </cell>
          <cell r="R709">
            <v>4539</v>
          </cell>
          <cell r="S709">
            <v>1004</v>
          </cell>
          <cell r="T709">
            <v>0</v>
          </cell>
          <cell r="V709">
            <v>0</v>
          </cell>
          <cell r="X709">
            <v>0</v>
          </cell>
          <cell r="AC709">
            <v>0</v>
          </cell>
          <cell r="AD709">
            <v>0</v>
          </cell>
          <cell r="AF709">
            <v>0</v>
          </cell>
          <cell r="AG709">
            <v>0</v>
          </cell>
          <cell r="AH709">
            <v>0</v>
          </cell>
        </row>
        <row r="714">
          <cell r="E714">
            <v>1628</v>
          </cell>
          <cell r="F714">
            <v>581</v>
          </cell>
          <cell r="G714">
            <v>2330</v>
          </cell>
          <cell r="H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P714">
            <v>0</v>
          </cell>
          <cell r="Q714">
            <v>0</v>
          </cell>
          <cell r="R714">
            <v>4539</v>
          </cell>
          <cell r="S714">
            <v>0</v>
          </cell>
          <cell r="T714">
            <v>0</v>
          </cell>
          <cell r="X714">
            <v>0</v>
          </cell>
          <cell r="AC714">
            <v>0</v>
          </cell>
          <cell r="AD714">
            <v>0</v>
          </cell>
          <cell r="AF714">
            <v>0</v>
          </cell>
          <cell r="AG714">
            <v>0</v>
          </cell>
          <cell r="AH714">
            <v>0</v>
          </cell>
        </row>
        <row r="757">
          <cell r="E757">
            <v>459</v>
          </cell>
          <cell r="F757">
            <v>147</v>
          </cell>
          <cell r="G757">
            <v>26786</v>
          </cell>
          <cell r="H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P757">
            <v>26786</v>
          </cell>
          <cell r="Q757">
            <v>0</v>
          </cell>
          <cell r="R757">
            <v>606</v>
          </cell>
          <cell r="S757">
            <v>0</v>
          </cell>
          <cell r="T757">
            <v>0</v>
          </cell>
          <cell r="V757">
            <v>0</v>
          </cell>
          <cell r="X757">
            <v>0</v>
          </cell>
          <cell r="AC757">
            <v>0</v>
          </cell>
          <cell r="AD757">
            <v>0</v>
          </cell>
          <cell r="AF757">
            <v>0</v>
          </cell>
          <cell r="AG757">
            <v>0</v>
          </cell>
          <cell r="AH757">
            <v>0</v>
          </cell>
        </row>
        <row r="762">
          <cell r="E762">
            <v>459</v>
          </cell>
          <cell r="F762">
            <v>147</v>
          </cell>
          <cell r="G762">
            <v>0</v>
          </cell>
          <cell r="H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P762">
            <v>0</v>
          </cell>
          <cell r="Q762">
            <v>0</v>
          </cell>
          <cell r="R762">
            <v>606</v>
          </cell>
          <cell r="S762">
            <v>0</v>
          </cell>
          <cell r="T762">
            <v>0</v>
          </cell>
          <cell r="X762">
            <v>0</v>
          </cell>
          <cell r="AC762">
            <v>0</v>
          </cell>
          <cell r="AD762">
            <v>0</v>
          </cell>
          <cell r="AF762">
            <v>0</v>
          </cell>
          <cell r="AG762">
            <v>0</v>
          </cell>
          <cell r="AH762">
            <v>0</v>
          </cell>
        </row>
        <row r="805"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V805">
            <v>0</v>
          </cell>
          <cell r="X805">
            <v>0</v>
          </cell>
          <cell r="AC805">
            <v>0</v>
          </cell>
          <cell r="AD805">
            <v>0</v>
          </cell>
          <cell r="AF805">
            <v>0</v>
          </cell>
          <cell r="AG805">
            <v>0</v>
          </cell>
          <cell r="AH805">
            <v>0</v>
          </cell>
        </row>
        <row r="806">
          <cell r="AG806">
            <v>0</v>
          </cell>
        </row>
        <row r="810"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X810">
            <v>0</v>
          </cell>
          <cell r="AC810">
            <v>0</v>
          </cell>
          <cell r="AD810">
            <v>0</v>
          </cell>
          <cell r="AF810">
            <v>0</v>
          </cell>
          <cell r="AG810">
            <v>0</v>
          </cell>
          <cell r="AH810">
            <v>0</v>
          </cell>
        </row>
      </sheetData>
      <sheetData sheetId="5">
        <row r="37">
          <cell r="E37">
            <v>1148</v>
          </cell>
          <cell r="F37">
            <v>557</v>
          </cell>
          <cell r="G37">
            <v>6719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P37">
            <v>0</v>
          </cell>
          <cell r="Q37">
            <v>0</v>
          </cell>
          <cell r="R37">
            <v>8424</v>
          </cell>
          <cell r="S37">
            <v>0</v>
          </cell>
          <cell r="T37">
            <v>0</v>
          </cell>
          <cell r="V37">
            <v>0</v>
          </cell>
        </row>
        <row r="42">
          <cell r="E42">
            <v>1148</v>
          </cell>
          <cell r="F42">
            <v>557</v>
          </cell>
          <cell r="G42">
            <v>6719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>
            <v>8424</v>
          </cell>
          <cell r="S42">
            <v>0</v>
          </cell>
          <cell r="T42">
            <v>0</v>
          </cell>
        </row>
        <row r="85">
          <cell r="E85">
            <v>207</v>
          </cell>
          <cell r="F85">
            <v>-162</v>
          </cell>
          <cell r="G85">
            <v>21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P85">
            <v>11</v>
          </cell>
          <cell r="Q85">
            <v>0</v>
          </cell>
          <cell r="R85">
            <v>-470</v>
          </cell>
          <cell r="S85">
            <v>525</v>
          </cell>
          <cell r="T85">
            <v>0</v>
          </cell>
          <cell r="V85">
            <v>0</v>
          </cell>
        </row>
        <row r="90">
          <cell r="E90">
            <v>207</v>
          </cell>
          <cell r="F90">
            <v>-162</v>
          </cell>
          <cell r="G90">
            <v>-515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P90">
            <v>0</v>
          </cell>
          <cell r="Q90">
            <v>0</v>
          </cell>
          <cell r="R90">
            <v>-470</v>
          </cell>
          <cell r="S90">
            <v>0</v>
          </cell>
          <cell r="T90">
            <v>0</v>
          </cell>
        </row>
        <row r="133">
          <cell r="E133">
            <v>1726</v>
          </cell>
          <cell r="F133">
            <v>489</v>
          </cell>
          <cell r="G133">
            <v>875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P133">
            <v>2</v>
          </cell>
          <cell r="Q133">
            <v>0</v>
          </cell>
          <cell r="R133">
            <v>2631</v>
          </cell>
          <cell r="S133">
            <v>457</v>
          </cell>
          <cell r="T133">
            <v>0</v>
          </cell>
          <cell r="V133">
            <v>0</v>
          </cell>
        </row>
        <row r="138">
          <cell r="E138">
            <v>1558</v>
          </cell>
          <cell r="F138">
            <v>433</v>
          </cell>
          <cell r="G138">
            <v>640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P138">
            <v>0</v>
          </cell>
          <cell r="Q138">
            <v>0</v>
          </cell>
          <cell r="R138">
            <v>2631</v>
          </cell>
          <cell r="S138">
            <v>0</v>
          </cell>
          <cell r="T138">
            <v>0</v>
          </cell>
        </row>
        <row r="181">
          <cell r="E181">
            <v>1090</v>
          </cell>
          <cell r="F181">
            <v>82</v>
          </cell>
          <cell r="G181">
            <v>-246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P181">
            <v>0</v>
          </cell>
          <cell r="Q181">
            <v>0</v>
          </cell>
          <cell r="R181">
            <v>545</v>
          </cell>
          <cell r="S181">
            <v>381</v>
          </cell>
          <cell r="T181">
            <v>0</v>
          </cell>
          <cell r="V181">
            <v>0</v>
          </cell>
        </row>
        <row r="186">
          <cell r="E186">
            <v>886</v>
          </cell>
          <cell r="F186">
            <v>17</v>
          </cell>
          <cell r="G186">
            <v>-358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P186">
            <v>0</v>
          </cell>
          <cell r="Q186">
            <v>0</v>
          </cell>
          <cell r="R186">
            <v>545</v>
          </cell>
          <cell r="S186">
            <v>0</v>
          </cell>
          <cell r="T186">
            <v>0</v>
          </cell>
        </row>
        <row r="229">
          <cell r="E229">
            <v>1613</v>
          </cell>
          <cell r="F229">
            <v>262</v>
          </cell>
          <cell r="G229">
            <v>-1636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P229">
            <v>1</v>
          </cell>
          <cell r="Q229">
            <v>0</v>
          </cell>
          <cell r="R229">
            <v>88</v>
          </cell>
          <cell r="S229">
            <v>150</v>
          </cell>
          <cell r="T229">
            <v>0</v>
          </cell>
          <cell r="V229">
            <v>0</v>
          </cell>
        </row>
        <row r="234">
          <cell r="E234">
            <v>1613</v>
          </cell>
          <cell r="F234">
            <v>262</v>
          </cell>
          <cell r="G234">
            <v>-1787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P234">
            <v>0</v>
          </cell>
          <cell r="Q234">
            <v>0</v>
          </cell>
          <cell r="R234">
            <v>88</v>
          </cell>
          <cell r="S234">
            <v>0</v>
          </cell>
          <cell r="T234">
            <v>0</v>
          </cell>
        </row>
        <row r="277">
          <cell r="E277">
            <v>681</v>
          </cell>
          <cell r="F277">
            <v>21</v>
          </cell>
          <cell r="G277">
            <v>-48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P277">
            <v>7</v>
          </cell>
          <cell r="Q277">
            <v>0</v>
          </cell>
          <cell r="R277">
            <v>492</v>
          </cell>
          <cell r="S277">
            <v>155</v>
          </cell>
          <cell r="T277">
            <v>0</v>
          </cell>
          <cell r="V277">
            <v>0</v>
          </cell>
        </row>
        <row r="282">
          <cell r="E282">
            <v>681</v>
          </cell>
          <cell r="F282">
            <v>21</v>
          </cell>
          <cell r="G282">
            <v>-210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P282">
            <v>0</v>
          </cell>
          <cell r="Q282">
            <v>0</v>
          </cell>
          <cell r="R282">
            <v>492</v>
          </cell>
          <cell r="S282">
            <v>0</v>
          </cell>
          <cell r="T282">
            <v>0</v>
          </cell>
        </row>
        <row r="325">
          <cell r="E325">
            <v>1326</v>
          </cell>
          <cell r="F325">
            <v>133</v>
          </cell>
          <cell r="G325">
            <v>1051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P325">
            <v>1</v>
          </cell>
          <cell r="Q325">
            <v>0</v>
          </cell>
          <cell r="R325">
            <v>2296</v>
          </cell>
          <cell r="S325">
            <v>213</v>
          </cell>
          <cell r="T325">
            <v>0</v>
          </cell>
          <cell r="V325">
            <v>0</v>
          </cell>
        </row>
        <row r="330">
          <cell r="E330">
            <v>1326</v>
          </cell>
          <cell r="F330">
            <v>133</v>
          </cell>
          <cell r="G330">
            <v>837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P330">
            <v>0</v>
          </cell>
          <cell r="Q330">
            <v>0</v>
          </cell>
          <cell r="R330">
            <v>2296</v>
          </cell>
          <cell r="S330">
            <v>0</v>
          </cell>
          <cell r="T330">
            <v>0</v>
          </cell>
        </row>
        <row r="373">
          <cell r="E373">
            <v>1180</v>
          </cell>
          <cell r="F373">
            <v>233</v>
          </cell>
          <cell r="G373">
            <v>-217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P373">
            <v>0</v>
          </cell>
          <cell r="Q373">
            <v>0</v>
          </cell>
          <cell r="R373">
            <v>857</v>
          </cell>
          <cell r="S373">
            <v>339</v>
          </cell>
          <cell r="T373">
            <v>0</v>
          </cell>
          <cell r="V373">
            <v>0</v>
          </cell>
        </row>
        <row r="378">
          <cell r="E378">
            <v>980</v>
          </cell>
          <cell r="F378">
            <v>169</v>
          </cell>
          <cell r="G378">
            <v>-292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P378">
            <v>0</v>
          </cell>
          <cell r="Q378">
            <v>0</v>
          </cell>
          <cell r="R378">
            <v>857</v>
          </cell>
          <cell r="S378">
            <v>0</v>
          </cell>
          <cell r="T378">
            <v>0</v>
          </cell>
        </row>
        <row r="421">
          <cell r="E421">
            <v>635</v>
          </cell>
          <cell r="F421">
            <v>206</v>
          </cell>
          <cell r="G421">
            <v>880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P421">
            <v>2</v>
          </cell>
          <cell r="Q421">
            <v>0</v>
          </cell>
          <cell r="R421">
            <v>1301</v>
          </cell>
          <cell r="S421">
            <v>418</v>
          </cell>
          <cell r="T421">
            <v>0</v>
          </cell>
          <cell r="V421">
            <v>0</v>
          </cell>
        </row>
        <row r="426">
          <cell r="E426">
            <v>432</v>
          </cell>
          <cell r="F426">
            <v>141</v>
          </cell>
          <cell r="G426">
            <v>728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P426">
            <v>0</v>
          </cell>
          <cell r="Q426">
            <v>0</v>
          </cell>
          <cell r="R426">
            <v>1301</v>
          </cell>
          <cell r="S426">
            <v>0</v>
          </cell>
          <cell r="T426">
            <v>0</v>
          </cell>
        </row>
        <row r="469">
          <cell r="E469">
            <v>1056</v>
          </cell>
          <cell r="F469">
            <v>148</v>
          </cell>
          <cell r="G469">
            <v>599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P469">
            <v>0</v>
          </cell>
          <cell r="Q469">
            <v>0</v>
          </cell>
          <cell r="R469">
            <v>1357</v>
          </cell>
          <cell r="S469">
            <v>446</v>
          </cell>
          <cell r="T469">
            <v>0</v>
          </cell>
          <cell r="V469">
            <v>0</v>
          </cell>
        </row>
        <row r="474">
          <cell r="E474">
            <v>803</v>
          </cell>
          <cell r="F474">
            <v>67</v>
          </cell>
          <cell r="G474">
            <v>487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P474">
            <v>0</v>
          </cell>
          <cell r="Q474">
            <v>0</v>
          </cell>
          <cell r="R474">
            <v>1357</v>
          </cell>
          <cell r="S474">
            <v>0</v>
          </cell>
          <cell r="T474">
            <v>0</v>
          </cell>
        </row>
        <row r="517">
          <cell r="E517">
            <v>1629</v>
          </cell>
          <cell r="F517">
            <v>182</v>
          </cell>
          <cell r="G517">
            <v>-181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P517">
            <v>6</v>
          </cell>
          <cell r="Q517">
            <v>0</v>
          </cell>
          <cell r="R517">
            <v>872</v>
          </cell>
          <cell r="S517">
            <v>752</v>
          </cell>
          <cell r="T517">
            <v>0</v>
          </cell>
          <cell r="V517">
            <v>0</v>
          </cell>
        </row>
        <row r="522">
          <cell r="E522">
            <v>1202</v>
          </cell>
          <cell r="F522">
            <v>45</v>
          </cell>
          <cell r="G522">
            <v>-375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P522">
            <v>0</v>
          </cell>
          <cell r="Q522">
            <v>0</v>
          </cell>
          <cell r="R522">
            <v>872</v>
          </cell>
          <cell r="S522">
            <v>0</v>
          </cell>
          <cell r="T522">
            <v>0</v>
          </cell>
        </row>
        <row r="565">
          <cell r="E565">
            <v>3310</v>
          </cell>
          <cell r="F565">
            <v>692</v>
          </cell>
          <cell r="G565">
            <v>565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P565">
            <v>13</v>
          </cell>
          <cell r="Q565">
            <v>0</v>
          </cell>
          <cell r="R565">
            <v>4329</v>
          </cell>
          <cell r="S565">
            <v>225</v>
          </cell>
          <cell r="T565">
            <v>0</v>
          </cell>
          <cell r="V565">
            <v>0</v>
          </cell>
        </row>
        <row r="570">
          <cell r="E570">
            <v>3310</v>
          </cell>
          <cell r="F570">
            <v>692</v>
          </cell>
          <cell r="G570">
            <v>327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P570">
            <v>0</v>
          </cell>
          <cell r="Q570">
            <v>0</v>
          </cell>
          <cell r="R570">
            <v>4329</v>
          </cell>
          <cell r="S570">
            <v>0</v>
          </cell>
          <cell r="T570">
            <v>0</v>
          </cell>
        </row>
        <row r="613">
          <cell r="E613">
            <v>1516</v>
          </cell>
          <cell r="F613">
            <v>451</v>
          </cell>
          <cell r="G613">
            <v>529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P613">
            <v>0</v>
          </cell>
          <cell r="Q613">
            <v>0</v>
          </cell>
          <cell r="R613">
            <v>1959</v>
          </cell>
          <cell r="S613">
            <v>537</v>
          </cell>
          <cell r="T613">
            <v>0</v>
          </cell>
          <cell r="V613">
            <v>0</v>
          </cell>
        </row>
        <row r="618">
          <cell r="E618">
            <v>1138</v>
          </cell>
          <cell r="F618">
            <v>330</v>
          </cell>
          <cell r="G618">
            <v>491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P618">
            <v>0</v>
          </cell>
          <cell r="Q618">
            <v>0</v>
          </cell>
          <cell r="R618">
            <v>1959</v>
          </cell>
          <cell r="S618">
            <v>0</v>
          </cell>
          <cell r="T618">
            <v>0</v>
          </cell>
        </row>
        <row r="661">
          <cell r="E661">
            <v>1270</v>
          </cell>
          <cell r="F661">
            <v>232</v>
          </cell>
          <cell r="G661">
            <v>419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P661">
            <v>3</v>
          </cell>
          <cell r="Q661">
            <v>0</v>
          </cell>
          <cell r="R661">
            <v>1638</v>
          </cell>
          <cell r="S661">
            <v>280</v>
          </cell>
          <cell r="T661">
            <v>0</v>
          </cell>
          <cell r="V661">
            <v>0</v>
          </cell>
        </row>
        <row r="666">
          <cell r="E666">
            <v>1143</v>
          </cell>
          <cell r="F666">
            <v>191</v>
          </cell>
          <cell r="G666">
            <v>304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P666">
            <v>0</v>
          </cell>
          <cell r="Q666">
            <v>0</v>
          </cell>
          <cell r="R666">
            <v>1638</v>
          </cell>
          <cell r="S666">
            <v>0</v>
          </cell>
          <cell r="T666">
            <v>0</v>
          </cell>
        </row>
        <row r="709">
          <cell r="E709">
            <v>-379</v>
          </cell>
          <cell r="F709">
            <v>-130</v>
          </cell>
          <cell r="G709">
            <v>-2783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P709">
            <v>0</v>
          </cell>
          <cell r="Q709">
            <v>0</v>
          </cell>
          <cell r="R709">
            <v>-3292</v>
          </cell>
          <cell r="S709">
            <v>0</v>
          </cell>
          <cell r="T709">
            <v>0</v>
          </cell>
          <cell r="V709">
            <v>0</v>
          </cell>
        </row>
        <row r="714">
          <cell r="E714">
            <v>-379</v>
          </cell>
          <cell r="F714">
            <v>-130</v>
          </cell>
          <cell r="G714">
            <v>-2783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P714">
            <v>0</v>
          </cell>
          <cell r="Q714">
            <v>0</v>
          </cell>
          <cell r="R714">
            <v>-3292</v>
          </cell>
          <cell r="S714">
            <v>0</v>
          </cell>
          <cell r="T714">
            <v>0</v>
          </cell>
        </row>
        <row r="757">
          <cell r="E757">
            <v>8571</v>
          </cell>
          <cell r="F757">
            <v>6555</v>
          </cell>
          <cell r="G757">
            <v>7916</v>
          </cell>
          <cell r="J757">
            <v>0</v>
          </cell>
          <cell r="K757">
            <v>0</v>
          </cell>
          <cell r="L757">
            <v>0</v>
          </cell>
          <cell r="M757">
            <v>207</v>
          </cell>
          <cell r="P757">
            <v>1395</v>
          </cell>
          <cell r="Q757">
            <v>185</v>
          </cell>
          <cell r="R757">
            <v>19116</v>
          </cell>
          <cell r="S757">
            <v>2553</v>
          </cell>
          <cell r="T757">
            <v>0</v>
          </cell>
          <cell r="V757">
            <v>0</v>
          </cell>
        </row>
        <row r="762">
          <cell r="E762">
            <v>6263</v>
          </cell>
          <cell r="F762">
            <v>5828</v>
          </cell>
          <cell r="G762">
            <v>7025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P762">
            <v>0</v>
          </cell>
          <cell r="Q762">
            <v>0</v>
          </cell>
          <cell r="R762">
            <v>19116</v>
          </cell>
          <cell r="S762">
            <v>0</v>
          </cell>
          <cell r="T762">
            <v>0</v>
          </cell>
        </row>
        <row r="805">
          <cell r="E805">
            <v>0</v>
          </cell>
          <cell r="F805">
            <v>0</v>
          </cell>
          <cell r="G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</row>
        <row r="810">
          <cell r="E810">
            <v>0</v>
          </cell>
          <cell r="F810">
            <v>0</v>
          </cell>
          <cell r="G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</row>
        <row r="853">
          <cell r="E853">
            <v>0</v>
          </cell>
          <cell r="F853">
            <v>0</v>
          </cell>
          <cell r="G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</row>
        <row r="858">
          <cell r="E858">
            <v>0</v>
          </cell>
          <cell r="F858">
            <v>0</v>
          </cell>
          <cell r="G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</row>
        <row r="949">
          <cell r="E949">
            <v>352</v>
          </cell>
          <cell r="F949">
            <v>112</v>
          </cell>
          <cell r="G949">
            <v>279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P949">
            <v>0</v>
          </cell>
          <cell r="Q949">
            <v>0</v>
          </cell>
          <cell r="R949">
            <v>743</v>
          </cell>
          <cell r="S949">
            <v>0</v>
          </cell>
          <cell r="T949">
            <v>0</v>
          </cell>
          <cell r="V949">
            <v>0</v>
          </cell>
        </row>
        <row r="954">
          <cell r="E954">
            <v>352</v>
          </cell>
          <cell r="F954">
            <v>112</v>
          </cell>
          <cell r="G954">
            <v>279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P954">
            <v>0</v>
          </cell>
          <cell r="Q954">
            <v>0</v>
          </cell>
          <cell r="R954">
            <v>743</v>
          </cell>
          <cell r="S954">
            <v>0</v>
          </cell>
          <cell r="T954">
            <v>0</v>
          </cell>
        </row>
        <row r="997">
          <cell r="E997">
            <v>1021</v>
          </cell>
          <cell r="F997">
            <v>242</v>
          </cell>
          <cell r="G997">
            <v>530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P997">
            <v>873</v>
          </cell>
          <cell r="Q997">
            <v>0</v>
          </cell>
          <cell r="R997">
            <v>881</v>
          </cell>
          <cell r="S997">
            <v>39</v>
          </cell>
          <cell r="T997">
            <v>0</v>
          </cell>
          <cell r="V997">
            <v>0</v>
          </cell>
        </row>
        <row r="1002">
          <cell r="E1002">
            <v>599</v>
          </cell>
          <cell r="F1002">
            <v>192</v>
          </cell>
          <cell r="G1002">
            <v>90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P1002">
            <v>0</v>
          </cell>
          <cell r="Q1002">
            <v>0</v>
          </cell>
          <cell r="R1002">
            <v>881</v>
          </cell>
          <cell r="S1002">
            <v>0</v>
          </cell>
          <cell r="T1002">
            <v>0</v>
          </cell>
        </row>
      </sheetData>
      <sheetData sheetId="8">
        <row r="6">
          <cell r="CP6">
            <v>120725</v>
          </cell>
          <cell r="CQ6">
            <v>123936</v>
          </cell>
          <cell r="CR6">
            <v>3211</v>
          </cell>
          <cell r="CS6">
            <v>3211</v>
          </cell>
          <cell r="CT6">
            <v>0</v>
          </cell>
        </row>
        <row r="7">
          <cell r="CP7">
            <v>40</v>
          </cell>
          <cell r="CQ7">
            <v>40</v>
          </cell>
          <cell r="CR7">
            <v>0</v>
          </cell>
          <cell r="CS7">
            <v>0</v>
          </cell>
          <cell r="CT7">
            <v>0</v>
          </cell>
        </row>
        <row r="8">
          <cell r="CP8">
            <v>3400</v>
          </cell>
          <cell r="CQ8">
            <v>3400</v>
          </cell>
          <cell r="CR8">
            <v>0</v>
          </cell>
          <cell r="CS8">
            <v>0</v>
          </cell>
          <cell r="CT8">
            <v>0</v>
          </cell>
        </row>
        <row r="9">
          <cell r="CP9">
            <v>7579</v>
          </cell>
          <cell r="CQ9">
            <v>7609</v>
          </cell>
          <cell r="CR9">
            <v>30</v>
          </cell>
          <cell r="CS9">
            <v>15</v>
          </cell>
          <cell r="CT9">
            <v>15</v>
          </cell>
        </row>
        <row r="10"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</row>
        <row r="11">
          <cell r="CP11">
            <v>14</v>
          </cell>
          <cell r="CQ11">
            <v>14</v>
          </cell>
          <cell r="CR11">
            <v>0</v>
          </cell>
          <cell r="CS11">
            <v>0</v>
          </cell>
          <cell r="CT11">
            <v>0</v>
          </cell>
        </row>
        <row r="12">
          <cell r="CP12">
            <v>10316</v>
          </cell>
          <cell r="CQ12">
            <v>10523</v>
          </cell>
          <cell r="CR12">
            <v>207</v>
          </cell>
          <cell r="CS12">
            <v>0</v>
          </cell>
          <cell r="CT12">
            <v>207</v>
          </cell>
        </row>
        <row r="13">
          <cell r="CP13">
            <v>2201</v>
          </cell>
          <cell r="CQ13">
            <v>2201</v>
          </cell>
          <cell r="CR13">
            <v>0</v>
          </cell>
          <cell r="CS13">
            <v>0</v>
          </cell>
          <cell r="CT13">
            <v>0</v>
          </cell>
        </row>
        <row r="14">
          <cell r="CP14">
            <v>1076</v>
          </cell>
          <cell r="CQ14">
            <v>1076</v>
          </cell>
          <cell r="CR14">
            <v>0</v>
          </cell>
          <cell r="CS14">
            <v>0</v>
          </cell>
          <cell r="CT14">
            <v>0</v>
          </cell>
        </row>
        <row r="15">
          <cell r="CP15">
            <v>1404</v>
          </cell>
          <cell r="CQ15">
            <v>1404</v>
          </cell>
          <cell r="CR15">
            <v>0</v>
          </cell>
          <cell r="CS15">
            <v>0</v>
          </cell>
          <cell r="CT15">
            <v>0</v>
          </cell>
        </row>
        <row r="16">
          <cell r="CP16">
            <v>753</v>
          </cell>
          <cell r="CQ16">
            <v>437</v>
          </cell>
          <cell r="CR16">
            <v>-316</v>
          </cell>
          <cell r="CS16">
            <v>-316</v>
          </cell>
          <cell r="CT16">
            <v>0</v>
          </cell>
        </row>
        <row r="17">
          <cell r="CP17">
            <v>1189</v>
          </cell>
          <cell r="CQ17">
            <v>1189</v>
          </cell>
          <cell r="CR17">
            <v>0</v>
          </cell>
          <cell r="CS17">
            <v>0</v>
          </cell>
          <cell r="CT17">
            <v>0</v>
          </cell>
        </row>
        <row r="18">
          <cell r="CP18">
            <v>1180</v>
          </cell>
          <cell r="CQ18">
            <v>1232</v>
          </cell>
          <cell r="CR18">
            <v>52</v>
          </cell>
          <cell r="CS18">
            <v>-138</v>
          </cell>
          <cell r="CT18">
            <v>190</v>
          </cell>
        </row>
        <row r="19">
          <cell r="CP19">
            <v>1092</v>
          </cell>
          <cell r="CQ19">
            <v>1092</v>
          </cell>
          <cell r="CR19">
            <v>0</v>
          </cell>
          <cell r="CS19">
            <v>0</v>
          </cell>
          <cell r="CT19">
            <v>0</v>
          </cell>
        </row>
        <row r="20">
          <cell r="CP20">
            <v>196</v>
          </cell>
          <cell r="CQ20">
            <v>174</v>
          </cell>
          <cell r="CR20">
            <v>-22</v>
          </cell>
          <cell r="CS20">
            <v>-22</v>
          </cell>
          <cell r="CT20">
            <v>0</v>
          </cell>
        </row>
        <row r="21">
          <cell r="CP21">
            <v>899</v>
          </cell>
          <cell r="CQ21">
            <v>899</v>
          </cell>
          <cell r="CR21">
            <v>0</v>
          </cell>
          <cell r="CS21">
            <v>0</v>
          </cell>
          <cell r="CT21">
            <v>0</v>
          </cell>
        </row>
        <row r="22">
          <cell r="CP22">
            <v>1109</v>
          </cell>
          <cell r="CQ22">
            <v>409</v>
          </cell>
          <cell r="CR22">
            <v>-700</v>
          </cell>
          <cell r="CS22">
            <v>-700</v>
          </cell>
          <cell r="CT22">
            <v>0</v>
          </cell>
        </row>
        <row r="23">
          <cell r="CP23">
            <v>2169</v>
          </cell>
          <cell r="CQ23">
            <v>2169</v>
          </cell>
          <cell r="CR23">
            <v>0</v>
          </cell>
          <cell r="CS23">
            <v>0</v>
          </cell>
          <cell r="CT23">
            <v>0</v>
          </cell>
        </row>
        <row r="24">
          <cell r="CP24">
            <v>1720</v>
          </cell>
          <cell r="CQ24">
            <v>766</v>
          </cell>
          <cell r="CR24">
            <v>-954</v>
          </cell>
          <cell r="CS24">
            <v>-954</v>
          </cell>
          <cell r="CT24">
            <v>0</v>
          </cell>
        </row>
        <row r="25">
          <cell r="CP25">
            <v>895</v>
          </cell>
          <cell r="CQ25">
            <v>895</v>
          </cell>
          <cell r="CR25">
            <v>0</v>
          </cell>
          <cell r="CS25">
            <v>0</v>
          </cell>
          <cell r="CT25">
            <v>0</v>
          </cell>
        </row>
        <row r="26">
          <cell r="CP26">
            <v>1315</v>
          </cell>
          <cell r="CQ26">
            <v>1315</v>
          </cell>
          <cell r="CR26">
            <v>0</v>
          </cell>
          <cell r="CS26">
            <v>0</v>
          </cell>
          <cell r="CT26">
            <v>0</v>
          </cell>
        </row>
        <row r="27">
          <cell r="CP27">
            <v>1257</v>
          </cell>
          <cell r="CQ27">
            <v>2588</v>
          </cell>
          <cell r="CR27">
            <v>1331</v>
          </cell>
          <cell r="CS27">
            <v>-159</v>
          </cell>
          <cell r="CT27">
            <v>1490</v>
          </cell>
        </row>
        <row r="28">
          <cell r="CP28">
            <v>23888</v>
          </cell>
          <cell r="CQ28">
            <v>23888</v>
          </cell>
          <cell r="CR28">
            <v>0</v>
          </cell>
          <cell r="CS28">
            <v>0</v>
          </cell>
          <cell r="CT28">
            <v>0</v>
          </cell>
        </row>
        <row r="29">
          <cell r="CP29">
            <v>1923</v>
          </cell>
          <cell r="CQ29">
            <v>2292</v>
          </cell>
          <cell r="CR29">
            <v>369</v>
          </cell>
          <cell r="CS29">
            <v>190</v>
          </cell>
          <cell r="CT29">
            <v>179</v>
          </cell>
        </row>
        <row r="30">
          <cell r="CP30">
            <v>9915</v>
          </cell>
          <cell r="CQ30">
            <v>9915</v>
          </cell>
          <cell r="CR30">
            <v>0</v>
          </cell>
          <cell r="CS30">
            <v>0</v>
          </cell>
          <cell r="CT30">
            <v>0</v>
          </cell>
        </row>
        <row r="31">
          <cell r="CP31">
            <v>31139</v>
          </cell>
          <cell r="CQ31">
            <v>31880</v>
          </cell>
          <cell r="CR31">
            <v>741</v>
          </cell>
          <cell r="CS31">
            <v>0</v>
          </cell>
          <cell r="CT31">
            <v>741</v>
          </cell>
        </row>
        <row r="32">
          <cell r="CP32">
            <v>14686</v>
          </cell>
          <cell r="CQ32">
            <v>14686</v>
          </cell>
          <cell r="CR32">
            <v>0</v>
          </cell>
          <cell r="CS32">
            <v>0</v>
          </cell>
          <cell r="CT32">
            <v>0</v>
          </cell>
        </row>
        <row r="33">
          <cell r="CP33">
            <v>2389</v>
          </cell>
          <cell r="CQ33">
            <v>2389</v>
          </cell>
          <cell r="CR33">
            <v>0</v>
          </cell>
          <cell r="CS33">
            <v>0</v>
          </cell>
          <cell r="CT33">
            <v>0</v>
          </cell>
        </row>
        <row r="34">
          <cell r="CP34">
            <v>3329</v>
          </cell>
          <cell r="CQ34">
            <v>3329</v>
          </cell>
          <cell r="CR34">
            <v>0</v>
          </cell>
          <cell r="CS34">
            <v>0</v>
          </cell>
          <cell r="CT34">
            <v>0</v>
          </cell>
        </row>
        <row r="35">
          <cell r="CP35">
            <v>2028</v>
          </cell>
          <cell r="CQ35">
            <v>2028</v>
          </cell>
          <cell r="CR35">
            <v>0</v>
          </cell>
          <cell r="CS35">
            <v>0</v>
          </cell>
          <cell r="CT35">
            <v>0</v>
          </cell>
        </row>
        <row r="36">
          <cell r="CP36">
            <v>23894</v>
          </cell>
          <cell r="CQ36">
            <v>21894</v>
          </cell>
          <cell r="CR36">
            <v>-2000</v>
          </cell>
          <cell r="CS36">
            <v>0</v>
          </cell>
          <cell r="CT36">
            <v>-2000</v>
          </cell>
        </row>
        <row r="37">
          <cell r="CP37">
            <v>4986</v>
          </cell>
          <cell r="CQ37">
            <v>4986</v>
          </cell>
          <cell r="CR37">
            <v>0</v>
          </cell>
          <cell r="CS37">
            <v>0</v>
          </cell>
          <cell r="CT37">
            <v>0</v>
          </cell>
        </row>
        <row r="38">
          <cell r="CP38">
            <v>2264</v>
          </cell>
          <cell r="CQ38">
            <v>4014</v>
          </cell>
          <cell r="CR38">
            <v>1750</v>
          </cell>
          <cell r="CS38">
            <v>1750</v>
          </cell>
          <cell r="CT38">
            <v>0</v>
          </cell>
        </row>
        <row r="39">
          <cell r="CP39">
            <v>1305</v>
          </cell>
          <cell r="CQ39">
            <v>1867</v>
          </cell>
          <cell r="CR39">
            <v>562</v>
          </cell>
          <cell r="CS39">
            <v>0</v>
          </cell>
          <cell r="CT39">
            <v>562</v>
          </cell>
        </row>
        <row r="40"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</row>
        <row r="41">
          <cell r="CP41">
            <v>612</v>
          </cell>
          <cell r="CQ41">
            <v>612</v>
          </cell>
          <cell r="CR41">
            <v>0</v>
          </cell>
          <cell r="CS41">
            <v>0</v>
          </cell>
          <cell r="CT41">
            <v>0</v>
          </cell>
        </row>
        <row r="42">
          <cell r="CP42">
            <v>2052</v>
          </cell>
          <cell r="CQ42">
            <v>2052</v>
          </cell>
          <cell r="CR42">
            <v>0</v>
          </cell>
          <cell r="CS42">
            <v>0</v>
          </cell>
          <cell r="CT42">
            <v>0</v>
          </cell>
        </row>
        <row r="43">
          <cell r="CP43">
            <v>4173</v>
          </cell>
          <cell r="CQ43">
            <v>4173</v>
          </cell>
          <cell r="CR43">
            <v>0</v>
          </cell>
          <cell r="CS43">
            <v>0</v>
          </cell>
          <cell r="CT43">
            <v>0</v>
          </cell>
        </row>
        <row r="44">
          <cell r="CP44">
            <v>29331</v>
          </cell>
          <cell r="CQ44">
            <v>29331</v>
          </cell>
          <cell r="CR44">
            <v>0</v>
          </cell>
          <cell r="CS44">
            <v>0</v>
          </cell>
          <cell r="CT44">
            <v>0</v>
          </cell>
        </row>
      </sheetData>
      <sheetData sheetId="10">
        <row r="13">
          <cell r="F13" t="str">
            <v>(-1ped. tan.cs., -1 ped.napk.cs.)</v>
          </cell>
        </row>
        <row r="18">
          <cell r="F18" t="str">
            <v>(-1 ped.tcs,-1ped.napk.cs.csökk.)</v>
          </cell>
        </row>
        <row r="19">
          <cell r="F19" t="str">
            <v>(-1ped.napk.cs.csökkenés)</v>
          </cell>
        </row>
        <row r="22">
          <cell r="F22" t="str">
            <v>(-1ped.ncs,-1 ped.tulóra t.alk.</v>
          </cell>
        </row>
        <row r="25">
          <cell r="F25" t="str">
            <v>(-1 ped.tulóra terhére alk.)</v>
          </cell>
        </row>
        <row r="30">
          <cell r="F30" t="str">
            <v>Tanétterem-tanszálló +21 fő saj.b.ből</v>
          </cell>
        </row>
        <row r="34">
          <cell r="F34" t="str">
            <v>(+ 2 fő kéttannyelvű és sport o.)</v>
          </cell>
        </row>
        <row r="41">
          <cell r="F41" t="str">
            <v>Műv.Iskola(+2 fő) ped.bér nélkül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bev."/>
      <sheetName val="sh.kiad."/>
      <sheetName val="infó"/>
      <sheetName val="1-30"/>
      <sheetName val="31-39"/>
    </sheetNames>
    <sheetDataSet>
      <sheetData sheetId="0">
        <row r="6">
          <cell r="P6">
            <v>143</v>
          </cell>
          <cell r="AB6">
            <v>0</v>
          </cell>
          <cell r="AH6">
            <v>0</v>
          </cell>
          <cell r="BF6">
            <v>20771</v>
          </cell>
          <cell r="CJ6">
            <v>0</v>
          </cell>
        </row>
        <row r="7">
          <cell r="P7">
            <v>69</v>
          </cell>
          <cell r="V7">
            <v>0</v>
          </cell>
          <cell r="AB7">
            <v>0</v>
          </cell>
          <cell r="AH7">
            <v>0</v>
          </cell>
          <cell r="BF7">
            <v>91</v>
          </cell>
          <cell r="CJ7">
            <v>0</v>
          </cell>
        </row>
        <row r="8">
          <cell r="P8">
            <v>0</v>
          </cell>
          <cell r="V8">
            <v>0</v>
          </cell>
          <cell r="AB8">
            <v>0</v>
          </cell>
          <cell r="AH8">
            <v>0</v>
          </cell>
          <cell r="BF8">
            <v>4656</v>
          </cell>
          <cell r="CJ8">
            <v>0</v>
          </cell>
        </row>
        <row r="9">
          <cell r="P9">
            <v>0</v>
          </cell>
          <cell r="V9">
            <v>0</v>
          </cell>
          <cell r="AB9">
            <v>0</v>
          </cell>
          <cell r="AH9">
            <v>0</v>
          </cell>
          <cell r="BF9">
            <v>3727</v>
          </cell>
          <cell r="CJ9">
            <v>15</v>
          </cell>
        </row>
        <row r="10">
          <cell r="P10">
            <v>8</v>
          </cell>
          <cell r="V10">
            <v>0</v>
          </cell>
          <cell r="AB10">
            <v>0</v>
          </cell>
          <cell r="AH10">
            <v>0</v>
          </cell>
          <cell r="BF10">
            <v>2084</v>
          </cell>
          <cell r="CJ10">
            <v>0</v>
          </cell>
        </row>
        <row r="11">
          <cell r="P11">
            <v>0</v>
          </cell>
          <cell r="V11">
            <v>0</v>
          </cell>
          <cell r="AB11">
            <v>0</v>
          </cell>
          <cell r="AH11">
            <v>0</v>
          </cell>
          <cell r="BF11">
            <v>0</v>
          </cell>
          <cell r="CJ11">
            <v>0</v>
          </cell>
        </row>
        <row r="12">
          <cell r="P12">
            <v>1441</v>
          </cell>
          <cell r="V12">
            <v>0</v>
          </cell>
          <cell r="AB12">
            <v>22</v>
          </cell>
          <cell r="AH12">
            <v>185</v>
          </cell>
          <cell r="BF12">
            <v>7431</v>
          </cell>
          <cell r="CJ12">
            <v>0</v>
          </cell>
        </row>
        <row r="13">
          <cell r="P13">
            <v>950</v>
          </cell>
          <cell r="V13">
            <v>0</v>
          </cell>
          <cell r="AB13">
            <v>0</v>
          </cell>
          <cell r="AH13">
            <v>0</v>
          </cell>
          <cell r="BF13">
            <v>1149</v>
          </cell>
          <cell r="CJ13">
            <v>0</v>
          </cell>
        </row>
        <row r="14">
          <cell r="P14">
            <v>56</v>
          </cell>
          <cell r="V14">
            <v>0</v>
          </cell>
          <cell r="AB14">
            <v>0</v>
          </cell>
          <cell r="AH14">
            <v>0</v>
          </cell>
          <cell r="BF14">
            <v>40</v>
          </cell>
          <cell r="CJ14">
            <v>0</v>
          </cell>
        </row>
        <row r="15">
          <cell r="P15">
            <v>0</v>
          </cell>
          <cell r="V15">
            <v>0</v>
          </cell>
          <cell r="AB15">
            <v>0</v>
          </cell>
          <cell r="AH15">
            <v>0</v>
          </cell>
          <cell r="BF15">
            <v>0</v>
          </cell>
          <cell r="CJ15">
            <v>0</v>
          </cell>
        </row>
        <row r="16">
          <cell r="P16">
            <v>1387</v>
          </cell>
          <cell r="V16">
            <v>0</v>
          </cell>
          <cell r="AB16">
            <v>0</v>
          </cell>
          <cell r="AH16">
            <v>0</v>
          </cell>
          <cell r="BF16">
            <v>823</v>
          </cell>
          <cell r="CJ16">
            <v>0</v>
          </cell>
        </row>
        <row r="17">
          <cell r="P17">
            <v>394</v>
          </cell>
          <cell r="V17">
            <v>0</v>
          </cell>
          <cell r="AB17">
            <v>0</v>
          </cell>
          <cell r="AH17">
            <v>0</v>
          </cell>
          <cell r="BF17">
            <v>0</v>
          </cell>
          <cell r="CJ17">
            <v>0</v>
          </cell>
        </row>
        <row r="18">
          <cell r="P18">
            <v>0</v>
          </cell>
          <cell r="V18">
            <v>0</v>
          </cell>
          <cell r="AB18">
            <v>0</v>
          </cell>
          <cell r="AH18">
            <v>0</v>
          </cell>
          <cell r="BF18">
            <v>692</v>
          </cell>
          <cell r="CJ18">
            <v>190</v>
          </cell>
        </row>
        <row r="19">
          <cell r="P19">
            <v>0</v>
          </cell>
          <cell r="V19">
            <v>0</v>
          </cell>
          <cell r="AB19">
            <v>0</v>
          </cell>
          <cell r="AH19">
            <v>0</v>
          </cell>
          <cell r="BF19">
            <v>546</v>
          </cell>
          <cell r="CJ19">
            <v>0</v>
          </cell>
        </row>
        <row r="20">
          <cell r="P20">
            <v>0</v>
          </cell>
          <cell r="V20">
            <v>0</v>
          </cell>
          <cell r="AB20">
            <v>0</v>
          </cell>
          <cell r="AH20">
            <v>0</v>
          </cell>
          <cell r="BF20">
            <v>576</v>
          </cell>
          <cell r="CJ20">
            <v>0</v>
          </cell>
        </row>
        <row r="21">
          <cell r="P21">
            <v>78</v>
          </cell>
          <cell r="V21">
            <v>0</v>
          </cell>
          <cell r="AB21">
            <v>0</v>
          </cell>
          <cell r="AH21">
            <v>0</v>
          </cell>
          <cell r="BF21">
            <v>752</v>
          </cell>
          <cell r="CJ21">
            <v>0</v>
          </cell>
        </row>
        <row r="22">
          <cell r="P22">
            <v>0</v>
          </cell>
          <cell r="V22">
            <v>0</v>
          </cell>
          <cell r="AB22">
            <v>0</v>
          </cell>
          <cell r="AH22">
            <v>0</v>
          </cell>
          <cell r="BF22">
            <v>1074</v>
          </cell>
          <cell r="CJ22">
            <v>0</v>
          </cell>
        </row>
        <row r="23">
          <cell r="P23">
            <v>2</v>
          </cell>
          <cell r="V23">
            <v>0</v>
          </cell>
          <cell r="AB23">
            <v>0</v>
          </cell>
          <cell r="AH23">
            <v>0</v>
          </cell>
          <cell r="BF23">
            <v>1574</v>
          </cell>
          <cell r="CJ23">
            <v>0</v>
          </cell>
        </row>
        <row r="24">
          <cell r="P24">
            <v>165</v>
          </cell>
          <cell r="V24">
            <v>0</v>
          </cell>
          <cell r="AB24">
            <v>0</v>
          </cell>
          <cell r="AH24">
            <v>0</v>
          </cell>
          <cell r="BF24">
            <v>481</v>
          </cell>
          <cell r="CJ24">
            <v>0</v>
          </cell>
        </row>
        <row r="25">
          <cell r="P25">
            <v>65</v>
          </cell>
          <cell r="V25">
            <v>0</v>
          </cell>
          <cell r="AB25">
            <v>0</v>
          </cell>
          <cell r="AH25">
            <v>0</v>
          </cell>
          <cell r="BF25">
            <v>1319</v>
          </cell>
          <cell r="CJ25">
            <v>0</v>
          </cell>
        </row>
        <row r="26">
          <cell r="P26">
            <v>0</v>
          </cell>
          <cell r="V26">
            <v>0</v>
          </cell>
          <cell r="AB26">
            <v>0</v>
          </cell>
          <cell r="AH26">
            <v>0</v>
          </cell>
          <cell r="BF26">
            <v>125</v>
          </cell>
          <cell r="CJ26">
            <v>0</v>
          </cell>
        </row>
        <row r="27">
          <cell r="P27">
            <v>585</v>
          </cell>
          <cell r="V27">
            <v>0</v>
          </cell>
          <cell r="AB27">
            <v>0</v>
          </cell>
          <cell r="AH27">
            <v>0</v>
          </cell>
          <cell r="BF27">
            <v>18445</v>
          </cell>
          <cell r="CJ27">
            <v>1490</v>
          </cell>
        </row>
        <row r="28">
          <cell r="P28">
            <v>604</v>
          </cell>
          <cell r="V28">
            <v>0</v>
          </cell>
          <cell r="AB28">
            <v>0</v>
          </cell>
          <cell r="AH28">
            <v>0</v>
          </cell>
          <cell r="BF28">
            <v>0</v>
          </cell>
          <cell r="CJ28">
            <v>0</v>
          </cell>
        </row>
        <row r="29">
          <cell r="P29">
            <v>0</v>
          </cell>
          <cell r="V29">
            <v>0</v>
          </cell>
          <cell r="AB29">
            <v>0</v>
          </cell>
          <cell r="AH29">
            <v>0</v>
          </cell>
          <cell r="BF29">
            <v>575</v>
          </cell>
          <cell r="CJ29">
            <v>179</v>
          </cell>
        </row>
        <row r="30">
          <cell r="P30">
            <v>0</v>
          </cell>
          <cell r="V30">
            <v>0</v>
          </cell>
          <cell r="AB30">
            <v>0</v>
          </cell>
          <cell r="AH30">
            <v>0</v>
          </cell>
          <cell r="BF30">
            <v>1784</v>
          </cell>
          <cell r="CJ30">
            <v>0</v>
          </cell>
        </row>
        <row r="31">
          <cell r="P31">
            <v>7</v>
          </cell>
          <cell r="V31">
            <v>0</v>
          </cell>
          <cell r="AB31">
            <v>0</v>
          </cell>
          <cell r="AH31">
            <v>0</v>
          </cell>
          <cell r="BF31">
            <v>1410</v>
          </cell>
          <cell r="CJ31">
            <v>741</v>
          </cell>
        </row>
        <row r="32">
          <cell r="P32">
            <v>0</v>
          </cell>
          <cell r="V32">
            <v>0</v>
          </cell>
          <cell r="AB32">
            <v>0</v>
          </cell>
          <cell r="AH32">
            <v>0</v>
          </cell>
          <cell r="BF32">
            <v>293</v>
          </cell>
          <cell r="CJ32">
            <v>0</v>
          </cell>
        </row>
        <row r="33">
          <cell r="P33">
            <v>631</v>
          </cell>
          <cell r="V33">
            <v>0</v>
          </cell>
          <cell r="AB33">
            <v>0</v>
          </cell>
          <cell r="AH33">
            <v>0</v>
          </cell>
          <cell r="BF33">
            <v>428</v>
          </cell>
          <cell r="CJ33">
            <v>0</v>
          </cell>
        </row>
        <row r="34">
          <cell r="P34">
            <v>0</v>
          </cell>
          <cell r="V34">
            <v>0</v>
          </cell>
          <cell r="AB34">
            <v>0</v>
          </cell>
          <cell r="AH34">
            <v>0</v>
          </cell>
          <cell r="BF34">
            <v>0</v>
          </cell>
          <cell r="CJ34">
            <v>0</v>
          </cell>
        </row>
        <row r="35">
          <cell r="P35">
            <v>0</v>
          </cell>
          <cell r="V35">
            <v>0</v>
          </cell>
          <cell r="AB35">
            <v>0</v>
          </cell>
          <cell r="AH35">
            <v>0</v>
          </cell>
          <cell r="BF35">
            <v>0</v>
          </cell>
          <cell r="CJ35">
            <v>0</v>
          </cell>
        </row>
        <row r="36">
          <cell r="P36">
            <v>1291</v>
          </cell>
          <cell r="V36">
            <v>0</v>
          </cell>
          <cell r="AB36">
            <v>0</v>
          </cell>
          <cell r="AH36">
            <v>0</v>
          </cell>
          <cell r="BF36">
            <v>3409</v>
          </cell>
          <cell r="CJ36">
            <v>0</v>
          </cell>
        </row>
        <row r="37">
          <cell r="P37">
            <v>0</v>
          </cell>
          <cell r="V37">
            <v>0</v>
          </cell>
          <cell r="AB37">
            <v>0</v>
          </cell>
          <cell r="AH37">
            <v>0</v>
          </cell>
          <cell r="BF37">
            <v>0</v>
          </cell>
          <cell r="CJ37">
            <v>0</v>
          </cell>
        </row>
        <row r="38">
          <cell r="P38">
            <v>959</v>
          </cell>
          <cell r="V38">
            <v>0</v>
          </cell>
          <cell r="AB38">
            <v>0</v>
          </cell>
          <cell r="AH38">
            <v>0</v>
          </cell>
          <cell r="BF38">
            <v>0</v>
          </cell>
          <cell r="CJ38">
            <v>0</v>
          </cell>
        </row>
        <row r="39">
          <cell r="P39">
            <v>567</v>
          </cell>
          <cell r="V39">
            <v>0</v>
          </cell>
          <cell r="AB39">
            <v>0</v>
          </cell>
          <cell r="AH39">
            <v>0</v>
          </cell>
          <cell r="BF39">
            <v>-500</v>
          </cell>
          <cell r="CJ39">
            <v>562</v>
          </cell>
        </row>
        <row r="40">
          <cell r="P40">
            <v>0</v>
          </cell>
          <cell r="V40">
            <v>0</v>
          </cell>
          <cell r="AB40">
            <v>0</v>
          </cell>
          <cell r="AH40">
            <v>0</v>
          </cell>
          <cell r="BF40">
            <v>415</v>
          </cell>
          <cell r="CJ40">
            <v>0</v>
          </cell>
        </row>
        <row r="41">
          <cell r="P41">
            <v>0</v>
          </cell>
          <cell r="V41">
            <v>0</v>
          </cell>
          <cell r="AB41">
            <v>0</v>
          </cell>
          <cell r="AH41">
            <v>0</v>
          </cell>
          <cell r="BF41">
            <v>0</v>
          </cell>
          <cell r="CJ41">
            <v>0</v>
          </cell>
        </row>
        <row r="42">
          <cell r="P42">
            <v>1149</v>
          </cell>
          <cell r="V42">
            <v>0</v>
          </cell>
          <cell r="AB42">
            <v>0</v>
          </cell>
          <cell r="AH42">
            <v>0</v>
          </cell>
          <cell r="BF42">
            <v>1004</v>
          </cell>
          <cell r="CJ42">
            <v>0</v>
          </cell>
        </row>
        <row r="43">
          <cell r="P43">
            <v>26786</v>
          </cell>
          <cell r="V43">
            <v>0</v>
          </cell>
          <cell r="AB43">
            <v>0</v>
          </cell>
          <cell r="AH43">
            <v>0</v>
          </cell>
          <cell r="BF43">
            <v>0</v>
          </cell>
          <cell r="CJ43">
            <v>0</v>
          </cell>
        </row>
        <row r="44">
          <cell r="P44">
            <v>0</v>
          </cell>
          <cell r="V44">
            <v>0</v>
          </cell>
          <cell r="AB44">
            <v>0</v>
          </cell>
          <cell r="AH44">
            <v>0</v>
          </cell>
          <cell r="BF44">
            <v>0</v>
          </cell>
          <cell r="CJ44">
            <v>0</v>
          </cell>
        </row>
      </sheetData>
      <sheetData sheetId="1">
        <row r="6">
          <cell r="D6">
            <v>14154</v>
          </cell>
          <cell r="J6">
            <v>5578</v>
          </cell>
          <cell r="P6">
            <v>1182</v>
          </cell>
          <cell r="V6">
            <v>0</v>
          </cell>
          <cell r="AB6">
            <v>0</v>
          </cell>
          <cell r="AH6">
            <v>0</v>
          </cell>
          <cell r="AN6">
            <v>0</v>
          </cell>
          <cell r="AT6">
            <v>0</v>
          </cell>
        </row>
        <row r="7">
          <cell r="D7">
            <v>0</v>
          </cell>
          <cell r="J7">
            <v>0</v>
          </cell>
          <cell r="P7">
            <v>160</v>
          </cell>
          <cell r="V7">
            <v>0</v>
          </cell>
          <cell r="AB7">
            <v>0</v>
          </cell>
          <cell r="AH7">
            <v>0</v>
          </cell>
          <cell r="AN7">
            <v>0</v>
          </cell>
          <cell r="AT7">
            <v>0</v>
          </cell>
        </row>
        <row r="8">
          <cell r="D8">
            <v>516</v>
          </cell>
          <cell r="J8">
            <v>165</v>
          </cell>
          <cell r="P8">
            <v>3975</v>
          </cell>
          <cell r="V8">
            <v>0</v>
          </cell>
          <cell r="AB8">
            <v>0</v>
          </cell>
          <cell r="AH8">
            <v>1190</v>
          </cell>
          <cell r="AN8">
            <v>-1190</v>
          </cell>
          <cell r="AT8">
            <v>0</v>
          </cell>
        </row>
        <row r="9">
          <cell r="D9">
            <v>2715</v>
          </cell>
          <cell r="J9">
            <v>1012</v>
          </cell>
          <cell r="P9">
            <v>0</v>
          </cell>
          <cell r="V9">
            <v>0</v>
          </cell>
          <cell r="AB9">
            <v>0</v>
          </cell>
          <cell r="AH9">
            <v>0</v>
          </cell>
          <cell r="AN9">
            <v>15</v>
          </cell>
          <cell r="AT9">
            <v>0</v>
          </cell>
        </row>
        <row r="10">
          <cell r="D10">
            <v>1622</v>
          </cell>
          <cell r="J10">
            <v>462</v>
          </cell>
          <cell r="P10">
            <v>8</v>
          </cell>
          <cell r="V10">
            <v>0</v>
          </cell>
          <cell r="AB10">
            <v>0</v>
          </cell>
          <cell r="AH10">
            <v>0</v>
          </cell>
          <cell r="AN10">
            <v>0</v>
          </cell>
          <cell r="AT10">
            <v>0</v>
          </cell>
        </row>
        <row r="11">
          <cell r="D11">
            <v>0</v>
          </cell>
          <cell r="J11">
            <v>0</v>
          </cell>
          <cell r="P11">
            <v>0</v>
          </cell>
          <cell r="V11">
            <v>0</v>
          </cell>
          <cell r="AB11">
            <v>0</v>
          </cell>
          <cell r="AH11">
            <v>0</v>
          </cell>
          <cell r="AN11">
            <v>0</v>
          </cell>
          <cell r="AT11">
            <v>0</v>
          </cell>
        </row>
        <row r="12">
          <cell r="D12">
            <v>4268</v>
          </cell>
          <cell r="J12">
            <v>1357</v>
          </cell>
          <cell r="P12">
            <v>3225</v>
          </cell>
          <cell r="V12">
            <v>0</v>
          </cell>
          <cell r="AB12">
            <v>0</v>
          </cell>
          <cell r="AH12">
            <v>207</v>
          </cell>
          <cell r="AN12">
            <v>0</v>
          </cell>
          <cell r="AT12">
            <v>0</v>
          </cell>
        </row>
        <row r="13">
          <cell r="D13">
            <v>483</v>
          </cell>
          <cell r="J13">
            <v>178</v>
          </cell>
          <cell r="P13">
            <v>1360</v>
          </cell>
          <cell r="V13">
            <v>78</v>
          </cell>
          <cell r="AB13">
            <v>0</v>
          </cell>
          <cell r="AH13">
            <v>-372</v>
          </cell>
          <cell r="AN13">
            <v>372</v>
          </cell>
          <cell r="AT13">
            <v>0</v>
          </cell>
        </row>
        <row r="14">
          <cell r="D14">
            <v>0</v>
          </cell>
          <cell r="J14">
            <v>0</v>
          </cell>
          <cell r="P14">
            <v>96</v>
          </cell>
          <cell r="V14">
            <v>0</v>
          </cell>
          <cell r="AB14">
            <v>0</v>
          </cell>
          <cell r="AH14">
            <v>0</v>
          </cell>
          <cell r="AN14">
            <v>0</v>
          </cell>
          <cell r="AT14">
            <v>0</v>
          </cell>
        </row>
        <row r="15">
          <cell r="D15">
            <v>0</v>
          </cell>
          <cell r="J15">
            <v>0</v>
          </cell>
          <cell r="P15">
            <v>0</v>
          </cell>
          <cell r="V15">
            <v>0</v>
          </cell>
          <cell r="AB15">
            <v>0</v>
          </cell>
          <cell r="AH15">
            <v>0</v>
          </cell>
          <cell r="AN15">
            <v>0</v>
          </cell>
          <cell r="AT15">
            <v>0</v>
          </cell>
        </row>
        <row r="16">
          <cell r="D16">
            <v>56</v>
          </cell>
          <cell r="J16">
            <v>18</v>
          </cell>
          <cell r="P16">
            <v>2136</v>
          </cell>
          <cell r="V16">
            <v>0</v>
          </cell>
          <cell r="AB16">
            <v>0</v>
          </cell>
          <cell r="AH16">
            <v>0</v>
          </cell>
          <cell r="AN16">
            <v>0</v>
          </cell>
          <cell r="AT16">
            <v>0</v>
          </cell>
        </row>
        <row r="17">
          <cell r="D17">
            <v>0</v>
          </cell>
          <cell r="J17">
            <v>0</v>
          </cell>
          <cell r="P17">
            <v>113</v>
          </cell>
          <cell r="V17">
            <v>281</v>
          </cell>
          <cell r="AB17">
            <v>0</v>
          </cell>
          <cell r="AH17">
            <v>0</v>
          </cell>
          <cell r="AN17">
            <v>0</v>
          </cell>
          <cell r="AT17">
            <v>0</v>
          </cell>
        </row>
        <row r="18">
          <cell r="D18">
            <v>386</v>
          </cell>
          <cell r="J18">
            <v>123</v>
          </cell>
          <cell r="P18">
            <v>156</v>
          </cell>
          <cell r="V18">
            <v>27</v>
          </cell>
          <cell r="AB18">
            <v>0</v>
          </cell>
          <cell r="AH18">
            <v>190</v>
          </cell>
          <cell r="AN18">
            <v>0</v>
          </cell>
          <cell r="AT18">
            <v>0</v>
          </cell>
        </row>
        <row r="19">
          <cell r="D19">
            <v>414</v>
          </cell>
          <cell r="J19">
            <v>132</v>
          </cell>
          <cell r="P19">
            <v>0</v>
          </cell>
          <cell r="V19">
            <v>0</v>
          </cell>
          <cell r="AB19">
            <v>0</v>
          </cell>
          <cell r="AH19">
            <v>0</v>
          </cell>
          <cell r="AN19">
            <v>0</v>
          </cell>
          <cell r="AT19">
            <v>0</v>
          </cell>
        </row>
        <row r="20">
          <cell r="D20">
            <v>420</v>
          </cell>
          <cell r="J20">
            <v>136</v>
          </cell>
          <cell r="P20">
            <v>20</v>
          </cell>
          <cell r="V20">
            <v>0</v>
          </cell>
          <cell r="AB20">
            <v>0</v>
          </cell>
          <cell r="AH20">
            <v>0</v>
          </cell>
          <cell r="AN20">
            <v>0</v>
          </cell>
          <cell r="AT20">
            <v>0</v>
          </cell>
        </row>
        <row r="21">
          <cell r="D21">
            <v>569</v>
          </cell>
          <cell r="J21">
            <v>183</v>
          </cell>
          <cell r="P21">
            <v>78</v>
          </cell>
          <cell r="V21">
            <v>0</v>
          </cell>
          <cell r="AB21">
            <v>0</v>
          </cell>
          <cell r="AH21">
            <v>-44</v>
          </cell>
          <cell r="AN21">
            <v>44</v>
          </cell>
          <cell r="AT21">
            <v>0</v>
          </cell>
        </row>
        <row r="22">
          <cell r="D22">
            <v>571</v>
          </cell>
          <cell r="J22">
            <v>221</v>
          </cell>
          <cell r="P22">
            <v>282</v>
          </cell>
          <cell r="V22">
            <v>0</v>
          </cell>
          <cell r="AB22">
            <v>0</v>
          </cell>
          <cell r="AH22">
            <v>0</v>
          </cell>
          <cell r="AN22">
            <v>0</v>
          </cell>
          <cell r="AT22">
            <v>0</v>
          </cell>
        </row>
        <row r="23">
          <cell r="D23">
            <v>1369</v>
          </cell>
          <cell r="J23">
            <v>136</v>
          </cell>
          <cell r="P23">
            <v>71</v>
          </cell>
          <cell r="V23">
            <v>0</v>
          </cell>
          <cell r="AB23">
            <v>0</v>
          </cell>
          <cell r="AH23">
            <v>0</v>
          </cell>
          <cell r="AN23">
            <v>0</v>
          </cell>
          <cell r="AT23">
            <v>0</v>
          </cell>
        </row>
        <row r="24">
          <cell r="D24">
            <v>325</v>
          </cell>
          <cell r="J24">
            <v>104</v>
          </cell>
          <cell r="P24">
            <v>217</v>
          </cell>
          <cell r="V24">
            <v>0</v>
          </cell>
          <cell r="AB24">
            <v>0</v>
          </cell>
          <cell r="AH24">
            <v>0</v>
          </cell>
          <cell r="AN24">
            <v>0</v>
          </cell>
          <cell r="AT24">
            <v>0</v>
          </cell>
        </row>
        <row r="25">
          <cell r="D25">
            <v>569</v>
          </cell>
          <cell r="J25">
            <v>181</v>
          </cell>
          <cell r="P25">
            <v>634</v>
          </cell>
          <cell r="V25">
            <v>0</v>
          </cell>
          <cell r="AB25">
            <v>0</v>
          </cell>
          <cell r="AH25">
            <v>0</v>
          </cell>
          <cell r="AN25">
            <v>0</v>
          </cell>
          <cell r="AT25">
            <v>0</v>
          </cell>
        </row>
        <row r="26">
          <cell r="D26">
            <v>0</v>
          </cell>
          <cell r="J26">
            <v>0</v>
          </cell>
          <cell r="P26">
            <v>125</v>
          </cell>
          <cell r="V26">
            <v>0</v>
          </cell>
          <cell r="AB26">
            <v>0</v>
          </cell>
          <cell r="AH26">
            <v>0</v>
          </cell>
          <cell r="AN26">
            <v>0</v>
          </cell>
          <cell r="AT26">
            <v>0</v>
          </cell>
        </row>
        <row r="27">
          <cell r="D27">
            <v>12446</v>
          </cell>
          <cell r="J27">
            <v>2779</v>
          </cell>
          <cell r="P27">
            <v>2847</v>
          </cell>
          <cell r="V27">
            <v>912</v>
          </cell>
          <cell r="AB27">
            <v>46</v>
          </cell>
          <cell r="AH27">
            <v>1490</v>
          </cell>
          <cell r="AN27">
            <v>0</v>
          </cell>
          <cell r="AT27">
            <v>0</v>
          </cell>
        </row>
        <row r="28">
          <cell r="D28">
            <v>0</v>
          </cell>
          <cell r="J28">
            <v>0</v>
          </cell>
          <cell r="P28">
            <v>604</v>
          </cell>
          <cell r="V28">
            <v>0</v>
          </cell>
          <cell r="AB28">
            <v>0</v>
          </cell>
          <cell r="AH28">
            <v>0</v>
          </cell>
          <cell r="AN28">
            <v>0</v>
          </cell>
          <cell r="AT28">
            <v>0</v>
          </cell>
        </row>
        <row r="29">
          <cell r="D29">
            <v>0</v>
          </cell>
          <cell r="J29">
            <v>0</v>
          </cell>
          <cell r="P29">
            <v>575</v>
          </cell>
          <cell r="V29">
            <v>0</v>
          </cell>
          <cell r="AB29">
            <v>0</v>
          </cell>
          <cell r="AH29">
            <v>29</v>
          </cell>
          <cell r="AN29">
            <v>150</v>
          </cell>
          <cell r="AT29">
            <v>0</v>
          </cell>
        </row>
        <row r="30">
          <cell r="D30">
            <v>1111</v>
          </cell>
          <cell r="J30">
            <v>673</v>
          </cell>
          <cell r="P30">
            <v>0</v>
          </cell>
          <cell r="V30">
            <v>0</v>
          </cell>
          <cell r="AB30">
            <v>0</v>
          </cell>
          <cell r="AH30">
            <v>-2699</v>
          </cell>
          <cell r="AN30">
            <v>2699</v>
          </cell>
          <cell r="AT30">
            <v>0</v>
          </cell>
        </row>
        <row r="31">
          <cell r="D31">
            <v>350</v>
          </cell>
          <cell r="J31">
            <v>110</v>
          </cell>
          <cell r="P31">
            <v>921</v>
          </cell>
          <cell r="V31">
            <v>0</v>
          </cell>
          <cell r="AB31">
            <v>36</v>
          </cell>
          <cell r="AH31">
            <v>741</v>
          </cell>
          <cell r="AN31">
            <v>0</v>
          </cell>
          <cell r="AT31">
            <v>0</v>
          </cell>
        </row>
        <row r="32">
          <cell r="D32">
            <v>222</v>
          </cell>
          <cell r="J32">
            <v>71</v>
          </cell>
          <cell r="P32">
            <v>0</v>
          </cell>
          <cell r="V32">
            <v>0</v>
          </cell>
          <cell r="AB32">
            <v>0</v>
          </cell>
          <cell r="AH32">
            <v>0</v>
          </cell>
          <cell r="AN32">
            <v>0</v>
          </cell>
          <cell r="AT32">
            <v>0</v>
          </cell>
        </row>
        <row r="33">
          <cell r="D33">
            <v>122</v>
          </cell>
          <cell r="J33">
            <v>0</v>
          </cell>
          <cell r="P33">
            <v>937</v>
          </cell>
          <cell r="V33">
            <v>0</v>
          </cell>
          <cell r="AB33">
            <v>0</v>
          </cell>
          <cell r="AH33">
            <v>0</v>
          </cell>
          <cell r="AN33">
            <v>0</v>
          </cell>
          <cell r="AT33">
            <v>0</v>
          </cell>
        </row>
        <row r="34">
          <cell r="D34">
            <v>0</v>
          </cell>
          <cell r="J34">
            <v>0</v>
          </cell>
          <cell r="P34">
            <v>0</v>
          </cell>
          <cell r="V34">
            <v>0</v>
          </cell>
          <cell r="AB34">
            <v>0</v>
          </cell>
          <cell r="AH34">
            <v>0</v>
          </cell>
          <cell r="AN34">
            <v>0</v>
          </cell>
          <cell r="AT34">
            <v>0</v>
          </cell>
        </row>
        <row r="35">
          <cell r="D35">
            <v>0</v>
          </cell>
          <cell r="J35">
            <v>0</v>
          </cell>
          <cell r="P35">
            <v>0</v>
          </cell>
          <cell r="V35">
            <v>0</v>
          </cell>
          <cell r="AB35">
            <v>0</v>
          </cell>
          <cell r="AH35">
            <v>0</v>
          </cell>
          <cell r="AN35">
            <v>0</v>
          </cell>
          <cell r="AT35">
            <v>0</v>
          </cell>
        </row>
        <row r="36">
          <cell r="D36">
            <v>3332</v>
          </cell>
          <cell r="J36">
            <v>1067</v>
          </cell>
          <cell r="P36">
            <v>2483</v>
          </cell>
          <cell r="V36">
            <v>0</v>
          </cell>
          <cell r="AB36">
            <v>-182</v>
          </cell>
          <cell r="AH36">
            <v>-2000</v>
          </cell>
          <cell r="AN36">
            <v>0</v>
          </cell>
          <cell r="AT36">
            <v>0</v>
          </cell>
        </row>
        <row r="37">
          <cell r="D37">
            <v>0</v>
          </cell>
          <cell r="J37">
            <v>0</v>
          </cell>
          <cell r="P37">
            <v>0</v>
          </cell>
          <cell r="V37">
            <v>0</v>
          </cell>
          <cell r="AB37">
            <v>0</v>
          </cell>
          <cell r="AH37">
            <v>0</v>
          </cell>
          <cell r="AN37">
            <v>0</v>
          </cell>
          <cell r="AT37">
            <v>0</v>
          </cell>
        </row>
        <row r="38">
          <cell r="D38">
            <v>32</v>
          </cell>
          <cell r="J38">
            <v>10</v>
          </cell>
          <cell r="P38">
            <v>917</v>
          </cell>
          <cell r="V38">
            <v>0</v>
          </cell>
          <cell r="AB38">
            <v>0</v>
          </cell>
          <cell r="AH38">
            <v>0</v>
          </cell>
          <cell r="AN38">
            <v>0</v>
          </cell>
          <cell r="AT38">
            <v>0</v>
          </cell>
        </row>
        <row r="39">
          <cell r="D39">
            <v>0</v>
          </cell>
          <cell r="J39">
            <v>0</v>
          </cell>
          <cell r="P39">
            <v>67</v>
          </cell>
          <cell r="V39">
            <v>0</v>
          </cell>
          <cell r="AB39">
            <v>0</v>
          </cell>
          <cell r="AH39">
            <v>562</v>
          </cell>
          <cell r="AN39">
            <v>0</v>
          </cell>
          <cell r="AT39">
            <v>0</v>
          </cell>
        </row>
        <row r="40">
          <cell r="D40">
            <v>314</v>
          </cell>
          <cell r="J40">
            <v>101</v>
          </cell>
          <cell r="P40">
            <v>0</v>
          </cell>
          <cell r="V40">
            <v>0</v>
          </cell>
          <cell r="AB40">
            <v>0</v>
          </cell>
          <cell r="AH40">
            <v>0</v>
          </cell>
          <cell r="AN40">
            <v>0</v>
          </cell>
          <cell r="AT40">
            <v>0</v>
          </cell>
        </row>
        <row r="41">
          <cell r="D41">
            <v>0</v>
          </cell>
          <cell r="J41">
            <v>0</v>
          </cell>
          <cell r="P41">
            <v>-65</v>
          </cell>
          <cell r="V41">
            <v>65</v>
          </cell>
          <cell r="AB41">
            <v>0</v>
          </cell>
          <cell r="AH41">
            <v>0</v>
          </cell>
          <cell r="AN41">
            <v>0</v>
          </cell>
          <cell r="AT41">
            <v>0</v>
          </cell>
        </row>
        <row r="42">
          <cell r="D42">
            <v>1173</v>
          </cell>
          <cell r="J42">
            <v>264</v>
          </cell>
          <cell r="P42">
            <v>716</v>
          </cell>
          <cell r="V42">
            <v>0</v>
          </cell>
          <cell r="AB42">
            <v>0</v>
          </cell>
          <cell r="AH42">
            <v>0</v>
          </cell>
          <cell r="AN42">
            <v>0</v>
          </cell>
          <cell r="AT42">
            <v>0</v>
          </cell>
        </row>
        <row r="43">
          <cell r="D43">
            <v>0</v>
          </cell>
          <cell r="J43">
            <v>0</v>
          </cell>
          <cell r="P43">
            <v>26786</v>
          </cell>
          <cell r="V43">
            <v>0</v>
          </cell>
          <cell r="AB43">
            <v>0</v>
          </cell>
          <cell r="AH43">
            <v>0</v>
          </cell>
          <cell r="AN43">
            <v>0</v>
          </cell>
          <cell r="AT43">
            <v>0</v>
          </cell>
        </row>
        <row r="44">
          <cell r="D44">
            <v>0</v>
          </cell>
          <cell r="J44">
            <v>0</v>
          </cell>
          <cell r="P44">
            <v>0</v>
          </cell>
          <cell r="V44">
            <v>0</v>
          </cell>
          <cell r="AB44">
            <v>0</v>
          </cell>
          <cell r="AH44">
            <v>0</v>
          </cell>
          <cell r="AN44">
            <v>0</v>
          </cell>
          <cell r="AT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62"/>
  <sheetViews>
    <sheetView tabSelected="1" view="pageBreakPreview" zoomScale="65" zoomScaleSheetLayoutView="6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4.625" style="0" customWidth="1"/>
    <col min="2" max="2" width="33.25390625" style="0" customWidth="1"/>
    <col min="3" max="3" width="11.625" style="0" customWidth="1"/>
    <col min="4" max="4" width="13.00390625" style="0" customWidth="1"/>
    <col min="5" max="5" width="10.75390625" style="0" customWidth="1"/>
    <col min="6" max="6" width="11.25390625" style="0" customWidth="1"/>
    <col min="7" max="7" width="10.25390625" style="0" customWidth="1"/>
    <col min="8" max="8" width="5.125" style="0" customWidth="1"/>
    <col min="9" max="9" width="33.625" style="0" customWidth="1"/>
    <col min="10" max="10" width="12.125" style="0" customWidth="1"/>
    <col min="11" max="11" width="12.625" style="0" customWidth="1"/>
    <col min="12" max="12" width="11.625" style="0" customWidth="1"/>
    <col min="13" max="13" width="10.375" style="0" customWidth="1"/>
    <col min="14" max="14" width="10.75390625" style="0" customWidth="1"/>
    <col min="15" max="15" width="4.875" style="0" customWidth="1"/>
    <col min="16" max="16" width="34.75390625" style="0" customWidth="1"/>
    <col min="17" max="17" width="11.00390625" style="0" customWidth="1"/>
    <col min="18" max="18" width="12.375" style="0" customWidth="1"/>
    <col min="19" max="21" width="10.25390625" style="0" customWidth="1"/>
    <col min="22" max="22" width="5.125" style="0" customWidth="1"/>
    <col min="23" max="23" width="33.875" style="0" customWidth="1"/>
    <col min="24" max="24" width="11.125" style="0" customWidth="1"/>
    <col min="25" max="25" width="13.00390625" style="0" customWidth="1"/>
    <col min="26" max="26" width="11.375" style="0" customWidth="1"/>
    <col min="27" max="27" width="9.875" style="0" customWidth="1"/>
    <col min="28" max="28" width="10.875" style="0" customWidth="1"/>
    <col min="29" max="29" width="5.75390625" style="0" customWidth="1"/>
    <col min="30" max="30" width="34.00390625" style="0" customWidth="1"/>
    <col min="31" max="31" width="11.625" style="0" customWidth="1"/>
    <col min="32" max="32" width="12.75390625" style="0" customWidth="1"/>
    <col min="33" max="33" width="10.125" style="0" customWidth="1"/>
    <col min="34" max="34" width="9.75390625" style="0" customWidth="1"/>
    <col min="36" max="36" width="5.625" style="0" customWidth="1"/>
    <col min="37" max="37" width="34.125" style="0" customWidth="1"/>
    <col min="38" max="38" width="11.625" style="0" customWidth="1"/>
    <col min="39" max="39" width="12.75390625" style="0" customWidth="1"/>
    <col min="40" max="41" width="10.75390625" style="0" customWidth="1"/>
    <col min="42" max="42" width="10.25390625" style="0" customWidth="1"/>
    <col min="43" max="43" width="4.875" style="0" customWidth="1"/>
    <col min="44" max="44" width="32.875" style="0" customWidth="1"/>
    <col min="45" max="45" width="12.25390625" style="0" customWidth="1"/>
    <col min="46" max="46" width="12.375" style="0" customWidth="1"/>
    <col min="47" max="47" width="12.00390625" style="0" customWidth="1"/>
    <col min="48" max="48" width="10.875" style="0" customWidth="1"/>
    <col min="49" max="49" width="9.875" style="0" customWidth="1"/>
    <col min="50" max="50" width="4.375" style="0" customWidth="1"/>
    <col min="51" max="51" width="34.375" style="0" customWidth="1"/>
    <col min="52" max="52" width="11.25390625" style="0" customWidth="1"/>
    <col min="53" max="53" width="12.875" style="0" customWidth="1"/>
    <col min="54" max="55" width="10.375" style="0" customWidth="1"/>
    <col min="56" max="56" width="10.00390625" style="0" customWidth="1"/>
    <col min="57" max="57" width="5.125" style="0" customWidth="1"/>
    <col min="58" max="58" width="33.875" style="0" customWidth="1"/>
    <col min="59" max="59" width="11.875" style="0" customWidth="1"/>
    <col min="60" max="60" width="13.00390625" style="0" customWidth="1"/>
    <col min="61" max="61" width="10.75390625" style="0" customWidth="1"/>
    <col min="62" max="62" width="10.125" style="0" customWidth="1"/>
    <col min="63" max="63" width="10.875" style="0" customWidth="1"/>
    <col min="64" max="64" width="4.625" style="0" customWidth="1"/>
    <col min="65" max="65" width="33.375" style="0" customWidth="1"/>
    <col min="66" max="66" width="11.375" style="0" customWidth="1"/>
    <col min="67" max="67" width="12.75390625" style="0" customWidth="1"/>
    <col min="68" max="68" width="11.75390625" style="0" customWidth="1"/>
    <col min="69" max="70" width="11.375" style="0" customWidth="1"/>
    <col min="71" max="71" width="5.125" style="0" customWidth="1"/>
    <col min="72" max="72" width="33.75390625" style="0" customWidth="1"/>
    <col min="73" max="73" width="11.875" style="0" customWidth="1"/>
    <col min="74" max="74" width="13.125" style="0" customWidth="1"/>
    <col min="75" max="75" width="11.00390625" style="0" customWidth="1"/>
    <col min="76" max="76" width="10.75390625" style="0" customWidth="1"/>
    <col min="77" max="77" width="11.00390625" style="0" customWidth="1"/>
    <col min="78" max="78" width="4.75390625" style="0" customWidth="1"/>
    <col min="79" max="79" width="36.00390625" style="0" customWidth="1"/>
    <col min="80" max="80" width="11.375" style="0" customWidth="1"/>
    <col min="81" max="81" width="13.00390625" style="0" customWidth="1"/>
    <col min="82" max="82" width="11.25390625" style="0" customWidth="1"/>
    <col min="85" max="85" width="4.125" style="0" customWidth="1"/>
    <col min="86" max="86" width="33.375" style="0" customWidth="1"/>
    <col min="87" max="87" width="11.625" style="0" customWidth="1"/>
    <col min="88" max="88" width="13.00390625" style="0" customWidth="1"/>
    <col min="89" max="90" width="10.875" style="0" customWidth="1"/>
    <col min="91" max="91" width="10.25390625" style="0" customWidth="1"/>
    <col min="92" max="92" width="5.625" style="0" customWidth="1"/>
    <col min="93" max="93" width="33.625" style="0" customWidth="1"/>
    <col min="94" max="94" width="12.125" style="0" customWidth="1"/>
    <col min="95" max="95" width="12.875" style="0" customWidth="1"/>
    <col min="96" max="96" width="11.25390625" style="0" customWidth="1"/>
    <col min="97" max="97" width="10.125" style="0" customWidth="1"/>
    <col min="98" max="98" width="10.375" style="0" customWidth="1"/>
    <col min="99" max="99" width="4.625" style="0" customWidth="1"/>
    <col min="100" max="100" width="5.00390625" style="0" customWidth="1"/>
    <col min="101" max="101" width="27.625" style="0" customWidth="1"/>
    <col min="102" max="102" width="10.875" style="0" customWidth="1"/>
    <col min="103" max="103" width="12.875" style="0" customWidth="1"/>
    <col min="104" max="104" width="10.125" style="0" customWidth="1"/>
    <col min="105" max="105" width="10.25390625" style="0" customWidth="1"/>
    <col min="106" max="106" width="11.375" style="0" customWidth="1"/>
    <col min="107" max="107" width="4.875" style="0" customWidth="1"/>
    <col min="108" max="108" width="5.25390625" style="0" customWidth="1"/>
    <col min="109" max="109" width="28.125" style="0" customWidth="1"/>
    <col min="110" max="110" width="11.375" style="0" customWidth="1"/>
    <col min="111" max="111" width="13.125" style="0" customWidth="1"/>
    <col min="112" max="112" width="10.875" style="0" customWidth="1"/>
    <col min="113" max="113" width="10.625" style="0" customWidth="1"/>
    <col min="114" max="114" width="11.625" style="0" customWidth="1"/>
    <col min="115" max="115" width="5.875" style="0" customWidth="1"/>
    <col min="116" max="116" width="5.375" style="0" customWidth="1"/>
    <col min="117" max="117" width="28.125" style="0" customWidth="1"/>
    <col min="118" max="118" width="11.625" style="0" customWidth="1"/>
    <col min="119" max="119" width="12.625" style="0" customWidth="1"/>
    <col min="120" max="120" width="11.375" style="0" customWidth="1"/>
    <col min="121" max="121" width="10.125" style="0" customWidth="1"/>
    <col min="122" max="122" width="10.875" style="0" customWidth="1"/>
    <col min="123" max="123" width="6.125" style="0" customWidth="1"/>
    <col min="124" max="124" width="5.75390625" style="0" customWidth="1"/>
    <col min="125" max="125" width="27.125" style="0" customWidth="1"/>
    <col min="126" max="126" width="12.75390625" style="0" customWidth="1"/>
    <col min="127" max="127" width="13.25390625" style="0" customWidth="1"/>
    <col min="128" max="128" width="11.875" style="0" customWidth="1"/>
    <col min="130" max="130" width="10.00390625" style="0" customWidth="1"/>
    <col min="131" max="131" width="5.375" style="0" customWidth="1"/>
    <col min="132" max="132" width="5.875" style="0" customWidth="1"/>
    <col min="133" max="133" width="28.25390625" style="0" customWidth="1"/>
    <col min="134" max="134" width="11.625" style="0" customWidth="1"/>
    <col min="135" max="135" width="12.625" style="0" customWidth="1"/>
    <col min="136" max="136" width="10.625" style="0" customWidth="1"/>
    <col min="137" max="137" width="11.25390625" style="0" customWidth="1"/>
    <col min="138" max="138" width="11.125" style="0" customWidth="1"/>
    <col min="139" max="139" width="4.75390625" style="0" customWidth="1"/>
    <col min="140" max="140" width="5.375" style="0" customWidth="1"/>
    <col min="141" max="141" width="30.25390625" style="0" customWidth="1"/>
    <col min="142" max="142" width="11.375" style="0" customWidth="1"/>
    <col min="143" max="143" width="13.25390625" style="0" customWidth="1"/>
    <col min="144" max="144" width="12.125" style="0" customWidth="1"/>
    <col min="145" max="145" width="9.625" style="0" customWidth="1"/>
    <col min="146" max="146" width="9.875" style="0" customWidth="1"/>
    <col min="147" max="147" width="5.875" style="0" customWidth="1"/>
    <col min="148" max="148" width="5.125" style="0" customWidth="1"/>
    <col min="149" max="149" width="31.00390625" style="0" customWidth="1"/>
    <col min="150" max="150" width="11.375" style="0" customWidth="1"/>
    <col min="151" max="151" width="12.375" style="0" customWidth="1"/>
    <col min="152" max="152" width="10.875" style="0" customWidth="1"/>
    <col min="153" max="153" width="9.625" style="0" customWidth="1"/>
    <col min="154" max="154" width="10.125" style="0" customWidth="1"/>
    <col min="155" max="155" width="5.25390625" style="0" customWidth="1"/>
    <col min="156" max="156" width="5.375" style="0" customWidth="1"/>
    <col min="157" max="157" width="29.875" style="0" customWidth="1"/>
    <col min="158" max="158" width="13.00390625" style="0" customWidth="1"/>
    <col min="159" max="159" width="13.75390625" style="0" customWidth="1"/>
    <col min="160" max="160" width="10.75390625" style="0" customWidth="1"/>
    <col min="161" max="161" width="9.25390625" style="0" customWidth="1"/>
  </cols>
  <sheetData>
    <row r="1" spans="1:205" ht="12.75">
      <c r="A1" s="173" t="s">
        <v>120</v>
      </c>
      <c r="B1" s="173" t="s">
        <v>120</v>
      </c>
      <c r="C1" s="174" t="s">
        <v>4</v>
      </c>
      <c r="D1" s="175"/>
      <c r="E1" s="175"/>
      <c r="F1" s="175"/>
      <c r="G1" s="176"/>
      <c r="H1" s="173" t="s">
        <v>120</v>
      </c>
      <c r="I1" s="173" t="s">
        <v>120</v>
      </c>
      <c r="J1" s="174" t="s">
        <v>4</v>
      </c>
      <c r="K1" s="175"/>
      <c r="L1" s="175"/>
      <c r="M1" s="175"/>
      <c r="N1" s="176"/>
      <c r="O1" s="173" t="s">
        <v>120</v>
      </c>
      <c r="P1" s="173" t="s">
        <v>120</v>
      </c>
      <c r="Q1" s="174" t="s">
        <v>4</v>
      </c>
      <c r="R1" s="175"/>
      <c r="S1" s="175"/>
      <c r="T1" s="175"/>
      <c r="U1" s="176"/>
      <c r="V1" s="173" t="s">
        <v>120</v>
      </c>
      <c r="W1" s="173" t="s">
        <v>120</v>
      </c>
      <c r="X1" s="177" t="s">
        <v>120</v>
      </c>
      <c r="Y1" s="178"/>
      <c r="Z1" s="178"/>
      <c r="AA1" s="178"/>
      <c r="AB1" s="179"/>
      <c r="AC1" s="173" t="s">
        <v>120</v>
      </c>
      <c r="AD1" s="173" t="s">
        <v>120</v>
      </c>
      <c r="AE1" s="174" t="s">
        <v>120</v>
      </c>
      <c r="AF1" s="175"/>
      <c r="AG1" s="175"/>
      <c r="AH1" s="175"/>
      <c r="AI1" s="176"/>
      <c r="AJ1" s="173" t="s">
        <v>120</v>
      </c>
      <c r="AK1" s="173" t="s">
        <v>120</v>
      </c>
      <c r="AL1" s="174" t="s">
        <v>4</v>
      </c>
      <c r="AM1" s="175"/>
      <c r="AN1" s="175"/>
      <c r="AO1" s="175"/>
      <c r="AP1" s="176"/>
      <c r="AQ1" s="173" t="s">
        <v>120</v>
      </c>
      <c r="AR1" s="173" t="s">
        <v>120</v>
      </c>
      <c r="AS1" s="174" t="s">
        <v>120</v>
      </c>
      <c r="AT1" s="175"/>
      <c r="AU1" s="175"/>
      <c r="AV1" s="175"/>
      <c r="AW1" s="176"/>
      <c r="AX1" s="173" t="s">
        <v>120</v>
      </c>
      <c r="AY1" s="173" t="s">
        <v>120</v>
      </c>
      <c r="AZ1" s="174" t="s">
        <v>120</v>
      </c>
      <c r="BA1" s="175"/>
      <c r="BB1" s="175"/>
      <c r="BC1" s="175"/>
      <c r="BD1" s="176"/>
      <c r="BE1" s="173" t="s">
        <v>120</v>
      </c>
      <c r="BF1" s="173" t="s">
        <v>120</v>
      </c>
      <c r="BG1" s="174" t="s">
        <v>4</v>
      </c>
      <c r="BH1" s="175"/>
      <c r="BI1" s="175"/>
      <c r="BJ1" s="175"/>
      <c r="BK1" s="176"/>
      <c r="BL1" s="173" t="s">
        <v>120</v>
      </c>
      <c r="BM1" s="173" t="s">
        <v>120</v>
      </c>
      <c r="BN1" s="174" t="s">
        <v>4</v>
      </c>
      <c r="BO1" s="175"/>
      <c r="BP1" s="175"/>
      <c r="BQ1" s="175"/>
      <c r="BR1" s="176"/>
      <c r="BS1" s="173" t="s">
        <v>120</v>
      </c>
      <c r="BT1" s="173" t="s">
        <v>120</v>
      </c>
      <c r="BU1" s="174" t="s">
        <v>4</v>
      </c>
      <c r="BV1" s="175"/>
      <c r="BW1" s="175"/>
      <c r="BX1" s="175"/>
      <c r="BY1" s="176"/>
      <c r="BZ1" s="173" t="s">
        <v>120</v>
      </c>
      <c r="CA1" s="173" t="s">
        <v>120</v>
      </c>
      <c r="CB1" s="174" t="s">
        <v>109</v>
      </c>
      <c r="CC1" s="175"/>
      <c r="CD1" s="175"/>
      <c r="CE1" s="175"/>
      <c r="CF1" s="176"/>
      <c r="CG1" s="173" t="s">
        <v>120</v>
      </c>
      <c r="CH1" s="173" t="s">
        <v>120</v>
      </c>
      <c r="CI1" s="174" t="s">
        <v>5</v>
      </c>
      <c r="CJ1" s="175"/>
      <c r="CK1" s="175"/>
      <c r="CL1" s="175"/>
      <c r="CM1" s="176"/>
      <c r="CN1" s="173" t="s">
        <v>120</v>
      </c>
      <c r="CO1" s="173" t="s">
        <v>120</v>
      </c>
      <c r="CP1" s="175"/>
      <c r="CQ1" s="175"/>
      <c r="CR1" s="175"/>
      <c r="CS1" s="175"/>
      <c r="CT1" s="176"/>
      <c r="CU1" s="156" t="s">
        <v>120</v>
      </c>
      <c r="CV1" s="156" t="s">
        <v>120</v>
      </c>
      <c r="CW1" s="156" t="s">
        <v>120</v>
      </c>
      <c r="CX1" s="174" t="s">
        <v>4</v>
      </c>
      <c r="CY1" s="175"/>
      <c r="CZ1" s="175"/>
      <c r="DA1" s="175"/>
      <c r="DB1" s="176"/>
      <c r="DC1" s="156" t="s">
        <v>120</v>
      </c>
      <c r="DD1" s="156" t="s">
        <v>120</v>
      </c>
      <c r="DE1" s="156" t="s">
        <v>120</v>
      </c>
      <c r="DF1" s="174" t="s">
        <v>4</v>
      </c>
      <c r="DG1" s="175"/>
      <c r="DH1" s="175"/>
      <c r="DI1" s="175"/>
      <c r="DJ1" s="176"/>
      <c r="DK1" s="156" t="s">
        <v>120</v>
      </c>
      <c r="DL1" s="156" t="s">
        <v>120</v>
      </c>
      <c r="DM1" s="156" t="s">
        <v>120</v>
      </c>
      <c r="DN1" s="174" t="s">
        <v>4</v>
      </c>
      <c r="DO1" s="175"/>
      <c r="DP1" s="175"/>
      <c r="DQ1" s="175"/>
      <c r="DR1" s="176"/>
      <c r="DS1" s="156" t="s">
        <v>120</v>
      </c>
      <c r="DT1" s="156" t="s">
        <v>120</v>
      </c>
      <c r="DU1" s="156" t="s">
        <v>120</v>
      </c>
      <c r="DV1" s="174" t="s">
        <v>4</v>
      </c>
      <c r="DW1" s="175"/>
      <c r="DX1" s="175"/>
      <c r="DY1" s="175"/>
      <c r="DZ1" s="176"/>
      <c r="EA1" s="156" t="s">
        <v>120</v>
      </c>
      <c r="EB1" s="156" t="s">
        <v>120</v>
      </c>
      <c r="EC1" s="156" t="s">
        <v>120</v>
      </c>
      <c r="ED1" s="174" t="s">
        <v>4</v>
      </c>
      <c r="EE1" s="175"/>
      <c r="EF1" s="175"/>
      <c r="EG1" s="175"/>
      <c r="EH1" s="176"/>
      <c r="EI1" s="156" t="s">
        <v>120</v>
      </c>
      <c r="EJ1" s="156" t="s">
        <v>120</v>
      </c>
      <c r="EK1" s="156" t="s">
        <v>120</v>
      </c>
      <c r="EL1" s="174" t="s">
        <v>4</v>
      </c>
      <c r="EM1" s="175"/>
      <c r="EN1" s="175"/>
      <c r="EO1" s="175"/>
      <c r="EP1" s="176"/>
      <c r="EQ1" s="156" t="s">
        <v>120</v>
      </c>
      <c r="ER1" s="156" t="s">
        <v>120</v>
      </c>
      <c r="ES1" s="156" t="s">
        <v>120</v>
      </c>
      <c r="ET1" s="174" t="s">
        <v>4</v>
      </c>
      <c r="EU1" s="175"/>
      <c r="EV1" s="175"/>
      <c r="EW1" s="175"/>
      <c r="EX1" s="176"/>
      <c r="EY1" s="156" t="s">
        <v>120</v>
      </c>
      <c r="EZ1" s="156" t="s">
        <v>120</v>
      </c>
      <c r="FA1" s="156" t="s">
        <v>120</v>
      </c>
      <c r="FB1" s="174" t="s">
        <v>109</v>
      </c>
      <c r="FC1" s="175"/>
      <c r="FD1" s="175"/>
      <c r="FE1" s="175"/>
      <c r="FF1" s="176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</row>
    <row r="2" spans="1:205" ht="12.75">
      <c r="A2" s="307" t="s">
        <v>122</v>
      </c>
      <c r="B2" s="307" t="s">
        <v>123</v>
      </c>
      <c r="C2" s="304" t="s">
        <v>6</v>
      </c>
      <c r="D2" s="304"/>
      <c r="E2" s="304"/>
      <c r="F2" s="304"/>
      <c r="G2" s="304"/>
      <c r="H2" s="307" t="s">
        <v>122</v>
      </c>
      <c r="I2" s="307" t="s">
        <v>123</v>
      </c>
      <c r="J2" s="304" t="s">
        <v>7</v>
      </c>
      <c r="K2" s="304"/>
      <c r="L2" s="304"/>
      <c r="M2" s="304"/>
      <c r="N2" s="304"/>
      <c r="O2" s="307" t="s">
        <v>122</v>
      </c>
      <c r="P2" s="307" t="s">
        <v>123</v>
      </c>
      <c r="Q2" s="304" t="s">
        <v>8</v>
      </c>
      <c r="R2" s="304"/>
      <c r="S2" s="304"/>
      <c r="T2" s="304"/>
      <c r="U2" s="304"/>
      <c r="V2" s="307" t="s">
        <v>122</v>
      </c>
      <c r="W2" s="307" t="s">
        <v>123</v>
      </c>
      <c r="X2" s="308" t="s">
        <v>9</v>
      </c>
      <c r="Y2" s="304"/>
      <c r="Z2" s="304"/>
      <c r="AA2" s="304"/>
      <c r="AB2" s="304"/>
      <c r="AC2" s="307" t="s">
        <v>122</v>
      </c>
      <c r="AD2" s="307" t="s">
        <v>123</v>
      </c>
      <c r="AE2" s="308" t="s">
        <v>10</v>
      </c>
      <c r="AF2" s="304"/>
      <c r="AG2" s="304"/>
      <c r="AH2" s="304"/>
      <c r="AI2" s="304"/>
      <c r="AJ2" s="307" t="s">
        <v>122</v>
      </c>
      <c r="AK2" s="307" t="s">
        <v>123</v>
      </c>
      <c r="AL2" s="304" t="s">
        <v>11</v>
      </c>
      <c r="AM2" s="304"/>
      <c r="AN2" s="304"/>
      <c r="AO2" s="304"/>
      <c r="AP2" s="304"/>
      <c r="AQ2" s="307" t="s">
        <v>122</v>
      </c>
      <c r="AR2" s="307" t="s">
        <v>123</v>
      </c>
      <c r="AS2" s="304" t="s">
        <v>12</v>
      </c>
      <c r="AT2" s="304"/>
      <c r="AU2" s="304"/>
      <c r="AV2" s="304"/>
      <c r="AW2" s="304"/>
      <c r="AX2" s="307" t="s">
        <v>122</v>
      </c>
      <c r="AY2" s="307" t="s">
        <v>123</v>
      </c>
      <c r="AZ2" s="304" t="s">
        <v>13</v>
      </c>
      <c r="BA2" s="304"/>
      <c r="BB2" s="304"/>
      <c r="BC2" s="304"/>
      <c r="BD2" s="304"/>
      <c r="BE2" s="307" t="s">
        <v>122</v>
      </c>
      <c r="BF2" s="307" t="s">
        <v>123</v>
      </c>
      <c r="BG2" s="304" t="s">
        <v>14</v>
      </c>
      <c r="BH2" s="304"/>
      <c r="BI2" s="304"/>
      <c r="BJ2" s="304"/>
      <c r="BK2" s="304"/>
      <c r="BL2" s="307" t="s">
        <v>122</v>
      </c>
      <c r="BM2" s="307" t="s">
        <v>123</v>
      </c>
      <c r="BN2" s="304" t="s">
        <v>15</v>
      </c>
      <c r="BO2" s="304"/>
      <c r="BP2" s="304"/>
      <c r="BQ2" s="304"/>
      <c r="BR2" s="304"/>
      <c r="BS2" s="307" t="s">
        <v>122</v>
      </c>
      <c r="BT2" s="307" t="s">
        <v>123</v>
      </c>
      <c r="BU2" s="304" t="s">
        <v>16</v>
      </c>
      <c r="BV2" s="304"/>
      <c r="BW2" s="304"/>
      <c r="BX2" s="304"/>
      <c r="BY2" s="304"/>
      <c r="BZ2" s="307" t="s">
        <v>122</v>
      </c>
      <c r="CA2" s="307" t="s">
        <v>123</v>
      </c>
      <c r="CB2" s="304" t="s">
        <v>17</v>
      </c>
      <c r="CC2" s="304"/>
      <c r="CD2" s="304"/>
      <c r="CE2" s="304"/>
      <c r="CF2" s="304"/>
      <c r="CG2" s="307" t="s">
        <v>122</v>
      </c>
      <c r="CH2" s="307" t="s">
        <v>123</v>
      </c>
      <c r="CI2" s="308" t="s">
        <v>18</v>
      </c>
      <c r="CJ2" s="304"/>
      <c r="CK2" s="304"/>
      <c r="CL2" s="304"/>
      <c r="CM2" s="304"/>
      <c r="CN2" s="307" t="s">
        <v>122</v>
      </c>
      <c r="CO2" s="307" t="s">
        <v>123</v>
      </c>
      <c r="CP2" s="304" t="s">
        <v>19</v>
      </c>
      <c r="CQ2" s="304"/>
      <c r="CR2" s="304"/>
      <c r="CS2" s="304"/>
      <c r="CT2" s="304"/>
      <c r="CU2" s="147" t="s">
        <v>122</v>
      </c>
      <c r="CV2" s="147" t="s">
        <v>94</v>
      </c>
      <c r="CW2" s="147" t="s">
        <v>97</v>
      </c>
      <c r="CX2" s="57" t="s">
        <v>6</v>
      </c>
      <c r="CY2" s="57"/>
      <c r="CZ2" s="57"/>
      <c r="DA2" s="57"/>
      <c r="DB2" s="57"/>
      <c r="DC2" s="147" t="s">
        <v>122</v>
      </c>
      <c r="DD2" s="147" t="s">
        <v>94</v>
      </c>
      <c r="DE2" s="147" t="s">
        <v>97</v>
      </c>
      <c r="DF2" s="57" t="s">
        <v>7</v>
      </c>
      <c r="DG2" s="57"/>
      <c r="DH2" s="57"/>
      <c r="DI2" s="57"/>
      <c r="DJ2" s="57"/>
      <c r="DK2" s="147" t="s">
        <v>122</v>
      </c>
      <c r="DL2" s="147" t="s">
        <v>94</v>
      </c>
      <c r="DM2" s="147" t="s">
        <v>97</v>
      </c>
      <c r="DN2" s="57" t="s">
        <v>8</v>
      </c>
      <c r="DO2" s="57"/>
      <c r="DP2" s="57"/>
      <c r="DQ2" s="57"/>
      <c r="DR2" s="57"/>
      <c r="DS2" s="147" t="s">
        <v>122</v>
      </c>
      <c r="DT2" s="147" t="s">
        <v>94</v>
      </c>
      <c r="DU2" s="147" t="s">
        <v>97</v>
      </c>
      <c r="DV2" s="57" t="s">
        <v>11</v>
      </c>
      <c r="DW2" s="57"/>
      <c r="DX2" s="57"/>
      <c r="DY2" s="57"/>
      <c r="DZ2" s="57"/>
      <c r="EA2" s="147" t="s">
        <v>122</v>
      </c>
      <c r="EB2" s="147" t="s">
        <v>94</v>
      </c>
      <c r="EC2" s="147" t="s">
        <v>97</v>
      </c>
      <c r="ED2" s="57" t="s">
        <v>14</v>
      </c>
      <c r="EE2" s="57"/>
      <c r="EF2" s="57"/>
      <c r="EG2" s="57"/>
      <c r="EH2" s="57"/>
      <c r="EI2" s="147" t="s">
        <v>122</v>
      </c>
      <c r="EJ2" s="147" t="s">
        <v>94</v>
      </c>
      <c r="EK2" s="147" t="s">
        <v>97</v>
      </c>
      <c r="EL2" s="57" t="s">
        <v>15</v>
      </c>
      <c r="EM2" s="57"/>
      <c r="EN2" s="57"/>
      <c r="EO2" s="57"/>
      <c r="EP2" s="57"/>
      <c r="EQ2" s="147" t="s">
        <v>122</v>
      </c>
      <c r="ER2" s="147" t="s">
        <v>94</v>
      </c>
      <c r="ES2" s="147" t="s">
        <v>97</v>
      </c>
      <c r="ET2" s="57" t="s">
        <v>16</v>
      </c>
      <c r="EU2" s="57"/>
      <c r="EV2" s="57"/>
      <c r="EW2" s="57"/>
      <c r="EX2" s="57"/>
      <c r="EY2" s="147" t="s">
        <v>122</v>
      </c>
      <c r="EZ2" s="147" t="s">
        <v>94</v>
      </c>
      <c r="FA2" s="147" t="s">
        <v>97</v>
      </c>
      <c r="FB2" s="57" t="s">
        <v>17</v>
      </c>
      <c r="FC2" s="57"/>
      <c r="FD2" s="57"/>
      <c r="FE2" s="57"/>
      <c r="FF2" s="57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</row>
    <row r="3" spans="1:205" ht="12.75">
      <c r="A3" s="307" t="s">
        <v>119</v>
      </c>
      <c r="B3" s="309" t="s">
        <v>124</v>
      </c>
      <c r="C3" s="305" t="s">
        <v>0</v>
      </c>
      <c r="D3" s="306"/>
      <c r="E3" s="306"/>
      <c r="F3" s="306"/>
      <c r="G3" s="304"/>
      <c r="H3" s="307" t="s">
        <v>119</v>
      </c>
      <c r="I3" s="309" t="s">
        <v>124</v>
      </c>
      <c r="J3" s="305" t="s">
        <v>1</v>
      </c>
      <c r="K3" s="306"/>
      <c r="L3" s="306"/>
      <c r="M3" s="306"/>
      <c r="N3" s="304"/>
      <c r="O3" s="307" t="s">
        <v>119</v>
      </c>
      <c r="P3" s="309" t="s">
        <v>124</v>
      </c>
      <c r="Q3" s="305" t="s">
        <v>2</v>
      </c>
      <c r="R3" s="306"/>
      <c r="S3" s="306"/>
      <c r="T3" s="306"/>
      <c r="U3" s="304"/>
      <c r="V3" s="307" t="s">
        <v>119</v>
      </c>
      <c r="W3" s="309" t="s">
        <v>124</v>
      </c>
      <c r="X3" s="310" t="s">
        <v>20</v>
      </c>
      <c r="Y3" s="311"/>
      <c r="Z3" s="311"/>
      <c r="AA3" s="311"/>
      <c r="AB3" s="312"/>
      <c r="AC3" s="307" t="s">
        <v>119</v>
      </c>
      <c r="AD3" s="309" t="s">
        <v>124</v>
      </c>
      <c r="AE3" s="313" t="s">
        <v>21</v>
      </c>
      <c r="AF3" s="314"/>
      <c r="AG3" s="314"/>
      <c r="AH3" s="314"/>
      <c r="AI3" s="315"/>
      <c r="AJ3" s="307" t="s">
        <v>119</v>
      </c>
      <c r="AK3" s="309" t="s">
        <v>124</v>
      </c>
      <c r="AL3" s="305" t="s">
        <v>41</v>
      </c>
      <c r="AM3" s="306"/>
      <c r="AN3" s="306"/>
      <c r="AO3" s="306"/>
      <c r="AP3" s="304"/>
      <c r="AQ3" s="307" t="s">
        <v>119</v>
      </c>
      <c r="AR3" s="309" t="s">
        <v>124</v>
      </c>
      <c r="AS3" s="305" t="s">
        <v>42</v>
      </c>
      <c r="AT3" s="306"/>
      <c r="AU3" s="306"/>
      <c r="AV3" s="306"/>
      <c r="AW3" s="304"/>
      <c r="AX3" s="307" t="s">
        <v>119</v>
      </c>
      <c r="AY3" s="309" t="s">
        <v>124</v>
      </c>
      <c r="AZ3" s="305" t="s">
        <v>43</v>
      </c>
      <c r="BA3" s="306"/>
      <c r="BB3" s="306"/>
      <c r="BC3" s="306"/>
      <c r="BD3" s="304"/>
      <c r="BE3" s="307" t="s">
        <v>119</v>
      </c>
      <c r="BF3" s="309" t="s">
        <v>124</v>
      </c>
      <c r="BG3" s="305" t="s">
        <v>62</v>
      </c>
      <c r="BH3" s="306"/>
      <c r="BI3" s="306"/>
      <c r="BJ3" s="306"/>
      <c r="BK3" s="304"/>
      <c r="BL3" s="307" t="s">
        <v>119</v>
      </c>
      <c r="BM3" s="309" t="s">
        <v>124</v>
      </c>
      <c r="BN3" s="305" t="s">
        <v>116</v>
      </c>
      <c r="BO3" s="306"/>
      <c r="BP3" s="306"/>
      <c r="BQ3" s="306"/>
      <c r="BR3" s="304"/>
      <c r="BS3" s="307" t="s">
        <v>119</v>
      </c>
      <c r="BT3" s="309" t="s">
        <v>124</v>
      </c>
      <c r="BU3" s="305" t="s">
        <v>3</v>
      </c>
      <c r="BV3" s="306"/>
      <c r="BW3" s="306"/>
      <c r="BX3" s="306"/>
      <c r="BY3" s="304"/>
      <c r="BZ3" s="307" t="s">
        <v>119</v>
      </c>
      <c r="CA3" s="309" t="s">
        <v>124</v>
      </c>
      <c r="CB3" s="305" t="s">
        <v>63</v>
      </c>
      <c r="CC3" s="306"/>
      <c r="CD3" s="306"/>
      <c r="CE3" s="306"/>
      <c r="CF3" s="304"/>
      <c r="CG3" s="307" t="s">
        <v>119</v>
      </c>
      <c r="CH3" s="309" t="s">
        <v>124</v>
      </c>
      <c r="CI3" s="305" t="s">
        <v>64</v>
      </c>
      <c r="CJ3" s="306"/>
      <c r="CK3" s="306"/>
      <c r="CL3" s="306"/>
      <c r="CM3" s="304"/>
      <c r="CN3" s="307" t="s">
        <v>119</v>
      </c>
      <c r="CO3" s="309" t="s">
        <v>124</v>
      </c>
      <c r="CP3" s="305" t="s">
        <v>65</v>
      </c>
      <c r="CQ3" s="306"/>
      <c r="CR3" s="306"/>
      <c r="CS3" s="306"/>
      <c r="CT3" s="304"/>
      <c r="CU3" s="147" t="s">
        <v>119</v>
      </c>
      <c r="CV3" s="147" t="s">
        <v>95</v>
      </c>
      <c r="CW3" s="148" t="s">
        <v>98</v>
      </c>
      <c r="CX3" s="55" t="s">
        <v>0</v>
      </c>
      <c r="CY3" s="56"/>
      <c r="CZ3" s="56"/>
      <c r="DA3" s="56"/>
      <c r="DB3" s="57"/>
      <c r="DC3" s="147" t="s">
        <v>119</v>
      </c>
      <c r="DD3" s="147" t="s">
        <v>95</v>
      </c>
      <c r="DE3" s="148" t="s">
        <v>98</v>
      </c>
      <c r="DF3" s="55" t="s">
        <v>1</v>
      </c>
      <c r="DG3" s="56"/>
      <c r="DH3" s="56"/>
      <c r="DI3" s="56"/>
      <c r="DJ3" s="57"/>
      <c r="DK3" s="147" t="s">
        <v>119</v>
      </c>
      <c r="DL3" s="147" t="s">
        <v>95</v>
      </c>
      <c r="DM3" s="148" t="s">
        <v>98</v>
      </c>
      <c r="DN3" s="55" t="s">
        <v>2</v>
      </c>
      <c r="DO3" s="56"/>
      <c r="DP3" s="56"/>
      <c r="DQ3" s="56"/>
      <c r="DR3" s="57"/>
      <c r="DS3" s="147" t="s">
        <v>119</v>
      </c>
      <c r="DT3" s="147" t="s">
        <v>95</v>
      </c>
      <c r="DU3" s="148" t="s">
        <v>98</v>
      </c>
      <c r="DV3" s="55" t="s">
        <v>41</v>
      </c>
      <c r="DW3" s="56"/>
      <c r="DX3" s="56"/>
      <c r="DY3" s="56"/>
      <c r="DZ3" s="57"/>
      <c r="EA3" s="147" t="s">
        <v>119</v>
      </c>
      <c r="EB3" s="147" t="s">
        <v>95</v>
      </c>
      <c r="EC3" s="148" t="s">
        <v>98</v>
      </c>
      <c r="ED3" s="55" t="s">
        <v>62</v>
      </c>
      <c r="EE3" s="56"/>
      <c r="EF3" s="56"/>
      <c r="EG3" s="56"/>
      <c r="EH3" s="57"/>
      <c r="EI3" s="147" t="s">
        <v>119</v>
      </c>
      <c r="EJ3" s="147" t="s">
        <v>95</v>
      </c>
      <c r="EK3" s="148" t="s">
        <v>98</v>
      </c>
      <c r="EL3" s="55" t="s">
        <v>116</v>
      </c>
      <c r="EM3" s="56"/>
      <c r="EN3" s="56"/>
      <c r="EO3" s="56"/>
      <c r="EP3" s="57"/>
      <c r="EQ3" s="147" t="s">
        <v>119</v>
      </c>
      <c r="ER3" s="147" t="s">
        <v>95</v>
      </c>
      <c r="ES3" s="148" t="s">
        <v>98</v>
      </c>
      <c r="ET3" s="55" t="s">
        <v>3</v>
      </c>
      <c r="EU3" s="56"/>
      <c r="EV3" s="56"/>
      <c r="EW3" s="56"/>
      <c r="EX3" s="57"/>
      <c r="EY3" s="147" t="s">
        <v>119</v>
      </c>
      <c r="EZ3" s="147" t="s">
        <v>95</v>
      </c>
      <c r="FA3" s="148" t="s">
        <v>98</v>
      </c>
      <c r="FB3" s="55" t="s">
        <v>63</v>
      </c>
      <c r="FC3" s="56"/>
      <c r="FD3" s="56"/>
      <c r="FE3" s="56"/>
      <c r="FF3" s="57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</row>
    <row r="4" spans="1:205" ht="12.75">
      <c r="A4" s="180" t="s">
        <v>120</v>
      </c>
      <c r="B4" s="183"/>
      <c r="C4" s="173" t="s">
        <v>28</v>
      </c>
      <c r="D4" s="173" t="s">
        <v>28</v>
      </c>
      <c r="E4" s="173" t="s">
        <v>210</v>
      </c>
      <c r="F4" s="408" t="s">
        <v>25</v>
      </c>
      <c r="G4" s="409"/>
      <c r="H4" s="180" t="s">
        <v>120</v>
      </c>
      <c r="I4" s="183"/>
      <c r="J4" s="173" t="s">
        <v>28</v>
      </c>
      <c r="K4" s="173" t="s">
        <v>28</v>
      </c>
      <c r="L4" s="173" t="s">
        <v>210</v>
      </c>
      <c r="M4" s="408" t="s">
        <v>25</v>
      </c>
      <c r="N4" s="409"/>
      <c r="O4" s="180" t="s">
        <v>120</v>
      </c>
      <c r="P4" s="183"/>
      <c r="Q4" s="173" t="s">
        <v>28</v>
      </c>
      <c r="R4" s="173" t="s">
        <v>28</v>
      </c>
      <c r="S4" s="173" t="s">
        <v>210</v>
      </c>
      <c r="T4" s="408" t="s">
        <v>25</v>
      </c>
      <c r="U4" s="409"/>
      <c r="V4" s="180" t="s">
        <v>120</v>
      </c>
      <c r="W4" s="183"/>
      <c r="X4" s="173" t="s">
        <v>28</v>
      </c>
      <c r="Y4" s="173" t="s">
        <v>28</v>
      </c>
      <c r="Z4" s="173" t="s">
        <v>210</v>
      </c>
      <c r="AA4" s="408" t="s">
        <v>25</v>
      </c>
      <c r="AB4" s="409"/>
      <c r="AC4" s="180" t="s">
        <v>120</v>
      </c>
      <c r="AD4" s="183"/>
      <c r="AE4" s="173" t="s">
        <v>28</v>
      </c>
      <c r="AF4" s="173" t="s">
        <v>28</v>
      </c>
      <c r="AG4" s="173" t="s">
        <v>210</v>
      </c>
      <c r="AH4" s="408" t="s">
        <v>25</v>
      </c>
      <c r="AI4" s="409"/>
      <c r="AJ4" s="180" t="s">
        <v>120</v>
      </c>
      <c r="AK4" s="183"/>
      <c r="AL4" s="173" t="s">
        <v>28</v>
      </c>
      <c r="AM4" s="173" t="s">
        <v>28</v>
      </c>
      <c r="AN4" s="173" t="s">
        <v>210</v>
      </c>
      <c r="AO4" s="408" t="s">
        <v>25</v>
      </c>
      <c r="AP4" s="409"/>
      <c r="AQ4" s="180" t="s">
        <v>120</v>
      </c>
      <c r="AR4" s="183"/>
      <c r="AS4" s="173" t="s">
        <v>28</v>
      </c>
      <c r="AT4" s="173" t="s">
        <v>28</v>
      </c>
      <c r="AU4" s="173" t="s">
        <v>210</v>
      </c>
      <c r="AV4" s="408" t="s">
        <v>25</v>
      </c>
      <c r="AW4" s="409"/>
      <c r="AX4" s="180" t="s">
        <v>120</v>
      </c>
      <c r="AY4" s="183"/>
      <c r="AZ4" s="173" t="s">
        <v>28</v>
      </c>
      <c r="BA4" s="173" t="s">
        <v>28</v>
      </c>
      <c r="BB4" s="173" t="s">
        <v>210</v>
      </c>
      <c r="BC4" s="408" t="s">
        <v>25</v>
      </c>
      <c r="BD4" s="409"/>
      <c r="BE4" s="180" t="s">
        <v>120</v>
      </c>
      <c r="BF4" s="183"/>
      <c r="BG4" s="173" t="s">
        <v>28</v>
      </c>
      <c r="BH4" s="173" t="s">
        <v>28</v>
      </c>
      <c r="BI4" s="173" t="s">
        <v>210</v>
      </c>
      <c r="BJ4" s="408" t="s">
        <v>25</v>
      </c>
      <c r="BK4" s="409"/>
      <c r="BL4" s="180" t="s">
        <v>120</v>
      </c>
      <c r="BM4" s="183"/>
      <c r="BN4" s="173" t="s">
        <v>28</v>
      </c>
      <c r="BO4" s="173" t="s">
        <v>28</v>
      </c>
      <c r="BP4" s="173" t="s">
        <v>210</v>
      </c>
      <c r="BQ4" s="408" t="s">
        <v>25</v>
      </c>
      <c r="BR4" s="409"/>
      <c r="BS4" s="180" t="s">
        <v>120</v>
      </c>
      <c r="BT4" s="183"/>
      <c r="BU4" s="173" t="s">
        <v>28</v>
      </c>
      <c r="BV4" s="173" t="s">
        <v>28</v>
      </c>
      <c r="BW4" s="173" t="s">
        <v>210</v>
      </c>
      <c r="BX4" s="408" t="s">
        <v>25</v>
      </c>
      <c r="BY4" s="409"/>
      <c r="BZ4" s="180" t="s">
        <v>120</v>
      </c>
      <c r="CA4" s="183"/>
      <c r="CB4" s="173" t="s">
        <v>28</v>
      </c>
      <c r="CC4" s="173" t="s">
        <v>28</v>
      </c>
      <c r="CD4" s="173" t="s">
        <v>210</v>
      </c>
      <c r="CE4" s="408" t="s">
        <v>25</v>
      </c>
      <c r="CF4" s="409"/>
      <c r="CG4" s="180" t="s">
        <v>120</v>
      </c>
      <c r="CH4" s="183"/>
      <c r="CI4" s="173" t="s">
        <v>28</v>
      </c>
      <c r="CJ4" s="173" t="s">
        <v>28</v>
      </c>
      <c r="CK4" s="173" t="s">
        <v>210</v>
      </c>
      <c r="CL4" s="408" t="s">
        <v>25</v>
      </c>
      <c r="CM4" s="409"/>
      <c r="CN4" s="180" t="s">
        <v>120</v>
      </c>
      <c r="CO4" s="183"/>
      <c r="CP4" s="173" t="s">
        <v>28</v>
      </c>
      <c r="CQ4" s="173" t="s">
        <v>28</v>
      </c>
      <c r="CR4" s="173" t="s">
        <v>210</v>
      </c>
      <c r="CS4" s="408" t="s">
        <v>25</v>
      </c>
      <c r="CT4" s="409"/>
      <c r="CU4" s="147" t="s">
        <v>120</v>
      </c>
      <c r="CV4" s="147" t="s">
        <v>119</v>
      </c>
      <c r="CW4" s="148" t="s">
        <v>99</v>
      </c>
      <c r="CX4" s="173" t="s">
        <v>28</v>
      </c>
      <c r="CY4" s="173" t="s">
        <v>28</v>
      </c>
      <c r="CZ4" s="173" t="s">
        <v>210</v>
      </c>
      <c r="DA4" s="408" t="s">
        <v>25</v>
      </c>
      <c r="DB4" s="409"/>
      <c r="DC4" s="147" t="s">
        <v>120</v>
      </c>
      <c r="DD4" s="147" t="s">
        <v>119</v>
      </c>
      <c r="DE4" s="148" t="s">
        <v>99</v>
      </c>
      <c r="DF4" s="173" t="s">
        <v>28</v>
      </c>
      <c r="DG4" s="173" t="s">
        <v>28</v>
      </c>
      <c r="DH4" s="173" t="s">
        <v>210</v>
      </c>
      <c r="DI4" s="408" t="s">
        <v>25</v>
      </c>
      <c r="DJ4" s="409"/>
      <c r="DK4" s="147" t="s">
        <v>120</v>
      </c>
      <c r="DL4" s="147" t="s">
        <v>119</v>
      </c>
      <c r="DM4" s="148" t="s">
        <v>99</v>
      </c>
      <c r="DN4" s="173" t="s">
        <v>28</v>
      </c>
      <c r="DO4" s="173" t="s">
        <v>28</v>
      </c>
      <c r="DP4" s="173" t="s">
        <v>210</v>
      </c>
      <c r="DQ4" s="408" t="s">
        <v>25</v>
      </c>
      <c r="DR4" s="409"/>
      <c r="DS4" s="147" t="s">
        <v>120</v>
      </c>
      <c r="DT4" s="147" t="s">
        <v>119</v>
      </c>
      <c r="DU4" s="148" t="s">
        <v>99</v>
      </c>
      <c r="DV4" s="173" t="s">
        <v>28</v>
      </c>
      <c r="DW4" s="173" t="s">
        <v>28</v>
      </c>
      <c r="DX4" s="173" t="s">
        <v>210</v>
      </c>
      <c r="DY4" s="408" t="s">
        <v>25</v>
      </c>
      <c r="DZ4" s="409"/>
      <c r="EA4" s="147" t="s">
        <v>120</v>
      </c>
      <c r="EB4" s="147" t="s">
        <v>119</v>
      </c>
      <c r="EC4" s="148" t="s">
        <v>99</v>
      </c>
      <c r="ED4" s="173" t="s">
        <v>28</v>
      </c>
      <c r="EE4" s="173" t="s">
        <v>28</v>
      </c>
      <c r="EF4" s="173" t="s">
        <v>210</v>
      </c>
      <c r="EG4" s="408" t="s">
        <v>25</v>
      </c>
      <c r="EH4" s="409"/>
      <c r="EI4" s="147" t="s">
        <v>120</v>
      </c>
      <c r="EJ4" s="147" t="s">
        <v>119</v>
      </c>
      <c r="EK4" s="148" t="s">
        <v>99</v>
      </c>
      <c r="EL4" s="173" t="s">
        <v>28</v>
      </c>
      <c r="EM4" s="173" t="s">
        <v>28</v>
      </c>
      <c r="EN4" s="173" t="s">
        <v>210</v>
      </c>
      <c r="EO4" s="408" t="s">
        <v>25</v>
      </c>
      <c r="EP4" s="409"/>
      <c r="EQ4" s="147" t="s">
        <v>120</v>
      </c>
      <c r="ER4" s="147" t="s">
        <v>119</v>
      </c>
      <c r="ES4" s="148" t="s">
        <v>99</v>
      </c>
      <c r="ET4" s="173" t="s">
        <v>28</v>
      </c>
      <c r="EU4" s="173" t="s">
        <v>28</v>
      </c>
      <c r="EV4" s="173" t="s">
        <v>210</v>
      </c>
      <c r="EW4" s="408" t="s">
        <v>25</v>
      </c>
      <c r="EX4" s="409"/>
      <c r="EY4" s="147" t="s">
        <v>120</v>
      </c>
      <c r="EZ4" s="147" t="s">
        <v>119</v>
      </c>
      <c r="FA4" s="148" t="s">
        <v>99</v>
      </c>
      <c r="FB4" s="173" t="s">
        <v>28</v>
      </c>
      <c r="FC4" s="173" t="s">
        <v>28</v>
      </c>
      <c r="FD4" s="173" t="s">
        <v>210</v>
      </c>
      <c r="FE4" s="408" t="s">
        <v>25</v>
      </c>
      <c r="FF4" s="409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</row>
    <row r="5" spans="1:205" ht="12.75">
      <c r="A5" s="184"/>
      <c r="B5" s="185"/>
      <c r="C5" s="184" t="s">
        <v>66</v>
      </c>
      <c r="D5" s="184" t="s">
        <v>222</v>
      </c>
      <c r="E5" s="184" t="s">
        <v>211</v>
      </c>
      <c r="F5" s="186" t="s">
        <v>24</v>
      </c>
      <c r="G5" s="187" t="s">
        <v>221</v>
      </c>
      <c r="H5" s="184"/>
      <c r="I5" s="185"/>
      <c r="J5" s="184" t="s">
        <v>66</v>
      </c>
      <c r="K5" s="184" t="s">
        <v>222</v>
      </c>
      <c r="L5" s="184" t="s">
        <v>211</v>
      </c>
      <c r="M5" s="186" t="s">
        <v>24</v>
      </c>
      <c r="N5" s="187" t="s">
        <v>221</v>
      </c>
      <c r="O5" s="184"/>
      <c r="P5" s="185"/>
      <c r="Q5" s="184" t="s">
        <v>66</v>
      </c>
      <c r="R5" s="184" t="s">
        <v>222</v>
      </c>
      <c r="S5" s="184" t="s">
        <v>211</v>
      </c>
      <c r="T5" s="186" t="s">
        <v>24</v>
      </c>
      <c r="U5" s="187" t="s">
        <v>221</v>
      </c>
      <c r="V5" s="184"/>
      <c r="W5" s="185"/>
      <c r="X5" s="184" t="s">
        <v>66</v>
      </c>
      <c r="Y5" s="184" t="s">
        <v>222</v>
      </c>
      <c r="Z5" s="184" t="s">
        <v>211</v>
      </c>
      <c r="AA5" s="186" t="s">
        <v>24</v>
      </c>
      <c r="AB5" s="187" t="s">
        <v>221</v>
      </c>
      <c r="AC5" s="184"/>
      <c r="AD5" s="185"/>
      <c r="AE5" s="184" t="s">
        <v>66</v>
      </c>
      <c r="AF5" s="184" t="s">
        <v>222</v>
      </c>
      <c r="AG5" s="184" t="s">
        <v>211</v>
      </c>
      <c r="AH5" s="186" t="s">
        <v>24</v>
      </c>
      <c r="AI5" s="187" t="s">
        <v>221</v>
      </c>
      <c r="AJ5" s="184"/>
      <c r="AK5" s="185"/>
      <c r="AL5" s="184" t="s">
        <v>66</v>
      </c>
      <c r="AM5" s="184" t="s">
        <v>222</v>
      </c>
      <c r="AN5" s="184" t="s">
        <v>211</v>
      </c>
      <c r="AO5" s="186" t="s">
        <v>24</v>
      </c>
      <c r="AP5" s="187" t="s">
        <v>221</v>
      </c>
      <c r="AQ5" s="184"/>
      <c r="AR5" s="185"/>
      <c r="AS5" s="184" t="s">
        <v>66</v>
      </c>
      <c r="AT5" s="184" t="s">
        <v>222</v>
      </c>
      <c r="AU5" s="184" t="s">
        <v>211</v>
      </c>
      <c r="AV5" s="186" t="s">
        <v>24</v>
      </c>
      <c r="AW5" s="187" t="s">
        <v>221</v>
      </c>
      <c r="AX5" s="184"/>
      <c r="AY5" s="185"/>
      <c r="AZ5" s="184" t="s">
        <v>66</v>
      </c>
      <c r="BA5" s="184" t="s">
        <v>222</v>
      </c>
      <c r="BB5" s="184" t="s">
        <v>211</v>
      </c>
      <c r="BC5" s="186" t="s">
        <v>24</v>
      </c>
      <c r="BD5" s="187" t="s">
        <v>221</v>
      </c>
      <c r="BE5" s="184"/>
      <c r="BF5" s="185"/>
      <c r="BG5" s="184" t="s">
        <v>66</v>
      </c>
      <c r="BH5" s="184" t="s">
        <v>222</v>
      </c>
      <c r="BI5" s="184" t="s">
        <v>211</v>
      </c>
      <c r="BJ5" s="186" t="s">
        <v>24</v>
      </c>
      <c r="BK5" s="187" t="s">
        <v>221</v>
      </c>
      <c r="BL5" s="184"/>
      <c r="BM5" s="185"/>
      <c r="BN5" s="184" t="s">
        <v>66</v>
      </c>
      <c r="BO5" s="184" t="s">
        <v>222</v>
      </c>
      <c r="BP5" s="184" t="s">
        <v>211</v>
      </c>
      <c r="BQ5" s="186" t="s">
        <v>24</v>
      </c>
      <c r="BR5" s="187" t="s">
        <v>221</v>
      </c>
      <c r="BS5" s="184"/>
      <c r="BT5" s="185"/>
      <c r="BU5" s="184" t="s">
        <v>66</v>
      </c>
      <c r="BV5" s="184" t="s">
        <v>222</v>
      </c>
      <c r="BW5" s="184" t="s">
        <v>211</v>
      </c>
      <c r="BX5" s="186" t="s">
        <v>24</v>
      </c>
      <c r="BY5" s="187" t="s">
        <v>221</v>
      </c>
      <c r="BZ5" s="184"/>
      <c r="CA5" s="185"/>
      <c r="CB5" s="184" t="s">
        <v>66</v>
      </c>
      <c r="CC5" s="184" t="s">
        <v>222</v>
      </c>
      <c r="CD5" s="184" t="s">
        <v>211</v>
      </c>
      <c r="CE5" s="186" t="s">
        <v>24</v>
      </c>
      <c r="CF5" s="187" t="s">
        <v>221</v>
      </c>
      <c r="CG5" s="184"/>
      <c r="CH5" s="185"/>
      <c r="CI5" s="184" t="s">
        <v>66</v>
      </c>
      <c r="CJ5" s="184" t="s">
        <v>222</v>
      </c>
      <c r="CK5" s="184" t="s">
        <v>211</v>
      </c>
      <c r="CL5" s="186" t="s">
        <v>24</v>
      </c>
      <c r="CM5" s="187" t="s">
        <v>221</v>
      </c>
      <c r="CN5" s="184"/>
      <c r="CO5" s="185"/>
      <c r="CP5" s="184" t="s">
        <v>66</v>
      </c>
      <c r="CQ5" s="184" t="s">
        <v>222</v>
      </c>
      <c r="CR5" s="184" t="s">
        <v>211</v>
      </c>
      <c r="CS5" s="186" t="s">
        <v>24</v>
      </c>
      <c r="CT5" s="187" t="s">
        <v>221</v>
      </c>
      <c r="CU5" s="149"/>
      <c r="CV5" s="149"/>
      <c r="CW5" s="150"/>
      <c r="CX5" s="184" t="s">
        <v>66</v>
      </c>
      <c r="CY5" s="184" t="s">
        <v>222</v>
      </c>
      <c r="CZ5" s="184" t="s">
        <v>211</v>
      </c>
      <c r="DA5" s="186" t="s">
        <v>24</v>
      </c>
      <c r="DB5" s="187" t="s">
        <v>221</v>
      </c>
      <c r="DC5" s="149"/>
      <c r="DD5" s="149"/>
      <c r="DE5" s="150"/>
      <c r="DF5" s="184" t="s">
        <v>66</v>
      </c>
      <c r="DG5" s="184" t="s">
        <v>222</v>
      </c>
      <c r="DH5" s="184" t="s">
        <v>211</v>
      </c>
      <c r="DI5" s="186" t="s">
        <v>24</v>
      </c>
      <c r="DJ5" s="187" t="s">
        <v>221</v>
      </c>
      <c r="DK5" s="149"/>
      <c r="DL5" s="149"/>
      <c r="DM5" s="150"/>
      <c r="DN5" s="184" t="s">
        <v>66</v>
      </c>
      <c r="DO5" s="184" t="s">
        <v>222</v>
      </c>
      <c r="DP5" s="184" t="s">
        <v>211</v>
      </c>
      <c r="DQ5" s="186" t="s">
        <v>24</v>
      </c>
      <c r="DR5" s="187" t="s">
        <v>221</v>
      </c>
      <c r="DS5" s="149"/>
      <c r="DT5" s="149"/>
      <c r="DU5" s="150"/>
      <c r="DV5" s="184" t="s">
        <v>66</v>
      </c>
      <c r="DW5" s="184" t="s">
        <v>222</v>
      </c>
      <c r="DX5" s="184" t="s">
        <v>211</v>
      </c>
      <c r="DY5" s="186" t="s">
        <v>24</v>
      </c>
      <c r="DZ5" s="187" t="s">
        <v>221</v>
      </c>
      <c r="EA5" s="149"/>
      <c r="EB5" s="149"/>
      <c r="EC5" s="150"/>
      <c r="ED5" s="184" t="s">
        <v>66</v>
      </c>
      <c r="EE5" s="184" t="s">
        <v>222</v>
      </c>
      <c r="EF5" s="184" t="s">
        <v>211</v>
      </c>
      <c r="EG5" s="186" t="s">
        <v>24</v>
      </c>
      <c r="EH5" s="187" t="s">
        <v>221</v>
      </c>
      <c r="EI5" s="149"/>
      <c r="EJ5" s="149"/>
      <c r="EK5" s="150"/>
      <c r="EL5" s="184" t="s">
        <v>66</v>
      </c>
      <c r="EM5" s="184" t="s">
        <v>222</v>
      </c>
      <c r="EN5" s="184" t="s">
        <v>211</v>
      </c>
      <c r="EO5" s="186" t="s">
        <v>24</v>
      </c>
      <c r="EP5" s="187" t="s">
        <v>221</v>
      </c>
      <c r="EQ5" s="149"/>
      <c r="ER5" s="149"/>
      <c r="ES5" s="150"/>
      <c r="ET5" s="184" t="s">
        <v>66</v>
      </c>
      <c r="EU5" s="184" t="s">
        <v>222</v>
      </c>
      <c r="EV5" s="184" t="s">
        <v>211</v>
      </c>
      <c r="EW5" s="186" t="s">
        <v>24</v>
      </c>
      <c r="EX5" s="187" t="s">
        <v>221</v>
      </c>
      <c r="EY5" s="149"/>
      <c r="EZ5" s="149"/>
      <c r="FA5" s="150"/>
      <c r="FB5" s="184" t="s">
        <v>66</v>
      </c>
      <c r="FC5" s="184" t="s">
        <v>222</v>
      </c>
      <c r="FD5" s="184" t="s">
        <v>211</v>
      </c>
      <c r="FE5" s="186" t="s">
        <v>24</v>
      </c>
      <c r="FF5" s="187" t="s">
        <v>221</v>
      </c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</row>
    <row r="6" spans="1:162" ht="12.75">
      <c r="A6" s="2" t="s">
        <v>110</v>
      </c>
      <c r="B6" s="8" t="s">
        <v>125</v>
      </c>
      <c r="C6" s="72">
        <f>'[1]int.kiad.'!D6</f>
        <v>124079</v>
      </c>
      <c r="D6" s="7">
        <f>(C6+E6)</f>
        <v>140786</v>
      </c>
      <c r="E6" s="7">
        <f>'[2]1.-22.'!E37</f>
        <v>16707</v>
      </c>
      <c r="F6" s="7">
        <f>'[2]1.-22.'!E42</f>
        <v>2553</v>
      </c>
      <c r="G6" s="7">
        <f>E6-F6</f>
        <v>14154</v>
      </c>
      <c r="H6" s="2" t="s">
        <v>110</v>
      </c>
      <c r="I6" s="8" t="s">
        <v>125</v>
      </c>
      <c r="J6" s="72">
        <f>'[1]int.kiad.'!K6</f>
        <v>41782</v>
      </c>
      <c r="K6" s="7">
        <f>(J6+L6)</f>
        <v>48646</v>
      </c>
      <c r="L6" s="7">
        <f>'[2]1.-22.'!F37</f>
        <v>6864</v>
      </c>
      <c r="M6" s="7">
        <f>'[2]1.-22.'!F42</f>
        <v>1286</v>
      </c>
      <c r="N6" s="7">
        <f>L6-M6</f>
        <v>5578</v>
      </c>
      <c r="O6" s="2" t="s">
        <v>110</v>
      </c>
      <c r="P6" s="8" t="s">
        <v>125</v>
      </c>
      <c r="Q6" s="72">
        <f>'[1]int.kiad.'!R6</f>
        <v>632190</v>
      </c>
      <c r="R6" s="7">
        <f>(Q6+S6)</f>
        <v>650384</v>
      </c>
      <c r="S6" s="6">
        <f>'[2]1.-22.'!G37</f>
        <v>18194</v>
      </c>
      <c r="T6" s="7">
        <f>'[2]1.-22.'!G42</f>
        <v>17012</v>
      </c>
      <c r="U6" s="7">
        <f>S6-T6</f>
        <v>1182</v>
      </c>
      <c r="V6" s="2" t="s">
        <v>110</v>
      </c>
      <c r="W6" s="8" t="s">
        <v>125</v>
      </c>
      <c r="X6" s="72">
        <f>'[1]int.kiad.'!Y6</f>
        <v>0</v>
      </c>
      <c r="Y6" s="7">
        <f>(X6+Z6)</f>
        <v>0</v>
      </c>
      <c r="Z6" s="6">
        <f>'[2]1.-22.'!H37</f>
        <v>0</v>
      </c>
      <c r="AA6" s="7">
        <f>'[2]1.-22.'!H42</f>
        <v>0</v>
      </c>
      <c r="AB6" s="7">
        <f>Z6-AA6</f>
        <v>0</v>
      </c>
      <c r="AC6" s="2" t="s">
        <v>110</v>
      </c>
      <c r="AD6" s="8" t="s">
        <v>125</v>
      </c>
      <c r="AE6" s="72">
        <f>'[1]int.kiad.'!AF6</f>
        <v>632190</v>
      </c>
      <c r="AF6" s="7">
        <f aca="true" t="shared" si="0" ref="AF6:AI44">(R6-Y6)</f>
        <v>650384</v>
      </c>
      <c r="AG6" s="7">
        <f t="shared" si="0"/>
        <v>18194</v>
      </c>
      <c r="AH6" s="7">
        <f t="shared" si="0"/>
        <v>17012</v>
      </c>
      <c r="AI6" s="7">
        <f t="shared" si="0"/>
        <v>1182</v>
      </c>
      <c r="AJ6" s="2" t="s">
        <v>110</v>
      </c>
      <c r="AK6" s="8" t="s">
        <v>125</v>
      </c>
      <c r="AL6" s="72">
        <f>'[1]int.kiad.'!AM6</f>
        <v>0</v>
      </c>
      <c r="AM6" s="7">
        <f>(AL6+AN6)</f>
        <v>0</v>
      </c>
      <c r="AN6" s="6">
        <f>'[2]1.-22.'!J37</f>
        <v>0</v>
      </c>
      <c r="AO6" s="7">
        <f>'[2]1.-22.'!J42</f>
        <v>0</v>
      </c>
      <c r="AP6" s="7">
        <f>AN6-AO6</f>
        <v>0</v>
      </c>
      <c r="AQ6" s="2" t="s">
        <v>110</v>
      </c>
      <c r="AR6" s="8" t="s">
        <v>125</v>
      </c>
      <c r="AS6" s="72">
        <f>'[1]int.kiad.'!AT6</f>
        <v>0</v>
      </c>
      <c r="AT6" s="7">
        <f>(AS6+AU6)</f>
        <v>0</v>
      </c>
      <c r="AU6" s="6">
        <f>'[2]1.-22.'!X37</f>
        <v>0</v>
      </c>
      <c r="AV6" s="7">
        <f>'[2]1.-22.'!X42</f>
        <v>0</v>
      </c>
      <c r="AW6" s="7">
        <f>AU6-AV6</f>
        <v>0</v>
      </c>
      <c r="AX6" s="2" t="s">
        <v>110</v>
      </c>
      <c r="AY6" s="8" t="s">
        <v>125</v>
      </c>
      <c r="AZ6" s="72">
        <f>'[1]int.kiad.'!BA6</f>
        <v>0</v>
      </c>
      <c r="BA6" s="7">
        <f>(AM6-AT6)</f>
        <v>0</v>
      </c>
      <c r="BB6" s="7">
        <f aca="true" t="shared" si="1" ref="BB6:BD21">(AN6-AU6)</f>
        <v>0</v>
      </c>
      <c r="BC6" s="7">
        <f t="shared" si="1"/>
        <v>0</v>
      </c>
      <c r="BD6" s="7">
        <f t="shared" si="1"/>
        <v>0</v>
      </c>
      <c r="BE6" s="2" t="s">
        <v>110</v>
      </c>
      <c r="BF6" s="8" t="s">
        <v>125</v>
      </c>
      <c r="BG6" s="72">
        <f>'[1]int.kiad.'!BH6</f>
        <v>0</v>
      </c>
      <c r="BH6" s="7">
        <f>(BG6+BI6)</f>
        <v>0</v>
      </c>
      <c r="BI6" s="6">
        <f>'[2]1.-22.'!K37</f>
        <v>0</v>
      </c>
      <c r="BJ6" s="7">
        <f>'[2]1.-22.'!K42</f>
        <v>0</v>
      </c>
      <c r="BK6" s="7">
        <f>BI6-BJ6</f>
        <v>0</v>
      </c>
      <c r="BL6" s="2" t="s">
        <v>110</v>
      </c>
      <c r="BM6" s="8" t="s">
        <v>125</v>
      </c>
      <c r="BN6" s="72">
        <f>'[1]int.kiad.'!BO6</f>
        <v>18310</v>
      </c>
      <c r="BO6" s="7">
        <f>(BN6+BP6)</f>
        <v>20621</v>
      </c>
      <c r="BP6" s="6">
        <f>'[2]1.-22.'!L37</f>
        <v>2311</v>
      </c>
      <c r="BQ6" s="7">
        <f>'[2]1.-22.'!L42</f>
        <v>2311</v>
      </c>
      <c r="BR6" s="7">
        <f>BP6-BQ6</f>
        <v>0</v>
      </c>
      <c r="BS6" s="2" t="s">
        <v>110</v>
      </c>
      <c r="BT6" s="8" t="s">
        <v>125</v>
      </c>
      <c r="BU6" s="72">
        <f>'[1]int.kiad.'!BV6</f>
        <v>102415</v>
      </c>
      <c r="BV6" s="7">
        <f>(BU6+BW6)</f>
        <v>103315</v>
      </c>
      <c r="BW6" s="6">
        <f>'[2]1.-22.'!M37</f>
        <v>900</v>
      </c>
      <c r="BX6" s="7">
        <f>'[2]1.-22.'!M42</f>
        <v>900</v>
      </c>
      <c r="BY6" s="7">
        <f>BW6-BX6</f>
        <v>0</v>
      </c>
      <c r="BZ6" s="2" t="s">
        <v>110</v>
      </c>
      <c r="CA6" s="8" t="s">
        <v>125</v>
      </c>
      <c r="CB6" s="7">
        <f aca="true" t="shared" si="2" ref="CB6:CF44">(C6+J6+Q6+AL6+BG6+BN6+BU6)</f>
        <v>918776</v>
      </c>
      <c r="CC6" s="7">
        <f t="shared" si="2"/>
        <v>963752</v>
      </c>
      <c r="CD6" s="7">
        <f t="shared" si="2"/>
        <v>44976</v>
      </c>
      <c r="CE6" s="7">
        <f t="shared" si="2"/>
        <v>24062</v>
      </c>
      <c r="CF6" s="7">
        <f t="shared" si="2"/>
        <v>20914</v>
      </c>
      <c r="CG6" s="2" t="s">
        <v>110</v>
      </c>
      <c r="CH6" s="8" t="s">
        <v>125</v>
      </c>
      <c r="CI6" s="7">
        <f aca="true" t="shared" si="3" ref="CI6:CM21">(CB6-CP6)</f>
        <v>798051</v>
      </c>
      <c r="CJ6" s="7">
        <f t="shared" si="3"/>
        <v>839816</v>
      </c>
      <c r="CK6" s="7">
        <f t="shared" si="3"/>
        <v>41765</v>
      </c>
      <c r="CL6" s="7">
        <f t="shared" si="3"/>
        <v>20851</v>
      </c>
      <c r="CM6" s="7">
        <f t="shared" si="3"/>
        <v>20914</v>
      </c>
      <c r="CN6" s="2" t="s">
        <v>110</v>
      </c>
      <c r="CO6" s="8" t="s">
        <v>125</v>
      </c>
      <c r="CP6" s="7">
        <f aca="true" t="shared" si="4" ref="CP6:CT21">(AS6+BN6+BU6)</f>
        <v>120725</v>
      </c>
      <c r="CQ6" s="7">
        <f t="shared" si="4"/>
        <v>123936</v>
      </c>
      <c r="CR6" s="7">
        <f t="shared" si="4"/>
        <v>3211</v>
      </c>
      <c r="CS6" s="7">
        <f t="shared" si="4"/>
        <v>3211</v>
      </c>
      <c r="CT6" s="7">
        <f t="shared" si="4"/>
        <v>0</v>
      </c>
      <c r="CU6" s="40">
        <v>1</v>
      </c>
      <c r="CV6" s="39" t="s">
        <v>110</v>
      </c>
      <c r="CW6" s="28" t="s">
        <v>54</v>
      </c>
      <c r="CX6" s="72">
        <f>'[1]int.kiad.'!CY6</f>
        <v>73609</v>
      </c>
      <c r="CY6" s="54">
        <f>CX6+CZ6</f>
        <v>74757</v>
      </c>
      <c r="CZ6" s="54">
        <f>'[2]részb.ö.'!E37</f>
        <v>1148</v>
      </c>
      <c r="DA6" s="54">
        <f>'[2]részb.ö.'!E42</f>
        <v>1148</v>
      </c>
      <c r="DB6" s="59">
        <f>CZ6-DA6</f>
        <v>0</v>
      </c>
      <c r="DC6" s="40">
        <v>1</v>
      </c>
      <c r="DD6" s="39" t="s">
        <v>110</v>
      </c>
      <c r="DE6" s="28" t="s">
        <v>54</v>
      </c>
      <c r="DF6" s="72">
        <f>'[1]int.kiad.'!DG6</f>
        <v>25054</v>
      </c>
      <c r="DG6" s="54">
        <f>DF6+DH6</f>
        <v>25611</v>
      </c>
      <c r="DH6" s="54">
        <f>'[2]részb.ö.'!F37</f>
        <v>557</v>
      </c>
      <c r="DI6" s="54">
        <f>'[2]részb.ö.'!F42</f>
        <v>557</v>
      </c>
      <c r="DJ6" s="59">
        <f>DH6-DI6</f>
        <v>0</v>
      </c>
      <c r="DK6" s="40">
        <v>1</v>
      </c>
      <c r="DL6" s="39" t="s">
        <v>110</v>
      </c>
      <c r="DM6" s="28" t="s">
        <v>54</v>
      </c>
      <c r="DN6" s="72">
        <f>'[1]int.kiad.'!DO6</f>
        <v>85094</v>
      </c>
      <c r="DO6" s="54">
        <f>DN6+DP6</f>
        <v>91813</v>
      </c>
      <c r="DP6" s="54">
        <f>'[2]részb.ö.'!G37</f>
        <v>6719</v>
      </c>
      <c r="DQ6" s="54">
        <f>'[2]részb.ö.'!G42</f>
        <v>6719</v>
      </c>
      <c r="DR6" s="59">
        <f>DP6-DQ6</f>
        <v>0</v>
      </c>
      <c r="DS6" s="40">
        <v>1</v>
      </c>
      <c r="DT6" s="39" t="s">
        <v>110</v>
      </c>
      <c r="DU6" s="28" t="s">
        <v>54</v>
      </c>
      <c r="DV6" s="72">
        <f>'[1]int.kiad.'!DW6</f>
        <v>0</v>
      </c>
      <c r="DW6" s="54">
        <f>DV6+DX6</f>
        <v>0</v>
      </c>
      <c r="DX6" s="54">
        <f>'[2]részb.ö.'!J37</f>
        <v>0</v>
      </c>
      <c r="DY6" s="54">
        <f>'[2]részb.ö.'!J42</f>
        <v>0</v>
      </c>
      <c r="DZ6" s="59">
        <f>DX6-DY6</f>
        <v>0</v>
      </c>
      <c r="EA6" s="40">
        <v>1</v>
      </c>
      <c r="EB6" s="39" t="s">
        <v>110</v>
      </c>
      <c r="EC6" s="28" t="s">
        <v>54</v>
      </c>
      <c r="ED6" s="72">
        <f>'[1]int.kiad.'!EE6</f>
        <v>0</v>
      </c>
      <c r="EE6" s="54">
        <f>ED6+EF6</f>
        <v>0</v>
      </c>
      <c r="EF6" s="54">
        <f>'[2]részb.ö.'!K37</f>
        <v>0</v>
      </c>
      <c r="EG6" s="54">
        <f>'[2]részb.ö.'!K42</f>
        <v>0</v>
      </c>
      <c r="EH6" s="59">
        <f>EF6-EG6</f>
        <v>0</v>
      </c>
      <c r="EI6" s="40">
        <v>1</v>
      </c>
      <c r="EJ6" s="39" t="s">
        <v>110</v>
      </c>
      <c r="EK6" s="28" t="s">
        <v>54</v>
      </c>
      <c r="EL6" s="72">
        <f>'[1]int.kiad.'!EM6</f>
        <v>1500</v>
      </c>
      <c r="EM6" s="54">
        <f>EL6+EN6</f>
        <v>1500</v>
      </c>
      <c r="EN6" s="54">
        <f>'[2]részb.ö.'!L37</f>
        <v>0</v>
      </c>
      <c r="EO6" s="54">
        <f>'[2]részb.ö.'!L42</f>
        <v>0</v>
      </c>
      <c r="EP6" s="59">
        <f>EN6-EO6</f>
        <v>0</v>
      </c>
      <c r="EQ6" s="40">
        <v>1</v>
      </c>
      <c r="ER6" s="39" t="s">
        <v>110</v>
      </c>
      <c r="ES6" s="28" t="s">
        <v>54</v>
      </c>
      <c r="ET6" s="72">
        <f>'[1]int.kiad.'!EU6</f>
        <v>2500</v>
      </c>
      <c r="EU6" s="54">
        <f>ET6+EV6</f>
        <v>2500</v>
      </c>
      <c r="EV6" s="54">
        <f>'[2]részb.ö.'!M37</f>
        <v>0</v>
      </c>
      <c r="EW6" s="54">
        <f>'[2]részb.ö.'!M42</f>
        <v>0</v>
      </c>
      <c r="EX6" s="59">
        <f>EV6-EW6</f>
        <v>0</v>
      </c>
      <c r="EY6" s="40">
        <v>1</v>
      </c>
      <c r="EZ6" s="39" t="s">
        <v>110</v>
      </c>
      <c r="FA6" s="28" t="s">
        <v>54</v>
      </c>
      <c r="FB6" s="62">
        <f>CX6+DF6+DN6+DV6+ED6+EL6+ET6</f>
        <v>187757</v>
      </c>
      <c r="FC6" s="62">
        <f>CY6+DG6+DO6+DW6+EE6+EM6+EU6</f>
        <v>196181</v>
      </c>
      <c r="FD6" s="62">
        <f>CZ6+DH6+DP6+DX6+EF6+EN6+EV6</f>
        <v>8424</v>
      </c>
      <c r="FE6" s="62">
        <f>DA6+DI6+DQ6+DY6+EG6+EO6+EW6</f>
        <v>8424</v>
      </c>
      <c r="FF6" s="62">
        <f>DB6+DJ6+DR6+DZ6+EH6+EP6+EX6</f>
        <v>0</v>
      </c>
    </row>
    <row r="7" spans="1:162" ht="12.75">
      <c r="A7" s="118" t="s">
        <v>111</v>
      </c>
      <c r="B7" s="119" t="s">
        <v>126</v>
      </c>
      <c r="C7" s="120">
        <f>'[1]int.kiad.'!D7</f>
        <v>113504</v>
      </c>
      <c r="D7" s="59">
        <f>(C7+E7)</f>
        <v>116705</v>
      </c>
      <c r="E7" s="59">
        <f>'[2]1.-22.'!E85</f>
        <v>3201</v>
      </c>
      <c r="F7" s="59">
        <f>'[2]1.-22.'!E90</f>
        <v>3201</v>
      </c>
      <c r="G7" s="59">
        <f>E7-F7</f>
        <v>0</v>
      </c>
      <c r="H7" s="118" t="s">
        <v>111</v>
      </c>
      <c r="I7" s="119" t="s">
        <v>126</v>
      </c>
      <c r="J7" s="120">
        <f>'[1]int.kiad.'!K7</f>
        <v>38631</v>
      </c>
      <c r="K7" s="59">
        <f>(J7+L7)</f>
        <v>39776</v>
      </c>
      <c r="L7" s="59">
        <f>'[2]1.-22.'!F85</f>
        <v>1145</v>
      </c>
      <c r="M7" s="59">
        <f>'[2]1.-22.'!F90</f>
        <v>1145</v>
      </c>
      <c r="N7" s="59">
        <f>L7-M7</f>
        <v>0</v>
      </c>
      <c r="O7" s="118" t="s">
        <v>111</v>
      </c>
      <c r="P7" s="119" t="s">
        <v>126</v>
      </c>
      <c r="Q7" s="120">
        <f>'[1]int.kiad.'!R7</f>
        <v>43081</v>
      </c>
      <c r="R7" s="59">
        <f>(Q7+S7)</f>
        <v>45153</v>
      </c>
      <c r="S7" s="59">
        <f>'[2]1.-22.'!G85</f>
        <v>2072</v>
      </c>
      <c r="T7" s="59">
        <f>'[2]1.-22.'!G90</f>
        <v>1912</v>
      </c>
      <c r="U7" s="59">
        <f>S7-T7</f>
        <v>160</v>
      </c>
      <c r="V7" s="118" t="s">
        <v>111</v>
      </c>
      <c r="W7" s="119" t="s">
        <v>126</v>
      </c>
      <c r="X7" s="120">
        <f>'[1]int.kiad.'!Y7</f>
        <v>0</v>
      </c>
      <c r="Y7" s="59">
        <f>(X7+Z7)</f>
        <v>0</v>
      </c>
      <c r="Z7" s="59">
        <f>'[2]1.-22.'!H85</f>
        <v>0</v>
      </c>
      <c r="AA7" s="59">
        <f>'[2]1.-22.'!H90</f>
        <v>0</v>
      </c>
      <c r="AB7" s="59">
        <f>Z7-AA7</f>
        <v>0</v>
      </c>
      <c r="AC7" s="118" t="s">
        <v>111</v>
      </c>
      <c r="AD7" s="119" t="s">
        <v>126</v>
      </c>
      <c r="AE7" s="120">
        <f>'[1]int.kiad.'!AF7</f>
        <v>43081</v>
      </c>
      <c r="AF7" s="59">
        <f t="shared" si="0"/>
        <v>45153</v>
      </c>
      <c r="AG7" s="59">
        <f t="shared" si="0"/>
        <v>2072</v>
      </c>
      <c r="AH7" s="59">
        <f t="shared" si="0"/>
        <v>1912</v>
      </c>
      <c r="AI7" s="59">
        <f t="shared" si="0"/>
        <v>160</v>
      </c>
      <c r="AJ7" s="118" t="s">
        <v>111</v>
      </c>
      <c r="AK7" s="119" t="s">
        <v>126</v>
      </c>
      <c r="AL7" s="120">
        <f>'[1]int.kiad.'!AM7</f>
        <v>0</v>
      </c>
      <c r="AM7" s="59">
        <f>(AL7+AN7)</f>
        <v>0</v>
      </c>
      <c r="AN7" s="59">
        <f>'[2]1.-22.'!J85</f>
        <v>0</v>
      </c>
      <c r="AO7" s="59">
        <f>'[2]1.-22.'!J90</f>
        <v>0</v>
      </c>
      <c r="AP7" s="59">
        <f>AN7-AO7</f>
        <v>0</v>
      </c>
      <c r="AQ7" s="118" t="s">
        <v>111</v>
      </c>
      <c r="AR7" s="119" t="s">
        <v>126</v>
      </c>
      <c r="AS7" s="120">
        <f>'[1]int.kiad.'!AT7</f>
        <v>0</v>
      </c>
      <c r="AT7" s="59">
        <f>(AS7+AU7)</f>
        <v>0</v>
      </c>
      <c r="AU7" s="59">
        <f>'[2]1.-22.'!X85</f>
        <v>0</v>
      </c>
      <c r="AV7" s="59">
        <f>'[2]1.-22.'!X90</f>
        <v>0</v>
      </c>
      <c r="AW7" s="59">
        <f>AU7-AV7</f>
        <v>0</v>
      </c>
      <c r="AX7" s="118" t="s">
        <v>111</v>
      </c>
      <c r="AY7" s="119" t="s">
        <v>126</v>
      </c>
      <c r="AZ7" s="120">
        <f>'[1]int.kiad.'!BA7</f>
        <v>0</v>
      </c>
      <c r="BA7" s="59">
        <f aca="true" t="shared" si="5" ref="BA7:BD44">(AM7-AT7)</f>
        <v>0</v>
      </c>
      <c r="BB7" s="59">
        <f t="shared" si="1"/>
        <v>0</v>
      </c>
      <c r="BC7" s="59">
        <f t="shared" si="1"/>
        <v>0</v>
      </c>
      <c r="BD7" s="59">
        <f t="shared" si="1"/>
        <v>0</v>
      </c>
      <c r="BE7" s="118" t="s">
        <v>111</v>
      </c>
      <c r="BF7" s="119" t="s">
        <v>126</v>
      </c>
      <c r="BG7" s="120">
        <f>'[1]int.kiad.'!BH7</f>
        <v>0</v>
      </c>
      <c r="BH7" s="59">
        <f>(BG7+BI7)</f>
        <v>0</v>
      </c>
      <c r="BI7" s="59">
        <f>'[2]1.-22.'!K85</f>
        <v>0</v>
      </c>
      <c r="BJ7" s="59">
        <f>'[2]1.-22.'!K90</f>
        <v>0</v>
      </c>
      <c r="BK7" s="59">
        <f>BI7-BJ7</f>
        <v>0</v>
      </c>
      <c r="BL7" s="118" t="s">
        <v>111</v>
      </c>
      <c r="BM7" s="119" t="s">
        <v>126</v>
      </c>
      <c r="BN7" s="120">
        <f>'[1]int.kiad.'!BO7</f>
        <v>40</v>
      </c>
      <c r="BO7" s="59">
        <f>(BN7+BP7)</f>
        <v>40</v>
      </c>
      <c r="BP7" s="59">
        <f>'[2]1.-22.'!L85</f>
        <v>0</v>
      </c>
      <c r="BQ7" s="59">
        <f>'[2]1.-22.'!L90</f>
        <v>0</v>
      </c>
      <c r="BR7" s="59">
        <f>BP7-BQ7</f>
        <v>0</v>
      </c>
      <c r="BS7" s="118" t="s">
        <v>111</v>
      </c>
      <c r="BT7" s="119" t="s">
        <v>126</v>
      </c>
      <c r="BU7" s="120">
        <f>'[1]int.kiad.'!BV7</f>
        <v>0</v>
      </c>
      <c r="BV7" s="59">
        <f>(BU7+BW7)</f>
        <v>0</v>
      </c>
      <c r="BW7" s="59">
        <f>'[2]1.-22.'!M85</f>
        <v>0</v>
      </c>
      <c r="BX7" s="59">
        <f>'[2]1.-22.'!M90</f>
        <v>0</v>
      </c>
      <c r="BY7" s="59">
        <f>BW7-BX7</f>
        <v>0</v>
      </c>
      <c r="BZ7" s="118" t="s">
        <v>111</v>
      </c>
      <c r="CA7" s="119" t="s">
        <v>126</v>
      </c>
      <c r="CB7" s="59">
        <f t="shared" si="2"/>
        <v>195256</v>
      </c>
      <c r="CC7" s="59">
        <f t="shared" si="2"/>
        <v>201674</v>
      </c>
      <c r="CD7" s="59">
        <f t="shared" si="2"/>
        <v>6418</v>
      </c>
      <c r="CE7" s="59">
        <f t="shared" si="2"/>
        <v>6258</v>
      </c>
      <c r="CF7" s="59">
        <f t="shared" si="2"/>
        <v>160</v>
      </c>
      <c r="CG7" s="118" t="s">
        <v>111</v>
      </c>
      <c r="CH7" s="119" t="s">
        <v>126</v>
      </c>
      <c r="CI7" s="59">
        <f t="shared" si="3"/>
        <v>195216</v>
      </c>
      <c r="CJ7" s="59">
        <f t="shared" si="3"/>
        <v>201634</v>
      </c>
      <c r="CK7" s="59">
        <f t="shared" si="3"/>
        <v>6418</v>
      </c>
      <c r="CL7" s="59">
        <f t="shared" si="3"/>
        <v>6258</v>
      </c>
      <c r="CM7" s="59">
        <f t="shared" si="3"/>
        <v>160</v>
      </c>
      <c r="CN7" s="118" t="s">
        <v>111</v>
      </c>
      <c r="CO7" s="119" t="s">
        <v>126</v>
      </c>
      <c r="CP7" s="59">
        <f t="shared" si="4"/>
        <v>40</v>
      </c>
      <c r="CQ7" s="59">
        <f t="shared" si="4"/>
        <v>40</v>
      </c>
      <c r="CR7" s="59">
        <f t="shared" si="4"/>
        <v>0</v>
      </c>
      <c r="CS7" s="59">
        <f t="shared" si="4"/>
        <v>0</v>
      </c>
      <c r="CT7" s="59">
        <f t="shared" si="4"/>
        <v>0</v>
      </c>
      <c r="CU7" s="29">
        <v>1</v>
      </c>
      <c r="CV7" s="29" t="s">
        <v>111</v>
      </c>
      <c r="CW7" s="30" t="s">
        <v>55</v>
      </c>
      <c r="CX7" s="42">
        <f>(CX8-CX6)</f>
        <v>50470</v>
      </c>
      <c r="CY7" s="42">
        <f>(CY8-CY6)</f>
        <v>66029</v>
      </c>
      <c r="CZ7" s="42">
        <f>(CZ8-CZ6)</f>
        <v>15559</v>
      </c>
      <c r="DA7" s="42">
        <f>(DA8-DA6)</f>
        <v>1405</v>
      </c>
      <c r="DB7" s="42">
        <f>(DB8-DB6)</f>
        <v>14154</v>
      </c>
      <c r="DC7" s="29">
        <v>1</v>
      </c>
      <c r="DD7" s="29" t="s">
        <v>111</v>
      </c>
      <c r="DE7" s="30" t="s">
        <v>55</v>
      </c>
      <c r="DF7" s="42">
        <f>(DF8-DF6)</f>
        <v>16728</v>
      </c>
      <c r="DG7" s="42">
        <f>(DG8-DG6)</f>
        <v>23035</v>
      </c>
      <c r="DH7" s="42">
        <f>(DH8-DH6)</f>
        <v>6307</v>
      </c>
      <c r="DI7" s="42">
        <f>(DI8-DI6)</f>
        <v>729</v>
      </c>
      <c r="DJ7" s="42">
        <f>(DJ8-DJ6)</f>
        <v>5578</v>
      </c>
      <c r="DK7" s="29">
        <v>1</v>
      </c>
      <c r="DL7" s="29" t="s">
        <v>111</v>
      </c>
      <c r="DM7" s="30" t="s">
        <v>55</v>
      </c>
      <c r="DN7" s="42">
        <f>(DN8-DN6)</f>
        <v>547096</v>
      </c>
      <c r="DO7" s="42">
        <f>(DO8-DO6)</f>
        <v>558571</v>
      </c>
      <c r="DP7" s="42">
        <f>(DP8-DP6)</f>
        <v>11475</v>
      </c>
      <c r="DQ7" s="42">
        <f>(DQ8-DQ6)</f>
        <v>10293</v>
      </c>
      <c r="DR7" s="42">
        <f>(DR8-DR6)</f>
        <v>1182</v>
      </c>
      <c r="DS7" s="29">
        <v>1</v>
      </c>
      <c r="DT7" s="29" t="s">
        <v>111</v>
      </c>
      <c r="DU7" s="30" t="s">
        <v>55</v>
      </c>
      <c r="DV7" s="42">
        <f>(DV8-DV6)</f>
        <v>0</v>
      </c>
      <c r="DW7" s="42">
        <f>(DW8-DW6)</f>
        <v>0</v>
      </c>
      <c r="DX7" s="42">
        <f>(DX8-DX6)</f>
        <v>0</v>
      </c>
      <c r="DY7" s="42">
        <f>(DY8-DY6)</f>
        <v>0</v>
      </c>
      <c r="DZ7" s="42">
        <f>(DZ8-DZ6)</f>
        <v>0</v>
      </c>
      <c r="EA7" s="29">
        <v>1</v>
      </c>
      <c r="EB7" s="29" t="s">
        <v>111</v>
      </c>
      <c r="EC7" s="30" t="s">
        <v>55</v>
      </c>
      <c r="ED7" s="42">
        <f>(ED8-ED6)</f>
        <v>0</v>
      </c>
      <c r="EE7" s="42">
        <f>(EE8-EE6)</f>
        <v>0</v>
      </c>
      <c r="EF7" s="42">
        <f>(EF8-EF6)</f>
        <v>0</v>
      </c>
      <c r="EG7" s="42">
        <f>(EG8-EG6)</f>
        <v>0</v>
      </c>
      <c r="EH7" s="42">
        <f>(EH8-EH6)</f>
        <v>0</v>
      </c>
      <c r="EI7" s="29">
        <v>1</v>
      </c>
      <c r="EJ7" s="29" t="s">
        <v>111</v>
      </c>
      <c r="EK7" s="30" t="s">
        <v>55</v>
      </c>
      <c r="EL7" s="42">
        <f>(EL8-EL6)</f>
        <v>16810</v>
      </c>
      <c r="EM7" s="42">
        <f>(EM8-EM6)</f>
        <v>19121</v>
      </c>
      <c r="EN7" s="42">
        <f>(EN8-EN6)</f>
        <v>2311</v>
      </c>
      <c r="EO7" s="42">
        <f>(EO8-EO6)</f>
        <v>2311</v>
      </c>
      <c r="EP7" s="42">
        <f>(EP8-EP6)</f>
        <v>0</v>
      </c>
      <c r="EQ7" s="29">
        <v>1</v>
      </c>
      <c r="ER7" s="29" t="s">
        <v>111</v>
      </c>
      <c r="ES7" s="30" t="s">
        <v>55</v>
      </c>
      <c r="ET7" s="42">
        <f>(ET8-ET6)</f>
        <v>99915</v>
      </c>
      <c r="EU7" s="42">
        <f>(EU8-EU6)</f>
        <v>100815</v>
      </c>
      <c r="EV7" s="42">
        <f>(EV8-EV6)</f>
        <v>900</v>
      </c>
      <c r="EW7" s="42">
        <f>(EW8-EW6)</f>
        <v>900</v>
      </c>
      <c r="EX7" s="42">
        <f>(EX8-EX6)</f>
        <v>0</v>
      </c>
      <c r="EY7" s="29">
        <v>1</v>
      </c>
      <c r="EZ7" s="29" t="s">
        <v>111</v>
      </c>
      <c r="FA7" s="30" t="s">
        <v>55</v>
      </c>
      <c r="FB7" s="42">
        <f>CX7+DF7+DN7+DV7+ED7+EL7+ET7</f>
        <v>731019</v>
      </c>
      <c r="FC7" s="42">
        <f aca="true" t="shared" si="6" ref="FC7:FF8">CY7+DG7+DO7+DW7+EE7+EM7+EU7</f>
        <v>767571</v>
      </c>
      <c r="FD7" s="42">
        <f t="shared" si="6"/>
        <v>36552</v>
      </c>
      <c r="FE7" s="42">
        <f t="shared" si="6"/>
        <v>15638</v>
      </c>
      <c r="FF7" s="42">
        <f t="shared" si="6"/>
        <v>20914</v>
      </c>
    </row>
    <row r="8" spans="1:162" ht="12.75">
      <c r="A8" s="118" t="s">
        <v>112</v>
      </c>
      <c r="B8" s="119" t="s">
        <v>53</v>
      </c>
      <c r="C8" s="120">
        <f>'[1]int.kiad.'!D8</f>
        <v>71959</v>
      </c>
      <c r="D8" s="59">
        <f aca="true" t="shared" si="7" ref="D8:D44">(C8+E8)</f>
        <v>75179</v>
      </c>
      <c r="E8" s="59">
        <f>'[2]1.-22.'!E133</f>
        <v>3220</v>
      </c>
      <c r="F8" s="59">
        <f>'[2]1.-22.'!E138</f>
        <v>2704</v>
      </c>
      <c r="G8" s="59">
        <f aca="true" t="shared" si="8" ref="G8:G44">E8-F8</f>
        <v>516</v>
      </c>
      <c r="H8" s="118" t="s">
        <v>112</v>
      </c>
      <c r="I8" s="119" t="s">
        <v>53</v>
      </c>
      <c r="J8" s="120">
        <f>'[1]int.kiad.'!K8</f>
        <v>23224</v>
      </c>
      <c r="K8" s="59">
        <f aca="true" t="shared" si="9" ref="K8:K44">(J8+L8)</f>
        <v>24606</v>
      </c>
      <c r="L8" s="59">
        <f>'[2]1.-22.'!F133</f>
        <v>1382</v>
      </c>
      <c r="M8" s="59">
        <f>'[2]1.-22.'!F138</f>
        <v>1217</v>
      </c>
      <c r="N8" s="59">
        <f aca="true" t="shared" si="10" ref="N8:N44">L8-M8</f>
        <v>165</v>
      </c>
      <c r="O8" s="118" t="s">
        <v>112</v>
      </c>
      <c r="P8" s="119" t="s">
        <v>53</v>
      </c>
      <c r="Q8" s="120">
        <f>'[1]int.kiad.'!R8</f>
        <v>23328</v>
      </c>
      <c r="R8" s="59">
        <f aca="true" t="shared" si="11" ref="R8:R44">(Q8+S8)</f>
        <v>28410</v>
      </c>
      <c r="S8" s="59">
        <f>'[2]1.-22.'!G133</f>
        <v>5082</v>
      </c>
      <c r="T8" s="59">
        <f>'[2]1.-22.'!G138</f>
        <v>1107</v>
      </c>
      <c r="U8" s="59">
        <f aca="true" t="shared" si="12" ref="U8:U44">S8-T8</f>
        <v>3975</v>
      </c>
      <c r="V8" s="118" t="s">
        <v>112</v>
      </c>
      <c r="W8" s="119" t="s">
        <v>53</v>
      </c>
      <c r="X8" s="120">
        <f>'[1]int.kiad.'!Y8</f>
        <v>0</v>
      </c>
      <c r="Y8" s="59">
        <f aca="true" t="shared" si="13" ref="Y8:Y44">(X8+Z8)</f>
        <v>0</v>
      </c>
      <c r="Z8" s="59">
        <f>'[2]1.-22.'!H133</f>
        <v>0</v>
      </c>
      <c r="AA8" s="59">
        <f>'[2]1.-22.'!H138</f>
        <v>0</v>
      </c>
      <c r="AB8" s="59">
        <f aca="true" t="shared" si="14" ref="AB8:AB44">Z8-AA8</f>
        <v>0</v>
      </c>
      <c r="AC8" s="118" t="s">
        <v>112</v>
      </c>
      <c r="AD8" s="119" t="s">
        <v>53</v>
      </c>
      <c r="AE8" s="120">
        <f>'[1]int.kiad.'!AF8</f>
        <v>23328</v>
      </c>
      <c r="AF8" s="59">
        <f t="shared" si="0"/>
        <v>28410</v>
      </c>
      <c r="AG8" s="59">
        <f t="shared" si="0"/>
        <v>5082</v>
      </c>
      <c r="AH8" s="59">
        <f t="shared" si="0"/>
        <v>1107</v>
      </c>
      <c r="AI8" s="59">
        <f t="shared" si="0"/>
        <v>3975</v>
      </c>
      <c r="AJ8" s="118" t="s">
        <v>112</v>
      </c>
      <c r="AK8" s="119" t="s">
        <v>53</v>
      </c>
      <c r="AL8" s="120">
        <f>'[1]int.kiad.'!AM8</f>
        <v>242</v>
      </c>
      <c r="AM8" s="59">
        <f aca="true" t="shared" si="15" ref="AM8:AM44">(AL8+AN8)</f>
        <v>669</v>
      </c>
      <c r="AN8" s="59">
        <f>'[2]1.-22.'!J133</f>
        <v>427</v>
      </c>
      <c r="AO8" s="59">
        <f>'[2]1.-22.'!J138</f>
        <v>427</v>
      </c>
      <c r="AP8" s="59">
        <f aca="true" t="shared" si="16" ref="AP8:AP44">AN8-AO8</f>
        <v>0</v>
      </c>
      <c r="AQ8" s="118" t="s">
        <v>112</v>
      </c>
      <c r="AR8" s="119" t="s">
        <v>53</v>
      </c>
      <c r="AS8" s="120">
        <f>'[1]int.kiad.'!AT8</f>
        <v>0</v>
      </c>
      <c r="AT8" s="59">
        <f aca="true" t="shared" si="17" ref="AT8:AT44">(AS8+AU8)</f>
        <v>0</v>
      </c>
      <c r="AU8" s="59">
        <f>'[2]1.-22.'!X133</f>
        <v>0</v>
      </c>
      <c r="AV8" s="59">
        <f>'[2]1.-22.'!X138</f>
        <v>0</v>
      </c>
      <c r="AW8" s="59">
        <f aca="true" t="shared" si="18" ref="AW8:AW44">AU8-AV8</f>
        <v>0</v>
      </c>
      <c r="AX8" s="118" t="s">
        <v>112</v>
      </c>
      <c r="AY8" s="119" t="s">
        <v>53</v>
      </c>
      <c r="AZ8" s="120">
        <f>'[1]int.kiad.'!BA8</f>
        <v>242</v>
      </c>
      <c r="BA8" s="59">
        <f t="shared" si="5"/>
        <v>669</v>
      </c>
      <c r="BB8" s="59">
        <f t="shared" si="1"/>
        <v>427</v>
      </c>
      <c r="BC8" s="59">
        <f t="shared" si="1"/>
        <v>427</v>
      </c>
      <c r="BD8" s="59">
        <f t="shared" si="1"/>
        <v>0</v>
      </c>
      <c r="BE8" s="118" t="s">
        <v>112</v>
      </c>
      <c r="BF8" s="119" t="s">
        <v>53</v>
      </c>
      <c r="BG8" s="120">
        <f>'[1]int.kiad.'!BH8</f>
        <v>0</v>
      </c>
      <c r="BH8" s="59">
        <f aca="true" t="shared" si="19" ref="BH8:BH44">(BG8+BI8)</f>
        <v>0</v>
      </c>
      <c r="BI8" s="59">
        <f>'[2]1.-22.'!K133</f>
        <v>0</v>
      </c>
      <c r="BJ8" s="59">
        <f>'[2]1.-22.'!K138</f>
        <v>0</v>
      </c>
      <c r="BK8" s="59">
        <f aca="true" t="shared" si="20" ref="BK8:BK44">BI8-BJ8</f>
        <v>0</v>
      </c>
      <c r="BL8" s="118" t="s">
        <v>112</v>
      </c>
      <c r="BM8" s="119" t="s">
        <v>53</v>
      </c>
      <c r="BN8" s="120">
        <f>'[1]int.kiad.'!BO8</f>
        <v>1900</v>
      </c>
      <c r="BO8" s="59">
        <f aca="true" t="shared" si="21" ref="BO8:BO44">(BN8+BP8)</f>
        <v>710</v>
      </c>
      <c r="BP8" s="59">
        <f>'[2]1.-22.'!L133</f>
        <v>-1190</v>
      </c>
      <c r="BQ8" s="59">
        <f>'[2]1.-22.'!L138</f>
        <v>0</v>
      </c>
      <c r="BR8" s="59">
        <f aca="true" t="shared" si="22" ref="BR8:BR44">BP8-BQ8</f>
        <v>-1190</v>
      </c>
      <c r="BS8" s="118" t="s">
        <v>112</v>
      </c>
      <c r="BT8" s="119" t="s">
        <v>53</v>
      </c>
      <c r="BU8" s="120">
        <f>'[1]int.kiad.'!BV8</f>
        <v>1500</v>
      </c>
      <c r="BV8" s="59">
        <f aca="true" t="shared" si="23" ref="BV8:BV44">(BU8+BW8)</f>
        <v>2690</v>
      </c>
      <c r="BW8" s="59">
        <f>'[2]1.-22.'!M133</f>
        <v>1190</v>
      </c>
      <c r="BX8" s="59">
        <f>'[2]1.-22.'!M138</f>
        <v>0</v>
      </c>
      <c r="BY8" s="59">
        <f aca="true" t="shared" si="24" ref="BY8:BY44">BW8-BX8</f>
        <v>1190</v>
      </c>
      <c r="BZ8" s="118" t="s">
        <v>112</v>
      </c>
      <c r="CA8" s="119" t="s">
        <v>53</v>
      </c>
      <c r="CB8" s="59">
        <f t="shared" si="2"/>
        <v>122153</v>
      </c>
      <c r="CC8" s="59">
        <f t="shared" si="2"/>
        <v>132264</v>
      </c>
      <c r="CD8" s="59">
        <f t="shared" si="2"/>
        <v>10111</v>
      </c>
      <c r="CE8" s="59">
        <f t="shared" si="2"/>
        <v>5455</v>
      </c>
      <c r="CF8" s="59">
        <f t="shared" si="2"/>
        <v>4656</v>
      </c>
      <c r="CG8" s="118" t="s">
        <v>112</v>
      </c>
      <c r="CH8" s="119" t="s">
        <v>53</v>
      </c>
      <c r="CI8" s="59">
        <f t="shared" si="3"/>
        <v>118753</v>
      </c>
      <c r="CJ8" s="59">
        <f t="shared" si="3"/>
        <v>128864</v>
      </c>
      <c r="CK8" s="59">
        <f t="shared" si="3"/>
        <v>10111</v>
      </c>
      <c r="CL8" s="59">
        <f t="shared" si="3"/>
        <v>5455</v>
      </c>
      <c r="CM8" s="59">
        <f t="shared" si="3"/>
        <v>4656</v>
      </c>
      <c r="CN8" s="118" t="s">
        <v>112</v>
      </c>
      <c r="CO8" s="119" t="s">
        <v>53</v>
      </c>
      <c r="CP8" s="59">
        <f t="shared" si="4"/>
        <v>3400</v>
      </c>
      <c r="CQ8" s="59">
        <f t="shared" si="4"/>
        <v>3400</v>
      </c>
      <c r="CR8" s="59">
        <f t="shared" si="4"/>
        <v>0</v>
      </c>
      <c r="CS8" s="59">
        <f t="shared" si="4"/>
        <v>0</v>
      </c>
      <c r="CT8" s="59">
        <f t="shared" si="4"/>
        <v>0</v>
      </c>
      <c r="CU8" s="372">
        <v>1</v>
      </c>
      <c r="CV8" s="370"/>
      <c r="CW8" s="370" t="s">
        <v>56</v>
      </c>
      <c r="CX8" s="371">
        <f>C6</f>
        <v>124079</v>
      </c>
      <c r="CY8" s="371">
        <f>D6</f>
        <v>140786</v>
      </c>
      <c r="CZ8" s="371">
        <f>E6</f>
        <v>16707</v>
      </c>
      <c r="DA8" s="371">
        <f>F6</f>
        <v>2553</v>
      </c>
      <c r="DB8" s="371">
        <f>G6</f>
        <v>14154</v>
      </c>
      <c r="DC8" s="372">
        <v>1</v>
      </c>
      <c r="DD8" s="370"/>
      <c r="DE8" s="370" t="s">
        <v>56</v>
      </c>
      <c r="DF8" s="371">
        <f>J6</f>
        <v>41782</v>
      </c>
      <c r="DG8" s="371">
        <f>K6</f>
        <v>48646</v>
      </c>
      <c r="DH8" s="371">
        <f>L6</f>
        <v>6864</v>
      </c>
      <c r="DI8" s="371">
        <f>M6</f>
        <v>1286</v>
      </c>
      <c r="DJ8" s="371">
        <f>N6</f>
        <v>5578</v>
      </c>
      <c r="DK8" s="372">
        <v>1</v>
      </c>
      <c r="DL8" s="370"/>
      <c r="DM8" s="370" t="s">
        <v>56</v>
      </c>
      <c r="DN8" s="371">
        <f>Q6</f>
        <v>632190</v>
      </c>
      <c r="DO8" s="371">
        <f>R6</f>
        <v>650384</v>
      </c>
      <c r="DP8" s="371">
        <f>S6</f>
        <v>18194</v>
      </c>
      <c r="DQ8" s="371">
        <f>T6</f>
        <v>17012</v>
      </c>
      <c r="DR8" s="371">
        <f>U6</f>
        <v>1182</v>
      </c>
      <c r="DS8" s="372">
        <v>1</v>
      </c>
      <c r="DT8" s="370"/>
      <c r="DU8" s="370" t="s">
        <v>56</v>
      </c>
      <c r="DV8" s="371">
        <f>AL6</f>
        <v>0</v>
      </c>
      <c r="DW8" s="371">
        <f>AM6</f>
        <v>0</v>
      </c>
      <c r="DX8" s="371">
        <f>AN6</f>
        <v>0</v>
      </c>
      <c r="DY8" s="371">
        <f>AO6</f>
        <v>0</v>
      </c>
      <c r="DZ8" s="371">
        <f>AP6</f>
        <v>0</v>
      </c>
      <c r="EA8" s="372">
        <v>1</v>
      </c>
      <c r="EB8" s="370"/>
      <c r="EC8" s="370" t="s">
        <v>56</v>
      </c>
      <c r="ED8" s="371">
        <f>BG6</f>
        <v>0</v>
      </c>
      <c r="EE8" s="371">
        <f>BH6</f>
        <v>0</v>
      </c>
      <c r="EF8" s="371">
        <f>BI6</f>
        <v>0</v>
      </c>
      <c r="EG8" s="371">
        <f>BJ6</f>
        <v>0</v>
      </c>
      <c r="EH8" s="371">
        <f>BK6</f>
        <v>0</v>
      </c>
      <c r="EI8" s="372">
        <v>1</v>
      </c>
      <c r="EJ8" s="370"/>
      <c r="EK8" s="370" t="s">
        <v>56</v>
      </c>
      <c r="EL8" s="371">
        <f>BN6</f>
        <v>18310</v>
      </c>
      <c r="EM8" s="371">
        <f>BO6</f>
        <v>20621</v>
      </c>
      <c r="EN8" s="371">
        <f>BP6</f>
        <v>2311</v>
      </c>
      <c r="EO8" s="371">
        <f>BQ6</f>
        <v>2311</v>
      </c>
      <c r="EP8" s="371">
        <f>BR6</f>
        <v>0</v>
      </c>
      <c r="EQ8" s="372">
        <v>1</v>
      </c>
      <c r="ER8" s="370"/>
      <c r="ES8" s="370" t="s">
        <v>56</v>
      </c>
      <c r="ET8" s="371">
        <f>BU6</f>
        <v>102415</v>
      </c>
      <c r="EU8" s="371">
        <f>BV6</f>
        <v>103315</v>
      </c>
      <c r="EV8" s="371">
        <f>BW6</f>
        <v>900</v>
      </c>
      <c r="EW8" s="371">
        <f>BX6</f>
        <v>900</v>
      </c>
      <c r="EX8" s="371">
        <f>BY6</f>
        <v>0</v>
      </c>
      <c r="EY8" s="372">
        <v>1</v>
      </c>
      <c r="EZ8" s="370"/>
      <c r="FA8" s="370" t="s">
        <v>56</v>
      </c>
      <c r="FB8" s="376">
        <f>CX8+DF8+DN8+DV8+ED8+EL8+ET8</f>
        <v>918776</v>
      </c>
      <c r="FC8" s="376">
        <f t="shared" si="6"/>
        <v>963752</v>
      </c>
      <c r="FD8" s="376">
        <f t="shared" si="6"/>
        <v>44976</v>
      </c>
      <c r="FE8" s="376">
        <f t="shared" si="6"/>
        <v>24062</v>
      </c>
      <c r="FF8" s="376">
        <f t="shared" si="6"/>
        <v>20914</v>
      </c>
    </row>
    <row r="9" spans="1:162" ht="12.75">
      <c r="A9" s="118" t="s">
        <v>113</v>
      </c>
      <c r="B9" s="119" t="s">
        <v>127</v>
      </c>
      <c r="C9" s="120">
        <f>'[1]int.kiad.'!D9</f>
        <v>77599</v>
      </c>
      <c r="D9" s="59">
        <f t="shared" si="7"/>
        <v>84126</v>
      </c>
      <c r="E9" s="59">
        <f>'[2]1.-22.'!E181</f>
        <v>6527</v>
      </c>
      <c r="F9" s="59">
        <f>'[2]1.-22.'!E186</f>
        <v>3812</v>
      </c>
      <c r="G9" s="59">
        <f t="shared" si="8"/>
        <v>2715</v>
      </c>
      <c r="H9" s="118" t="s">
        <v>113</v>
      </c>
      <c r="I9" s="119" t="s">
        <v>127</v>
      </c>
      <c r="J9" s="120">
        <f>'[1]int.kiad.'!K9</f>
        <v>26603</v>
      </c>
      <c r="K9" s="59">
        <f t="shared" si="9"/>
        <v>28988</v>
      </c>
      <c r="L9" s="59">
        <f>'[2]1.-22.'!F181</f>
        <v>2385</v>
      </c>
      <c r="M9" s="59">
        <f>'[2]1.-22.'!F186</f>
        <v>1373</v>
      </c>
      <c r="N9" s="59">
        <f t="shared" si="10"/>
        <v>1012</v>
      </c>
      <c r="O9" s="118" t="s">
        <v>113</v>
      </c>
      <c r="P9" s="119" t="s">
        <v>127</v>
      </c>
      <c r="Q9" s="120">
        <f>'[1]int.kiad.'!R9</f>
        <v>78567</v>
      </c>
      <c r="R9" s="59">
        <f t="shared" si="11"/>
        <v>79592</v>
      </c>
      <c r="S9" s="59">
        <f>'[2]1.-22.'!G181</f>
        <v>1025</v>
      </c>
      <c r="T9" s="59">
        <f>'[2]1.-22.'!G186</f>
        <v>1025</v>
      </c>
      <c r="U9" s="59">
        <f t="shared" si="12"/>
        <v>0</v>
      </c>
      <c r="V9" s="118" t="s">
        <v>113</v>
      </c>
      <c r="W9" s="119" t="s">
        <v>127</v>
      </c>
      <c r="X9" s="120">
        <f>'[1]int.kiad.'!Y9</f>
        <v>0</v>
      </c>
      <c r="Y9" s="59">
        <f t="shared" si="13"/>
        <v>0</v>
      </c>
      <c r="Z9" s="59">
        <f>'[2]1.-22.'!H181</f>
        <v>0</v>
      </c>
      <c r="AA9" s="59">
        <f>'[2]1.-22.'!H186</f>
        <v>0</v>
      </c>
      <c r="AB9" s="59">
        <f t="shared" si="14"/>
        <v>0</v>
      </c>
      <c r="AC9" s="118" t="s">
        <v>113</v>
      </c>
      <c r="AD9" s="119" t="s">
        <v>127</v>
      </c>
      <c r="AE9" s="120">
        <f>'[1]int.kiad.'!AF9</f>
        <v>78567</v>
      </c>
      <c r="AF9" s="59">
        <f t="shared" si="0"/>
        <v>79592</v>
      </c>
      <c r="AG9" s="59">
        <f t="shared" si="0"/>
        <v>1025</v>
      </c>
      <c r="AH9" s="59">
        <f t="shared" si="0"/>
        <v>1025</v>
      </c>
      <c r="AI9" s="59">
        <f t="shared" si="0"/>
        <v>0</v>
      </c>
      <c r="AJ9" s="118" t="s">
        <v>113</v>
      </c>
      <c r="AK9" s="119" t="s">
        <v>127</v>
      </c>
      <c r="AL9" s="120">
        <f>'[1]int.kiad.'!AM9</f>
        <v>0</v>
      </c>
      <c r="AM9" s="59">
        <f t="shared" si="15"/>
        <v>0</v>
      </c>
      <c r="AN9" s="59">
        <f>'[2]1.-22.'!J181</f>
        <v>0</v>
      </c>
      <c r="AO9" s="59">
        <f>'[2]1.-22.'!J186</f>
        <v>0</v>
      </c>
      <c r="AP9" s="59">
        <f t="shared" si="16"/>
        <v>0</v>
      </c>
      <c r="AQ9" s="118" t="s">
        <v>113</v>
      </c>
      <c r="AR9" s="119" t="s">
        <v>127</v>
      </c>
      <c r="AS9" s="120">
        <f>'[1]int.kiad.'!AT9</f>
        <v>0</v>
      </c>
      <c r="AT9" s="59">
        <f t="shared" si="17"/>
        <v>0</v>
      </c>
      <c r="AU9" s="59">
        <f>'[2]1.-22.'!X181</f>
        <v>0</v>
      </c>
      <c r="AV9" s="59">
        <f>'[2]1.-22.'!X186</f>
        <v>0</v>
      </c>
      <c r="AW9" s="59">
        <f t="shared" si="18"/>
        <v>0</v>
      </c>
      <c r="AX9" s="118" t="s">
        <v>113</v>
      </c>
      <c r="AY9" s="119" t="s">
        <v>127</v>
      </c>
      <c r="AZ9" s="120">
        <f>'[1]int.kiad.'!BA9</f>
        <v>0</v>
      </c>
      <c r="BA9" s="59">
        <f t="shared" si="5"/>
        <v>0</v>
      </c>
      <c r="BB9" s="59">
        <f t="shared" si="1"/>
        <v>0</v>
      </c>
      <c r="BC9" s="59">
        <f t="shared" si="1"/>
        <v>0</v>
      </c>
      <c r="BD9" s="59">
        <f t="shared" si="1"/>
        <v>0</v>
      </c>
      <c r="BE9" s="118" t="s">
        <v>113</v>
      </c>
      <c r="BF9" s="119" t="s">
        <v>127</v>
      </c>
      <c r="BG9" s="120">
        <f>'[1]int.kiad.'!BH9</f>
        <v>0</v>
      </c>
      <c r="BH9" s="59">
        <f t="shared" si="19"/>
        <v>0</v>
      </c>
      <c r="BI9" s="59">
        <f>'[2]1.-22.'!K181</f>
        <v>0</v>
      </c>
      <c r="BJ9" s="59">
        <f>'[2]1.-22.'!K186</f>
        <v>0</v>
      </c>
      <c r="BK9" s="59">
        <f t="shared" si="20"/>
        <v>0</v>
      </c>
      <c r="BL9" s="118" t="s">
        <v>113</v>
      </c>
      <c r="BM9" s="119" t="s">
        <v>127</v>
      </c>
      <c r="BN9" s="120">
        <f>'[1]int.kiad.'!BO9</f>
        <v>1209</v>
      </c>
      <c r="BO9" s="59">
        <f t="shared" si="21"/>
        <v>1239</v>
      </c>
      <c r="BP9" s="59">
        <f>'[2]1.-22.'!L181</f>
        <v>30</v>
      </c>
      <c r="BQ9" s="59">
        <f>'[2]1.-22.'!L186</f>
        <v>15</v>
      </c>
      <c r="BR9" s="59">
        <f t="shared" si="22"/>
        <v>15</v>
      </c>
      <c r="BS9" s="118" t="s">
        <v>113</v>
      </c>
      <c r="BT9" s="119" t="s">
        <v>127</v>
      </c>
      <c r="BU9" s="120">
        <f>'[1]int.kiad.'!BV9</f>
        <v>6370</v>
      </c>
      <c r="BV9" s="59">
        <f t="shared" si="23"/>
        <v>6370</v>
      </c>
      <c r="BW9" s="59">
        <f>'[2]1.-22.'!M181</f>
        <v>0</v>
      </c>
      <c r="BX9" s="59">
        <f>'[2]1.-22.'!M186</f>
        <v>0</v>
      </c>
      <c r="BY9" s="59">
        <f t="shared" si="24"/>
        <v>0</v>
      </c>
      <c r="BZ9" s="118" t="s">
        <v>113</v>
      </c>
      <c r="CA9" s="119" t="s">
        <v>127</v>
      </c>
      <c r="CB9" s="59">
        <f t="shared" si="2"/>
        <v>190348</v>
      </c>
      <c r="CC9" s="59">
        <f t="shared" si="2"/>
        <v>200315</v>
      </c>
      <c r="CD9" s="59">
        <f t="shared" si="2"/>
        <v>9967</v>
      </c>
      <c r="CE9" s="59">
        <f t="shared" si="2"/>
        <v>6225</v>
      </c>
      <c r="CF9" s="59">
        <f t="shared" si="2"/>
        <v>3742</v>
      </c>
      <c r="CG9" s="118" t="s">
        <v>113</v>
      </c>
      <c r="CH9" s="119" t="s">
        <v>127</v>
      </c>
      <c r="CI9" s="59">
        <f t="shared" si="3"/>
        <v>182769</v>
      </c>
      <c r="CJ9" s="59">
        <f t="shared" si="3"/>
        <v>192706</v>
      </c>
      <c r="CK9" s="59">
        <f t="shared" si="3"/>
        <v>9937</v>
      </c>
      <c r="CL9" s="59">
        <f t="shared" si="3"/>
        <v>6210</v>
      </c>
      <c r="CM9" s="59">
        <f t="shared" si="3"/>
        <v>3727</v>
      </c>
      <c r="CN9" s="118" t="s">
        <v>113</v>
      </c>
      <c r="CO9" s="119" t="s">
        <v>127</v>
      </c>
      <c r="CP9" s="59">
        <f t="shared" si="4"/>
        <v>7579</v>
      </c>
      <c r="CQ9" s="59">
        <f t="shared" si="4"/>
        <v>7609</v>
      </c>
      <c r="CR9" s="59">
        <f t="shared" si="4"/>
        <v>30</v>
      </c>
      <c r="CS9" s="59">
        <f t="shared" si="4"/>
        <v>15</v>
      </c>
      <c r="CT9" s="59">
        <f t="shared" si="4"/>
        <v>15</v>
      </c>
      <c r="CU9" s="36"/>
      <c r="CV9" s="35"/>
      <c r="CW9" s="35"/>
      <c r="CX9" s="35"/>
      <c r="CY9" s="35"/>
      <c r="CZ9" s="35"/>
      <c r="DA9" s="35"/>
      <c r="DB9" s="35"/>
      <c r="DC9" s="36"/>
      <c r="DD9" s="35"/>
      <c r="DE9" s="35"/>
      <c r="DF9" s="35"/>
      <c r="DG9" s="35"/>
      <c r="DH9" s="35"/>
      <c r="DI9" s="35"/>
      <c r="DJ9" s="35"/>
      <c r="DK9" s="36"/>
      <c r="DL9" s="35"/>
      <c r="DM9" s="35"/>
      <c r="DN9" s="35"/>
      <c r="DO9" s="35"/>
      <c r="DP9" s="35"/>
      <c r="DQ9" s="35"/>
      <c r="DR9" s="35"/>
      <c r="DS9" s="36"/>
      <c r="DT9" s="35"/>
      <c r="DU9" s="35"/>
      <c r="DV9" s="35"/>
      <c r="DW9" s="35"/>
      <c r="DX9" s="35"/>
      <c r="DY9" s="35"/>
      <c r="DZ9" s="35"/>
      <c r="EA9" s="36"/>
      <c r="EB9" s="35"/>
      <c r="EC9" s="35"/>
      <c r="ED9" s="35"/>
      <c r="EE9" s="35"/>
      <c r="EF9" s="35"/>
      <c r="EG9" s="35"/>
      <c r="EH9" s="35"/>
      <c r="EI9" s="36"/>
      <c r="EJ9" s="35"/>
      <c r="EK9" s="35"/>
      <c r="EL9" s="35"/>
      <c r="EM9" s="35"/>
      <c r="EN9" s="35"/>
      <c r="EO9" s="35"/>
      <c r="EP9" s="35"/>
      <c r="EQ9" s="36"/>
      <c r="ER9" s="35"/>
      <c r="ES9" s="35"/>
      <c r="ET9" s="35"/>
      <c r="EU9" s="35"/>
      <c r="EV9" s="35"/>
      <c r="EW9" s="35"/>
      <c r="EX9" s="35"/>
      <c r="EY9" s="36"/>
      <c r="EZ9" s="35"/>
      <c r="FA9" s="35"/>
      <c r="FB9" s="35"/>
      <c r="FC9" s="35"/>
      <c r="FD9" s="35"/>
      <c r="FE9" s="35"/>
      <c r="FF9" s="35"/>
    </row>
    <row r="10" spans="1:162" ht="12.75">
      <c r="A10" s="118" t="s">
        <v>114</v>
      </c>
      <c r="B10" s="119" t="s">
        <v>128</v>
      </c>
      <c r="C10" s="120">
        <f>'[1]int.kiad.'!D10</f>
        <v>45889</v>
      </c>
      <c r="D10" s="59">
        <f t="shared" si="7"/>
        <v>47966</v>
      </c>
      <c r="E10" s="59">
        <f>'[2]1.-22.'!E229</f>
        <v>2077</v>
      </c>
      <c r="F10" s="59">
        <f>'[2]1.-22.'!E234</f>
        <v>455</v>
      </c>
      <c r="G10" s="59">
        <f t="shared" si="8"/>
        <v>1622</v>
      </c>
      <c r="H10" s="118" t="s">
        <v>114</v>
      </c>
      <c r="I10" s="119" t="s">
        <v>128</v>
      </c>
      <c r="J10" s="120">
        <f>'[1]int.kiad.'!K10</f>
        <v>15428</v>
      </c>
      <c r="K10" s="59">
        <f t="shared" si="9"/>
        <v>16093</v>
      </c>
      <c r="L10" s="59">
        <f>'[2]1.-22.'!F229</f>
        <v>665</v>
      </c>
      <c r="M10" s="59">
        <f>'[2]1.-22.'!F234</f>
        <v>203</v>
      </c>
      <c r="N10" s="59">
        <f t="shared" si="10"/>
        <v>462</v>
      </c>
      <c r="O10" s="118" t="s">
        <v>114</v>
      </c>
      <c r="P10" s="119" t="s">
        <v>128</v>
      </c>
      <c r="Q10" s="120">
        <f>'[1]int.kiad.'!R10</f>
        <v>37219</v>
      </c>
      <c r="R10" s="59">
        <f t="shared" si="11"/>
        <v>37512</v>
      </c>
      <c r="S10" s="59">
        <f>'[2]1.-22.'!G229</f>
        <v>293</v>
      </c>
      <c r="T10" s="59">
        <f>'[2]1.-22.'!G234</f>
        <v>285</v>
      </c>
      <c r="U10" s="59">
        <f t="shared" si="12"/>
        <v>8</v>
      </c>
      <c r="V10" s="118" t="s">
        <v>114</v>
      </c>
      <c r="W10" s="119" t="s">
        <v>128</v>
      </c>
      <c r="X10" s="120">
        <f>'[1]int.kiad.'!Y10</f>
        <v>0</v>
      </c>
      <c r="Y10" s="59">
        <f t="shared" si="13"/>
        <v>0</v>
      </c>
      <c r="Z10" s="59">
        <f>'[2]1.-22.'!H229</f>
        <v>0</v>
      </c>
      <c r="AA10" s="59">
        <f>'[2]1.-22.'!H234</f>
        <v>0</v>
      </c>
      <c r="AB10" s="59">
        <f t="shared" si="14"/>
        <v>0</v>
      </c>
      <c r="AC10" s="118" t="s">
        <v>114</v>
      </c>
      <c r="AD10" s="119" t="s">
        <v>128</v>
      </c>
      <c r="AE10" s="120">
        <f>'[1]int.kiad.'!AF10</f>
        <v>37219</v>
      </c>
      <c r="AF10" s="59">
        <f t="shared" si="0"/>
        <v>37512</v>
      </c>
      <c r="AG10" s="59">
        <f t="shared" si="0"/>
        <v>293</v>
      </c>
      <c r="AH10" s="59">
        <f t="shared" si="0"/>
        <v>285</v>
      </c>
      <c r="AI10" s="59">
        <f t="shared" si="0"/>
        <v>8</v>
      </c>
      <c r="AJ10" s="118" t="s">
        <v>114</v>
      </c>
      <c r="AK10" s="119" t="s">
        <v>128</v>
      </c>
      <c r="AL10" s="120">
        <f>'[1]int.kiad.'!AM10</f>
        <v>0</v>
      </c>
      <c r="AM10" s="59">
        <f t="shared" si="15"/>
        <v>0</v>
      </c>
      <c r="AN10" s="59">
        <f>'[2]1.-22.'!J229</f>
        <v>0</v>
      </c>
      <c r="AO10" s="59">
        <f>'[2]1.-22.'!J234</f>
        <v>0</v>
      </c>
      <c r="AP10" s="59">
        <f t="shared" si="16"/>
        <v>0</v>
      </c>
      <c r="AQ10" s="118" t="s">
        <v>114</v>
      </c>
      <c r="AR10" s="119" t="s">
        <v>128</v>
      </c>
      <c r="AS10" s="120">
        <f>'[1]int.kiad.'!AT10</f>
        <v>0</v>
      </c>
      <c r="AT10" s="59">
        <f t="shared" si="17"/>
        <v>0</v>
      </c>
      <c r="AU10" s="59">
        <f>'[2]1.-22.'!X229</f>
        <v>0</v>
      </c>
      <c r="AV10" s="59">
        <f>'[2]1.-22.'!X234</f>
        <v>0</v>
      </c>
      <c r="AW10" s="59">
        <f t="shared" si="18"/>
        <v>0</v>
      </c>
      <c r="AX10" s="118" t="s">
        <v>114</v>
      </c>
      <c r="AY10" s="119" t="s">
        <v>128</v>
      </c>
      <c r="AZ10" s="120">
        <f>'[1]int.kiad.'!BA10</f>
        <v>0</v>
      </c>
      <c r="BA10" s="59">
        <f t="shared" si="5"/>
        <v>0</v>
      </c>
      <c r="BB10" s="59">
        <f t="shared" si="1"/>
        <v>0</v>
      </c>
      <c r="BC10" s="59">
        <f t="shared" si="1"/>
        <v>0</v>
      </c>
      <c r="BD10" s="59">
        <f t="shared" si="1"/>
        <v>0</v>
      </c>
      <c r="BE10" s="118" t="s">
        <v>114</v>
      </c>
      <c r="BF10" s="119" t="s">
        <v>128</v>
      </c>
      <c r="BG10" s="120">
        <f>'[1]int.kiad.'!BH10</f>
        <v>22</v>
      </c>
      <c r="BH10" s="59">
        <f t="shared" si="19"/>
        <v>22</v>
      </c>
      <c r="BI10" s="59">
        <f>'[2]1.-22.'!K229</f>
        <v>0</v>
      </c>
      <c r="BJ10" s="59">
        <f>'[2]1.-22.'!K234</f>
        <v>0</v>
      </c>
      <c r="BK10" s="59">
        <f t="shared" si="20"/>
        <v>0</v>
      </c>
      <c r="BL10" s="118" t="s">
        <v>114</v>
      </c>
      <c r="BM10" s="119" t="s">
        <v>128</v>
      </c>
      <c r="BN10" s="120">
        <f>'[1]int.kiad.'!BO10</f>
        <v>0</v>
      </c>
      <c r="BO10" s="59">
        <f t="shared" si="21"/>
        <v>0</v>
      </c>
      <c r="BP10" s="59">
        <f>'[2]1.-22.'!L229</f>
        <v>0</v>
      </c>
      <c r="BQ10" s="59">
        <f>'[2]1.-22.'!L234</f>
        <v>0</v>
      </c>
      <c r="BR10" s="59">
        <f t="shared" si="22"/>
        <v>0</v>
      </c>
      <c r="BS10" s="118" t="s">
        <v>114</v>
      </c>
      <c r="BT10" s="119" t="s">
        <v>128</v>
      </c>
      <c r="BU10" s="120">
        <f>'[1]int.kiad.'!BV10</f>
        <v>0</v>
      </c>
      <c r="BV10" s="59">
        <f t="shared" si="23"/>
        <v>0</v>
      </c>
      <c r="BW10" s="59">
        <f>'[2]1.-22.'!M229</f>
        <v>0</v>
      </c>
      <c r="BX10" s="59">
        <f>'[2]1.-22.'!M234</f>
        <v>0</v>
      </c>
      <c r="BY10" s="59">
        <f t="shared" si="24"/>
        <v>0</v>
      </c>
      <c r="BZ10" s="118" t="s">
        <v>114</v>
      </c>
      <c r="CA10" s="119" t="s">
        <v>128</v>
      </c>
      <c r="CB10" s="59">
        <f t="shared" si="2"/>
        <v>98558</v>
      </c>
      <c r="CC10" s="59">
        <f t="shared" si="2"/>
        <v>101593</v>
      </c>
      <c r="CD10" s="59">
        <f t="shared" si="2"/>
        <v>3035</v>
      </c>
      <c r="CE10" s="59">
        <f t="shared" si="2"/>
        <v>943</v>
      </c>
      <c r="CF10" s="59">
        <f t="shared" si="2"/>
        <v>2092</v>
      </c>
      <c r="CG10" s="118" t="s">
        <v>114</v>
      </c>
      <c r="CH10" s="119" t="s">
        <v>128</v>
      </c>
      <c r="CI10" s="59">
        <f t="shared" si="3"/>
        <v>98558</v>
      </c>
      <c r="CJ10" s="59">
        <f t="shared" si="3"/>
        <v>101593</v>
      </c>
      <c r="CK10" s="59">
        <f t="shared" si="3"/>
        <v>3035</v>
      </c>
      <c r="CL10" s="59">
        <f t="shared" si="3"/>
        <v>943</v>
      </c>
      <c r="CM10" s="59">
        <f t="shared" si="3"/>
        <v>2092</v>
      </c>
      <c r="CN10" s="118" t="s">
        <v>114</v>
      </c>
      <c r="CO10" s="119" t="s">
        <v>128</v>
      </c>
      <c r="CP10" s="59">
        <f t="shared" si="4"/>
        <v>0</v>
      </c>
      <c r="CQ10" s="59">
        <f t="shared" si="4"/>
        <v>0</v>
      </c>
      <c r="CR10" s="59">
        <f t="shared" si="4"/>
        <v>0</v>
      </c>
      <c r="CS10" s="59">
        <f t="shared" si="4"/>
        <v>0</v>
      </c>
      <c r="CT10" s="59">
        <f t="shared" si="4"/>
        <v>0</v>
      </c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</row>
    <row r="11" spans="1:162" ht="12.75">
      <c r="A11" s="118" t="s">
        <v>115</v>
      </c>
      <c r="B11" s="119" t="s">
        <v>45</v>
      </c>
      <c r="C11" s="120">
        <f>'[1]int.kiad.'!D11</f>
        <v>28818</v>
      </c>
      <c r="D11" s="59">
        <f t="shared" si="7"/>
        <v>29150</v>
      </c>
      <c r="E11" s="59">
        <f>'[2]1.-22.'!E277</f>
        <v>332</v>
      </c>
      <c r="F11" s="59">
        <f>'[2]1.-22.'!E282</f>
        <v>332</v>
      </c>
      <c r="G11" s="59">
        <f t="shared" si="8"/>
        <v>0</v>
      </c>
      <c r="H11" s="118" t="s">
        <v>115</v>
      </c>
      <c r="I11" s="119" t="s">
        <v>45</v>
      </c>
      <c r="J11" s="120">
        <f>'[1]int.kiad.'!K11</f>
        <v>10286</v>
      </c>
      <c r="K11" s="59">
        <f t="shared" si="9"/>
        <v>10392</v>
      </c>
      <c r="L11" s="59">
        <f>'[2]1.-22.'!F277</f>
        <v>106</v>
      </c>
      <c r="M11" s="59">
        <f>'[2]1.-22.'!F282</f>
        <v>106</v>
      </c>
      <c r="N11" s="59">
        <f t="shared" si="10"/>
        <v>0</v>
      </c>
      <c r="O11" s="118" t="s">
        <v>115</v>
      </c>
      <c r="P11" s="119" t="s">
        <v>45</v>
      </c>
      <c r="Q11" s="120">
        <f>'[1]int.kiad.'!R11</f>
        <v>39667</v>
      </c>
      <c r="R11" s="59">
        <f t="shared" si="11"/>
        <v>39667</v>
      </c>
      <c r="S11" s="59">
        <f>'[2]1.-22.'!G277</f>
        <v>0</v>
      </c>
      <c r="T11" s="59">
        <f>'[2]1.-22.'!G282</f>
        <v>0</v>
      </c>
      <c r="U11" s="59">
        <f t="shared" si="12"/>
        <v>0</v>
      </c>
      <c r="V11" s="118" t="s">
        <v>115</v>
      </c>
      <c r="W11" s="119" t="s">
        <v>45</v>
      </c>
      <c r="X11" s="120">
        <f>'[1]int.kiad.'!Y11</f>
        <v>0</v>
      </c>
      <c r="Y11" s="59">
        <f t="shared" si="13"/>
        <v>0</v>
      </c>
      <c r="Z11" s="59">
        <f>'[2]1.-22.'!H277</f>
        <v>0</v>
      </c>
      <c r="AA11" s="59">
        <f>'[2]1.-22.'!H282</f>
        <v>0</v>
      </c>
      <c r="AB11" s="59">
        <f t="shared" si="14"/>
        <v>0</v>
      </c>
      <c r="AC11" s="118" t="s">
        <v>115</v>
      </c>
      <c r="AD11" s="119" t="s">
        <v>45</v>
      </c>
      <c r="AE11" s="120">
        <f>'[1]int.kiad.'!AF11</f>
        <v>39667</v>
      </c>
      <c r="AF11" s="59">
        <f t="shared" si="0"/>
        <v>39667</v>
      </c>
      <c r="AG11" s="59">
        <f t="shared" si="0"/>
        <v>0</v>
      </c>
      <c r="AH11" s="59">
        <f t="shared" si="0"/>
        <v>0</v>
      </c>
      <c r="AI11" s="59">
        <f t="shared" si="0"/>
        <v>0</v>
      </c>
      <c r="AJ11" s="118" t="s">
        <v>115</v>
      </c>
      <c r="AK11" s="119" t="s">
        <v>45</v>
      </c>
      <c r="AL11" s="120">
        <f>'[1]int.kiad.'!AM11</f>
        <v>0</v>
      </c>
      <c r="AM11" s="59">
        <f t="shared" si="15"/>
        <v>0</v>
      </c>
      <c r="AN11" s="59">
        <f>'[2]1.-22.'!J277</f>
        <v>0</v>
      </c>
      <c r="AO11" s="59">
        <f>'[2]1.-22.'!J282</f>
        <v>0</v>
      </c>
      <c r="AP11" s="59">
        <f t="shared" si="16"/>
        <v>0</v>
      </c>
      <c r="AQ11" s="118" t="s">
        <v>115</v>
      </c>
      <c r="AR11" s="119" t="s">
        <v>45</v>
      </c>
      <c r="AS11" s="120">
        <f>'[1]int.kiad.'!AT11</f>
        <v>0</v>
      </c>
      <c r="AT11" s="59">
        <f t="shared" si="17"/>
        <v>0</v>
      </c>
      <c r="AU11" s="59">
        <f>'[2]1.-22.'!X277</f>
        <v>0</v>
      </c>
      <c r="AV11" s="59">
        <f>'[2]1.-22.'!X282</f>
        <v>0</v>
      </c>
      <c r="AW11" s="59">
        <f t="shared" si="18"/>
        <v>0</v>
      </c>
      <c r="AX11" s="118" t="s">
        <v>115</v>
      </c>
      <c r="AY11" s="119" t="s">
        <v>45</v>
      </c>
      <c r="AZ11" s="120">
        <f>'[1]int.kiad.'!BA11</f>
        <v>0</v>
      </c>
      <c r="BA11" s="59">
        <f t="shared" si="5"/>
        <v>0</v>
      </c>
      <c r="BB11" s="59">
        <f t="shared" si="1"/>
        <v>0</v>
      </c>
      <c r="BC11" s="59">
        <f t="shared" si="1"/>
        <v>0</v>
      </c>
      <c r="BD11" s="59">
        <f t="shared" si="1"/>
        <v>0</v>
      </c>
      <c r="BE11" s="118" t="s">
        <v>115</v>
      </c>
      <c r="BF11" s="119" t="s">
        <v>45</v>
      </c>
      <c r="BG11" s="120">
        <f>'[1]int.kiad.'!BH11</f>
        <v>0</v>
      </c>
      <c r="BH11" s="59">
        <f t="shared" si="19"/>
        <v>0</v>
      </c>
      <c r="BI11" s="59">
        <f>'[2]1.-22.'!K277</f>
        <v>0</v>
      </c>
      <c r="BJ11" s="59">
        <f>'[2]1.-22.'!K282</f>
        <v>0</v>
      </c>
      <c r="BK11" s="59">
        <f t="shared" si="20"/>
        <v>0</v>
      </c>
      <c r="BL11" s="118" t="s">
        <v>115</v>
      </c>
      <c r="BM11" s="119" t="s">
        <v>45</v>
      </c>
      <c r="BN11" s="120">
        <f>'[1]int.kiad.'!BO11</f>
        <v>0</v>
      </c>
      <c r="BO11" s="59">
        <f t="shared" si="21"/>
        <v>0</v>
      </c>
      <c r="BP11" s="59">
        <f>'[2]1.-22.'!L277</f>
        <v>0</v>
      </c>
      <c r="BQ11" s="59">
        <f>'[2]1.-22.'!L282</f>
        <v>0</v>
      </c>
      <c r="BR11" s="59">
        <f t="shared" si="22"/>
        <v>0</v>
      </c>
      <c r="BS11" s="118" t="s">
        <v>115</v>
      </c>
      <c r="BT11" s="119" t="s">
        <v>45</v>
      </c>
      <c r="BU11" s="120">
        <f>'[1]int.kiad.'!BV11</f>
        <v>14</v>
      </c>
      <c r="BV11" s="59">
        <f t="shared" si="23"/>
        <v>14</v>
      </c>
      <c r="BW11" s="59">
        <f>'[2]1.-22.'!M277</f>
        <v>0</v>
      </c>
      <c r="BX11" s="59">
        <f>'[2]1.-22.'!M282</f>
        <v>0</v>
      </c>
      <c r="BY11" s="59">
        <f t="shared" si="24"/>
        <v>0</v>
      </c>
      <c r="BZ11" s="118" t="s">
        <v>115</v>
      </c>
      <c r="CA11" s="119" t="s">
        <v>45</v>
      </c>
      <c r="CB11" s="59">
        <f t="shared" si="2"/>
        <v>78785</v>
      </c>
      <c r="CC11" s="59">
        <f t="shared" si="2"/>
        <v>79223</v>
      </c>
      <c r="CD11" s="59">
        <f t="shared" si="2"/>
        <v>438</v>
      </c>
      <c r="CE11" s="59">
        <f t="shared" si="2"/>
        <v>438</v>
      </c>
      <c r="CF11" s="59">
        <f t="shared" si="2"/>
        <v>0</v>
      </c>
      <c r="CG11" s="118" t="s">
        <v>115</v>
      </c>
      <c r="CH11" s="119" t="s">
        <v>45</v>
      </c>
      <c r="CI11" s="59">
        <f t="shared" si="3"/>
        <v>78771</v>
      </c>
      <c r="CJ11" s="59">
        <f t="shared" si="3"/>
        <v>79209</v>
      </c>
      <c r="CK11" s="59">
        <f t="shared" si="3"/>
        <v>438</v>
      </c>
      <c r="CL11" s="59">
        <f t="shared" si="3"/>
        <v>438</v>
      </c>
      <c r="CM11" s="59">
        <f t="shared" si="3"/>
        <v>0</v>
      </c>
      <c r="CN11" s="118" t="s">
        <v>115</v>
      </c>
      <c r="CO11" s="119" t="s">
        <v>45</v>
      </c>
      <c r="CP11" s="59">
        <f t="shared" si="4"/>
        <v>14</v>
      </c>
      <c r="CQ11" s="59">
        <f t="shared" si="4"/>
        <v>14</v>
      </c>
      <c r="CR11" s="59">
        <f t="shared" si="4"/>
        <v>0</v>
      </c>
      <c r="CS11" s="59">
        <f t="shared" si="4"/>
        <v>0</v>
      </c>
      <c r="CT11" s="59">
        <f t="shared" si="4"/>
        <v>0</v>
      </c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</row>
    <row r="12" spans="1:162" ht="12.75">
      <c r="A12" s="2" t="s">
        <v>117</v>
      </c>
      <c r="B12" s="2" t="s">
        <v>161</v>
      </c>
      <c r="C12" s="72">
        <f>'[1]int.kiad.'!D12</f>
        <v>810842</v>
      </c>
      <c r="D12" s="7">
        <f t="shared" si="7"/>
        <v>836273</v>
      </c>
      <c r="E12" s="7">
        <f>'[2]1.-22.'!E325</f>
        <v>25431</v>
      </c>
      <c r="F12" s="7">
        <f>'[2]1.-22.'!E330</f>
        <v>21163</v>
      </c>
      <c r="G12" s="7">
        <f t="shared" si="8"/>
        <v>4268</v>
      </c>
      <c r="H12" s="2" t="s">
        <v>117</v>
      </c>
      <c r="I12" s="2" t="s">
        <v>161</v>
      </c>
      <c r="J12" s="72">
        <f>'[1]int.kiad.'!K12</f>
        <v>272260</v>
      </c>
      <c r="K12" s="7">
        <f t="shared" si="9"/>
        <v>281654</v>
      </c>
      <c r="L12" s="7">
        <f>'[2]1.-22.'!F325</f>
        <v>9394</v>
      </c>
      <c r="M12" s="7">
        <f>'[2]1.-22.'!F330</f>
        <v>8037</v>
      </c>
      <c r="N12" s="7">
        <f t="shared" si="10"/>
        <v>1357</v>
      </c>
      <c r="O12" s="2" t="s">
        <v>117</v>
      </c>
      <c r="P12" s="2" t="s">
        <v>161</v>
      </c>
      <c r="Q12" s="72">
        <f>'[1]int.kiad.'!R12</f>
        <v>284569</v>
      </c>
      <c r="R12" s="7">
        <f t="shared" si="11"/>
        <v>292313</v>
      </c>
      <c r="S12" s="7">
        <f>'[2]1.-22.'!G325</f>
        <v>7744</v>
      </c>
      <c r="T12" s="7">
        <f>'[2]1.-22.'!G330</f>
        <v>4519</v>
      </c>
      <c r="U12" s="7">
        <f t="shared" si="12"/>
        <v>3225</v>
      </c>
      <c r="V12" s="2" t="s">
        <v>117</v>
      </c>
      <c r="W12" s="2" t="s">
        <v>161</v>
      </c>
      <c r="X12" s="72">
        <f>'[1]int.kiad.'!Y12</f>
        <v>0</v>
      </c>
      <c r="Y12" s="7">
        <f t="shared" si="13"/>
        <v>0</v>
      </c>
      <c r="Z12" s="7">
        <f>'[2]1.-22.'!H325</f>
        <v>0</v>
      </c>
      <c r="AA12" s="7">
        <f>'[2]1.-22.'!H330</f>
        <v>0</v>
      </c>
      <c r="AB12" s="7">
        <f t="shared" si="14"/>
        <v>0</v>
      </c>
      <c r="AC12" s="2" t="s">
        <v>117</v>
      </c>
      <c r="AD12" s="2" t="s">
        <v>161</v>
      </c>
      <c r="AE12" s="72">
        <f>'[1]int.kiad.'!AF12</f>
        <v>284569</v>
      </c>
      <c r="AF12" s="7">
        <f t="shared" si="0"/>
        <v>292313</v>
      </c>
      <c r="AG12" s="7">
        <f t="shared" si="0"/>
        <v>7744</v>
      </c>
      <c r="AH12" s="7">
        <f t="shared" si="0"/>
        <v>4519</v>
      </c>
      <c r="AI12" s="7">
        <f t="shared" si="0"/>
        <v>3225</v>
      </c>
      <c r="AJ12" s="2" t="s">
        <v>117</v>
      </c>
      <c r="AK12" s="2" t="s">
        <v>161</v>
      </c>
      <c r="AL12" s="72">
        <f>'[1]int.kiad.'!AM12</f>
        <v>0</v>
      </c>
      <c r="AM12" s="7">
        <f t="shared" si="15"/>
        <v>0</v>
      </c>
      <c r="AN12" s="7">
        <f>'[2]1.-22.'!J325</f>
        <v>0</v>
      </c>
      <c r="AO12" s="7">
        <f>'[2]1.-22.'!J330</f>
        <v>0</v>
      </c>
      <c r="AP12" s="7">
        <f t="shared" si="16"/>
        <v>0</v>
      </c>
      <c r="AQ12" s="2" t="s">
        <v>117</v>
      </c>
      <c r="AR12" s="2" t="s">
        <v>161</v>
      </c>
      <c r="AS12" s="72">
        <f>'[1]int.kiad.'!AT12</f>
        <v>0</v>
      </c>
      <c r="AT12" s="7">
        <f t="shared" si="17"/>
        <v>0</v>
      </c>
      <c r="AU12" s="7">
        <f>'[2]1.-22.'!X325</f>
        <v>0</v>
      </c>
      <c r="AV12" s="7">
        <f>'[2]1.-22.'!X330</f>
        <v>0</v>
      </c>
      <c r="AW12" s="7">
        <f t="shared" si="18"/>
        <v>0</v>
      </c>
      <c r="AX12" s="2" t="s">
        <v>117</v>
      </c>
      <c r="AY12" s="2" t="s">
        <v>161</v>
      </c>
      <c r="AZ12" s="72">
        <f>'[1]int.kiad.'!BA12</f>
        <v>0</v>
      </c>
      <c r="BA12" s="7">
        <f t="shared" si="5"/>
        <v>0</v>
      </c>
      <c r="BB12" s="7">
        <f t="shared" si="1"/>
        <v>0</v>
      </c>
      <c r="BC12" s="7">
        <f t="shared" si="1"/>
        <v>0</v>
      </c>
      <c r="BD12" s="7">
        <f t="shared" si="1"/>
        <v>0</v>
      </c>
      <c r="BE12" s="2" t="s">
        <v>117</v>
      </c>
      <c r="BF12" s="2" t="s">
        <v>161</v>
      </c>
      <c r="BG12" s="72">
        <f>'[1]int.kiad.'!BH12</f>
        <v>0</v>
      </c>
      <c r="BH12" s="7">
        <f t="shared" si="19"/>
        <v>0</v>
      </c>
      <c r="BI12" s="7">
        <f>'[2]1.-22.'!K325</f>
        <v>0</v>
      </c>
      <c r="BJ12" s="7">
        <f>'[2]1.-22.'!K330</f>
        <v>0</v>
      </c>
      <c r="BK12" s="7">
        <f t="shared" si="20"/>
        <v>0</v>
      </c>
      <c r="BL12" s="2" t="s">
        <v>117</v>
      </c>
      <c r="BM12" s="2" t="s">
        <v>161</v>
      </c>
      <c r="BN12" s="72">
        <f>'[1]int.kiad.'!BO12</f>
        <v>30</v>
      </c>
      <c r="BO12" s="7">
        <f t="shared" si="21"/>
        <v>30</v>
      </c>
      <c r="BP12" s="7">
        <f>'[2]1.-22.'!L325</f>
        <v>0</v>
      </c>
      <c r="BQ12" s="7">
        <f>'[2]1.-22.'!L330</f>
        <v>0</v>
      </c>
      <c r="BR12" s="7">
        <f t="shared" si="22"/>
        <v>0</v>
      </c>
      <c r="BS12" s="2" t="s">
        <v>117</v>
      </c>
      <c r="BT12" s="2" t="s">
        <v>161</v>
      </c>
      <c r="BU12" s="72">
        <f>'[1]int.kiad.'!BV12</f>
        <v>10286</v>
      </c>
      <c r="BV12" s="7">
        <f t="shared" si="23"/>
        <v>10493</v>
      </c>
      <c r="BW12" s="7">
        <f>'[2]1.-22.'!M325</f>
        <v>207</v>
      </c>
      <c r="BX12" s="7">
        <f>'[2]1.-22.'!M330</f>
        <v>0</v>
      </c>
      <c r="BY12" s="7">
        <f t="shared" si="24"/>
        <v>207</v>
      </c>
      <c r="BZ12" s="2" t="s">
        <v>117</v>
      </c>
      <c r="CA12" s="2" t="s">
        <v>161</v>
      </c>
      <c r="CB12" s="7">
        <f t="shared" si="2"/>
        <v>1377987</v>
      </c>
      <c r="CC12" s="7">
        <f t="shared" si="2"/>
        <v>1420763</v>
      </c>
      <c r="CD12" s="7">
        <f t="shared" si="2"/>
        <v>42776</v>
      </c>
      <c r="CE12" s="7">
        <f t="shared" si="2"/>
        <v>33719</v>
      </c>
      <c r="CF12" s="7">
        <f t="shared" si="2"/>
        <v>9057</v>
      </c>
      <c r="CG12" s="2" t="s">
        <v>117</v>
      </c>
      <c r="CH12" s="2" t="s">
        <v>161</v>
      </c>
      <c r="CI12" s="7">
        <f t="shared" si="3"/>
        <v>1367671</v>
      </c>
      <c r="CJ12" s="7">
        <f t="shared" si="3"/>
        <v>1410240</v>
      </c>
      <c r="CK12" s="7">
        <f t="shared" si="3"/>
        <v>42569</v>
      </c>
      <c r="CL12" s="7">
        <f t="shared" si="3"/>
        <v>33719</v>
      </c>
      <c r="CM12" s="7">
        <f t="shared" si="3"/>
        <v>8850</v>
      </c>
      <c r="CN12" s="2" t="s">
        <v>117</v>
      </c>
      <c r="CO12" s="2" t="s">
        <v>161</v>
      </c>
      <c r="CP12" s="7">
        <f t="shared" si="4"/>
        <v>10316</v>
      </c>
      <c r="CQ12" s="7">
        <f t="shared" si="4"/>
        <v>10523</v>
      </c>
      <c r="CR12" s="7">
        <f t="shared" si="4"/>
        <v>207</v>
      </c>
      <c r="CS12" s="7">
        <f t="shared" si="4"/>
        <v>0</v>
      </c>
      <c r="CT12" s="7">
        <f t="shared" si="4"/>
        <v>207</v>
      </c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</row>
    <row r="13" spans="1:162" ht="12.75">
      <c r="A13" s="121" t="s">
        <v>129</v>
      </c>
      <c r="B13" s="121" t="s">
        <v>130</v>
      </c>
      <c r="C13" s="122">
        <f>'[1]int.kiad.'!D13</f>
        <v>88873</v>
      </c>
      <c r="D13" s="123">
        <f t="shared" si="7"/>
        <v>91604</v>
      </c>
      <c r="E13" s="123">
        <f>'[2]1.-22.'!E373</f>
        <v>2731</v>
      </c>
      <c r="F13" s="123">
        <f>'[2]1.-22.'!E378</f>
        <v>2248</v>
      </c>
      <c r="G13" s="123">
        <f t="shared" si="8"/>
        <v>483</v>
      </c>
      <c r="H13" s="121" t="s">
        <v>129</v>
      </c>
      <c r="I13" s="121" t="s">
        <v>130</v>
      </c>
      <c r="J13" s="122">
        <f>'[1]int.kiad.'!K13</f>
        <v>29522</v>
      </c>
      <c r="K13" s="123">
        <f t="shared" si="9"/>
        <v>30653</v>
      </c>
      <c r="L13" s="123">
        <f>'[2]1.-22.'!F373</f>
        <v>1131</v>
      </c>
      <c r="M13" s="123">
        <f>'[2]1.-22.'!F378</f>
        <v>953</v>
      </c>
      <c r="N13" s="123">
        <f t="shared" si="10"/>
        <v>178</v>
      </c>
      <c r="O13" s="121" t="s">
        <v>129</v>
      </c>
      <c r="P13" s="121" t="s">
        <v>130</v>
      </c>
      <c r="Q13" s="122">
        <f>'[1]int.kiad.'!R13</f>
        <v>34181</v>
      </c>
      <c r="R13" s="123">
        <f t="shared" si="11"/>
        <v>36754</v>
      </c>
      <c r="S13" s="123">
        <f>'[2]1.-22.'!G373</f>
        <v>2573</v>
      </c>
      <c r="T13" s="123">
        <f>'[2]1.-22.'!G378</f>
        <v>1213</v>
      </c>
      <c r="U13" s="123">
        <f t="shared" si="12"/>
        <v>1360</v>
      </c>
      <c r="V13" s="121" t="s">
        <v>129</v>
      </c>
      <c r="W13" s="121" t="s">
        <v>130</v>
      </c>
      <c r="X13" s="122">
        <f>'[1]int.kiad.'!Y13</f>
        <v>0</v>
      </c>
      <c r="Y13" s="123">
        <f t="shared" si="13"/>
        <v>0</v>
      </c>
      <c r="Z13" s="123">
        <f>'[2]1.-22.'!H373</f>
        <v>0</v>
      </c>
      <c r="AA13" s="123">
        <f>'[2]1.-22.'!H378</f>
        <v>0</v>
      </c>
      <c r="AB13" s="123">
        <f t="shared" si="14"/>
        <v>0</v>
      </c>
      <c r="AC13" s="121" t="s">
        <v>129</v>
      </c>
      <c r="AD13" s="121" t="s">
        <v>130</v>
      </c>
      <c r="AE13" s="122">
        <f>'[1]int.kiad.'!AF13</f>
        <v>34181</v>
      </c>
      <c r="AF13" s="123">
        <f t="shared" si="0"/>
        <v>36754</v>
      </c>
      <c r="AG13" s="123">
        <f t="shared" si="0"/>
        <v>2573</v>
      </c>
      <c r="AH13" s="123">
        <f t="shared" si="0"/>
        <v>1213</v>
      </c>
      <c r="AI13" s="123">
        <f t="shared" si="0"/>
        <v>1360</v>
      </c>
      <c r="AJ13" s="121" t="s">
        <v>129</v>
      </c>
      <c r="AK13" s="121" t="s">
        <v>130</v>
      </c>
      <c r="AL13" s="122">
        <f>'[1]int.kiad.'!AM13</f>
        <v>191</v>
      </c>
      <c r="AM13" s="123">
        <f t="shared" si="15"/>
        <v>425</v>
      </c>
      <c r="AN13" s="123">
        <f>'[2]1.-22.'!J373</f>
        <v>234</v>
      </c>
      <c r="AO13" s="123">
        <f>'[2]1.-22.'!J378</f>
        <v>234</v>
      </c>
      <c r="AP13" s="123">
        <f t="shared" si="16"/>
        <v>0</v>
      </c>
      <c r="AQ13" s="121" t="s">
        <v>129</v>
      </c>
      <c r="AR13" s="121" t="s">
        <v>130</v>
      </c>
      <c r="AS13" s="122">
        <f>'[1]int.kiad.'!AT13</f>
        <v>0</v>
      </c>
      <c r="AT13" s="123">
        <f t="shared" si="17"/>
        <v>0</v>
      </c>
      <c r="AU13" s="123">
        <f>'[2]1.-22.'!X373</f>
        <v>0</v>
      </c>
      <c r="AV13" s="123">
        <f>'[2]1.-22.'!X378</f>
        <v>0</v>
      </c>
      <c r="AW13" s="123">
        <f t="shared" si="18"/>
        <v>0</v>
      </c>
      <c r="AX13" s="121" t="s">
        <v>129</v>
      </c>
      <c r="AY13" s="121" t="s">
        <v>130</v>
      </c>
      <c r="AZ13" s="122">
        <f>'[1]int.kiad.'!BA13</f>
        <v>191</v>
      </c>
      <c r="BA13" s="123">
        <f t="shared" si="5"/>
        <v>425</v>
      </c>
      <c r="BB13" s="123">
        <f t="shared" si="1"/>
        <v>234</v>
      </c>
      <c r="BC13" s="123">
        <f t="shared" si="1"/>
        <v>234</v>
      </c>
      <c r="BD13" s="123">
        <f t="shared" si="1"/>
        <v>0</v>
      </c>
      <c r="BE13" s="121" t="s">
        <v>129</v>
      </c>
      <c r="BF13" s="121" t="s">
        <v>130</v>
      </c>
      <c r="BG13" s="122">
        <f>'[1]int.kiad.'!BH13</f>
        <v>79</v>
      </c>
      <c r="BH13" s="123">
        <f t="shared" si="19"/>
        <v>276</v>
      </c>
      <c r="BI13" s="123">
        <f>'[2]1.-22.'!K373</f>
        <v>197</v>
      </c>
      <c r="BJ13" s="123">
        <f>'[2]1.-22.'!K378</f>
        <v>119</v>
      </c>
      <c r="BK13" s="123">
        <f t="shared" si="20"/>
        <v>78</v>
      </c>
      <c r="BL13" s="121" t="s">
        <v>129</v>
      </c>
      <c r="BM13" s="121" t="s">
        <v>130</v>
      </c>
      <c r="BN13" s="122">
        <f>'[1]int.kiad.'!BO13</f>
        <v>250</v>
      </c>
      <c r="BO13" s="123">
        <f t="shared" si="21"/>
        <v>622</v>
      </c>
      <c r="BP13" s="123">
        <f>'[2]1.-22.'!L373</f>
        <v>372</v>
      </c>
      <c r="BQ13" s="123">
        <f>'[2]1.-22.'!L378</f>
        <v>0</v>
      </c>
      <c r="BR13" s="123">
        <f t="shared" si="22"/>
        <v>372</v>
      </c>
      <c r="BS13" s="121" t="s">
        <v>129</v>
      </c>
      <c r="BT13" s="121" t="s">
        <v>130</v>
      </c>
      <c r="BU13" s="122">
        <f>'[1]int.kiad.'!BV13</f>
        <v>1951</v>
      </c>
      <c r="BV13" s="123">
        <f t="shared" si="23"/>
        <v>1579</v>
      </c>
      <c r="BW13" s="123">
        <f>'[2]1.-22.'!M373</f>
        <v>-372</v>
      </c>
      <c r="BX13" s="123">
        <f>'[2]1.-22.'!M378</f>
        <v>0</v>
      </c>
      <c r="BY13" s="123">
        <f t="shared" si="24"/>
        <v>-372</v>
      </c>
      <c r="BZ13" s="121" t="s">
        <v>129</v>
      </c>
      <c r="CA13" s="121" t="s">
        <v>130</v>
      </c>
      <c r="CB13" s="123">
        <f t="shared" si="2"/>
        <v>155047</v>
      </c>
      <c r="CC13" s="123">
        <f t="shared" si="2"/>
        <v>161913</v>
      </c>
      <c r="CD13" s="123">
        <f t="shared" si="2"/>
        <v>6866</v>
      </c>
      <c r="CE13" s="123">
        <f t="shared" si="2"/>
        <v>4767</v>
      </c>
      <c r="CF13" s="123">
        <f t="shared" si="2"/>
        <v>2099</v>
      </c>
      <c r="CG13" s="121" t="s">
        <v>129</v>
      </c>
      <c r="CH13" s="121" t="s">
        <v>130</v>
      </c>
      <c r="CI13" s="123">
        <f t="shared" si="3"/>
        <v>152846</v>
      </c>
      <c r="CJ13" s="123">
        <f t="shared" si="3"/>
        <v>159712</v>
      </c>
      <c r="CK13" s="123">
        <f t="shared" si="3"/>
        <v>6866</v>
      </c>
      <c r="CL13" s="123">
        <f t="shared" si="3"/>
        <v>4767</v>
      </c>
      <c r="CM13" s="123">
        <f t="shared" si="3"/>
        <v>2099</v>
      </c>
      <c r="CN13" s="121" t="s">
        <v>129</v>
      </c>
      <c r="CO13" s="121" t="s">
        <v>130</v>
      </c>
      <c r="CP13" s="123">
        <f t="shared" si="4"/>
        <v>2201</v>
      </c>
      <c r="CQ13" s="123">
        <f t="shared" si="4"/>
        <v>2201</v>
      </c>
      <c r="CR13" s="123">
        <f t="shared" si="4"/>
        <v>0</v>
      </c>
      <c r="CS13" s="123">
        <f t="shared" si="4"/>
        <v>0</v>
      </c>
      <c r="CT13" s="123">
        <f t="shared" si="4"/>
        <v>0</v>
      </c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</row>
    <row r="14" spans="1:162" ht="12.75">
      <c r="A14" s="121" t="s">
        <v>121</v>
      </c>
      <c r="B14" s="121" t="s">
        <v>132</v>
      </c>
      <c r="C14" s="122">
        <f>'[1]int.kiad.'!D14</f>
        <v>98045</v>
      </c>
      <c r="D14" s="123">
        <f t="shared" si="7"/>
        <v>99059</v>
      </c>
      <c r="E14" s="123">
        <f>'[2]1.-22.'!E421</f>
        <v>1014</v>
      </c>
      <c r="F14" s="123">
        <f>'[2]1.-22.'!E426</f>
        <v>1014</v>
      </c>
      <c r="G14" s="123">
        <f t="shared" si="8"/>
        <v>0</v>
      </c>
      <c r="H14" s="121" t="s">
        <v>121</v>
      </c>
      <c r="I14" s="121" t="s">
        <v>132</v>
      </c>
      <c r="J14" s="122">
        <f>'[1]int.kiad.'!K14</f>
        <v>32733</v>
      </c>
      <c r="K14" s="123">
        <f t="shared" si="9"/>
        <v>33071</v>
      </c>
      <c r="L14" s="123">
        <f>'[2]1.-22.'!F421</f>
        <v>338</v>
      </c>
      <c r="M14" s="123">
        <f>'[2]1.-22.'!F426</f>
        <v>338</v>
      </c>
      <c r="N14" s="123">
        <f t="shared" si="10"/>
        <v>0</v>
      </c>
      <c r="O14" s="121" t="s">
        <v>121</v>
      </c>
      <c r="P14" s="121" t="s">
        <v>132</v>
      </c>
      <c r="Q14" s="122">
        <f>'[1]int.kiad.'!R14</f>
        <v>36537</v>
      </c>
      <c r="R14" s="123">
        <f t="shared" si="11"/>
        <v>37210</v>
      </c>
      <c r="S14" s="123">
        <f>'[2]1.-22.'!G421</f>
        <v>673</v>
      </c>
      <c r="T14" s="123">
        <f>'[2]1.-22.'!G426</f>
        <v>577</v>
      </c>
      <c r="U14" s="123">
        <f t="shared" si="12"/>
        <v>96</v>
      </c>
      <c r="V14" s="121" t="s">
        <v>121</v>
      </c>
      <c r="W14" s="121" t="s">
        <v>132</v>
      </c>
      <c r="X14" s="122">
        <f>'[1]int.kiad.'!Y14</f>
        <v>0</v>
      </c>
      <c r="Y14" s="123">
        <f t="shared" si="13"/>
        <v>0</v>
      </c>
      <c r="Z14" s="123">
        <f>'[2]1.-22.'!H421</f>
        <v>0</v>
      </c>
      <c r="AA14" s="123">
        <f>'[2]1.-22.'!H426</f>
        <v>0</v>
      </c>
      <c r="AB14" s="123">
        <f t="shared" si="14"/>
        <v>0</v>
      </c>
      <c r="AC14" s="121" t="s">
        <v>121</v>
      </c>
      <c r="AD14" s="121" t="s">
        <v>132</v>
      </c>
      <c r="AE14" s="122">
        <f>'[1]int.kiad.'!AF14</f>
        <v>36537</v>
      </c>
      <c r="AF14" s="123">
        <f t="shared" si="0"/>
        <v>37210</v>
      </c>
      <c r="AG14" s="123">
        <f t="shared" si="0"/>
        <v>673</v>
      </c>
      <c r="AH14" s="123">
        <f t="shared" si="0"/>
        <v>577</v>
      </c>
      <c r="AI14" s="123">
        <f t="shared" si="0"/>
        <v>96</v>
      </c>
      <c r="AJ14" s="121" t="s">
        <v>121</v>
      </c>
      <c r="AK14" s="121" t="s">
        <v>132</v>
      </c>
      <c r="AL14" s="122">
        <f>'[1]int.kiad.'!AM14</f>
        <v>164</v>
      </c>
      <c r="AM14" s="123">
        <f t="shared" si="15"/>
        <v>368</v>
      </c>
      <c r="AN14" s="123">
        <f>'[2]1.-22.'!J421</f>
        <v>204</v>
      </c>
      <c r="AO14" s="123">
        <f>'[2]1.-22.'!J426</f>
        <v>204</v>
      </c>
      <c r="AP14" s="123">
        <f t="shared" si="16"/>
        <v>0</v>
      </c>
      <c r="AQ14" s="121" t="s">
        <v>121</v>
      </c>
      <c r="AR14" s="121" t="s">
        <v>132</v>
      </c>
      <c r="AS14" s="122">
        <f>'[1]int.kiad.'!AT14</f>
        <v>0</v>
      </c>
      <c r="AT14" s="123">
        <f t="shared" si="17"/>
        <v>0</v>
      </c>
      <c r="AU14" s="123">
        <f>'[2]1.-22.'!X421</f>
        <v>0</v>
      </c>
      <c r="AV14" s="123">
        <f>'[2]1.-22.'!X426</f>
        <v>0</v>
      </c>
      <c r="AW14" s="123">
        <f t="shared" si="18"/>
        <v>0</v>
      </c>
      <c r="AX14" s="121" t="s">
        <v>121</v>
      </c>
      <c r="AY14" s="121" t="s">
        <v>132</v>
      </c>
      <c r="AZ14" s="122">
        <f>'[1]int.kiad.'!BA14</f>
        <v>164</v>
      </c>
      <c r="BA14" s="123">
        <f t="shared" si="5"/>
        <v>368</v>
      </c>
      <c r="BB14" s="123">
        <f t="shared" si="1"/>
        <v>204</v>
      </c>
      <c r="BC14" s="123">
        <f t="shared" si="1"/>
        <v>204</v>
      </c>
      <c r="BD14" s="123">
        <f t="shared" si="1"/>
        <v>0</v>
      </c>
      <c r="BE14" s="121" t="s">
        <v>121</v>
      </c>
      <c r="BF14" s="121" t="s">
        <v>132</v>
      </c>
      <c r="BG14" s="122">
        <f>'[1]int.kiad.'!BH14</f>
        <v>0</v>
      </c>
      <c r="BH14" s="123">
        <f t="shared" si="19"/>
        <v>0</v>
      </c>
      <c r="BI14" s="123">
        <f>'[2]1.-22.'!K421</f>
        <v>0</v>
      </c>
      <c r="BJ14" s="123">
        <f>'[2]1.-22.'!K426</f>
        <v>0</v>
      </c>
      <c r="BK14" s="123">
        <f t="shared" si="20"/>
        <v>0</v>
      </c>
      <c r="BL14" s="121" t="s">
        <v>121</v>
      </c>
      <c r="BM14" s="121" t="s">
        <v>132</v>
      </c>
      <c r="BN14" s="122">
        <f>'[1]int.kiad.'!BO14</f>
        <v>0</v>
      </c>
      <c r="BO14" s="123">
        <f t="shared" si="21"/>
        <v>0</v>
      </c>
      <c r="BP14" s="123">
        <f>'[2]1.-22.'!L421</f>
        <v>0</v>
      </c>
      <c r="BQ14" s="123">
        <f>'[2]1.-22.'!L426</f>
        <v>0</v>
      </c>
      <c r="BR14" s="123">
        <f t="shared" si="22"/>
        <v>0</v>
      </c>
      <c r="BS14" s="121" t="s">
        <v>121</v>
      </c>
      <c r="BT14" s="121" t="s">
        <v>132</v>
      </c>
      <c r="BU14" s="122">
        <f>'[1]int.kiad.'!BV14</f>
        <v>1076</v>
      </c>
      <c r="BV14" s="123">
        <f t="shared" si="23"/>
        <v>1076</v>
      </c>
      <c r="BW14" s="123">
        <f>'[2]1.-22.'!M421</f>
        <v>0</v>
      </c>
      <c r="BX14" s="123">
        <f>'[2]1.-22.'!M426</f>
        <v>0</v>
      </c>
      <c r="BY14" s="123">
        <f t="shared" si="24"/>
        <v>0</v>
      </c>
      <c r="BZ14" s="121" t="s">
        <v>121</v>
      </c>
      <c r="CA14" s="121" t="s">
        <v>132</v>
      </c>
      <c r="CB14" s="123">
        <f t="shared" si="2"/>
        <v>168555</v>
      </c>
      <c r="CC14" s="123">
        <f t="shared" si="2"/>
        <v>170784</v>
      </c>
      <c r="CD14" s="123">
        <f t="shared" si="2"/>
        <v>2229</v>
      </c>
      <c r="CE14" s="123">
        <f t="shared" si="2"/>
        <v>2133</v>
      </c>
      <c r="CF14" s="123">
        <f t="shared" si="2"/>
        <v>96</v>
      </c>
      <c r="CG14" s="121" t="s">
        <v>121</v>
      </c>
      <c r="CH14" s="121" t="s">
        <v>132</v>
      </c>
      <c r="CI14" s="123">
        <f t="shared" si="3"/>
        <v>167479</v>
      </c>
      <c r="CJ14" s="123">
        <f t="shared" si="3"/>
        <v>169708</v>
      </c>
      <c r="CK14" s="123">
        <f t="shared" si="3"/>
        <v>2229</v>
      </c>
      <c r="CL14" s="123">
        <f t="shared" si="3"/>
        <v>2133</v>
      </c>
      <c r="CM14" s="123">
        <f t="shared" si="3"/>
        <v>96</v>
      </c>
      <c r="CN14" s="121" t="s">
        <v>121</v>
      </c>
      <c r="CO14" s="121" t="s">
        <v>132</v>
      </c>
      <c r="CP14" s="123">
        <f t="shared" si="4"/>
        <v>1076</v>
      </c>
      <c r="CQ14" s="123">
        <f t="shared" si="4"/>
        <v>1076</v>
      </c>
      <c r="CR14" s="123">
        <f t="shared" si="4"/>
        <v>0</v>
      </c>
      <c r="CS14" s="123">
        <f t="shared" si="4"/>
        <v>0</v>
      </c>
      <c r="CT14" s="123">
        <f t="shared" si="4"/>
        <v>0</v>
      </c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</row>
    <row r="15" spans="1:162" ht="12.75">
      <c r="A15" s="121" t="s">
        <v>131</v>
      </c>
      <c r="B15" s="121" t="s">
        <v>134</v>
      </c>
      <c r="C15" s="122">
        <f>'[1]int.kiad.'!D15</f>
        <v>108771</v>
      </c>
      <c r="D15" s="123">
        <f t="shared" si="7"/>
        <v>108945</v>
      </c>
      <c r="E15" s="123">
        <f>'[2]1.-22.'!E469</f>
        <v>174</v>
      </c>
      <c r="F15" s="123">
        <f>'[2]1.-22.'!E474</f>
        <v>174</v>
      </c>
      <c r="G15" s="123">
        <f t="shared" si="8"/>
        <v>0</v>
      </c>
      <c r="H15" s="121" t="s">
        <v>131</v>
      </c>
      <c r="I15" s="121" t="s">
        <v>134</v>
      </c>
      <c r="J15" s="122">
        <f>'[1]int.kiad.'!K15</f>
        <v>36373</v>
      </c>
      <c r="K15" s="123">
        <f t="shared" si="9"/>
        <v>36557</v>
      </c>
      <c r="L15" s="123">
        <f>'[2]1.-22.'!F469</f>
        <v>184</v>
      </c>
      <c r="M15" s="123">
        <f>'[2]1.-22.'!F474</f>
        <v>184</v>
      </c>
      <c r="N15" s="123">
        <f t="shared" si="10"/>
        <v>0</v>
      </c>
      <c r="O15" s="121" t="s">
        <v>131</v>
      </c>
      <c r="P15" s="121" t="s">
        <v>134</v>
      </c>
      <c r="Q15" s="122">
        <f>'[1]int.kiad.'!R15</f>
        <v>30757</v>
      </c>
      <c r="R15" s="123">
        <f t="shared" si="11"/>
        <v>32039</v>
      </c>
      <c r="S15" s="123">
        <f>'[2]1.-22.'!G469</f>
        <v>1282</v>
      </c>
      <c r="T15" s="123">
        <f>'[2]1.-22.'!G474</f>
        <v>1282</v>
      </c>
      <c r="U15" s="123">
        <f t="shared" si="12"/>
        <v>0</v>
      </c>
      <c r="V15" s="121" t="s">
        <v>131</v>
      </c>
      <c r="W15" s="121" t="s">
        <v>134</v>
      </c>
      <c r="X15" s="122">
        <f>'[1]int.kiad.'!Y15</f>
        <v>0</v>
      </c>
      <c r="Y15" s="123">
        <f t="shared" si="13"/>
        <v>0</v>
      </c>
      <c r="Z15" s="123">
        <f>'[2]1.-22.'!H469</f>
        <v>0</v>
      </c>
      <c r="AA15" s="123">
        <f>'[2]1.-22.'!H474</f>
        <v>0</v>
      </c>
      <c r="AB15" s="123">
        <f t="shared" si="14"/>
        <v>0</v>
      </c>
      <c r="AC15" s="121" t="s">
        <v>131</v>
      </c>
      <c r="AD15" s="121" t="s">
        <v>134</v>
      </c>
      <c r="AE15" s="122">
        <f>'[1]int.kiad.'!AF15</f>
        <v>30757</v>
      </c>
      <c r="AF15" s="123">
        <f t="shared" si="0"/>
        <v>32039</v>
      </c>
      <c r="AG15" s="123">
        <f t="shared" si="0"/>
        <v>1282</v>
      </c>
      <c r="AH15" s="123">
        <f t="shared" si="0"/>
        <v>1282</v>
      </c>
      <c r="AI15" s="123">
        <f t="shared" si="0"/>
        <v>0</v>
      </c>
      <c r="AJ15" s="121" t="s">
        <v>131</v>
      </c>
      <c r="AK15" s="121" t="s">
        <v>134</v>
      </c>
      <c r="AL15" s="122">
        <f>'[1]int.kiad.'!AM15</f>
        <v>278</v>
      </c>
      <c r="AM15" s="123">
        <f t="shared" si="15"/>
        <v>550</v>
      </c>
      <c r="AN15" s="123">
        <f>'[2]1.-22.'!J469</f>
        <v>272</v>
      </c>
      <c r="AO15" s="123">
        <f>'[2]1.-22.'!J474</f>
        <v>272</v>
      </c>
      <c r="AP15" s="123">
        <f t="shared" si="16"/>
        <v>0</v>
      </c>
      <c r="AQ15" s="121" t="s">
        <v>131</v>
      </c>
      <c r="AR15" s="121" t="s">
        <v>134</v>
      </c>
      <c r="AS15" s="122">
        <f>'[1]int.kiad.'!AT15</f>
        <v>0</v>
      </c>
      <c r="AT15" s="123">
        <f t="shared" si="17"/>
        <v>0</v>
      </c>
      <c r="AU15" s="123">
        <f>'[2]1.-22.'!X469</f>
        <v>0</v>
      </c>
      <c r="AV15" s="123">
        <f>'[2]1.-22.'!X474</f>
        <v>0</v>
      </c>
      <c r="AW15" s="123">
        <f t="shared" si="18"/>
        <v>0</v>
      </c>
      <c r="AX15" s="121" t="s">
        <v>131</v>
      </c>
      <c r="AY15" s="121" t="s">
        <v>134</v>
      </c>
      <c r="AZ15" s="122">
        <f>'[1]int.kiad.'!BA15</f>
        <v>278</v>
      </c>
      <c r="BA15" s="123">
        <f t="shared" si="5"/>
        <v>550</v>
      </c>
      <c r="BB15" s="123">
        <f t="shared" si="1"/>
        <v>272</v>
      </c>
      <c r="BC15" s="123">
        <f t="shared" si="1"/>
        <v>272</v>
      </c>
      <c r="BD15" s="123">
        <f t="shared" si="1"/>
        <v>0</v>
      </c>
      <c r="BE15" s="121" t="s">
        <v>131</v>
      </c>
      <c r="BF15" s="121" t="s">
        <v>134</v>
      </c>
      <c r="BG15" s="122">
        <f>'[1]int.kiad.'!BH15</f>
        <v>29</v>
      </c>
      <c r="BH15" s="123">
        <f t="shared" si="19"/>
        <v>58</v>
      </c>
      <c r="BI15" s="123">
        <f>'[2]1.-22.'!K469</f>
        <v>29</v>
      </c>
      <c r="BJ15" s="123">
        <f>'[2]1.-22.'!K474</f>
        <v>29</v>
      </c>
      <c r="BK15" s="123">
        <f t="shared" si="20"/>
        <v>0</v>
      </c>
      <c r="BL15" s="121" t="s">
        <v>131</v>
      </c>
      <c r="BM15" s="121" t="s">
        <v>134</v>
      </c>
      <c r="BN15" s="122">
        <f>'[1]int.kiad.'!BO15</f>
        <v>0</v>
      </c>
      <c r="BO15" s="123">
        <f t="shared" si="21"/>
        <v>0</v>
      </c>
      <c r="BP15" s="123">
        <f>'[2]1.-22.'!L469</f>
        <v>0</v>
      </c>
      <c r="BQ15" s="123">
        <f>'[2]1.-22.'!L474</f>
        <v>0</v>
      </c>
      <c r="BR15" s="123">
        <f t="shared" si="22"/>
        <v>0</v>
      </c>
      <c r="BS15" s="121" t="s">
        <v>131</v>
      </c>
      <c r="BT15" s="121" t="s">
        <v>134</v>
      </c>
      <c r="BU15" s="122">
        <f>'[1]int.kiad.'!BV15</f>
        <v>1404</v>
      </c>
      <c r="BV15" s="123">
        <f t="shared" si="23"/>
        <v>1404</v>
      </c>
      <c r="BW15" s="123">
        <f>'[2]1.-22.'!M469</f>
        <v>0</v>
      </c>
      <c r="BX15" s="123">
        <f>'[2]1.-22.'!M474</f>
        <v>0</v>
      </c>
      <c r="BY15" s="123">
        <f t="shared" si="24"/>
        <v>0</v>
      </c>
      <c r="BZ15" s="121" t="s">
        <v>131</v>
      </c>
      <c r="CA15" s="121" t="s">
        <v>134</v>
      </c>
      <c r="CB15" s="123">
        <f t="shared" si="2"/>
        <v>177612</v>
      </c>
      <c r="CC15" s="123">
        <f t="shared" si="2"/>
        <v>179553</v>
      </c>
      <c r="CD15" s="123">
        <f t="shared" si="2"/>
        <v>1941</v>
      </c>
      <c r="CE15" s="123">
        <f t="shared" si="2"/>
        <v>1941</v>
      </c>
      <c r="CF15" s="123">
        <f t="shared" si="2"/>
        <v>0</v>
      </c>
      <c r="CG15" s="121" t="s">
        <v>131</v>
      </c>
      <c r="CH15" s="121" t="s">
        <v>134</v>
      </c>
      <c r="CI15" s="123">
        <f t="shared" si="3"/>
        <v>176208</v>
      </c>
      <c r="CJ15" s="123">
        <f t="shared" si="3"/>
        <v>178149</v>
      </c>
      <c r="CK15" s="123">
        <f t="shared" si="3"/>
        <v>1941</v>
      </c>
      <c r="CL15" s="123">
        <f t="shared" si="3"/>
        <v>1941</v>
      </c>
      <c r="CM15" s="123">
        <f t="shared" si="3"/>
        <v>0</v>
      </c>
      <c r="CN15" s="121" t="s">
        <v>131</v>
      </c>
      <c r="CO15" s="121" t="s">
        <v>134</v>
      </c>
      <c r="CP15" s="123">
        <f t="shared" si="4"/>
        <v>1404</v>
      </c>
      <c r="CQ15" s="123">
        <f t="shared" si="4"/>
        <v>1404</v>
      </c>
      <c r="CR15" s="123">
        <f t="shared" si="4"/>
        <v>0</v>
      </c>
      <c r="CS15" s="123">
        <f t="shared" si="4"/>
        <v>0</v>
      </c>
      <c r="CT15" s="123">
        <f t="shared" si="4"/>
        <v>0</v>
      </c>
      <c r="CU15" s="156" t="s">
        <v>120</v>
      </c>
      <c r="CV15" s="156" t="s">
        <v>120</v>
      </c>
      <c r="CW15" s="156" t="s">
        <v>120</v>
      </c>
      <c r="CX15" s="174" t="s">
        <v>4</v>
      </c>
      <c r="CY15" s="175"/>
      <c r="CZ15" s="175"/>
      <c r="DA15" s="175"/>
      <c r="DB15" s="176"/>
      <c r="DC15" s="156" t="s">
        <v>120</v>
      </c>
      <c r="DD15" s="156" t="s">
        <v>120</v>
      </c>
      <c r="DE15" s="156" t="s">
        <v>120</v>
      </c>
      <c r="DF15" s="174" t="s">
        <v>4</v>
      </c>
      <c r="DG15" s="175"/>
      <c r="DH15" s="175"/>
      <c r="DI15" s="175"/>
      <c r="DJ15" s="176"/>
      <c r="DK15" s="156" t="s">
        <v>120</v>
      </c>
      <c r="DL15" s="156" t="s">
        <v>120</v>
      </c>
      <c r="DM15" s="156" t="s">
        <v>120</v>
      </c>
      <c r="DN15" s="174" t="s">
        <v>4</v>
      </c>
      <c r="DO15" s="175"/>
      <c r="DP15" s="175"/>
      <c r="DQ15" s="175"/>
      <c r="DR15" s="176"/>
      <c r="DS15" s="156" t="s">
        <v>120</v>
      </c>
      <c r="DT15" s="156" t="s">
        <v>120</v>
      </c>
      <c r="DU15" s="156" t="s">
        <v>120</v>
      </c>
      <c r="DV15" s="174" t="s">
        <v>4</v>
      </c>
      <c r="DW15" s="175"/>
      <c r="DX15" s="175"/>
      <c r="DY15" s="175"/>
      <c r="DZ15" s="176"/>
      <c r="EA15" s="156" t="s">
        <v>120</v>
      </c>
      <c r="EB15" s="156" t="s">
        <v>120</v>
      </c>
      <c r="EC15" s="156" t="s">
        <v>120</v>
      </c>
      <c r="ED15" s="174" t="s">
        <v>4</v>
      </c>
      <c r="EE15" s="175"/>
      <c r="EF15" s="175"/>
      <c r="EG15" s="175"/>
      <c r="EH15" s="176"/>
      <c r="EI15" s="156" t="s">
        <v>120</v>
      </c>
      <c r="EJ15" s="156" t="s">
        <v>120</v>
      </c>
      <c r="EK15" s="156" t="s">
        <v>120</v>
      </c>
      <c r="EL15" s="174" t="s">
        <v>4</v>
      </c>
      <c r="EM15" s="175"/>
      <c r="EN15" s="175"/>
      <c r="EO15" s="175"/>
      <c r="EP15" s="176"/>
      <c r="EQ15" s="156" t="s">
        <v>120</v>
      </c>
      <c r="ER15" s="156" t="s">
        <v>120</v>
      </c>
      <c r="ES15" s="156" t="s">
        <v>120</v>
      </c>
      <c r="ET15" s="174" t="s">
        <v>4</v>
      </c>
      <c r="EU15" s="175"/>
      <c r="EV15" s="175"/>
      <c r="EW15" s="175"/>
      <c r="EX15" s="176"/>
      <c r="EY15" s="156" t="s">
        <v>120</v>
      </c>
      <c r="EZ15" s="156" t="s">
        <v>120</v>
      </c>
      <c r="FA15" s="156" t="s">
        <v>120</v>
      </c>
      <c r="FB15" s="174" t="s">
        <v>109</v>
      </c>
      <c r="FC15" s="175"/>
      <c r="FD15" s="175"/>
      <c r="FE15" s="175"/>
      <c r="FF15" s="176"/>
    </row>
    <row r="16" spans="1:162" ht="12.75">
      <c r="A16" s="121" t="s">
        <v>133</v>
      </c>
      <c r="B16" s="121" t="s">
        <v>136</v>
      </c>
      <c r="C16" s="122">
        <f>'[1]int.kiad.'!D16</f>
        <v>72020</v>
      </c>
      <c r="D16" s="123">
        <f t="shared" si="7"/>
        <v>72276</v>
      </c>
      <c r="E16" s="123">
        <f>'[2]1.-22.'!E517</f>
        <v>256</v>
      </c>
      <c r="F16" s="123">
        <f>'[2]1.-22.'!E522</f>
        <v>200</v>
      </c>
      <c r="G16" s="123">
        <f t="shared" si="8"/>
        <v>56</v>
      </c>
      <c r="H16" s="121" t="s">
        <v>133</v>
      </c>
      <c r="I16" s="121" t="s">
        <v>136</v>
      </c>
      <c r="J16" s="122">
        <f>'[1]int.kiad.'!K16</f>
        <v>23995</v>
      </c>
      <c r="K16" s="123">
        <f t="shared" si="9"/>
        <v>24113</v>
      </c>
      <c r="L16" s="123">
        <f>'[2]1.-22.'!F517</f>
        <v>118</v>
      </c>
      <c r="M16" s="123">
        <f>'[2]1.-22.'!F522</f>
        <v>100</v>
      </c>
      <c r="N16" s="123">
        <f t="shared" si="10"/>
        <v>18</v>
      </c>
      <c r="O16" s="121" t="s">
        <v>133</v>
      </c>
      <c r="P16" s="121" t="s">
        <v>136</v>
      </c>
      <c r="Q16" s="122">
        <f>'[1]int.kiad.'!R16</f>
        <v>22804</v>
      </c>
      <c r="R16" s="123">
        <f t="shared" si="11"/>
        <v>25950</v>
      </c>
      <c r="S16" s="123">
        <f>'[2]1.-22.'!G517</f>
        <v>3146</v>
      </c>
      <c r="T16" s="123">
        <f>'[2]1.-22.'!G522</f>
        <v>1010</v>
      </c>
      <c r="U16" s="123">
        <f t="shared" si="12"/>
        <v>2136</v>
      </c>
      <c r="V16" s="121" t="s">
        <v>133</v>
      </c>
      <c r="W16" s="121" t="s">
        <v>136</v>
      </c>
      <c r="X16" s="122">
        <f>'[1]int.kiad.'!Y16</f>
        <v>0</v>
      </c>
      <c r="Y16" s="123">
        <f t="shared" si="13"/>
        <v>0</v>
      </c>
      <c r="Z16" s="123">
        <f>'[2]1.-22.'!H517</f>
        <v>0</v>
      </c>
      <c r="AA16" s="123">
        <f>'[2]1.-22.'!H522</f>
        <v>0</v>
      </c>
      <c r="AB16" s="123">
        <f t="shared" si="14"/>
        <v>0</v>
      </c>
      <c r="AC16" s="121" t="s">
        <v>133</v>
      </c>
      <c r="AD16" s="121" t="s">
        <v>136</v>
      </c>
      <c r="AE16" s="122">
        <f>'[1]int.kiad.'!AF16</f>
        <v>22804</v>
      </c>
      <c r="AF16" s="123">
        <f t="shared" si="0"/>
        <v>25950</v>
      </c>
      <c r="AG16" s="123">
        <f t="shared" si="0"/>
        <v>3146</v>
      </c>
      <c r="AH16" s="123">
        <f t="shared" si="0"/>
        <v>1010</v>
      </c>
      <c r="AI16" s="123">
        <f t="shared" si="0"/>
        <v>2136</v>
      </c>
      <c r="AJ16" s="121" t="s">
        <v>133</v>
      </c>
      <c r="AK16" s="121" t="s">
        <v>136</v>
      </c>
      <c r="AL16" s="122">
        <f>'[1]int.kiad.'!AM16</f>
        <v>129</v>
      </c>
      <c r="AM16" s="123">
        <f t="shared" si="15"/>
        <v>286</v>
      </c>
      <c r="AN16" s="123">
        <f>'[2]1.-22.'!J517</f>
        <v>157</v>
      </c>
      <c r="AO16" s="123">
        <f>'[2]1.-22.'!J522</f>
        <v>157</v>
      </c>
      <c r="AP16" s="123">
        <f t="shared" si="16"/>
        <v>0</v>
      </c>
      <c r="AQ16" s="121" t="s">
        <v>133</v>
      </c>
      <c r="AR16" s="121" t="s">
        <v>136</v>
      </c>
      <c r="AS16" s="122">
        <f>'[1]int.kiad.'!AT16</f>
        <v>0</v>
      </c>
      <c r="AT16" s="123">
        <f t="shared" si="17"/>
        <v>0</v>
      </c>
      <c r="AU16" s="123">
        <f>'[2]1.-22.'!X517</f>
        <v>0</v>
      </c>
      <c r="AV16" s="123">
        <f>'[2]1.-22.'!X522</f>
        <v>0</v>
      </c>
      <c r="AW16" s="123">
        <f t="shared" si="18"/>
        <v>0</v>
      </c>
      <c r="AX16" s="121" t="s">
        <v>133</v>
      </c>
      <c r="AY16" s="121" t="s">
        <v>136</v>
      </c>
      <c r="AZ16" s="122">
        <f>'[1]int.kiad.'!BA16</f>
        <v>129</v>
      </c>
      <c r="BA16" s="123">
        <f t="shared" si="5"/>
        <v>286</v>
      </c>
      <c r="BB16" s="123">
        <f t="shared" si="1"/>
        <v>157</v>
      </c>
      <c r="BC16" s="123">
        <f t="shared" si="1"/>
        <v>157</v>
      </c>
      <c r="BD16" s="123">
        <f t="shared" si="1"/>
        <v>0</v>
      </c>
      <c r="BE16" s="121" t="s">
        <v>133</v>
      </c>
      <c r="BF16" s="121" t="s">
        <v>136</v>
      </c>
      <c r="BG16" s="122">
        <f>'[1]int.kiad.'!BH16</f>
        <v>29</v>
      </c>
      <c r="BH16" s="123">
        <f t="shared" si="19"/>
        <v>58</v>
      </c>
      <c r="BI16" s="123">
        <f>'[2]1.-22.'!K517</f>
        <v>29</v>
      </c>
      <c r="BJ16" s="123">
        <f>'[2]1.-22.'!K522</f>
        <v>29</v>
      </c>
      <c r="BK16" s="123">
        <f t="shared" si="20"/>
        <v>0</v>
      </c>
      <c r="BL16" s="121" t="s">
        <v>133</v>
      </c>
      <c r="BM16" s="121" t="s">
        <v>136</v>
      </c>
      <c r="BN16" s="122">
        <f>'[1]int.kiad.'!BO16</f>
        <v>0</v>
      </c>
      <c r="BO16" s="123">
        <f t="shared" si="21"/>
        <v>0</v>
      </c>
      <c r="BP16" s="123">
        <f>'[2]1.-22.'!L517</f>
        <v>0</v>
      </c>
      <c r="BQ16" s="123">
        <f>'[2]1.-22.'!L522</f>
        <v>0</v>
      </c>
      <c r="BR16" s="123">
        <f t="shared" si="22"/>
        <v>0</v>
      </c>
      <c r="BS16" s="121" t="s">
        <v>133</v>
      </c>
      <c r="BT16" s="121" t="s">
        <v>136</v>
      </c>
      <c r="BU16" s="122">
        <f>'[1]int.kiad.'!BV16</f>
        <v>753</v>
      </c>
      <c r="BV16" s="123">
        <f t="shared" si="23"/>
        <v>437</v>
      </c>
      <c r="BW16" s="123">
        <f>'[2]1.-22.'!M517</f>
        <v>-316</v>
      </c>
      <c r="BX16" s="123">
        <f>'[2]1.-22.'!M522</f>
        <v>-316</v>
      </c>
      <c r="BY16" s="123">
        <f t="shared" si="24"/>
        <v>0</v>
      </c>
      <c r="BZ16" s="121" t="s">
        <v>133</v>
      </c>
      <c r="CA16" s="121" t="s">
        <v>136</v>
      </c>
      <c r="CB16" s="123">
        <f t="shared" si="2"/>
        <v>119730</v>
      </c>
      <c r="CC16" s="123">
        <f t="shared" si="2"/>
        <v>123120</v>
      </c>
      <c r="CD16" s="123">
        <f t="shared" si="2"/>
        <v>3390</v>
      </c>
      <c r="CE16" s="123">
        <f t="shared" si="2"/>
        <v>1180</v>
      </c>
      <c r="CF16" s="123">
        <f t="shared" si="2"/>
        <v>2210</v>
      </c>
      <c r="CG16" s="121" t="s">
        <v>133</v>
      </c>
      <c r="CH16" s="121" t="s">
        <v>136</v>
      </c>
      <c r="CI16" s="123">
        <f t="shared" si="3"/>
        <v>118977</v>
      </c>
      <c r="CJ16" s="123">
        <f t="shared" si="3"/>
        <v>122683</v>
      </c>
      <c r="CK16" s="123">
        <f t="shared" si="3"/>
        <v>3706</v>
      </c>
      <c r="CL16" s="123">
        <f t="shared" si="3"/>
        <v>1496</v>
      </c>
      <c r="CM16" s="123">
        <f t="shared" si="3"/>
        <v>2210</v>
      </c>
      <c r="CN16" s="121" t="s">
        <v>133</v>
      </c>
      <c r="CO16" s="121" t="s">
        <v>136</v>
      </c>
      <c r="CP16" s="123">
        <f t="shared" si="4"/>
        <v>753</v>
      </c>
      <c r="CQ16" s="123">
        <f t="shared" si="4"/>
        <v>437</v>
      </c>
      <c r="CR16" s="123">
        <f t="shared" si="4"/>
        <v>-316</v>
      </c>
      <c r="CS16" s="123">
        <f t="shared" si="4"/>
        <v>-316</v>
      </c>
      <c r="CT16" s="123">
        <f t="shared" si="4"/>
        <v>0</v>
      </c>
      <c r="CU16" s="147" t="s">
        <v>122</v>
      </c>
      <c r="CV16" s="147" t="s">
        <v>94</v>
      </c>
      <c r="CW16" s="147" t="s">
        <v>97</v>
      </c>
      <c r="CX16" s="57" t="s">
        <v>6</v>
      </c>
      <c r="CY16" s="57"/>
      <c r="CZ16" s="57"/>
      <c r="DA16" s="57"/>
      <c r="DB16" s="57"/>
      <c r="DC16" s="147" t="s">
        <v>122</v>
      </c>
      <c r="DD16" s="147" t="s">
        <v>94</v>
      </c>
      <c r="DE16" s="147" t="s">
        <v>97</v>
      </c>
      <c r="DF16" s="57" t="s">
        <v>7</v>
      </c>
      <c r="DG16" s="57"/>
      <c r="DH16" s="57"/>
      <c r="DI16" s="57"/>
      <c r="DJ16" s="57"/>
      <c r="DK16" s="147" t="s">
        <v>122</v>
      </c>
      <c r="DL16" s="147" t="s">
        <v>94</v>
      </c>
      <c r="DM16" s="147" t="s">
        <v>97</v>
      </c>
      <c r="DN16" s="57" t="s">
        <v>8</v>
      </c>
      <c r="DO16" s="57"/>
      <c r="DP16" s="57"/>
      <c r="DQ16" s="57"/>
      <c r="DR16" s="57"/>
      <c r="DS16" s="147" t="s">
        <v>122</v>
      </c>
      <c r="DT16" s="147" t="s">
        <v>94</v>
      </c>
      <c r="DU16" s="147" t="s">
        <v>97</v>
      </c>
      <c r="DV16" s="57" t="s">
        <v>11</v>
      </c>
      <c r="DW16" s="57"/>
      <c r="DX16" s="57"/>
      <c r="DY16" s="57"/>
      <c r="DZ16" s="57"/>
      <c r="EA16" s="147" t="s">
        <v>122</v>
      </c>
      <c r="EB16" s="147" t="s">
        <v>94</v>
      </c>
      <c r="EC16" s="147" t="s">
        <v>97</v>
      </c>
      <c r="ED16" s="57" t="s">
        <v>14</v>
      </c>
      <c r="EE16" s="57"/>
      <c r="EF16" s="57"/>
      <c r="EG16" s="57"/>
      <c r="EH16" s="57"/>
      <c r="EI16" s="147" t="s">
        <v>122</v>
      </c>
      <c r="EJ16" s="147" t="s">
        <v>94</v>
      </c>
      <c r="EK16" s="147" t="s">
        <v>97</v>
      </c>
      <c r="EL16" s="57" t="s">
        <v>15</v>
      </c>
      <c r="EM16" s="57"/>
      <c r="EN16" s="57"/>
      <c r="EO16" s="57"/>
      <c r="EP16" s="57"/>
      <c r="EQ16" s="147" t="s">
        <v>122</v>
      </c>
      <c r="ER16" s="147" t="s">
        <v>94</v>
      </c>
      <c r="ES16" s="147" t="s">
        <v>97</v>
      </c>
      <c r="ET16" s="57" t="s">
        <v>16</v>
      </c>
      <c r="EU16" s="57"/>
      <c r="EV16" s="57"/>
      <c r="EW16" s="57"/>
      <c r="EX16" s="57"/>
      <c r="EY16" s="147" t="s">
        <v>122</v>
      </c>
      <c r="EZ16" s="147" t="s">
        <v>94</v>
      </c>
      <c r="FA16" s="147" t="s">
        <v>97</v>
      </c>
      <c r="FB16" s="57" t="s">
        <v>17</v>
      </c>
      <c r="FC16" s="57"/>
      <c r="FD16" s="57"/>
      <c r="FE16" s="57"/>
      <c r="FF16" s="57"/>
    </row>
    <row r="17" spans="1:162" ht="12.75">
      <c r="A17" s="121" t="s">
        <v>135</v>
      </c>
      <c r="B17" s="121" t="s">
        <v>138</v>
      </c>
      <c r="C17" s="122">
        <f>'[1]int.kiad.'!D17</f>
        <v>100760</v>
      </c>
      <c r="D17" s="123">
        <f t="shared" si="7"/>
        <v>102571</v>
      </c>
      <c r="E17" s="123">
        <f>'[2]1.-22.'!E565</f>
        <v>1811</v>
      </c>
      <c r="F17" s="123">
        <f>'[2]1.-22.'!E570</f>
        <v>1811</v>
      </c>
      <c r="G17" s="123">
        <f t="shared" si="8"/>
        <v>0</v>
      </c>
      <c r="H17" s="121" t="s">
        <v>135</v>
      </c>
      <c r="I17" s="121" t="s">
        <v>138</v>
      </c>
      <c r="J17" s="122">
        <f>'[1]int.kiad.'!K17</f>
        <v>33615</v>
      </c>
      <c r="K17" s="123">
        <f t="shared" si="9"/>
        <v>34299</v>
      </c>
      <c r="L17" s="123">
        <f>'[2]1.-22.'!F565</f>
        <v>684</v>
      </c>
      <c r="M17" s="123">
        <f>'[2]1.-22.'!F570</f>
        <v>684</v>
      </c>
      <c r="N17" s="123">
        <f t="shared" si="10"/>
        <v>0</v>
      </c>
      <c r="O17" s="121" t="s">
        <v>135</v>
      </c>
      <c r="P17" s="121" t="s">
        <v>138</v>
      </c>
      <c r="Q17" s="122">
        <f>'[1]int.kiad.'!R17</f>
        <v>30551</v>
      </c>
      <c r="R17" s="123">
        <f t="shared" si="11"/>
        <v>32275</v>
      </c>
      <c r="S17" s="123">
        <f>'[2]1.-22.'!G565</f>
        <v>1724</v>
      </c>
      <c r="T17" s="123">
        <f>'[2]1.-22.'!G570</f>
        <v>1611</v>
      </c>
      <c r="U17" s="123">
        <f t="shared" si="12"/>
        <v>113</v>
      </c>
      <c r="V17" s="121" t="s">
        <v>135</v>
      </c>
      <c r="W17" s="121" t="s">
        <v>138</v>
      </c>
      <c r="X17" s="122">
        <f>'[1]int.kiad.'!Y17</f>
        <v>0</v>
      </c>
      <c r="Y17" s="123">
        <f t="shared" si="13"/>
        <v>0</v>
      </c>
      <c r="Z17" s="123">
        <f>'[2]1.-22.'!H565</f>
        <v>0</v>
      </c>
      <c r="AA17" s="123">
        <f>'[2]1.-22.'!H570</f>
        <v>0</v>
      </c>
      <c r="AB17" s="123">
        <f t="shared" si="14"/>
        <v>0</v>
      </c>
      <c r="AC17" s="121" t="s">
        <v>135</v>
      </c>
      <c r="AD17" s="121" t="s">
        <v>138</v>
      </c>
      <c r="AE17" s="122">
        <f>'[1]int.kiad.'!AF17</f>
        <v>30551</v>
      </c>
      <c r="AF17" s="123">
        <f t="shared" si="0"/>
        <v>32275</v>
      </c>
      <c r="AG17" s="123">
        <f t="shared" si="0"/>
        <v>1724</v>
      </c>
      <c r="AH17" s="123">
        <f t="shared" si="0"/>
        <v>1611</v>
      </c>
      <c r="AI17" s="123">
        <f t="shared" si="0"/>
        <v>113</v>
      </c>
      <c r="AJ17" s="121" t="s">
        <v>135</v>
      </c>
      <c r="AK17" s="121" t="s">
        <v>138</v>
      </c>
      <c r="AL17" s="122">
        <f>'[1]int.kiad.'!AM17</f>
        <v>330</v>
      </c>
      <c r="AM17" s="123">
        <f t="shared" si="15"/>
        <v>584</v>
      </c>
      <c r="AN17" s="123">
        <f>'[2]1.-22.'!J565</f>
        <v>254</v>
      </c>
      <c r="AO17" s="123">
        <f>'[2]1.-22.'!J570</f>
        <v>254</v>
      </c>
      <c r="AP17" s="123">
        <f t="shared" si="16"/>
        <v>0</v>
      </c>
      <c r="AQ17" s="121" t="s">
        <v>135</v>
      </c>
      <c r="AR17" s="121" t="s">
        <v>138</v>
      </c>
      <c r="AS17" s="122">
        <f>'[1]int.kiad.'!AT17</f>
        <v>0</v>
      </c>
      <c r="AT17" s="123">
        <f t="shared" si="17"/>
        <v>0</v>
      </c>
      <c r="AU17" s="123">
        <f>'[2]1.-22.'!X565</f>
        <v>0</v>
      </c>
      <c r="AV17" s="123">
        <f>'[2]1.-22.'!X570</f>
        <v>0</v>
      </c>
      <c r="AW17" s="123">
        <f t="shared" si="18"/>
        <v>0</v>
      </c>
      <c r="AX17" s="121" t="s">
        <v>135</v>
      </c>
      <c r="AY17" s="121" t="s">
        <v>138</v>
      </c>
      <c r="AZ17" s="122">
        <f>'[1]int.kiad.'!BA17</f>
        <v>330</v>
      </c>
      <c r="BA17" s="123">
        <f t="shared" si="5"/>
        <v>584</v>
      </c>
      <c r="BB17" s="123">
        <f t="shared" si="1"/>
        <v>254</v>
      </c>
      <c r="BC17" s="123">
        <f t="shared" si="1"/>
        <v>254</v>
      </c>
      <c r="BD17" s="123">
        <f t="shared" si="1"/>
        <v>0</v>
      </c>
      <c r="BE17" s="121" t="s">
        <v>135</v>
      </c>
      <c r="BF17" s="121" t="s">
        <v>138</v>
      </c>
      <c r="BG17" s="122">
        <f>'[1]int.kiad.'!BH17</f>
        <v>109</v>
      </c>
      <c r="BH17" s="123">
        <f t="shared" si="19"/>
        <v>419</v>
      </c>
      <c r="BI17" s="123">
        <f>'[2]1.-22.'!K565</f>
        <v>310</v>
      </c>
      <c r="BJ17" s="123">
        <f>'[2]1.-22.'!K570</f>
        <v>29</v>
      </c>
      <c r="BK17" s="123">
        <f t="shared" si="20"/>
        <v>281</v>
      </c>
      <c r="BL17" s="121" t="s">
        <v>135</v>
      </c>
      <c r="BM17" s="121" t="s">
        <v>138</v>
      </c>
      <c r="BN17" s="122">
        <f>'[1]int.kiad.'!BO17</f>
        <v>0</v>
      </c>
      <c r="BO17" s="123">
        <f t="shared" si="21"/>
        <v>0</v>
      </c>
      <c r="BP17" s="123">
        <f>'[2]1.-22.'!L565</f>
        <v>0</v>
      </c>
      <c r="BQ17" s="123">
        <f>'[2]1.-22.'!L570</f>
        <v>0</v>
      </c>
      <c r="BR17" s="123">
        <f t="shared" si="22"/>
        <v>0</v>
      </c>
      <c r="BS17" s="121" t="s">
        <v>135</v>
      </c>
      <c r="BT17" s="121" t="s">
        <v>138</v>
      </c>
      <c r="BU17" s="122">
        <f>'[1]int.kiad.'!BV17</f>
        <v>1189</v>
      </c>
      <c r="BV17" s="123">
        <f t="shared" si="23"/>
        <v>1189</v>
      </c>
      <c r="BW17" s="123">
        <f>'[2]1.-22.'!M565</f>
        <v>0</v>
      </c>
      <c r="BX17" s="123">
        <f>'[2]1.-22.'!M570</f>
        <v>0</v>
      </c>
      <c r="BY17" s="123">
        <f t="shared" si="24"/>
        <v>0</v>
      </c>
      <c r="BZ17" s="121" t="s">
        <v>135</v>
      </c>
      <c r="CA17" s="121" t="s">
        <v>138</v>
      </c>
      <c r="CB17" s="123">
        <f t="shared" si="2"/>
        <v>166554</v>
      </c>
      <c r="CC17" s="123">
        <f t="shared" si="2"/>
        <v>171337</v>
      </c>
      <c r="CD17" s="123">
        <f t="shared" si="2"/>
        <v>4783</v>
      </c>
      <c r="CE17" s="123">
        <f t="shared" si="2"/>
        <v>4389</v>
      </c>
      <c r="CF17" s="123">
        <f t="shared" si="2"/>
        <v>394</v>
      </c>
      <c r="CG17" s="121" t="s">
        <v>135</v>
      </c>
      <c r="CH17" s="121" t="s">
        <v>138</v>
      </c>
      <c r="CI17" s="123">
        <f t="shared" si="3"/>
        <v>165365</v>
      </c>
      <c r="CJ17" s="123">
        <f t="shared" si="3"/>
        <v>170148</v>
      </c>
      <c r="CK17" s="123">
        <f t="shared" si="3"/>
        <v>4783</v>
      </c>
      <c r="CL17" s="123">
        <f t="shared" si="3"/>
        <v>4389</v>
      </c>
      <c r="CM17" s="123">
        <f t="shared" si="3"/>
        <v>394</v>
      </c>
      <c r="CN17" s="121" t="s">
        <v>135</v>
      </c>
      <c r="CO17" s="121" t="s">
        <v>138</v>
      </c>
      <c r="CP17" s="123">
        <f t="shared" si="4"/>
        <v>1189</v>
      </c>
      <c r="CQ17" s="123">
        <f t="shared" si="4"/>
        <v>1189</v>
      </c>
      <c r="CR17" s="123">
        <f t="shared" si="4"/>
        <v>0</v>
      </c>
      <c r="CS17" s="123">
        <f t="shared" si="4"/>
        <v>0</v>
      </c>
      <c r="CT17" s="123">
        <f t="shared" si="4"/>
        <v>0</v>
      </c>
      <c r="CU17" s="147" t="s">
        <v>119</v>
      </c>
      <c r="CV17" s="147" t="s">
        <v>95</v>
      </c>
      <c r="CW17" s="148" t="s">
        <v>98</v>
      </c>
      <c r="CX17" s="55" t="s">
        <v>0</v>
      </c>
      <c r="CY17" s="56"/>
      <c r="CZ17" s="56"/>
      <c r="DA17" s="56"/>
      <c r="DB17" s="57"/>
      <c r="DC17" s="147" t="s">
        <v>119</v>
      </c>
      <c r="DD17" s="147" t="s">
        <v>95</v>
      </c>
      <c r="DE17" s="148" t="s">
        <v>98</v>
      </c>
      <c r="DF17" s="55" t="s">
        <v>1</v>
      </c>
      <c r="DG17" s="56"/>
      <c r="DH17" s="56"/>
      <c r="DI17" s="56"/>
      <c r="DJ17" s="57"/>
      <c r="DK17" s="147" t="s">
        <v>119</v>
      </c>
      <c r="DL17" s="147" t="s">
        <v>95</v>
      </c>
      <c r="DM17" s="148" t="s">
        <v>98</v>
      </c>
      <c r="DN17" s="55" t="s">
        <v>2</v>
      </c>
      <c r="DO17" s="56"/>
      <c r="DP17" s="56"/>
      <c r="DQ17" s="56"/>
      <c r="DR17" s="57"/>
      <c r="DS17" s="147" t="s">
        <v>119</v>
      </c>
      <c r="DT17" s="147" t="s">
        <v>95</v>
      </c>
      <c r="DU17" s="148" t="s">
        <v>98</v>
      </c>
      <c r="DV17" s="55" t="s">
        <v>41</v>
      </c>
      <c r="DW17" s="56"/>
      <c r="DX17" s="56"/>
      <c r="DY17" s="56"/>
      <c r="DZ17" s="57"/>
      <c r="EA17" s="147" t="s">
        <v>119</v>
      </c>
      <c r="EB17" s="147" t="s">
        <v>95</v>
      </c>
      <c r="EC17" s="148" t="s">
        <v>98</v>
      </c>
      <c r="ED17" s="55" t="s">
        <v>62</v>
      </c>
      <c r="EE17" s="56"/>
      <c r="EF17" s="56"/>
      <c r="EG17" s="56"/>
      <c r="EH17" s="57"/>
      <c r="EI17" s="147" t="s">
        <v>119</v>
      </c>
      <c r="EJ17" s="147" t="s">
        <v>95</v>
      </c>
      <c r="EK17" s="148" t="s">
        <v>98</v>
      </c>
      <c r="EL17" s="55" t="s">
        <v>116</v>
      </c>
      <c r="EM17" s="56"/>
      <c r="EN17" s="56"/>
      <c r="EO17" s="56"/>
      <c r="EP17" s="57"/>
      <c r="EQ17" s="147" t="s">
        <v>119</v>
      </c>
      <c r="ER17" s="147" t="s">
        <v>95</v>
      </c>
      <c r="ES17" s="148" t="s">
        <v>98</v>
      </c>
      <c r="ET17" s="55" t="s">
        <v>3</v>
      </c>
      <c r="EU17" s="56"/>
      <c r="EV17" s="56"/>
      <c r="EW17" s="56"/>
      <c r="EX17" s="57"/>
      <c r="EY17" s="147" t="s">
        <v>119</v>
      </c>
      <c r="EZ17" s="147" t="s">
        <v>95</v>
      </c>
      <c r="FA17" s="148" t="s">
        <v>98</v>
      </c>
      <c r="FB17" s="55" t="s">
        <v>63</v>
      </c>
      <c r="FC17" s="56"/>
      <c r="FD17" s="56"/>
      <c r="FE17" s="56"/>
      <c r="FF17" s="57"/>
    </row>
    <row r="18" spans="1:162" ht="12.75">
      <c r="A18" s="121" t="s">
        <v>137</v>
      </c>
      <c r="B18" s="121" t="s">
        <v>140</v>
      </c>
      <c r="C18" s="122">
        <f>'[1]int.kiad.'!D18</f>
        <v>101453</v>
      </c>
      <c r="D18" s="123">
        <f t="shared" si="7"/>
        <v>102671</v>
      </c>
      <c r="E18" s="123">
        <f>'[2]1.-22.'!E613</f>
        <v>1218</v>
      </c>
      <c r="F18" s="123">
        <f>'[2]1.-22.'!E618</f>
        <v>832</v>
      </c>
      <c r="G18" s="123">
        <f t="shared" si="8"/>
        <v>386</v>
      </c>
      <c r="H18" s="121" t="s">
        <v>137</v>
      </c>
      <c r="I18" s="121" t="s">
        <v>140</v>
      </c>
      <c r="J18" s="122">
        <f>'[1]int.kiad.'!K18</f>
        <v>34127</v>
      </c>
      <c r="K18" s="123">
        <f t="shared" si="9"/>
        <v>34690</v>
      </c>
      <c r="L18" s="123">
        <f>'[2]1.-22.'!F613</f>
        <v>563</v>
      </c>
      <c r="M18" s="123">
        <f>'[2]1.-22.'!F618</f>
        <v>440</v>
      </c>
      <c r="N18" s="123">
        <f t="shared" si="10"/>
        <v>123</v>
      </c>
      <c r="O18" s="121" t="s">
        <v>137</v>
      </c>
      <c r="P18" s="121" t="s">
        <v>140</v>
      </c>
      <c r="Q18" s="122">
        <f>'[1]int.kiad.'!R18</f>
        <v>47015</v>
      </c>
      <c r="R18" s="123">
        <f t="shared" si="11"/>
        <v>48737</v>
      </c>
      <c r="S18" s="123">
        <f>'[2]1.-22.'!G613</f>
        <v>1722</v>
      </c>
      <c r="T18" s="123">
        <f>'[2]1.-22.'!G618</f>
        <v>1566</v>
      </c>
      <c r="U18" s="123">
        <f t="shared" si="12"/>
        <v>156</v>
      </c>
      <c r="V18" s="121" t="s">
        <v>137</v>
      </c>
      <c r="W18" s="121" t="s">
        <v>140</v>
      </c>
      <c r="X18" s="122">
        <f>'[1]int.kiad.'!Y18</f>
        <v>0</v>
      </c>
      <c r="Y18" s="123">
        <f t="shared" si="13"/>
        <v>0</v>
      </c>
      <c r="Z18" s="123">
        <f>'[2]1.-22.'!H613</f>
        <v>0</v>
      </c>
      <c r="AA18" s="123">
        <f>'[2]1.-22.'!H618</f>
        <v>0</v>
      </c>
      <c r="AB18" s="123">
        <f t="shared" si="14"/>
        <v>0</v>
      </c>
      <c r="AC18" s="121" t="s">
        <v>137</v>
      </c>
      <c r="AD18" s="121" t="s">
        <v>140</v>
      </c>
      <c r="AE18" s="122">
        <f>'[1]int.kiad.'!AF18</f>
        <v>47015</v>
      </c>
      <c r="AF18" s="123">
        <f t="shared" si="0"/>
        <v>48737</v>
      </c>
      <c r="AG18" s="123">
        <f t="shared" si="0"/>
        <v>1722</v>
      </c>
      <c r="AH18" s="123">
        <f t="shared" si="0"/>
        <v>1566</v>
      </c>
      <c r="AI18" s="123">
        <f t="shared" si="0"/>
        <v>156</v>
      </c>
      <c r="AJ18" s="121" t="s">
        <v>137</v>
      </c>
      <c r="AK18" s="121" t="s">
        <v>140</v>
      </c>
      <c r="AL18" s="122">
        <f>'[1]int.kiad.'!AM18</f>
        <v>293</v>
      </c>
      <c r="AM18" s="123">
        <f t="shared" si="15"/>
        <v>478</v>
      </c>
      <c r="AN18" s="123">
        <f>'[2]1.-22.'!J613</f>
        <v>185</v>
      </c>
      <c r="AO18" s="123">
        <f>'[2]1.-22.'!J618</f>
        <v>185</v>
      </c>
      <c r="AP18" s="123">
        <f t="shared" si="16"/>
        <v>0</v>
      </c>
      <c r="AQ18" s="121" t="s">
        <v>137</v>
      </c>
      <c r="AR18" s="121" t="s">
        <v>140</v>
      </c>
      <c r="AS18" s="122">
        <f>'[1]int.kiad.'!AT18</f>
        <v>0</v>
      </c>
      <c r="AT18" s="123">
        <f t="shared" si="17"/>
        <v>0</v>
      </c>
      <c r="AU18" s="123">
        <f>'[2]1.-22.'!X613</f>
        <v>0</v>
      </c>
      <c r="AV18" s="123">
        <f>'[2]1.-22.'!X618</f>
        <v>0</v>
      </c>
      <c r="AW18" s="123">
        <f t="shared" si="18"/>
        <v>0</v>
      </c>
      <c r="AX18" s="121" t="s">
        <v>137</v>
      </c>
      <c r="AY18" s="121" t="s">
        <v>140</v>
      </c>
      <c r="AZ18" s="122">
        <f>'[1]int.kiad.'!BA18</f>
        <v>293</v>
      </c>
      <c r="BA18" s="123">
        <f t="shared" si="5"/>
        <v>478</v>
      </c>
      <c r="BB18" s="123">
        <f t="shared" si="1"/>
        <v>185</v>
      </c>
      <c r="BC18" s="123">
        <f t="shared" si="1"/>
        <v>185</v>
      </c>
      <c r="BD18" s="123">
        <f t="shared" si="1"/>
        <v>0</v>
      </c>
      <c r="BE18" s="121" t="s">
        <v>137</v>
      </c>
      <c r="BF18" s="121" t="s">
        <v>140</v>
      </c>
      <c r="BG18" s="122">
        <f>'[1]int.kiad.'!BH18</f>
        <v>29</v>
      </c>
      <c r="BH18" s="123">
        <f t="shared" si="19"/>
        <v>85</v>
      </c>
      <c r="BI18" s="123">
        <f>'[2]1.-22.'!K613</f>
        <v>56</v>
      </c>
      <c r="BJ18" s="123">
        <f>'[2]1.-22.'!K618</f>
        <v>29</v>
      </c>
      <c r="BK18" s="123">
        <f t="shared" si="20"/>
        <v>27</v>
      </c>
      <c r="BL18" s="121" t="s">
        <v>137</v>
      </c>
      <c r="BM18" s="121" t="s">
        <v>140</v>
      </c>
      <c r="BN18" s="122">
        <f>'[1]int.kiad.'!BO18</f>
        <v>0</v>
      </c>
      <c r="BO18" s="123">
        <f t="shared" si="21"/>
        <v>0</v>
      </c>
      <c r="BP18" s="123">
        <f>'[2]1.-22.'!L613</f>
        <v>0</v>
      </c>
      <c r="BQ18" s="123">
        <f>'[2]1.-22.'!L618</f>
        <v>0</v>
      </c>
      <c r="BR18" s="123">
        <f t="shared" si="22"/>
        <v>0</v>
      </c>
      <c r="BS18" s="121" t="s">
        <v>137</v>
      </c>
      <c r="BT18" s="121" t="s">
        <v>140</v>
      </c>
      <c r="BU18" s="122">
        <f>'[1]int.kiad.'!BV18</f>
        <v>1180</v>
      </c>
      <c r="BV18" s="123">
        <f t="shared" si="23"/>
        <v>1232</v>
      </c>
      <c r="BW18" s="123">
        <f>'[2]1.-22.'!M613</f>
        <v>52</v>
      </c>
      <c r="BX18" s="123">
        <f>'[2]1.-22.'!M618</f>
        <v>-138</v>
      </c>
      <c r="BY18" s="123">
        <f t="shared" si="24"/>
        <v>190</v>
      </c>
      <c r="BZ18" s="121" t="s">
        <v>137</v>
      </c>
      <c r="CA18" s="121" t="s">
        <v>140</v>
      </c>
      <c r="CB18" s="123">
        <f t="shared" si="2"/>
        <v>184097</v>
      </c>
      <c r="CC18" s="123">
        <f t="shared" si="2"/>
        <v>187893</v>
      </c>
      <c r="CD18" s="123">
        <f t="shared" si="2"/>
        <v>3796</v>
      </c>
      <c r="CE18" s="123">
        <f t="shared" si="2"/>
        <v>2914</v>
      </c>
      <c r="CF18" s="123">
        <f t="shared" si="2"/>
        <v>882</v>
      </c>
      <c r="CG18" s="121" t="s">
        <v>137</v>
      </c>
      <c r="CH18" s="121" t="s">
        <v>140</v>
      </c>
      <c r="CI18" s="123">
        <f t="shared" si="3"/>
        <v>182917</v>
      </c>
      <c r="CJ18" s="123">
        <f t="shared" si="3"/>
        <v>186661</v>
      </c>
      <c r="CK18" s="123">
        <f t="shared" si="3"/>
        <v>3744</v>
      </c>
      <c r="CL18" s="123">
        <f t="shared" si="3"/>
        <v>3052</v>
      </c>
      <c r="CM18" s="123">
        <f t="shared" si="3"/>
        <v>692</v>
      </c>
      <c r="CN18" s="121" t="s">
        <v>137</v>
      </c>
      <c r="CO18" s="121" t="s">
        <v>140</v>
      </c>
      <c r="CP18" s="123">
        <f t="shared" si="4"/>
        <v>1180</v>
      </c>
      <c r="CQ18" s="123">
        <f t="shared" si="4"/>
        <v>1232</v>
      </c>
      <c r="CR18" s="123">
        <f t="shared" si="4"/>
        <v>52</v>
      </c>
      <c r="CS18" s="123">
        <f t="shared" si="4"/>
        <v>-138</v>
      </c>
      <c r="CT18" s="123">
        <f t="shared" si="4"/>
        <v>190</v>
      </c>
      <c r="CU18" s="147" t="s">
        <v>120</v>
      </c>
      <c r="CV18" s="147" t="s">
        <v>119</v>
      </c>
      <c r="CW18" s="148" t="s">
        <v>99</v>
      </c>
      <c r="CX18" s="173" t="s">
        <v>28</v>
      </c>
      <c r="CY18" s="173" t="s">
        <v>28</v>
      </c>
      <c r="CZ18" s="173" t="s">
        <v>210</v>
      </c>
      <c r="DA18" s="408" t="s">
        <v>25</v>
      </c>
      <c r="DB18" s="409"/>
      <c r="DC18" s="147" t="s">
        <v>120</v>
      </c>
      <c r="DD18" s="147" t="s">
        <v>119</v>
      </c>
      <c r="DE18" s="148" t="s">
        <v>99</v>
      </c>
      <c r="DF18" s="173" t="s">
        <v>28</v>
      </c>
      <c r="DG18" s="173" t="s">
        <v>28</v>
      </c>
      <c r="DH18" s="173" t="s">
        <v>210</v>
      </c>
      <c r="DI18" s="408" t="s">
        <v>25</v>
      </c>
      <c r="DJ18" s="409"/>
      <c r="DK18" s="147" t="s">
        <v>120</v>
      </c>
      <c r="DL18" s="147" t="s">
        <v>119</v>
      </c>
      <c r="DM18" s="148" t="s">
        <v>99</v>
      </c>
      <c r="DN18" s="173" t="s">
        <v>28</v>
      </c>
      <c r="DO18" s="173" t="s">
        <v>28</v>
      </c>
      <c r="DP18" s="173" t="s">
        <v>210</v>
      </c>
      <c r="DQ18" s="408" t="s">
        <v>25</v>
      </c>
      <c r="DR18" s="409"/>
      <c r="DS18" s="147" t="s">
        <v>120</v>
      </c>
      <c r="DT18" s="147" t="s">
        <v>119</v>
      </c>
      <c r="DU18" s="148" t="s">
        <v>99</v>
      </c>
      <c r="DV18" s="173" t="s">
        <v>28</v>
      </c>
      <c r="DW18" s="173" t="s">
        <v>28</v>
      </c>
      <c r="DX18" s="173" t="s">
        <v>210</v>
      </c>
      <c r="DY18" s="408" t="s">
        <v>25</v>
      </c>
      <c r="DZ18" s="409"/>
      <c r="EA18" s="147" t="s">
        <v>120</v>
      </c>
      <c r="EB18" s="147" t="s">
        <v>119</v>
      </c>
      <c r="EC18" s="148" t="s">
        <v>99</v>
      </c>
      <c r="ED18" s="173" t="s">
        <v>28</v>
      </c>
      <c r="EE18" s="173" t="s">
        <v>28</v>
      </c>
      <c r="EF18" s="173" t="s">
        <v>210</v>
      </c>
      <c r="EG18" s="408" t="s">
        <v>25</v>
      </c>
      <c r="EH18" s="409"/>
      <c r="EI18" s="147" t="s">
        <v>120</v>
      </c>
      <c r="EJ18" s="147" t="s">
        <v>119</v>
      </c>
      <c r="EK18" s="148" t="s">
        <v>99</v>
      </c>
      <c r="EL18" s="173" t="s">
        <v>28</v>
      </c>
      <c r="EM18" s="173" t="s">
        <v>28</v>
      </c>
      <c r="EN18" s="173" t="s">
        <v>210</v>
      </c>
      <c r="EO18" s="408" t="s">
        <v>25</v>
      </c>
      <c r="EP18" s="409"/>
      <c r="EQ18" s="147" t="s">
        <v>120</v>
      </c>
      <c r="ER18" s="147" t="s">
        <v>119</v>
      </c>
      <c r="ES18" s="148" t="s">
        <v>99</v>
      </c>
      <c r="ET18" s="173" t="s">
        <v>28</v>
      </c>
      <c r="EU18" s="173" t="s">
        <v>28</v>
      </c>
      <c r="EV18" s="173" t="s">
        <v>210</v>
      </c>
      <c r="EW18" s="408" t="s">
        <v>25</v>
      </c>
      <c r="EX18" s="409"/>
      <c r="EY18" s="147" t="s">
        <v>120</v>
      </c>
      <c r="EZ18" s="147" t="s">
        <v>119</v>
      </c>
      <c r="FA18" s="148" t="s">
        <v>99</v>
      </c>
      <c r="FB18" s="173" t="s">
        <v>28</v>
      </c>
      <c r="FC18" s="173" t="s">
        <v>28</v>
      </c>
      <c r="FD18" s="173" t="s">
        <v>210</v>
      </c>
      <c r="FE18" s="408" t="s">
        <v>25</v>
      </c>
      <c r="FF18" s="409"/>
    </row>
    <row r="19" spans="1:162" ht="12.75">
      <c r="A19" s="121" t="s">
        <v>139</v>
      </c>
      <c r="B19" s="121" t="s">
        <v>142</v>
      </c>
      <c r="C19" s="122">
        <f>'[1]int.kiad.'!D19</f>
        <v>95564</v>
      </c>
      <c r="D19" s="123">
        <f t="shared" si="7"/>
        <v>96607</v>
      </c>
      <c r="E19" s="123">
        <f>'[2]1.-22.'!E661</f>
        <v>1043</v>
      </c>
      <c r="F19" s="123">
        <f>'[2]1.-22.'!E666</f>
        <v>629</v>
      </c>
      <c r="G19" s="123">
        <f t="shared" si="8"/>
        <v>414</v>
      </c>
      <c r="H19" s="121" t="s">
        <v>139</v>
      </c>
      <c r="I19" s="121" t="s">
        <v>142</v>
      </c>
      <c r="J19" s="122">
        <f>'[1]int.kiad.'!K19</f>
        <v>31924</v>
      </c>
      <c r="K19" s="123">
        <f t="shared" si="9"/>
        <v>32361</v>
      </c>
      <c r="L19" s="123">
        <f>'[2]1.-22.'!F661</f>
        <v>437</v>
      </c>
      <c r="M19" s="123">
        <f>'[2]1.-22.'!F666</f>
        <v>305</v>
      </c>
      <c r="N19" s="123">
        <f t="shared" si="10"/>
        <v>132</v>
      </c>
      <c r="O19" s="121" t="s">
        <v>139</v>
      </c>
      <c r="P19" s="121" t="s">
        <v>142</v>
      </c>
      <c r="Q19" s="122">
        <f>'[1]int.kiad.'!R19</f>
        <v>33313</v>
      </c>
      <c r="R19" s="123">
        <f t="shared" si="11"/>
        <v>33865</v>
      </c>
      <c r="S19" s="123">
        <f>'[2]1.-22.'!G661</f>
        <v>552</v>
      </c>
      <c r="T19" s="123">
        <f>'[2]1.-22.'!G666</f>
        <v>552</v>
      </c>
      <c r="U19" s="123">
        <f t="shared" si="12"/>
        <v>0</v>
      </c>
      <c r="V19" s="121" t="s">
        <v>139</v>
      </c>
      <c r="W19" s="121" t="s">
        <v>142</v>
      </c>
      <c r="X19" s="122">
        <f>'[1]int.kiad.'!Y19</f>
        <v>0</v>
      </c>
      <c r="Y19" s="123">
        <f t="shared" si="13"/>
        <v>0</v>
      </c>
      <c r="Z19" s="123">
        <f>'[2]1.-22.'!H661</f>
        <v>0</v>
      </c>
      <c r="AA19" s="123">
        <f>'[2]1.-22.'!H666</f>
        <v>0</v>
      </c>
      <c r="AB19" s="123">
        <f t="shared" si="14"/>
        <v>0</v>
      </c>
      <c r="AC19" s="121" t="s">
        <v>139</v>
      </c>
      <c r="AD19" s="121" t="s">
        <v>142</v>
      </c>
      <c r="AE19" s="122">
        <f>'[1]int.kiad.'!AF19</f>
        <v>33313</v>
      </c>
      <c r="AF19" s="123">
        <f t="shared" si="0"/>
        <v>33865</v>
      </c>
      <c r="AG19" s="123">
        <f t="shared" si="0"/>
        <v>552</v>
      </c>
      <c r="AH19" s="123">
        <f t="shared" si="0"/>
        <v>552</v>
      </c>
      <c r="AI19" s="123">
        <f t="shared" si="0"/>
        <v>0</v>
      </c>
      <c r="AJ19" s="121" t="s">
        <v>139</v>
      </c>
      <c r="AK19" s="121" t="s">
        <v>142</v>
      </c>
      <c r="AL19" s="122">
        <f>'[1]int.kiad.'!AM19</f>
        <v>182</v>
      </c>
      <c r="AM19" s="123">
        <f t="shared" si="15"/>
        <v>546</v>
      </c>
      <c r="AN19" s="123">
        <f>'[2]1.-22.'!J661</f>
        <v>364</v>
      </c>
      <c r="AO19" s="123">
        <f>'[2]1.-22.'!J666</f>
        <v>364</v>
      </c>
      <c r="AP19" s="123">
        <f t="shared" si="16"/>
        <v>0</v>
      </c>
      <c r="AQ19" s="121" t="s">
        <v>139</v>
      </c>
      <c r="AR19" s="121" t="s">
        <v>142</v>
      </c>
      <c r="AS19" s="122">
        <f>'[1]int.kiad.'!AT19</f>
        <v>0</v>
      </c>
      <c r="AT19" s="123">
        <f t="shared" si="17"/>
        <v>0</v>
      </c>
      <c r="AU19" s="123">
        <f>'[2]1.-22.'!X661</f>
        <v>0</v>
      </c>
      <c r="AV19" s="123">
        <f>'[2]1.-22.'!X666</f>
        <v>0</v>
      </c>
      <c r="AW19" s="123">
        <f t="shared" si="18"/>
        <v>0</v>
      </c>
      <c r="AX19" s="121" t="s">
        <v>139</v>
      </c>
      <c r="AY19" s="121" t="s">
        <v>142</v>
      </c>
      <c r="AZ19" s="122">
        <f>'[1]int.kiad.'!BA19</f>
        <v>182</v>
      </c>
      <c r="BA19" s="123">
        <f t="shared" si="5"/>
        <v>546</v>
      </c>
      <c r="BB19" s="123">
        <f t="shared" si="1"/>
        <v>364</v>
      </c>
      <c r="BC19" s="123">
        <f t="shared" si="1"/>
        <v>364</v>
      </c>
      <c r="BD19" s="123">
        <f t="shared" si="1"/>
        <v>0</v>
      </c>
      <c r="BE19" s="121" t="s">
        <v>139</v>
      </c>
      <c r="BF19" s="121" t="s">
        <v>142</v>
      </c>
      <c r="BG19" s="122">
        <f>'[1]int.kiad.'!BH19</f>
        <v>29</v>
      </c>
      <c r="BH19" s="123">
        <f t="shared" si="19"/>
        <v>58</v>
      </c>
      <c r="BI19" s="123">
        <f>'[2]1.-22.'!K661</f>
        <v>29</v>
      </c>
      <c r="BJ19" s="123">
        <f>'[2]1.-22.'!K666</f>
        <v>29</v>
      </c>
      <c r="BK19" s="123">
        <f t="shared" si="20"/>
        <v>0</v>
      </c>
      <c r="BL19" s="121" t="s">
        <v>139</v>
      </c>
      <c r="BM19" s="121" t="s">
        <v>142</v>
      </c>
      <c r="BN19" s="122">
        <f>'[1]int.kiad.'!BO19</f>
        <v>0</v>
      </c>
      <c r="BO19" s="123">
        <f t="shared" si="21"/>
        <v>0</v>
      </c>
      <c r="BP19" s="123">
        <f>'[2]1.-22.'!L661</f>
        <v>0</v>
      </c>
      <c r="BQ19" s="123">
        <f>'[2]1.-22.'!L666</f>
        <v>0</v>
      </c>
      <c r="BR19" s="123">
        <f t="shared" si="22"/>
        <v>0</v>
      </c>
      <c r="BS19" s="121" t="s">
        <v>139</v>
      </c>
      <c r="BT19" s="121" t="s">
        <v>142</v>
      </c>
      <c r="BU19" s="122">
        <f>'[1]int.kiad.'!BV19</f>
        <v>1092</v>
      </c>
      <c r="BV19" s="123">
        <f t="shared" si="23"/>
        <v>1092</v>
      </c>
      <c r="BW19" s="123">
        <f>'[2]1.-22.'!M661</f>
        <v>0</v>
      </c>
      <c r="BX19" s="123">
        <f>'[2]1.-22.'!M666</f>
        <v>0</v>
      </c>
      <c r="BY19" s="123">
        <f t="shared" si="24"/>
        <v>0</v>
      </c>
      <c r="BZ19" s="121" t="s">
        <v>139</v>
      </c>
      <c r="CA19" s="121" t="s">
        <v>142</v>
      </c>
      <c r="CB19" s="123">
        <f t="shared" si="2"/>
        <v>162104</v>
      </c>
      <c r="CC19" s="123">
        <f t="shared" si="2"/>
        <v>164529</v>
      </c>
      <c r="CD19" s="123">
        <f t="shared" si="2"/>
        <v>2425</v>
      </c>
      <c r="CE19" s="123">
        <f t="shared" si="2"/>
        <v>1879</v>
      </c>
      <c r="CF19" s="123">
        <f t="shared" si="2"/>
        <v>546</v>
      </c>
      <c r="CG19" s="121" t="s">
        <v>139</v>
      </c>
      <c r="CH19" s="121" t="s">
        <v>142</v>
      </c>
      <c r="CI19" s="123">
        <f t="shared" si="3"/>
        <v>161012</v>
      </c>
      <c r="CJ19" s="123">
        <f t="shared" si="3"/>
        <v>163437</v>
      </c>
      <c r="CK19" s="123">
        <f t="shared" si="3"/>
        <v>2425</v>
      </c>
      <c r="CL19" s="123">
        <f t="shared" si="3"/>
        <v>1879</v>
      </c>
      <c r="CM19" s="123">
        <f t="shared" si="3"/>
        <v>546</v>
      </c>
      <c r="CN19" s="121" t="s">
        <v>139</v>
      </c>
      <c r="CO19" s="121" t="s">
        <v>142</v>
      </c>
      <c r="CP19" s="123">
        <f t="shared" si="4"/>
        <v>1092</v>
      </c>
      <c r="CQ19" s="123">
        <f t="shared" si="4"/>
        <v>1092</v>
      </c>
      <c r="CR19" s="123">
        <f t="shared" si="4"/>
        <v>0</v>
      </c>
      <c r="CS19" s="123">
        <f t="shared" si="4"/>
        <v>0</v>
      </c>
      <c r="CT19" s="123">
        <f t="shared" si="4"/>
        <v>0</v>
      </c>
      <c r="CU19" s="149"/>
      <c r="CV19" s="149"/>
      <c r="CW19" s="150"/>
      <c r="CX19" s="184" t="s">
        <v>66</v>
      </c>
      <c r="CY19" s="184" t="s">
        <v>222</v>
      </c>
      <c r="CZ19" s="184" t="s">
        <v>211</v>
      </c>
      <c r="DA19" s="186" t="s">
        <v>24</v>
      </c>
      <c r="DB19" s="187" t="s">
        <v>221</v>
      </c>
      <c r="DC19" s="149"/>
      <c r="DD19" s="149"/>
      <c r="DE19" s="150"/>
      <c r="DF19" s="184" t="s">
        <v>66</v>
      </c>
      <c r="DG19" s="184" t="s">
        <v>222</v>
      </c>
      <c r="DH19" s="184" t="s">
        <v>211</v>
      </c>
      <c r="DI19" s="186" t="s">
        <v>24</v>
      </c>
      <c r="DJ19" s="187" t="s">
        <v>221</v>
      </c>
      <c r="DK19" s="149"/>
      <c r="DL19" s="149"/>
      <c r="DM19" s="150"/>
      <c r="DN19" s="184" t="s">
        <v>66</v>
      </c>
      <c r="DO19" s="184" t="s">
        <v>222</v>
      </c>
      <c r="DP19" s="184" t="s">
        <v>211</v>
      </c>
      <c r="DQ19" s="186" t="s">
        <v>24</v>
      </c>
      <c r="DR19" s="187" t="s">
        <v>221</v>
      </c>
      <c r="DS19" s="149"/>
      <c r="DT19" s="149"/>
      <c r="DU19" s="150"/>
      <c r="DV19" s="184" t="s">
        <v>66</v>
      </c>
      <c r="DW19" s="184" t="s">
        <v>222</v>
      </c>
      <c r="DX19" s="184" t="s">
        <v>211</v>
      </c>
      <c r="DY19" s="186" t="s">
        <v>24</v>
      </c>
      <c r="DZ19" s="187" t="s">
        <v>221</v>
      </c>
      <c r="EA19" s="149"/>
      <c r="EB19" s="149"/>
      <c r="EC19" s="150"/>
      <c r="ED19" s="184" t="s">
        <v>66</v>
      </c>
      <c r="EE19" s="184" t="s">
        <v>222</v>
      </c>
      <c r="EF19" s="184" t="s">
        <v>211</v>
      </c>
      <c r="EG19" s="186" t="s">
        <v>24</v>
      </c>
      <c r="EH19" s="187" t="s">
        <v>221</v>
      </c>
      <c r="EI19" s="149"/>
      <c r="EJ19" s="149"/>
      <c r="EK19" s="150"/>
      <c r="EL19" s="184" t="s">
        <v>66</v>
      </c>
      <c r="EM19" s="184" t="s">
        <v>222</v>
      </c>
      <c r="EN19" s="184" t="s">
        <v>211</v>
      </c>
      <c r="EO19" s="186" t="s">
        <v>24</v>
      </c>
      <c r="EP19" s="187" t="s">
        <v>221</v>
      </c>
      <c r="EQ19" s="149"/>
      <c r="ER19" s="149"/>
      <c r="ES19" s="150"/>
      <c r="ET19" s="184" t="s">
        <v>66</v>
      </c>
      <c r="EU19" s="184" t="s">
        <v>222</v>
      </c>
      <c r="EV19" s="184" t="s">
        <v>211</v>
      </c>
      <c r="EW19" s="186" t="s">
        <v>24</v>
      </c>
      <c r="EX19" s="187" t="s">
        <v>221</v>
      </c>
      <c r="EY19" s="149"/>
      <c r="EZ19" s="149"/>
      <c r="FA19" s="150"/>
      <c r="FB19" s="184" t="s">
        <v>66</v>
      </c>
      <c r="FC19" s="184" t="s">
        <v>222</v>
      </c>
      <c r="FD19" s="184" t="s">
        <v>211</v>
      </c>
      <c r="FE19" s="186" t="s">
        <v>24</v>
      </c>
      <c r="FF19" s="187" t="s">
        <v>221</v>
      </c>
    </row>
    <row r="20" spans="1:162" ht="12.75">
      <c r="A20" s="121" t="s">
        <v>141</v>
      </c>
      <c r="B20" s="121" t="s">
        <v>162</v>
      </c>
      <c r="C20" s="122">
        <f>'[1]int.kiad.'!D20</f>
        <v>22877</v>
      </c>
      <c r="D20" s="123">
        <f t="shared" si="7"/>
        <v>24291</v>
      </c>
      <c r="E20" s="123">
        <f>'[2]1.-22.'!E709</f>
        <v>1414</v>
      </c>
      <c r="F20" s="123">
        <f>'[2]1.-22.'!E714</f>
        <v>994</v>
      </c>
      <c r="G20" s="123">
        <f t="shared" si="8"/>
        <v>420</v>
      </c>
      <c r="H20" s="121" t="s">
        <v>141</v>
      </c>
      <c r="I20" s="121" t="s">
        <v>162</v>
      </c>
      <c r="J20" s="122">
        <f>'[1]int.kiad.'!K20</f>
        <v>7605</v>
      </c>
      <c r="K20" s="123">
        <f t="shared" si="9"/>
        <v>8064</v>
      </c>
      <c r="L20" s="123">
        <f>'[2]1.-22.'!F709</f>
        <v>459</v>
      </c>
      <c r="M20" s="123">
        <f>'[2]1.-22.'!F714</f>
        <v>323</v>
      </c>
      <c r="N20" s="123">
        <f t="shared" si="10"/>
        <v>136</v>
      </c>
      <c r="O20" s="121" t="s">
        <v>141</v>
      </c>
      <c r="P20" s="121" t="s">
        <v>162</v>
      </c>
      <c r="Q20" s="122">
        <f>'[1]int.kiad.'!R20</f>
        <v>7855</v>
      </c>
      <c r="R20" s="123">
        <f t="shared" si="11"/>
        <v>8968</v>
      </c>
      <c r="S20" s="123">
        <f>'[2]1.-22.'!G709</f>
        <v>1113</v>
      </c>
      <c r="T20" s="123">
        <f>'[2]1.-22.'!G714</f>
        <v>1093</v>
      </c>
      <c r="U20" s="123">
        <f t="shared" si="12"/>
        <v>20</v>
      </c>
      <c r="V20" s="121" t="s">
        <v>141</v>
      </c>
      <c r="W20" s="121" t="s">
        <v>162</v>
      </c>
      <c r="X20" s="122">
        <f>'[1]int.kiad.'!Y20</f>
        <v>0</v>
      </c>
      <c r="Y20" s="123">
        <f t="shared" si="13"/>
        <v>0</v>
      </c>
      <c r="Z20" s="123">
        <f>'[2]1.-22.'!H709</f>
        <v>0</v>
      </c>
      <c r="AA20" s="123">
        <f>'[2]1.-22.'!H714</f>
        <v>0</v>
      </c>
      <c r="AB20" s="123">
        <f t="shared" si="14"/>
        <v>0</v>
      </c>
      <c r="AC20" s="121" t="s">
        <v>141</v>
      </c>
      <c r="AD20" s="121" t="s">
        <v>162</v>
      </c>
      <c r="AE20" s="122">
        <f>'[1]int.kiad.'!AF20</f>
        <v>7855</v>
      </c>
      <c r="AF20" s="123">
        <f t="shared" si="0"/>
        <v>8968</v>
      </c>
      <c r="AG20" s="123">
        <f t="shared" si="0"/>
        <v>1113</v>
      </c>
      <c r="AH20" s="123">
        <f t="shared" si="0"/>
        <v>1093</v>
      </c>
      <c r="AI20" s="123">
        <f t="shared" si="0"/>
        <v>20</v>
      </c>
      <c r="AJ20" s="121" t="s">
        <v>141</v>
      </c>
      <c r="AK20" s="121" t="s">
        <v>162</v>
      </c>
      <c r="AL20" s="122">
        <f>'[1]int.kiad.'!AM20</f>
        <v>80</v>
      </c>
      <c r="AM20" s="123">
        <f t="shared" si="15"/>
        <v>155</v>
      </c>
      <c r="AN20" s="123">
        <f>'[2]1.-22.'!J709</f>
        <v>75</v>
      </c>
      <c r="AO20" s="123">
        <f>'[2]1.-22.'!J714</f>
        <v>75</v>
      </c>
      <c r="AP20" s="123">
        <f t="shared" si="16"/>
        <v>0</v>
      </c>
      <c r="AQ20" s="121" t="s">
        <v>141</v>
      </c>
      <c r="AR20" s="121" t="s">
        <v>162</v>
      </c>
      <c r="AS20" s="122">
        <f>'[1]int.kiad.'!AT20</f>
        <v>0</v>
      </c>
      <c r="AT20" s="123">
        <f t="shared" si="17"/>
        <v>0</v>
      </c>
      <c r="AU20" s="123">
        <f>'[2]1.-22.'!X709</f>
        <v>0</v>
      </c>
      <c r="AV20" s="123">
        <f>'[2]1.-22.'!X714</f>
        <v>0</v>
      </c>
      <c r="AW20" s="123">
        <f t="shared" si="18"/>
        <v>0</v>
      </c>
      <c r="AX20" s="121" t="s">
        <v>141</v>
      </c>
      <c r="AY20" s="121" t="s">
        <v>162</v>
      </c>
      <c r="AZ20" s="122">
        <f>'[1]int.kiad.'!BA20</f>
        <v>80</v>
      </c>
      <c r="BA20" s="123">
        <f t="shared" si="5"/>
        <v>155</v>
      </c>
      <c r="BB20" s="123">
        <f t="shared" si="1"/>
        <v>75</v>
      </c>
      <c r="BC20" s="123">
        <f t="shared" si="1"/>
        <v>75</v>
      </c>
      <c r="BD20" s="123">
        <f t="shared" si="1"/>
        <v>0</v>
      </c>
      <c r="BE20" s="121" t="s">
        <v>141</v>
      </c>
      <c r="BF20" s="121" t="s">
        <v>162</v>
      </c>
      <c r="BG20" s="122">
        <f>'[1]int.kiad.'!BH20</f>
        <v>0</v>
      </c>
      <c r="BH20" s="123">
        <f t="shared" si="19"/>
        <v>0</v>
      </c>
      <c r="BI20" s="123">
        <f>'[2]1.-22.'!K709</f>
        <v>0</v>
      </c>
      <c r="BJ20" s="123">
        <f>'[2]1.-22.'!K714</f>
        <v>0</v>
      </c>
      <c r="BK20" s="123">
        <f t="shared" si="20"/>
        <v>0</v>
      </c>
      <c r="BL20" s="121" t="s">
        <v>141</v>
      </c>
      <c r="BM20" s="121" t="s">
        <v>162</v>
      </c>
      <c r="BN20" s="122">
        <f>'[1]int.kiad.'!BO20</f>
        <v>0</v>
      </c>
      <c r="BO20" s="123">
        <f t="shared" si="21"/>
        <v>0</v>
      </c>
      <c r="BP20" s="123">
        <f>'[2]1.-22.'!L709</f>
        <v>0</v>
      </c>
      <c r="BQ20" s="123">
        <f>'[2]1.-22.'!L714</f>
        <v>0</v>
      </c>
      <c r="BR20" s="123">
        <f t="shared" si="22"/>
        <v>0</v>
      </c>
      <c r="BS20" s="121" t="s">
        <v>141</v>
      </c>
      <c r="BT20" s="121" t="s">
        <v>162</v>
      </c>
      <c r="BU20" s="122">
        <f>'[1]int.kiad.'!BV20</f>
        <v>196</v>
      </c>
      <c r="BV20" s="123">
        <f t="shared" si="23"/>
        <v>174</v>
      </c>
      <c r="BW20" s="123">
        <f>'[2]1.-22.'!M709</f>
        <v>-22</v>
      </c>
      <c r="BX20" s="123">
        <f>'[2]1.-22.'!M714</f>
        <v>-22</v>
      </c>
      <c r="BY20" s="123">
        <f t="shared" si="24"/>
        <v>0</v>
      </c>
      <c r="BZ20" s="121" t="s">
        <v>141</v>
      </c>
      <c r="CA20" s="121" t="s">
        <v>162</v>
      </c>
      <c r="CB20" s="123">
        <f t="shared" si="2"/>
        <v>38613</v>
      </c>
      <c r="CC20" s="123">
        <f t="shared" si="2"/>
        <v>41652</v>
      </c>
      <c r="CD20" s="123">
        <f t="shared" si="2"/>
        <v>3039</v>
      </c>
      <c r="CE20" s="123">
        <f t="shared" si="2"/>
        <v>2463</v>
      </c>
      <c r="CF20" s="123">
        <f t="shared" si="2"/>
        <v>576</v>
      </c>
      <c r="CG20" s="121" t="s">
        <v>141</v>
      </c>
      <c r="CH20" s="121" t="s">
        <v>162</v>
      </c>
      <c r="CI20" s="123">
        <f t="shared" si="3"/>
        <v>38417</v>
      </c>
      <c r="CJ20" s="123">
        <f t="shared" si="3"/>
        <v>41478</v>
      </c>
      <c r="CK20" s="123">
        <f t="shared" si="3"/>
        <v>3061</v>
      </c>
      <c r="CL20" s="123">
        <f t="shared" si="3"/>
        <v>2485</v>
      </c>
      <c r="CM20" s="123">
        <f t="shared" si="3"/>
        <v>576</v>
      </c>
      <c r="CN20" s="121" t="s">
        <v>141</v>
      </c>
      <c r="CO20" s="121" t="s">
        <v>162</v>
      </c>
      <c r="CP20" s="123">
        <f t="shared" si="4"/>
        <v>196</v>
      </c>
      <c r="CQ20" s="123">
        <f t="shared" si="4"/>
        <v>174</v>
      </c>
      <c r="CR20" s="123">
        <f t="shared" si="4"/>
        <v>-22</v>
      </c>
      <c r="CS20" s="123">
        <f t="shared" si="4"/>
        <v>-22</v>
      </c>
      <c r="CT20" s="123">
        <f t="shared" si="4"/>
        <v>0</v>
      </c>
      <c r="CU20" s="30"/>
      <c r="CV20" s="30"/>
      <c r="CW20" s="30"/>
      <c r="CX20" s="28"/>
      <c r="CY20" s="28"/>
      <c r="CZ20" s="28"/>
      <c r="DA20" s="28"/>
      <c r="DB20" s="28"/>
      <c r="DC20" s="30"/>
      <c r="DD20" s="30"/>
      <c r="DE20" s="30"/>
      <c r="DF20" s="28"/>
      <c r="DG20" s="28"/>
      <c r="DH20" s="28"/>
      <c r="DI20" s="28"/>
      <c r="DJ20" s="28"/>
      <c r="DK20" s="30"/>
      <c r="DL20" s="30"/>
      <c r="DM20" s="30"/>
      <c r="DN20" s="28"/>
      <c r="DO20" s="28"/>
      <c r="DP20" s="28"/>
      <c r="DQ20" s="28"/>
      <c r="DR20" s="28"/>
      <c r="DS20" s="30"/>
      <c r="DT20" s="30"/>
      <c r="DU20" s="30"/>
      <c r="DV20" s="28"/>
      <c r="DW20" s="28"/>
      <c r="DX20" s="28"/>
      <c r="DY20" s="28"/>
      <c r="DZ20" s="28"/>
      <c r="EA20" s="30"/>
      <c r="EB20" s="30"/>
      <c r="EC20" s="30"/>
      <c r="ED20" s="28"/>
      <c r="EE20" s="28"/>
      <c r="EF20" s="28"/>
      <c r="EG20" s="28"/>
      <c r="EH20" s="28"/>
      <c r="EI20" s="30"/>
      <c r="EJ20" s="30"/>
      <c r="EK20" s="30"/>
      <c r="EL20" s="28"/>
      <c r="EM20" s="28"/>
      <c r="EN20" s="28"/>
      <c r="EO20" s="28"/>
      <c r="EP20" s="28"/>
      <c r="EQ20" s="30"/>
      <c r="ER20" s="30"/>
      <c r="ES20" s="30"/>
      <c r="ET20" s="28"/>
      <c r="EU20" s="28"/>
      <c r="EV20" s="28"/>
      <c r="EW20" s="28"/>
      <c r="EX20" s="28"/>
      <c r="EY20" s="30"/>
      <c r="EZ20" s="30"/>
      <c r="FA20" s="30"/>
      <c r="FB20" s="28"/>
      <c r="FC20" s="28"/>
      <c r="FD20" s="28"/>
      <c r="FE20" s="28"/>
      <c r="FF20" s="28"/>
    </row>
    <row r="21" spans="1:162" ht="12.75">
      <c r="A21" s="121" t="s">
        <v>143</v>
      </c>
      <c r="B21" s="121" t="s">
        <v>145</v>
      </c>
      <c r="C21" s="122">
        <f>'[1]int.kiad.'!D21</f>
        <v>77088</v>
      </c>
      <c r="D21" s="123">
        <f t="shared" si="7"/>
        <v>78655</v>
      </c>
      <c r="E21" s="123">
        <f>'[2]1.-22.'!E757</f>
        <v>1567</v>
      </c>
      <c r="F21" s="123">
        <f>'[2]1.-22.'!E762</f>
        <v>998</v>
      </c>
      <c r="G21" s="123">
        <f t="shared" si="8"/>
        <v>569</v>
      </c>
      <c r="H21" s="121" t="s">
        <v>143</v>
      </c>
      <c r="I21" s="121" t="s">
        <v>145</v>
      </c>
      <c r="J21" s="122">
        <f>'[1]int.kiad.'!K21</f>
        <v>25750</v>
      </c>
      <c r="K21" s="123">
        <f t="shared" si="9"/>
        <v>26294</v>
      </c>
      <c r="L21" s="123">
        <f>'[2]1.-22.'!F757</f>
        <v>544</v>
      </c>
      <c r="M21" s="123">
        <f>'[2]1.-22.'!F762</f>
        <v>361</v>
      </c>
      <c r="N21" s="123">
        <f t="shared" si="10"/>
        <v>183</v>
      </c>
      <c r="O21" s="121" t="s">
        <v>143</v>
      </c>
      <c r="P21" s="121" t="s">
        <v>145</v>
      </c>
      <c r="Q21" s="122">
        <f>'[1]int.kiad.'!R21</f>
        <v>30485</v>
      </c>
      <c r="R21" s="123">
        <f t="shared" si="11"/>
        <v>30934</v>
      </c>
      <c r="S21" s="123">
        <f>'[2]1.-22.'!G757</f>
        <v>449</v>
      </c>
      <c r="T21" s="123">
        <f>'[2]1.-22.'!G762</f>
        <v>371</v>
      </c>
      <c r="U21" s="123">
        <f t="shared" si="12"/>
        <v>78</v>
      </c>
      <c r="V21" s="121" t="s">
        <v>143</v>
      </c>
      <c r="W21" s="121" t="s">
        <v>145</v>
      </c>
      <c r="X21" s="122">
        <f>'[1]int.kiad.'!Y21</f>
        <v>0</v>
      </c>
      <c r="Y21" s="123">
        <f t="shared" si="13"/>
        <v>0</v>
      </c>
      <c r="Z21" s="123">
        <f>'[2]1.-22.'!H757</f>
        <v>0</v>
      </c>
      <c r="AA21" s="123">
        <f>'[2]1.-22.'!H762</f>
        <v>0</v>
      </c>
      <c r="AB21" s="123">
        <f t="shared" si="14"/>
        <v>0</v>
      </c>
      <c r="AC21" s="121" t="s">
        <v>143</v>
      </c>
      <c r="AD21" s="121" t="s">
        <v>145</v>
      </c>
      <c r="AE21" s="122">
        <f>'[1]int.kiad.'!AF21</f>
        <v>30485</v>
      </c>
      <c r="AF21" s="123">
        <f t="shared" si="0"/>
        <v>30934</v>
      </c>
      <c r="AG21" s="123">
        <f t="shared" si="0"/>
        <v>449</v>
      </c>
      <c r="AH21" s="123">
        <f t="shared" si="0"/>
        <v>371</v>
      </c>
      <c r="AI21" s="123">
        <f t="shared" si="0"/>
        <v>78</v>
      </c>
      <c r="AJ21" s="121" t="s">
        <v>143</v>
      </c>
      <c r="AK21" s="121" t="s">
        <v>145</v>
      </c>
      <c r="AL21" s="122">
        <f>'[1]int.kiad.'!AM21</f>
        <v>223</v>
      </c>
      <c r="AM21" s="123">
        <f t="shared" si="15"/>
        <v>447</v>
      </c>
      <c r="AN21" s="123">
        <f>'[2]1.-22.'!J757</f>
        <v>224</v>
      </c>
      <c r="AO21" s="123">
        <f>'[2]1.-22.'!J762</f>
        <v>224</v>
      </c>
      <c r="AP21" s="123">
        <f t="shared" si="16"/>
        <v>0</v>
      </c>
      <c r="AQ21" s="121" t="s">
        <v>143</v>
      </c>
      <c r="AR21" s="121" t="s">
        <v>145</v>
      </c>
      <c r="AS21" s="122">
        <f>'[1]int.kiad.'!AT21</f>
        <v>0</v>
      </c>
      <c r="AT21" s="123">
        <f t="shared" si="17"/>
        <v>0</v>
      </c>
      <c r="AU21" s="123">
        <f>'[2]1.-22.'!X757</f>
        <v>0</v>
      </c>
      <c r="AV21" s="123">
        <f>'[2]1.-22.'!X762</f>
        <v>0</v>
      </c>
      <c r="AW21" s="123">
        <f t="shared" si="18"/>
        <v>0</v>
      </c>
      <c r="AX21" s="121" t="s">
        <v>143</v>
      </c>
      <c r="AY21" s="121" t="s">
        <v>145</v>
      </c>
      <c r="AZ21" s="122">
        <f>'[1]int.kiad.'!BA21</f>
        <v>223</v>
      </c>
      <c r="BA21" s="123">
        <f t="shared" si="5"/>
        <v>447</v>
      </c>
      <c r="BB21" s="123">
        <f t="shared" si="1"/>
        <v>224</v>
      </c>
      <c r="BC21" s="123">
        <f t="shared" si="1"/>
        <v>224</v>
      </c>
      <c r="BD21" s="123">
        <f t="shared" si="1"/>
        <v>0</v>
      </c>
      <c r="BE21" s="121" t="s">
        <v>143</v>
      </c>
      <c r="BF21" s="121" t="s">
        <v>145</v>
      </c>
      <c r="BG21" s="122">
        <f>'[1]int.kiad.'!BH21</f>
        <v>287</v>
      </c>
      <c r="BH21" s="123">
        <f t="shared" si="19"/>
        <v>316</v>
      </c>
      <c r="BI21" s="123">
        <f>'[2]1.-22.'!K757</f>
        <v>29</v>
      </c>
      <c r="BJ21" s="123">
        <f>'[2]1.-22.'!K762</f>
        <v>29</v>
      </c>
      <c r="BK21" s="123">
        <f t="shared" si="20"/>
        <v>0</v>
      </c>
      <c r="BL21" s="121" t="s">
        <v>143</v>
      </c>
      <c r="BM21" s="121" t="s">
        <v>145</v>
      </c>
      <c r="BN21" s="122">
        <f>'[1]int.kiad.'!BO21</f>
        <v>0</v>
      </c>
      <c r="BO21" s="123">
        <f t="shared" si="21"/>
        <v>44</v>
      </c>
      <c r="BP21" s="123">
        <f>'[2]1.-22.'!L757</f>
        <v>44</v>
      </c>
      <c r="BQ21" s="123">
        <f>'[2]1.-22.'!L762</f>
        <v>0</v>
      </c>
      <c r="BR21" s="123">
        <f t="shared" si="22"/>
        <v>44</v>
      </c>
      <c r="BS21" s="121" t="s">
        <v>143</v>
      </c>
      <c r="BT21" s="121" t="s">
        <v>145</v>
      </c>
      <c r="BU21" s="122">
        <f>'[1]int.kiad.'!BV21</f>
        <v>899</v>
      </c>
      <c r="BV21" s="123">
        <f t="shared" si="23"/>
        <v>855</v>
      </c>
      <c r="BW21" s="123">
        <f>'[2]1.-22.'!M757</f>
        <v>-44</v>
      </c>
      <c r="BX21" s="123">
        <f>'[2]1.-22.'!M762</f>
        <v>0</v>
      </c>
      <c r="BY21" s="123">
        <f t="shared" si="24"/>
        <v>-44</v>
      </c>
      <c r="BZ21" s="121" t="s">
        <v>143</v>
      </c>
      <c r="CA21" s="121" t="s">
        <v>145</v>
      </c>
      <c r="CB21" s="123">
        <f t="shared" si="2"/>
        <v>134732</v>
      </c>
      <c r="CC21" s="123">
        <f t="shared" si="2"/>
        <v>137545</v>
      </c>
      <c r="CD21" s="123">
        <f t="shared" si="2"/>
        <v>2813</v>
      </c>
      <c r="CE21" s="123">
        <f t="shared" si="2"/>
        <v>1983</v>
      </c>
      <c r="CF21" s="123">
        <f t="shared" si="2"/>
        <v>830</v>
      </c>
      <c r="CG21" s="121" t="s">
        <v>143</v>
      </c>
      <c r="CH21" s="121" t="s">
        <v>145</v>
      </c>
      <c r="CI21" s="123">
        <f t="shared" si="3"/>
        <v>133833</v>
      </c>
      <c r="CJ21" s="123">
        <f t="shared" si="3"/>
        <v>136646</v>
      </c>
      <c r="CK21" s="123">
        <f t="shared" si="3"/>
        <v>2813</v>
      </c>
      <c r="CL21" s="123">
        <f t="shared" si="3"/>
        <v>1983</v>
      </c>
      <c r="CM21" s="123">
        <f t="shared" si="3"/>
        <v>830</v>
      </c>
      <c r="CN21" s="121" t="s">
        <v>143</v>
      </c>
      <c r="CO21" s="121" t="s">
        <v>145</v>
      </c>
      <c r="CP21" s="123">
        <f t="shared" si="4"/>
        <v>899</v>
      </c>
      <c r="CQ21" s="123">
        <f t="shared" si="4"/>
        <v>899</v>
      </c>
      <c r="CR21" s="123">
        <f t="shared" si="4"/>
        <v>0</v>
      </c>
      <c r="CS21" s="123">
        <f t="shared" si="4"/>
        <v>0</v>
      </c>
      <c r="CT21" s="123">
        <f t="shared" si="4"/>
        <v>0</v>
      </c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</row>
    <row r="22" spans="1:162" ht="12.75">
      <c r="A22" s="121" t="s">
        <v>144</v>
      </c>
      <c r="B22" s="121" t="s">
        <v>147</v>
      </c>
      <c r="C22" s="122">
        <f>'[1]int.kiad.'!D22</f>
        <v>84981</v>
      </c>
      <c r="D22" s="123">
        <f t="shared" si="7"/>
        <v>86106</v>
      </c>
      <c r="E22" s="123">
        <f>'[2]1.-22.'!E805</f>
        <v>1125</v>
      </c>
      <c r="F22" s="123">
        <f>'[2]1.-22.'!E810</f>
        <v>554</v>
      </c>
      <c r="G22" s="123">
        <f t="shared" si="8"/>
        <v>571</v>
      </c>
      <c r="H22" s="121" t="s">
        <v>144</v>
      </c>
      <c r="I22" s="121" t="s">
        <v>147</v>
      </c>
      <c r="J22" s="122">
        <f>'[1]int.kiad.'!K22</f>
        <v>28524</v>
      </c>
      <c r="K22" s="123">
        <f t="shared" si="9"/>
        <v>28927</v>
      </c>
      <c r="L22" s="123">
        <f>'[2]1.-22.'!F805</f>
        <v>403</v>
      </c>
      <c r="M22" s="123">
        <f>'[2]1.-22.'!F810</f>
        <v>182</v>
      </c>
      <c r="N22" s="123">
        <f t="shared" si="10"/>
        <v>221</v>
      </c>
      <c r="O22" s="121" t="s">
        <v>144</v>
      </c>
      <c r="P22" s="121" t="s">
        <v>147</v>
      </c>
      <c r="Q22" s="122">
        <f>'[1]int.kiad.'!R22</f>
        <v>30045</v>
      </c>
      <c r="R22" s="123">
        <f t="shared" si="11"/>
        <v>31787</v>
      </c>
      <c r="S22" s="123">
        <f>'[2]1.-22.'!G805</f>
        <v>1742</v>
      </c>
      <c r="T22" s="123">
        <f>'[2]1.-22.'!G810</f>
        <v>1460</v>
      </c>
      <c r="U22" s="123">
        <f t="shared" si="12"/>
        <v>282</v>
      </c>
      <c r="V22" s="121" t="s">
        <v>144</v>
      </c>
      <c r="W22" s="121" t="s">
        <v>147</v>
      </c>
      <c r="X22" s="122">
        <f>'[1]int.kiad.'!Y22</f>
        <v>0</v>
      </c>
      <c r="Y22" s="123">
        <f t="shared" si="13"/>
        <v>0</v>
      </c>
      <c r="Z22" s="123">
        <f>'[2]1.-22.'!H805</f>
        <v>0</v>
      </c>
      <c r="AA22" s="123">
        <f>'[2]1.-22.'!H810</f>
        <v>0</v>
      </c>
      <c r="AB22" s="123">
        <f t="shared" si="14"/>
        <v>0</v>
      </c>
      <c r="AC22" s="121" t="s">
        <v>144</v>
      </c>
      <c r="AD22" s="121" t="s">
        <v>147</v>
      </c>
      <c r="AE22" s="122">
        <f>'[1]int.kiad.'!AF22</f>
        <v>30045</v>
      </c>
      <c r="AF22" s="123">
        <f t="shared" si="0"/>
        <v>31787</v>
      </c>
      <c r="AG22" s="123">
        <f t="shared" si="0"/>
        <v>1742</v>
      </c>
      <c r="AH22" s="123">
        <f t="shared" si="0"/>
        <v>1460</v>
      </c>
      <c r="AI22" s="123">
        <f t="shared" si="0"/>
        <v>282</v>
      </c>
      <c r="AJ22" s="121" t="s">
        <v>144</v>
      </c>
      <c r="AK22" s="121" t="s">
        <v>147</v>
      </c>
      <c r="AL22" s="122">
        <f>'[1]int.kiad.'!AM22</f>
        <v>219</v>
      </c>
      <c r="AM22" s="123">
        <f t="shared" si="15"/>
        <v>322</v>
      </c>
      <c r="AN22" s="123">
        <f>'[2]1.-22.'!J805</f>
        <v>103</v>
      </c>
      <c r="AO22" s="123">
        <f>'[2]1.-22.'!J810</f>
        <v>103</v>
      </c>
      <c r="AP22" s="123">
        <f t="shared" si="16"/>
        <v>0</v>
      </c>
      <c r="AQ22" s="121" t="s">
        <v>144</v>
      </c>
      <c r="AR22" s="121" t="s">
        <v>147</v>
      </c>
      <c r="AS22" s="122">
        <f>'[1]int.kiad.'!AT22</f>
        <v>0</v>
      </c>
      <c r="AT22" s="123">
        <f t="shared" si="17"/>
        <v>0</v>
      </c>
      <c r="AU22" s="123">
        <f>'[2]1.-22.'!X805</f>
        <v>0</v>
      </c>
      <c r="AV22" s="123">
        <f>'[2]1.-22.'!X810</f>
        <v>0</v>
      </c>
      <c r="AW22" s="123">
        <f t="shared" si="18"/>
        <v>0</v>
      </c>
      <c r="AX22" s="121" t="s">
        <v>144</v>
      </c>
      <c r="AY22" s="121" t="s">
        <v>147</v>
      </c>
      <c r="AZ22" s="122">
        <f>'[1]int.kiad.'!BA22</f>
        <v>219</v>
      </c>
      <c r="BA22" s="123">
        <f t="shared" si="5"/>
        <v>322</v>
      </c>
      <c r="BB22" s="123">
        <f t="shared" si="5"/>
        <v>103</v>
      </c>
      <c r="BC22" s="123">
        <f t="shared" si="5"/>
        <v>103</v>
      </c>
      <c r="BD22" s="123">
        <f t="shared" si="5"/>
        <v>0</v>
      </c>
      <c r="BE22" s="121" t="s">
        <v>144</v>
      </c>
      <c r="BF22" s="121" t="s">
        <v>147</v>
      </c>
      <c r="BG22" s="122">
        <f>'[1]int.kiad.'!BH22</f>
        <v>67</v>
      </c>
      <c r="BH22" s="123">
        <f t="shared" si="19"/>
        <v>134</v>
      </c>
      <c r="BI22" s="123">
        <f>'[2]1.-22.'!K805</f>
        <v>67</v>
      </c>
      <c r="BJ22" s="123">
        <f>'[2]1.-22.'!K810</f>
        <v>67</v>
      </c>
      <c r="BK22" s="123">
        <f t="shared" si="20"/>
        <v>0</v>
      </c>
      <c r="BL22" s="121" t="s">
        <v>144</v>
      </c>
      <c r="BM22" s="121" t="s">
        <v>147</v>
      </c>
      <c r="BN22" s="122">
        <f>'[1]int.kiad.'!BO22</f>
        <v>0</v>
      </c>
      <c r="BO22" s="123">
        <f t="shared" si="21"/>
        <v>0</v>
      </c>
      <c r="BP22" s="123">
        <f>'[2]1.-22.'!L805</f>
        <v>0</v>
      </c>
      <c r="BQ22" s="123">
        <f>'[2]1.-22.'!L810</f>
        <v>0</v>
      </c>
      <c r="BR22" s="123">
        <f t="shared" si="22"/>
        <v>0</v>
      </c>
      <c r="BS22" s="121" t="s">
        <v>144</v>
      </c>
      <c r="BT22" s="121" t="s">
        <v>147</v>
      </c>
      <c r="BU22" s="122">
        <f>'[1]int.kiad.'!BV22</f>
        <v>1109</v>
      </c>
      <c r="BV22" s="123">
        <f t="shared" si="23"/>
        <v>409</v>
      </c>
      <c r="BW22" s="123">
        <f>'[2]1.-22.'!M805</f>
        <v>-700</v>
      </c>
      <c r="BX22" s="123">
        <f>'[2]1.-22.'!M810</f>
        <v>-700</v>
      </c>
      <c r="BY22" s="123">
        <f t="shared" si="24"/>
        <v>0</v>
      </c>
      <c r="BZ22" s="121" t="s">
        <v>144</v>
      </c>
      <c r="CA22" s="121" t="s">
        <v>147</v>
      </c>
      <c r="CB22" s="123">
        <f t="shared" si="2"/>
        <v>144945</v>
      </c>
      <c r="CC22" s="123">
        <f t="shared" si="2"/>
        <v>147685</v>
      </c>
      <c r="CD22" s="123">
        <f t="shared" si="2"/>
        <v>2740</v>
      </c>
      <c r="CE22" s="123">
        <f t="shared" si="2"/>
        <v>1666</v>
      </c>
      <c r="CF22" s="123">
        <f t="shared" si="2"/>
        <v>1074</v>
      </c>
      <c r="CG22" s="121" t="s">
        <v>144</v>
      </c>
      <c r="CH22" s="121" t="s">
        <v>147</v>
      </c>
      <c r="CI22" s="123">
        <f aca="true" t="shared" si="25" ref="CI22:CM44">(CB22-CP22)</f>
        <v>143836</v>
      </c>
      <c r="CJ22" s="123">
        <f t="shared" si="25"/>
        <v>147276</v>
      </c>
      <c r="CK22" s="123">
        <f t="shared" si="25"/>
        <v>3440</v>
      </c>
      <c r="CL22" s="123">
        <f t="shared" si="25"/>
        <v>2366</v>
      </c>
      <c r="CM22" s="123">
        <f t="shared" si="25"/>
        <v>1074</v>
      </c>
      <c r="CN22" s="121" t="s">
        <v>144</v>
      </c>
      <c r="CO22" s="121" t="s">
        <v>147</v>
      </c>
      <c r="CP22" s="123">
        <f aca="true" t="shared" si="26" ref="CP22:CT44">(AS22+BN22+BU22)</f>
        <v>1109</v>
      </c>
      <c r="CQ22" s="123">
        <f t="shared" si="26"/>
        <v>409</v>
      </c>
      <c r="CR22" s="123">
        <f t="shared" si="26"/>
        <v>-700</v>
      </c>
      <c r="CS22" s="123">
        <f t="shared" si="26"/>
        <v>-700</v>
      </c>
      <c r="CT22" s="123">
        <f t="shared" si="26"/>
        <v>0</v>
      </c>
      <c r="CU22" s="29" t="s">
        <v>117</v>
      </c>
      <c r="CV22" s="29" t="s">
        <v>110</v>
      </c>
      <c r="CW22" s="30" t="s">
        <v>100</v>
      </c>
      <c r="CX22" s="124">
        <f>'[1]int.kiad.'!CY22</f>
        <v>41699</v>
      </c>
      <c r="CY22" s="31">
        <f>CX22+CZ22</f>
        <v>41906</v>
      </c>
      <c r="CZ22" s="31">
        <f>'[2]részb.ö.'!E85</f>
        <v>207</v>
      </c>
      <c r="DA22" s="31">
        <f>'[2]részb.ö.'!E90</f>
        <v>207</v>
      </c>
      <c r="DB22" s="19">
        <f>CZ22-DA22</f>
        <v>0</v>
      </c>
      <c r="DC22" s="29" t="s">
        <v>117</v>
      </c>
      <c r="DD22" s="29" t="s">
        <v>110</v>
      </c>
      <c r="DE22" s="30" t="s">
        <v>100</v>
      </c>
      <c r="DF22" s="124">
        <f>'[1]int.kiad.'!DG22</f>
        <v>14226</v>
      </c>
      <c r="DG22" s="31">
        <f>DF22+DH22</f>
        <v>14064</v>
      </c>
      <c r="DH22" s="31">
        <f>'[2]részb.ö.'!F85</f>
        <v>-162</v>
      </c>
      <c r="DI22" s="31">
        <f>'[2]részb.ö.'!F90</f>
        <v>-162</v>
      </c>
      <c r="DJ22" s="19">
        <f>DH22-DI22</f>
        <v>0</v>
      </c>
      <c r="DK22" s="29" t="s">
        <v>117</v>
      </c>
      <c r="DL22" s="29" t="s">
        <v>110</v>
      </c>
      <c r="DM22" s="30" t="s">
        <v>100</v>
      </c>
      <c r="DN22" s="124">
        <f>'[1]int.kiad.'!DO22</f>
        <v>14831</v>
      </c>
      <c r="DO22" s="31">
        <f>DN22+DP22</f>
        <v>14852</v>
      </c>
      <c r="DP22" s="31">
        <f>'[2]részb.ö.'!G85</f>
        <v>21</v>
      </c>
      <c r="DQ22" s="31">
        <f>'[2]részb.ö.'!G90</f>
        <v>-515</v>
      </c>
      <c r="DR22" s="19">
        <f>DP22-DQ22</f>
        <v>536</v>
      </c>
      <c r="DS22" s="29" t="s">
        <v>117</v>
      </c>
      <c r="DT22" s="29" t="s">
        <v>110</v>
      </c>
      <c r="DU22" s="30" t="s">
        <v>100</v>
      </c>
      <c r="DV22" s="124">
        <f>'[1]int.kiad.'!DW22</f>
        <v>0</v>
      </c>
      <c r="DW22" s="31">
        <f>DV22+DX22</f>
        <v>0</v>
      </c>
      <c r="DX22" s="31">
        <f>'[2]részb.ö.'!J85</f>
        <v>0</v>
      </c>
      <c r="DY22" s="31">
        <f>'[2]részb.ö.'!J90</f>
        <v>0</v>
      </c>
      <c r="DZ22" s="19">
        <f>DX22-DY22</f>
        <v>0</v>
      </c>
      <c r="EA22" s="29" t="s">
        <v>117</v>
      </c>
      <c r="EB22" s="29" t="s">
        <v>110</v>
      </c>
      <c r="EC22" s="30" t="s">
        <v>100</v>
      </c>
      <c r="ED22" s="124">
        <f>'[1]int.kiad.'!EE22</f>
        <v>0</v>
      </c>
      <c r="EE22" s="31">
        <f>ED22+EF22</f>
        <v>0</v>
      </c>
      <c r="EF22" s="31">
        <f>'[2]részb.ö.'!K85</f>
        <v>0</v>
      </c>
      <c r="EG22" s="31">
        <f>'[2]részb.ö.'!K90</f>
        <v>0</v>
      </c>
      <c r="EH22" s="19">
        <f>EF22-EG22</f>
        <v>0</v>
      </c>
      <c r="EI22" s="29" t="s">
        <v>117</v>
      </c>
      <c r="EJ22" s="29" t="s">
        <v>110</v>
      </c>
      <c r="EK22" s="30" t="s">
        <v>100</v>
      </c>
      <c r="EL22" s="124">
        <f>'[1]int.kiad.'!EM22</f>
        <v>0</v>
      </c>
      <c r="EM22" s="31">
        <f>EL22+EN22</f>
        <v>0</v>
      </c>
      <c r="EN22" s="31">
        <f>'[2]részb.ö.'!L85</f>
        <v>0</v>
      </c>
      <c r="EO22" s="31">
        <f>'[2]részb.ö.'!L90</f>
        <v>0</v>
      </c>
      <c r="EP22" s="19">
        <f>EN22-EO22</f>
        <v>0</v>
      </c>
      <c r="EQ22" s="29" t="s">
        <v>117</v>
      </c>
      <c r="ER22" s="29" t="s">
        <v>110</v>
      </c>
      <c r="ES22" s="30" t="s">
        <v>100</v>
      </c>
      <c r="ET22" s="124">
        <f>'[1]int.kiad.'!EU22</f>
        <v>341</v>
      </c>
      <c r="EU22" s="31">
        <f>ET22+EV22</f>
        <v>341</v>
      </c>
      <c r="EV22" s="31">
        <f>'[2]részb.ö.'!M85</f>
        <v>0</v>
      </c>
      <c r="EW22" s="31">
        <f>'[2]részb.ö.'!M90</f>
        <v>0</v>
      </c>
      <c r="EX22" s="19">
        <f>EV22-EW22</f>
        <v>0</v>
      </c>
      <c r="EY22" s="29" t="s">
        <v>117</v>
      </c>
      <c r="EZ22" s="29" t="s">
        <v>110</v>
      </c>
      <c r="FA22" s="30" t="s">
        <v>100</v>
      </c>
      <c r="FB22" s="31">
        <f>CX22+DF22+DN22+DV22+ED22+EL22+ET22</f>
        <v>71097</v>
      </c>
      <c r="FC22" s="31">
        <f>CY22+DG22+DO22+DW22+EE22+EM22+EU22</f>
        <v>71163</v>
      </c>
      <c r="FD22" s="31">
        <f>CZ22+DH22+DP22+DX22+EF22+EN22+EV22</f>
        <v>66</v>
      </c>
      <c r="FE22" s="31">
        <f>DA22+DI22+DQ22+DY22+EG22+EO22+EW22</f>
        <v>-470</v>
      </c>
      <c r="FF22" s="31">
        <f>DB22+DJ22+DR22+DZ22+EH22+EP22+EX22</f>
        <v>536</v>
      </c>
    </row>
    <row r="23" spans="1:162" ht="12.75">
      <c r="A23" s="121" t="s">
        <v>146</v>
      </c>
      <c r="B23" s="121" t="s">
        <v>149</v>
      </c>
      <c r="C23" s="122">
        <f>'[1]int.kiad.'!D23</f>
        <v>151093</v>
      </c>
      <c r="D23" s="123">
        <f t="shared" si="7"/>
        <v>157028</v>
      </c>
      <c r="E23" s="123">
        <f>'[2]1.-22.'!E853</f>
        <v>5935</v>
      </c>
      <c r="F23" s="123">
        <f>'[2]1.-22.'!E858</f>
        <v>4566</v>
      </c>
      <c r="G23" s="123">
        <f t="shared" si="8"/>
        <v>1369</v>
      </c>
      <c r="H23" s="121" t="s">
        <v>146</v>
      </c>
      <c r="I23" s="121" t="s">
        <v>149</v>
      </c>
      <c r="J23" s="122">
        <f>'[1]int.kiad.'!K23</f>
        <v>50076</v>
      </c>
      <c r="K23" s="123">
        <f t="shared" si="9"/>
        <v>51913</v>
      </c>
      <c r="L23" s="123">
        <f>'[2]1.-22.'!F853</f>
        <v>1837</v>
      </c>
      <c r="M23" s="123">
        <f>'[2]1.-22.'!F858</f>
        <v>1701</v>
      </c>
      <c r="N23" s="123">
        <f t="shared" si="10"/>
        <v>136</v>
      </c>
      <c r="O23" s="121" t="s">
        <v>146</v>
      </c>
      <c r="P23" s="121" t="s">
        <v>149</v>
      </c>
      <c r="Q23" s="122">
        <f>'[1]int.kiad.'!R23</f>
        <v>41778</v>
      </c>
      <c r="R23" s="123">
        <f t="shared" si="11"/>
        <v>42993</v>
      </c>
      <c r="S23" s="123">
        <f>'[2]1.-22.'!G853</f>
        <v>1215</v>
      </c>
      <c r="T23" s="123">
        <f>'[2]1.-22.'!G858</f>
        <v>1144</v>
      </c>
      <c r="U23" s="123">
        <f t="shared" si="12"/>
        <v>71</v>
      </c>
      <c r="V23" s="121" t="s">
        <v>146</v>
      </c>
      <c r="W23" s="121" t="s">
        <v>149</v>
      </c>
      <c r="X23" s="122">
        <f>'[1]int.kiad.'!Y23</f>
        <v>0</v>
      </c>
      <c r="Y23" s="123">
        <f t="shared" si="13"/>
        <v>0</v>
      </c>
      <c r="Z23" s="123">
        <f>'[2]1.-22.'!H853</f>
        <v>0</v>
      </c>
      <c r="AA23" s="123">
        <f>'[2]1.-22.'!H858</f>
        <v>0</v>
      </c>
      <c r="AB23" s="123">
        <f t="shared" si="14"/>
        <v>0</v>
      </c>
      <c r="AC23" s="121" t="s">
        <v>146</v>
      </c>
      <c r="AD23" s="121" t="s">
        <v>149</v>
      </c>
      <c r="AE23" s="122">
        <f>'[1]int.kiad.'!AF23</f>
        <v>41778</v>
      </c>
      <c r="AF23" s="123">
        <f t="shared" si="0"/>
        <v>42993</v>
      </c>
      <c r="AG23" s="123">
        <f t="shared" si="0"/>
        <v>1215</v>
      </c>
      <c r="AH23" s="123">
        <f t="shared" si="0"/>
        <v>1144</v>
      </c>
      <c r="AI23" s="123">
        <f t="shared" si="0"/>
        <v>71</v>
      </c>
      <c r="AJ23" s="121" t="s">
        <v>146</v>
      </c>
      <c r="AK23" s="121" t="s">
        <v>149</v>
      </c>
      <c r="AL23" s="122">
        <f>'[1]int.kiad.'!AM23</f>
        <v>403</v>
      </c>
      <c r="AM23" s="123">
        <f t="shared" si="15"/>
        <v>650</v>
      </c>
      <c r="AN23" s="123">
        <f>'[2]1.-22.'!J853</f>
        <v>247</v>
      </c>
      <c r="AO23" s="123">
        <f>'[2]1.-22.'!J858</f>
        <v>247</v>
      </c>
      <c r="AP23" s="123">
        <f t="shared" si="16"/>
        <v>0</v>
      </c>
      <c r="AQ23" s="121" t="s">
        <v>146</v>
      </c>
      <c r="AR23" s="121" t="s">
        <v>149</v>
      </c>
      <c r="AS23" s="122">
        <f>'[1]int.kiad.'!AT23</f>
        <v>0</v>
      </c>
      <c r="AT23" s="123">
        <f t="shared" si="17"/>
        <v>0</v>
      </c>
      <c r="AU23" s="123">
        <f>'[2]1.-22.'!X853</f>
        <v>0</v>
      </c>
      <c r="AV23" s="123">
        <f>'[2]1.-22.'!X858</f>
        <v>0</v>
      </c>
      <c r="AW23" s="123">
        <f t="shared" si="18"/>
        <v>0</v>
      </c>
      <c r="AX23" s="121" t="s">
        <v>146</v>
      </c>
      <c r="AY23" s="121" t="s">
        <v>149</v>
      </c>
      <c r="AZ23" s="122">
        <f>'[1]int.kiad.'!BA23</f>
        <v>403</v>
      </c>
      <c r="BA23" s="123">
        <f t="shared" si="5"/>
        <v>650</v>
      </c>
      <c r="BB23" s="123">
        <f t="shared" si="5"/>
        <v>247</v>
      </c>
      <c r="BC23" s="123">
        <f t="shared" si="5"/>
        <v>247</v>
      </c>
      <c r="BD23" s="123">
        <f t="shared" si="5"/>
        <v>0</v>
      </c>
      <c r="BE23" s="121" t="s">
        <v>146</v>
      </c>
      <c r="BF23" s="121" t="s">
        <v>149</v>
      </c>
      <c r="BG23" s="122">
        <f>'[1]int.kiad.'!BH23</f>
        <v>335</v>
      </c>
      <c r="BH23" s="123">
        <f t="shared" si="19"/>
        <v>406</v>
      </c>
      <c r="BI23" s="123">
        <f>'[2]1.-22.'!K853</f>
        <v>71</v>
      </c>
      <c r="BJ23" s="123">
        <f>'[2]1.-22.'!K858</f>
        <v>71</v>
      </c>
      <c r="BK23" s="123">
        <f t="shared" si="20"/>
        <v>0</v>
      </c>
      <c r="BL23" s="121" t="s">
        <v>146</v>
      </c>
      <c r="BM23" s="121" t="s">
        <v>149</v>
      </c>
      <c r="BN23" s="122">
        <f>'[1]int.kiad.'!BO23</f>
        <v>0</v>
      </c>
      <c r="BO23" s="123">
        <f t="shared" si="21"/>
        <v>0</v>
      </c>
      <c r="BP23" s="123">
        <f>'[2]1.-22.'!L853</f>
        <v>0</v>
      </c>
      <c r="BQ23" s="123">
        <f>'[2]1.-22.'!L858</f>
        <v>0</v>
      </c>
      <c r="BR23" s="123">
        <f t="shared" si="22"/>
        <v>0</v>
      </c>
      <c r="BS23" s="121" t="s">
        <v>146</v>
      </c>
      <c r="BT23" s="121" t="s">
        <v>149</v>
      </c>
      <c r="BU23" s="122">
        <f>'[1]int.kiad.'!BV23</f>
        <v>2169</v>
      </c>
      <c r="BV23" s="123">
        <f t="shared" si="23"/>
        <v>2169</v>
      </c>
      <c r="BW23" s="123">
        <f>'[2]1.-22.'!M853</f>
        <v>0</v>
      </c>
      <c r="BX23" s="123">
        <f>'[2]1.-22.'!M858</f>
        <v>0</v>
      </c>
      <c r="BY23" s="123">
        <f t="shared" si="24"/>
        <v>0</v>
      </c>
      <c r="BZ23" s="121" t="s">
        <v>146</v>
      </c>
      <c r="CA23" s="121" t="s">
        <v>149</v>
      </c>
      <c r="CB23" s="123">
        <f t="shared" si="2"/>
        <v>245854</v>
      </c>
      <c r="CC23" s="123">
        <f t="shared" si="2"/>
        <v>255159</v>
      </c>
      <c r="CD23" s="123">
        <f t="shared" si="2"/>
        <v>9305</v>
      </c>
      <c r="CE23" s="123">
        <f t="shared" si="2"/>
        <v>7729</v>
      </c>
      <c r="CF23" s="123">
        <f t="shared" si="2"/>
        <v>1576</v>
      </c>
      <c r="CG23" s="121" t="s">
        <v>146</v>
      </c>
      <c r="CH23" s="121" t="s">
        <v>149</v>
      </c>
      <c r="CI23" s="123">
        <f t="shared" si="25"/>
        <v>243685</v>
      </c>
      <c r="CJ23" s="123">
        <f t="shared" si="25"/>
        <v>252990</v>
      </c>
      <c r="CK23" s="123">
        <f t="shared" si="25"/>
        <v>9305</v>
      </c>
      <c r="CL23" s="123">
        <f t="shared" si="25"/>
        <v>7729</v>
      </c>
      <c r="CM23" s="123">
        <f t="shared" si="25"/>
        <v>1576</v>
      </c>
      <c r="CN23" s="121" t="s">
        <v>146</v>
      </c>
      <c r="CO23" s="121" t="s">
        <v>149</v>
      </c>
      <c r="CP23" s="123">
        <f t="shared" si="26"/>
        <v>2169</v>
      </c>
      <c r="CQ23" s="123">
        <f t="shared" si="26"/>
        <v>2169</v>
      </c>
      <c r="CR23" s="123">
        <f t="shared" si="26"/>
        <v>0</v>
      </c>
      <c r="CS23" s="123">
        <f t="shared" si="26"/>
        <v>0</v>
      </c>
      <c r="CT23" s="123">
        <f t="shared" si="26"/>
        <v>0</v>
      </c>
      <c r="CU23" s="37" t="s">
        <v>117</v>
      </c>
      <c r="CV23" s="29" t="s">
        <v>111</v>
      </c>
      <c r="CW23" s="30" t="s">
        <v>166</v>
      </c>
      <c r="CX23" s="124">
        <f>'[1]int.kiad.'!CY23</f>
        <v>44742</v>
      </c>
      <c r="CY23" s="31">
        <f aca="true" t="shared" si="27" ref="CY23:CY34">CX23+CZ23</f>
        <v>46468</v>
      </c>
      <c r="CZ23" s="31">
        <f>'[2]részb.ö.'!E133</f>
        <v>1726</v>
      </c>
      <c r="DA23" s="31">
        <f>'[2]részb.ö.'!E138</f>
        <v>1558</v>
      </c>
      <c r="DB23" s="19">
        <f aca="true" t="shared" si="28" ref="DB23:DB34">CZ23-DA23</f>
        <v>168</v>
      </c>
      <c r="DC23" s="37" t="s">
        <v>117</v>
      </c>
      <c r="DD23" s="29" t="s">
        <v>111</v>
      </c>
      <c r="DE23" s="30" t="s">
        <v>166</v>
      </c>
      <c r="DF23" s="124">
        <f>'[1]int.kiad.'!DG23</f>
        <v>15365</v>
      </c>
      <c r="DG23" s="31">
        <f aca="true" t="shared" si="29" ref="DG23:DG34">DF23+DH23</f>
        <v>15854</v>
      </c>
      <c r="DH23" s="31">
        <f>'[2]részb.ö.'!F133</f>
        <v>489</v>
      </c>
      <c r="DI23" s="31">
        <f>'[2]részb.ö.'!F138</f>
        <v>433</v>
      </c>
      <c r="DJ23" s="19">
        <f aca="true" t="shared" si="30" ref="DJ23:DJ34">DH23-DI23</f>
        <v>56</v>
      </c>
      <c r="DK23" s="37" t="s">
        <v>117</v>
      </c>
      <c r="DL23" s="29" t="s">
        <v>111</v>
      </c>
      <c r="DM23" s="30" t="s">
        <v>166</v>
      </c>
      <c r="DN23" s="124">
        <f>'[1]int.kiad.'!DO23</f>
        <v>16862</v>
      </c>
      <c r="DO23" s="31">
        <f aca="true" t="shared" si="31" ref="DO23:DO34">DN23+DP23</f>
        <v>17737</v>
      </c>
      <c r="DP23" s="31">
        <f>'[2]részb.ö.'!G133</f>
        <v>875</v>
      </c>
      <c r="DQ23" s="31">
        <f>'[2]részb.ö.'!G138</f>
        <v>640</v>
      </c>
      <c r="DR23" s="19">
        <f aca="true" t="shared" si="32" ref="DR23:DR34">DP23-DQ23</f>
        <v>235</v>
      </c>
      <c r="DS23" s="37" t="s">
        <v>117</v>
      </c>
      <c r="DT23" s="29" t="s">
        <v>111</v>
      </c>
      <c r="DU23" s="30" t="s">
        <v>166</v>
      </c>
      <c r="DV23" s="124">
        <f>'[1]int.kiad.'!DW23</f>
        <v>0</v>
      </c>
      <c r="DW23" s="31">
        <f aca="true" t="shared" si="33" ref="DW23:DW34">DV23+DX23</f>
        <v>0</v>
      </c>
      <c r="DX23" s="31">
        <f>'[2]részb.ö.'!J133</f>
        <v>0</v>
      </c>
      <c r="DY23" s="31">
        <f>'[2]részb.ö.'!J138</f>
        <v>0</v>
      </c>
      <c r="DZ23" s="19">
        <f aca="true" t="shared" si="34" ref="DZ23:DZ34">DX23-DY23</f>
        <v>0</v>
      </c>
      <c r="EA23" s="37" t="s">
        <v>117</v>
      </c>
      <c r="EB23" s="29" t="s">
        <v>111</v>
      </c>
      <c r="EC23" s="30" t="s">
        <v>166</v>
      </c>
      <c r="ED23" s="124">
        <f>'[1]int.kiad.'!EE23</f>
        <v>0</v>
      </c>
      <c r="EE23" s="31">
        <f aca="true" t="shared" si="35" ref="EE23:EE34">ED23+EF23</f>
        <v>0</v>
      </c>
      <c r="EF23" s="31">
        <f>'[2]részb.ö.'!K133</f>
        <v>0</v>
      </c>
      <c r="EG23" s="31">
        <f>'[2]részb.ö.'!K138</f>
        <v>0</v>
      </c>
      <c r="EH23" s="19">
        <f aca="true" t="shared" si="36" ref="EH23:EH34">EF23-EG23</f>
        <v>0</v>
      </c>
      <c r="EI23" s="37" t="s">
        <v>117</v>
      </c>
      <c r="EJ23" s="29" t="s">
        <v>111</v>
      </c>
      <c r="EK23" s="30" t="s">
        <v>166</v>
      </c>
      <c r="EL23" s="124">
        <f>'[1]int.kiad.'!EM23</f>
        <v>0</v>
      </c>
      <c r="EM23" s="31">
        <f aca="true" t="shared" si="37" ref="EM23:EM34">EL23+EN23</f>
        <v>0</v>
      </c>
      <c r="EN23" s="31">
        <f>'[2]részb.ö.'!L133</f>
        <v>0</v>
      </c>
      <c r="EO23" s="31">
        <f>'[2]részb.ö.'!L138</f>
        <v>0</v>
      </c>
      <c r="EP23" s="19">
        <f aca="true" t="shared" si="38" ref="EP23:EP34">EN23-EO23</f>
        <v>0</v>
      </c>
      <c r="EQ23" s="37" t="s">
        <v>117</v>
      </c>
      <c r="ER23" s="29" t="s">
        <v>111</v>
      </c>
      <c r="ES23" s="30" t="s">
        <v>166</v>
      </c>
      <c r="ET23" s="124">
        <f>'[1]int.kiad.'!EU23</f>
        <v>444</v>
      </c>
      <c r="EU23" s="31">
        <f aca="true" t="shared" si="39" ref="EU23:EU34">ET23+EV23</f>
        <v>444</v>
      </c>
      <c r="EV23" s="31">
        <f>'[2]részb.ö.'!M133</f>
        <v>0</v>
      </c>
      <c r="EW23" s="31">
        <f>'[2]részb.ö.'!M138</f>
        <v>0</v>
      </c>
      <c r="EX23" s="19">
        <f aca="true" t="shared" si="40" ref="EX23:EX34">EV23-EW23</f>
        <v>0</v>
      </c>
      <c r="EY23" s="37" t="s">
        <v>117</v>
      </c>
      <c r="EZ23" s="29" t="s">
        <v>111</v>
      </c>
      <c r="FA23" s="30" t="s">
        <v>166</v>
      </c>
      <c r="FB23" s="31">
        <f aca="true" t="shared" si="41" ref="FB23:FF34">CX23+DF23+DN23+DV23+ED23+EL23+ET23</f>
        <v>77413</v>
      </c>
      <c r="FC23" s="31">
        <f t="shared" si="41"/>
        <v>80503</v>
      </c>
      <c r="FD23" s="31">
        <f t="shared" si="41"/>
        <v>3090</v>
      </c>
      <c r="FE23" s="31">
        <f t="shared" si="41"/>
        <v>2631</v>
      </c>
      <c r="FF23" s="31">
        <f t="shared" si="41"/>
        <v>459</v>
      </c>
    </row>
    <row r="24" spans="1:162" ht="12.75">
      <c r="A24" s="121" t="s">
        <v>148</v>
      </c>
      <c r="B24" s="121" t="s">
        <v>151</v>
      </c>
      <c r="C24" s="122">
        <f>'[1]int.kiad.'!D24</f>
        <v>122935</v>
      </c>
      <c r="D24" s="123">
        <f t="shared" si="7"/>
        <v>125961</v>
      </c>
      <c r="E24" s="123">
        <f>'[2]1.-22.'!E901</f>
        <v>3026</v>
      </c>
      <c r="F24" s="123">
        <f>'[2]1.-22.'!E906</f>
        <v>2701</v>
      </c>
      <c r="G24" s="123">
        <f t="shared" si="8"/>
        <v>325</v>
      </c>
      <c r="H24" s="121" t="s">
        <v>148</v>
      </c>
      <c r="I24" s="121" t="s">
        <v>151</v>
      </c>
      <c r="J24" s="122">
        <f>'[1]int.kiad.'!K24</f>
        <v>41003</v>
      </c>
      <c r="K24" s="123">
        <f t="shared" si="9"/>
        <v>42191</v>
      </c>
      <c r="L24" s="123">
        <f>'[2]1.-22.'!F901</f>
        <v>1188</v>
      </c>
      <c r="M24" s="123">
        <f>'[2]1.-22.'!F906</f>
        <v>1084</v>
      </c>
      <c r="N24" s="123">
        <f t="shared" si="10"/>
        <v>104</v>
      </c>
      <c r="O24" s="121" t="s">
        <v>148</v>
      </c>
      <c r="P24" s="121" t="s">
        <v>151</v>
      </c>
      <c r="Q24" s="122">
        <f>'[1]int.kiad.'!R24</f>
        <v>45558</v>
      </c>
      <c r="R24" s="123">
        <f t="shared" si="11"/>
        <v>48027</v>
      </c>
      <c r="S24" s="123">
        <f>'[2]1.-22.'!G901</f>
        <v>2469</v>
      </c>
      <c r="T24" s="123">
        <f>'[2]1.-22.'!G906</f>
        <v>2252</v>
      </c>
      <c r="U24" s="123">
        <f t="shared" si="12"/>
        <v>217</v>
      </c>
      <c r="V24" s="121" t="s">
        <v>148</v>
      </c>
      <c r="W24" s="121" t="s">
        <v>151</v>
      </c>
      <c r="X24" s="122">
        <f>'[1]int.kiad.'!Y24</f>
        <v>0</v>
      </c>
      <c r="Y24" s="123">
        <f t="shared" si="13"/>
        <v>0</v>
      </c>
      <c r="Z24" s="123">
        <f>'[2]1.-22.'!H901</f>
        <v>0</v>
      </c>
      <c r="AA24" s="123">
        <f>'[2]1.-22.'!H906</f>
        <v>0</v>
      </c>
      <c r="AB24" s="123">
        <f t="shared" si="14"/>
        <v>0</v>
      </c>
      <c r="AC24" s="121" t="s">
        <v>148</v>
      </c>
      <c r="AD24" s="121" t="s">
        <v>151</v>
      </c>
      <c r="AE24" s="122">
        <f>'[1]int.kiad.'!AF24</f>
        <v>45558</v>
      </c>
      <c r="AF24" s="123">
        <f t="shared" si="0"/>
        <v>48027</v>
      </c>
      <c r="AG24" s="123">
        <f t="shared" si="0"/>
        <v>2469</v>
      </c>
      <c r="AH24" s="123">
        <f t="shared" si="0"/>
        <v>2252</v>
      </c>
      <c r="AI24" s="123">
        <f t="shared" si="0"/>
        <v>217</v>
      </c>
      <c r="AJ24" s="121" t="s">
        <v>148</v>
      </c>
      <c r="AK24" s="121" t="s">
        <v>151</v>
      </c>
      <c r="AL24" s="122">
        <f>'[1]int.kiad.'!AM24</f>
        <v>146</v>
      </c>
      <c r="AM24" s="123">
        <f t="shared" si="15"/>
        <v>287</v>
      </c>
      <c r="AN24" s="123">
        <f>'[2]1.-22.'!J901</f>
        <v>141</v>
      </c>
      <c r="AO24" s="123">
        <f>'[2]1.-22.'!J906</f>
        <v>141</v>
      </c>
      <c r="AP24" s="123">
        <f t="shared" si="16"/>
        <v>0</v>
      </c>
      <c r="AQ24" s="121" t="s">
        <v>148</v>
      </c>
      <c r="AR24" s="121" t="s">
        <v>151</v>
      </c>
      <c r="AS24" s="122">
        <f>'[1]int.kiad.'!AT24</f>
        <v>0</v>
      </c>
      <c r="AT24" s="123">
        <f t="shared" si="17"/>
        <v>0</v>
      </c>
      <c r="AU24" s="123">
        <f>'[2]1.-22.'!X901</f>
        <v>0</v>
      </c>
      <c r="AV24" s="123">
        <f>'[2]1.-22.'!X906</f>
        <v>0</v>
      </c>
      <c r="AW24" s="123">
        <f t="shared" si="18"/>
        <v>0</v>
      </c>
      <c r="AX24" s="121" t="s">
        <v>148</v>
      </c>
      <c r="AY24" s="121" t="s">
        <v>151</v>
      </c>
      <c r="AZ24" s="122">
        <f>'[1]int.kiad.'!BA24</f>
        <v>146</v>
      </c>
      <c r="BA24" s="123">
        <f t="shared" si="5"/>
        <v>287</v>
      </c>
      <c r="BB24" s="123">
        <f t="shared" si="5"/>
        <v>141</v>
      </c>
      <c r="BC24" s="123">
        <f t="shared" si="5"/>
        <v>141</v>
      </c>
      <c r="BD24" s="123">
        <f t="shared" si="5"/>
        <v>0</v>
      </c>
      <c r="BE24" s="121" t="s">
        <v>148</v>
      </c>
      <c r="BF24" s="121" t="s">
        <v>151</v>
      </c>
      <c r="BG24" s="122">
        <f>'[1]int.kiad.'!BH24</f>
        <v>29</v>
      </c>
      <c r="BH24" s="123">
        <f t="shared" si="19"/>
        <v>58</v>
      </c>
      <c r="BI24" s="123">
        <f>'[2]1.-22.'!K901</f>
        <v>29</v>
      </c>
      <c r="BJ24" s="123">
        <f>'[2]1.-22.'!K906</f>
        <v>29</v>
      </c>
      <c r="BK24" s="123">
        <f t="shared" si="20"/>
        <v>0</v>
      </c>
      <c r="BL24" s="121" t="s">
        <v>148</v>
      </c>
      <c r="BM24" s="121" t="s">
        <v>151</v>
      </c>
      <c r="BN24" s="122">
        <f>'[1]int.kiad.'!BO24</f>
        <v>0</v>
      </c>
      <c r="BO24" s="123">
        <f t="shared" si="21"/>
        <v>0</v>
      </c>
      <c r="BP24" s="123">
        <f>'[2]1.-22.'!L901</f>
        <v>0</v>
      </c>
      <c r="BQ24" s="123">
        <f>'[2]1.-22.'!L906</f>
        <v>0</v>
      </c>
      <c r="BR24" s="123">
        <f t="shared" si="22"/>
        <v>0</v>
      </c>
      <c r="BS24" s="121" t="s">
        <v>148</v>
      </c>
      <c r="BT24" s="121" t="s">
        <v>151</v>
      </c>
      <c r="BU24" s="122">
        <f>'[1]int.kiad.'!BV24</f>
        <v>1720</v>
      </c>
      <c r="BV24" s="123">
        <f t="shared" si="23"/>
        <v>766</v>
      </c>
      <c r="BW24" s="123">
        <f>'[2]1.-22.'!M901</f>
        <v>-954</v>
      </c>
      <c r="BX24" s="123">
        <f>'[2]1.-22.'!M906</f>
        <v>-954</v>
      </c>
      <c r="BY24" s="123">
        <f t="shared" si="24"/>
        <v>0</v>
      </c>
      <c r="BZ24" s="121" t="s">
        <v>148</v>
      </c>
      <c r="CA24" s="121" t="s">
        <v>151</v>
      </c>
      <c r="CB24" s="123">
        <f t="shared" si="2"/>
        <v>211391</v>
      </c>
      <c r="CC24" s="123">
        <f t="shared" si="2"/>
        <v>217290</v>
      </c>
      <c r="CD24" s="123">
        <f t="shared" si="2"/>
        <v>5899</v>
      </c>
      <c r="CE24" s="123">
        <f t="shared" si="2"/>
        <v>5253</v>
      </c>
      <c r="CF24" s="123">
        <f t="shared" si="2"/>
        <v>646</v>
      </c>
      <c r="CG24" s="121" t="s">
        <v>148</v>
      </c>
      <c r="CH24" s="121" t="s">
        <v>151</v>
      </c>
      <c r="CI24" s="123">
        <f t="shared" si="25"/>
        <v>209671</v>
      </c>
      <c r="CJ24" s="123">
        <f t="shared" si="25"/>
        <v>216524</v>
      </c>
      <c r="CK24" s="123">
        <f t="shared" si="25"/>
        <v>6853</v>
      </c>
      <c r="CL24" s="123">
        <f t="shared" si="25"/>
        <v>6207</v>
      </c>
      <c r="CM24" s="123">
        <f t="shared" si="25"/>
        <v>646</v>
      </c>
      <c r="CN24" s="121" t="s">
        <v>148</v>
      </c>
      <c r="CO24" s="121" t="s">
        <v>151</v>
      </c>
      <c r="CP24" s="123">
        <f t="shared" si="26"/>
        <v>1720</v>
      </c>
      <c r="CQ24" s="123">
        <f t="shared" si="26"/>
        <v>766</v>
      </c>
      <c r="CR24" s="123">
        <f t="shared" si="26"/>
        <v>-954</v>
      </c>
      <c r="CS24" s="123">
        <f t="shared" si="26"/>
        <v>-954</v>
      </c>
      <c r="CT24" s="123">
        <f t="shared" si="26"/>
        <v>0</v>
      </c>
      <c r="CU24" s="37" t="s">
        <v>117</v>
      </c>
      <c r="CV24" s="29" t="s">
        <v>112</v>
      </c>
      <c r="CW24" s="30" t="s">
        <v>101</v>
      </c>
      <c r="CX24" s="124">
        <f>'[1]int.kiad.'!CY24</f>
        <v>43935</v>
      </c>
      <c r="CY24" s="31">
        <f t="shared" si="27"/>
        <v>45025</v>
      </c>
      <c r="CZ24" s="31">
        <f>'[2]részb.ö.'!E181</f>
        <v>1090</v>
      </c>
      <c r="DA24" s="31">
        <f>'[2]részb.ö.'!E186</f>
        <v>886</v>
      </c>
      <c r="DB24" s="19">
        <f t="shared" si="28"/>
        <v>204</v>
      </c>
      <c r="DC24" s="37" t="s">
        <v>117</v>
      </c>
      <c r="DD24" s="29" t="s">
        <v>112</v>
      </c>
      <c r="DE24" s="30" t="s">
        <v>101</v>
      </c>
      <c r="DF24" s="124">
        <f>'[1]int.kiad.'!DG24</f>
        <v>15040</v>
      </c>
      <c r="DG24" s="31">
        <f t="shared" si="29"/>
        <v>15122</v>
      </c>
      <c r="DH24" s="31">
        <f>'[2]részb.ö.'!F181</f>
        <v>82</v>
      </c>
      <c r="DI24" s="31">
        <f>'[2]részb.ö.'!F186</f>
        <v>17</v>
      </c>
      <c r="DJ24" s="19">
        <f t="shared" si="30"/>
        <v>65</v>
      </c>
      <c r="DK24" s="37" t="s">
        <v>117</v>
      </c>
      <c r="DL24" s="29" t="s">
        <v>112</v>
      </c>
      <c r="DM24" s="30" t="s">
        <v>101</v>
      </c>
      <c r="DN24" s="124">
        <f>'[1]int.kiad.'!DO24</f>
        <v>16317</v>
      </c>
      <c r="DO24" s="31">
        <f t="shared" si="31"/>
        <v>16071</v>
      </c>
      <c r="DP24" s="31">
        <f>'[2]részb.ö.'!G181</f>
        <v>-246</v>
      </c>
      <c r="DQ24" s="31">
        <f>'[2]részb.ö.'!G186</f>
        <v>-358</v>
      </c>
      <c r="DR24" s="19">
        <f t="shared" si="32"/>
        <v>112</v>
      </c>
      <c r="DS24" s="37" t="s">
        <v>117</v>
      </c>
      <c r="DT24" s="29" t="s">
        <v>112</v>
      </c>
      <c r="DU24" s="30" t="s">
        <v>101</v>
      </c>
      <c r="DV24" s="124">
        <f>'[1]int.kiad.'!DW24</f>
        <v>0</v>
      </c>
      <c r="DW24" s="31">
        <f t="shared" si="33"/>
        <v>0</v>
      </c>
      <c r="DX24" s="31">
        <f>'[2]részb.ö.'!J181</f>
        <v>0</v>
      </c>
      <c r="DY24" s="31">
        <f>'[2]részb.ö.'!J186</f>
        <v>0</v>
      </c>
      <c r="DZ24" s="19">
        <f t="shared" si="34"/>
        <v>0</v>
      </c>
      <c r="EA24" s="37" t="s">
        <v>117</v>
      </c>
      <c r="EB24" s="29" t="s">
        <v>112</v>
      </c>
      <c r="EC24" s="30" t="s">
        <v>101</v>
      </c>
      <c r="ED24" s="124">
        <f>'[1]int.kiad.'!EE24</f>
        <v>0</v>
      </c>
      <c r="EE24" s="31">
        <f t="shared" si="35"/>
        <v>0</v>
      </c>
      <c r="EF24" s="31">
        <f>'[2]részb.ö.'!K181</f>
        <v>0</v>
      </c>
      <c r="EG24" s="31">
        <f>'[2]részb.ö.'!K186</f>
        <v>0</v>
      </c>
      <c r="EH24" s="19">
        <f t="shared" si="36"/>
        <v>0</v>
      </c>
      <c r="EI24" s="37" t="s">
        <v>117</v>
      </c>
      <c r="EJ24" s="29" t="s">
        <v>112</v>
      </c>
      <c r="EK24" s="30" t="s">
        <v>101</v>
      </c>
      <c r="EL24" s="124">
        <f>'[1]int.kiad.'!EM24</f>
        <v>0</v>
      </c>
      <c r="EM24" s="31">
        <f t="shared" si="37"/>
        <v>0</v>
      </c>
      <c r="EN24" s="31">
        <f>'[2]részb.ö.'!L181</f>
        <v>0</v>
      </c>
      <c r="EO24" s="31">
        <f>'[2]részb.ö.'!L186</f>
        <v>0</v>
      </c>
      <c r="EP24" s="19">
        <f t="shared" si="38"/>
        <v>0</v>
      </c>
      <c r="EQ24" s="37" t="s">
        <v>117</v>
      </c>
      <c r="ER24" s="29" t="s">
        <v>112</v>
      </c>
      <c r="ES24" s="30" t="s">
        <v>101</v>
      </c>
      <c r="ET24" s="124">
        <f>'[1]int.kiad.'!EU24</f>
        <v>453</v>
      </c>
      <c r="EU24" s="31">
        <f t="shared" si="39"/>
        <v>453</v>
      </c>
      <c r="EV24" s="31">
        <f>'[2]részb.ö.'!M181</f>
        <v>0</v>
      </c>
      <c r="EW24" s="31">
        <f>'[2]részb.ö.'!M186</f>
        <v>0</v>
      </c>
      <c r="EX24" s="19">
        <f t="shared" si="40"/>
        <v>0</v>
      </c>
      <c r="EY24" s="37" t="s">
        <v>117</v>
      </c>
      <c r="EZ24" s="29" t="s">
        <v>112</v>
      </c>
      <c r="FA24" s="30" t="s">
        <v>101</v>
      </c>
      <c r="FB24" s="31">
        <f t="shared" si="41"/>
        <v>75745</v>
      </c>
      <c r="FC24" s="31">
        <f t="shared" si="41"/>
        <v>76671</v>
      </c>
      <c r="FD24" s="31">
        <f t="shared" si="41"/>
        <v>926</v>
      </c>
      <c r="FE24" s="31">
        <f t="shared" si="41"/>
        <v>545</v>
      </c>
      <c r="FF24" s="31">
        <f t="shared" si="41"/>
        <v>381</v>
      </c>
    </row>
    <row r="25" spans="1:162" ht="12.75">
      <c r="A25" s="121" t="s">
        <v>150</v>
      </c>
      <c r="B25" s="121" t="s">
        <v>153</v>
      </c>
      <c r="C25" s="122">
        <f>'[1]int.kiad.'!D25</f>
        <v>57961</v>
      </c>
      <c r="D25" s="123">
        <f t="shared" si="7"/>
        <v>58816</v>
      </c>
      <c r="E25" s="123">
        <f>'[2]1.-22.'!E949</f>
        <v>855</v>
      </c>
      <c r="F25" s="123">
        <f>'[2]1.-22.'!E954</f>
        <v>286</v>
      </c>
      <c r="G25" s="123">
        <f t="shared" si="8"/>
        <v>569</v>
      </c>
      <c r="H25" s="121" t="s">
        <v>150</v>
      </c>
      <c r="I25" s="121" t="s">
        <v>153</v>
      </c>
      <c r="J25" s="122">
        <f>'[1]int.kiad.'!K25</f>
        <v>19296</v>
      </c>
      <c r="K25" s="123">
        <f t="shared" si="9"/>
        <v>19721</v>
      </c>
      <c r="L25" s="123">
        <f>'[2]1.-22.'!F949</f>
        <v>425</v>
      </c>
      <c r="M25" s="123">
        <f>'[2]1.-22.'!F954</f>
        <v>244</v>
      </c>
      <c r="N25" s="123">
        <f t="shared" si="10"/>
        <v>181</v>
      </c>
      <c r="O25" s="121" t="s">
        <v>150</v>
      </c>
      <c r="P25" s="121" t="s">
        <v>153</v>
      </c>
      <c r="Q25" s="122">
        <f>'[1]int.kiad.'!R25</f>
        <v>19215</v>
      </c>
      <c r="R25" s="123">
        <f t="shared" si="11"/>
        <v>20207</v>
      </c>
      <c r="S25" s="123">
        <f>'[2]1.-22.'!G949</f>
        <v>992</v>
      </c>
      <c r="T25" s="123">
        <f>'[2]1.-22.'!G954</f>
        <v>358</v>
      </c>
      <c r="U25" s="123">
        <f t="shared" si="12"/>
        <v>634</v>
      </c>
      <c r="V25" s="121" t="s">
        <v>150</v>
      </c>
      <c r="W25" s="121" t="s">
        <v>153</v>
      </c>
      <c r="X25" s="122">
        <f>'[1]int.kiad.'!Y25</f>
        <v>0</v>
      </c>
      <c r="Y25" s="123">
        <f t="shared" si="13"/>
        <v>0</v>
      </c>
      <c r="Z25" s="123">
        <f>'[2]1.-22.'!H949</f>
        <v>0</v>
      </c>
      <c r="AA25" s="123">
        <f>'[2]1.-22.'!H954</f>
        <v>0</v>
      </c>
      <c r="AB25" s="123">
        <f t="shared" si="14"/>
        <v>0</v>
      </c>
      <c r="AC25" s="121" t="s">
        <v>150</v>
      </c>
      <c r="AD25" s="121" t="s">
        <v>153</v>
      </c>
      <c r="AE25" s="122">
        <f>'[1]int.kiad.'!AF25</f>
        <v>19215</v>
      </c>
      <c r="AF25" s="123">
        <f t="shared" si="0"/>
        <v>20207</v>
      </c>
      <c r="AG25" s="123">
        <f t="shared" si="0"/>
        <v>992</v>
      </c>
      <c r="AH25" s="123">
        <f t="shared" si="0"/>
        <v>358</v>
      </c>
      <c r="AI25" s="123">
        <f t="shared" si="0"/>
        <v>634</v>
      </c>
      <c r="AJ25" s="121" t="s">
        <v>150</v>
      </c>
      <c r="AK25" s="121" t="s">
        <v>153</v>
      </c>
      <c r="AL25" s="122">
        <f>'[1]int.kiad.'!AM25</f>
        <v>154</v>
      </c>
      <c r="AM25" s="123">
        <f t="shared" si="15"/>
        <v>289</v>
      </c>
      <c r="AN25" s="123">
        <f>'[2]1.-22.'!J949</f>
        <v>135</v>
      </c>
      <c r="AO25" s="123">
        <f>'[2]1.-22.'!J954</f>
        <v>135</v>
      </c>
      <c r="AP25" s="123">
        <f t="shared" si="16"/>
        <v>0</v>
      </c>
      <c r="AQ25" s="121" t="s">
        <v>150</v>
      </c>
      <c r="AR25" s="121" t="s">
        <v>153</v>
      </c>
      <c r="AS25" s="122">
        <f>'[1]int.kiad.'!AT25</f>
        <v>0</v>
      </c>
      <c r="AT25" s="123">
        <f t="shared" si="17"/>
        <v>0</v>
      </c>
      <c r="AU25" s="123">
        <f>'[2]1.-22.'!X949</f>
        <v>0</v>
      </c>
      <c r="AV25" s="123">
        <f>'[2]1.-22.'!X954</f>
        <v>0</v>
      </c>
      <c r="AW25" s="123">
        <f t="shared" si="18"/>
        <v>0</v>
      </c>
      <c r="AX25" s="121" t="s">
        <v>150</v>
      </c>
      <c r="AY25" s="121" t="s">
        <v>153</v>
      </c>
      <c r="AZ25" s="122">
        <f>'[1]int.kiad.'!BA25</f>
        <v>154</v>
      </c>
      <c r="BA25" s="123">
        <f t="shared" si="5"/>
        <v>289</v>
      </c>
      <c r="BB25" s="123">
        <f t="shared" si="5"/>
        <v>135</v>
      </c>
      <c r="BC25" s="123">
        <f t="shared" si="5"/>
        <v>135</v>
      </c>
      <c r="BD25" s="123">
        <f t="shared" si="5"/>
        <v>0</v>
      </c>
      <c r="BE25" s="121" t="s">
        <v>150</v>
      </c>
      <c r="BF25" s="121" t="s">
        <v>153</v>
      </c>
      <c r="BG25" s="122">
        <f>'[1]int.kiad.'!BH25</f>
        <v>0</v>
      </c>
      <c r="BH25" s="123">
        <f t="shared" si="19"/>
        <v>0</v>
      </c>
      <c r="BI25" s="123">
        <f>'[2]1.-22.'!K949</f>
        <v>0</v>
      </c>
      <c r="BJ25" s="123">
        <f>'[2]1.-22.'!K954</f>
        <v>0</v>
      </c>
      <c r="BK25" s="123">
        <f t="shared" si="20"/>
        <v>0</v>
      </c>
      <c r="BL25" s="121" t="s">
        <v>150</v>
      </c>
      <c r="BM25" s="121" t="s">
        <v>153</v>
      </c>
      <c r="BN25" s="122">
        <f>'[1]int.kiad.'!BO25</f>
        <v>0</v>
      </c>
      <c r="BO25" s="123">
        <f t="shared" si="21"/>
        <v>0</v>
      </c>
      <c r="BP25" s="123">
        <f>'[2]1.-22.'!L949</f>
        <v>0</v>
      </c>
      <c r="BQ25" s="123">
        <f>'[2]1.-22.'!L954</f>
        <v>0</v>
      </c>
      <c r="BR25" s="123">
        <f t="shared" si="22"/>
        <v>0</v>
      </c>
      <c r="BS25" s="121" t="s">
        <v>150</v>
      </c>
      <c r="BT25" s="121" t="s">
        <v>153</v>
      </c>
      <c r="BU25" s="122">
        <f>'[1]int.kiad.'!BV25</f>
        <v>895</v>
      </c>
      <c r="BV25" s="123">
        <f t="shared" si="23"/>
        <v>895</v>
      </c>
      <c r="BW25" s="123">
        <f>'[2]1.-22.'!M949</f>
        <v>0</v>
      </c>
      <c r="BX25" s="123">
        <f>'[2]1.-22.'!M954</f>
        <v>0</v>
      </c>
      <c r="BY25" s="123">
        <f t="shared" si="24"/>
        <v>0</v>
      </c>
      <c r="BZ25" s="121" t="s">
        <v>150</v>
      </c>
      <c r="CA25" s="121" t="s">
        <v>153</v>
      </c>
      <c r="CB25" s="123">
        <f t="shared" si="2"/>
        <v>97521</v>
      </c>
      <c r="CC25" s="123">
        <f t="shared" si="2"/>
        <v>99928</v>
      </c>
      <c r="CD25" s="123">
        <f t="shared" si="2"/>
        <v>2407</v>
      </c>
      <c r="CE25" s="123">
        <f t="shared" si="2"/>
        <v>1023</v>
      </c>
      <c r="CF25" s="123">
        <f t="shared" si="2"/>
        <v>1384</v>
      </c>
      <c r="CG25" s="121" t="s">
        <v>150</v>
      </c>
      <c r="CH25" s="121" t="s">
        <v>153</v>
      </c>
      <c r="CI25" s="123">
        <f t="shared" si="25"/>
        <v>96626</v>
      </c>
      <c r="CJ25" s="123">
        <f t="shared" si="25"/>
        <v>99033</v>
      </c>
      <c r="CK25" s="123">
        <f t="shared" si="25"/>
        <v>2407</v>
      </c>
      <c r="CL25" s="123">
        <f t="shared" si="25"/>
        <v>1023</v>
      </c>
      <c r="CM25" s="123">
        <f t="shared" si="25"/>
        <v>1384</v>
      </c>
      <c r="CN25" s="121" t="s">
        <v>150</v>
      </c>
      <c r="CO25" s="121" t="s">
        <v>153</v>
      </c>
      <c r="CP25" s="123">
        <f t="shared" si="26"/>
        <v>895</v>
      </c>
      <c r="CQ25" s="123">
        <f t="shared" si="26"/>
        <v>895</v>
      </c>
      <c r="CR25" s="123">
        <f t="shared" si="26"/>
        <v>0</v>
      </c>
      <c r="CS25" s="123">
        <f t="shared" si="26"/>
        <v>0</v>
      </c>
      <c r="CT25" s="123">
        <f t="shared" si="26"/>
        <v>0</v>
      </c>
      <c r="CU25" s="37" t="s">
        <v>117</v>
      </c>
      <c r="CV25" s="29" t="s">
        <v>113</v>
      </c>
      <c r="CW25" s="30" t="s">
        <v>163</v>
      </c>
      <c r="CX25" s="124">
        <f>'[1]int.kiad.'!CY25</f>
        <v>38060</v>
      </c>
      <c r="CY25" s="31">
        <f t="shared" si="27"/>
        <v>39673</v>
      </c>
      <c r="CZ25" s="31">
        <f>'[2]részb.ö.'!E229</f>
        <v>1613</v>
      </c>
      <c r="DA25" s="31">
        <f>'[2]részb.ö.'!E234</f>
        <v>1613</v>
      </c>
      <c r="DB25" s="19">
        <f t="shared" si="28"/>
        <v>0</v>
      </c>
      <c r="DC25" s="37" t="s">
        <v>117</v>
      </c>
      <c r="DD25" s="29" t="s">
        <v>113</v>
      </c>
      <c r="DE25" s="30" t="s">
        <v>163</v>
      </c>
      <c r="DF25" s="124">
        <f>'[1]int.kiad.'!DG25</f>
        <v>13076</v>
      </c>
      <c r="DG25" s="31">
        <f t="shared" si="29"/>
        <v>13338</v>
      </c>
      <c r="DH25" s="31">
        <f>'[2]részb.ö.'!F229</f>
        <v>262</v>
      </c>
      <c r="DI25" s="31">
        <f>'[2]részb.ö.'!F234</f>
        <v>262</v>
      </c>
      <c r="DJ25" s="19">
        <f t="shared" si="30"/>
        <v>0</v>
      </c>
      <c r="DK25" s="37" t="s">
        <v>117</v>
      </c>
      <c r="DL25" s="29" t="s">
        <v>113</v>
      </c>
      <c r="DM25" s="30" t="s">
        <v>163</v>
      </c>
      <c r="DN25" s="124">
        <f>'[1]int.kiad.'!DO25</f>
        <v>16681</v>
      </c>
      <c r="DO25" s="31">
        <f t="shared" si="31"/>
        <v>15045</v>
      </c>
      <c r="DP25" s="31">
        <f>'[2]részb.ö.'!G229</f>
        <v>-1636</v>
      </c>
      <c r="DQ25" s="31">
        <f>'[2]részb.ö.'!G234</f>
        <v>-1787</v>
      </c>
      <c r="DR25" s="19">
        <f t="shared" si="32"/>
        <v>151</v>
      </c>
      <c r="DS25" s="37" t="s">
        <v>117</v>
      </c>
      <c r="DT25" s="29" t="s">
        <v>113</v>
      </c>
      <c r="DU25" s="30" t="s">
        <v>163</v>
      </c>
      <c r="DV25" s="124">
        <f>'[1]int.kiad.'!DW25</f>
        <v>0</v>
      </c>
      <c r="DW25" s="31">
        <f t="shared" si="33"/>
        <v>0</v>
      </c>
      <c r="DX25" s="31">
        <f>'[2]részb.ö.'!J229</f>
        <v>0</v>
      </c>
      <c r="DY25" s="31">
        <f>'[2]részb.ö.'!J234</f>
        <v>0</v>
      </c>
      <c r="DZ25" s="19">
        <f t="shared" si="34"/>
        <v>0</v>
      </c>
      <c r="EA25" s="37" t="s">
        <v>117</v>
      </c>
      <c r="EB25" s="29" t="s">
        <v>113</v>
      </c>
      <c r="EC25" s="30" t="s">
        <v>163</v>
      </c>
      <c r="ED25" s="124">
        <f>'[1]int.kiad.'!EE25</f>
        <v>0</v>
      </c>
      <c r="EE25" s="31">
        <f t="shared" si="35"/>
        <v>0</v>
      </c>
      <c r="EF25" s="31">
        <f>'[2]részb.ö.'!K229</f>
        <v>0</v>
      </c>
      <c r="EG25" s="31">
        <f>'[2]részb.ö.'!K234</f>
        <v>0</v>
      </c>
      <c r="EH25" s="19">
        <f t="shared" si="36"/>
        <v>0</v>
      </c>
      <c r="EI25" s="37" t="s">
        <v>117</v>
      </c>
      <c r="EJ25" s="29" t="s">
        <v>113</v>
      </c>
      <c r="EK25" s="30" t="s">
        <v>163</v>
      </c>
      <c r="EL25" s="124">
        <f>'[1]int.kiad.'!EM25</f>
        <v>0</v>
      </c>
      <c r="EM25" s="31">
        <f t="shared" si="37"/>
        <v>0</v>
      </c>
      <c r="EN25" s="31">
        <f>'[2]részb.ö.'!L229</f>
        <v>0</v>
      </c>
      <c r="EO25" s="31">
        <f>'[2]részb.ö.'!L234</f>
        <v>0</v>
      </c>
      <c r="EP25" s="19">
        <f t="shared" si="38"/>
        <v>0</v>
      </c>
      <c r="EQ25" s="37" t="s">
        <v>117</v>
      </c>
      <c r="ER25" s="29" t="s">
        <v>113</v>
      </c>
      <c r="ES25" s="30" t="s">
        <v>163</v>
      </c>
      <c r="ET25" s="124">
        <f>'[1]int.kiad.'!EU25</f>
        <v>359</v>
      </c>
      <c r="EU25" s="31">
        <f t="shared" si="39"/>
        <v>359</v>
      </c>
      <c r="EV25" s="31">
        <f>'[2]részb.ö.'!M229</f>
        <v>0</v>
      </c>
      <c r="EW25" s="31">
        <f>'[2]részb.ö.'!M234</f>
        <v>0</v>
      </c>
      <c r="EX25" s="19">
        <f t="shared" si="40"/>
        <v>0</v>
      </c>
      <c r="EY25" s="37" t="s">
        <v>117</v>
      </c>
      <c r="EZ25" s="29" t="s">
        <v>113</v>
      </c>
      <c r="FA25" s="30" t="s">
        <v>163</v>
      </c>
      <c r="FB25" s="31">
        <f t="shared" si="41"/>
        <v>68176</v>
      </c>
      <c r="FC25" s="31">
        <f t="shared" si="41"/>
        <v>68415</v>
      </c>
      <c r="FD25" s="31">
        <f t="shared" si="41"/>
        <v>239</v>
      </c>
      <c r="FE25" s="31">
        <f t="shared" si="41"/>
        <v>88</v>
      </c>
      <c r="FF25" s="31">
        <f t="shared" si="41"/>
        <v>151</v>
      </c>
    </row>
    <row r="26" spans="1:162" ht="12.75">
      <c r="A26" s="121" t="s">
        <v>152</v>
      </c>
      <c r="B26" s="121" t="s">
        <v>155</v>
      </c>
      <c r="C26" s="122">
        <f>'[1]int.kiad.'!D26</f>
        <v>100027</v>
      </c>
      <c r="D26" s="123">
        <f t="shared" si="7"/>
        <v>101640</v>
      </c>
      <c r="E26" s="123">
        <f>'[2]1.-22.'!E997</f>
        <v>1613</v>
      </c>
      <c r="F26" s="123">
        <f>'[2]1.-22.'!E1002</f>
        <v>1613</v>
      </c>
      <c r="G26" s="123">
        <f t="shared" si="8"/>
        <v>0</v>
      </c>
      <c r="H26" s="121" t="s">
        <v>152</v>
      </c>
      <c r="I26" s="121" t="s">
        <v>155</v>
      </c>
      <c r="J26" s="122">
        <f>'[1]int.kiad.'!K26</f>
        <v>33355</v>
      </c>
      <c r="K26" s="123">
        <f t="shared" si="9"/>
        <v>33980</v>
      </c>
      <c r="L26" s="123">
        <f>'[2]1.-22.'!F997</f>
        <v>625</v>
      </c>
      <c r="M26" s="123">
        <f>'[2]1.-22.'!F1002</f>
        <v>625</v>
      </c>
      <c r="N26" s="123">
        <f t="shared" si="10"/>
        <v>0</v>
      </c>
      <c r="O26" s="121" t="s">
        <v>152</v>
      </c>
      <c r="P26" s="121" t="s">
        <v>155</v>
      </c>
      <c r="Q26" s="122">
        <f>'[1]int.kiad.'!R26</f>
        <v>32658</v>
      </c>
      <c r="R26" s="123">
        <f t="shared" si="11"/>
        <v>33842</v>
      </c>
      <c r="S26" s="123">
        <f>'[2]1.-22.'!G997</f>
        <v>1184</v>
      </c>
      <c r="T26" s="123">
        <f>'[2]1.-22.'!G1002</f>
        <v>1059</v>
      </c>
      <c r="U26" s="123">
        <f t="shared" si="12"/>
        <v>125</v>
      </c>
      <c r="V26" s="121" t="s">
        <v>152</v>
      </c>
      <c r="W26" s="121" t="s">
        <v>155</v>
      </c>
      <c r="X26" s="122">
        <f>'[1]int.kiad.'!Y26</f>
        <v>0</v>
      </c>
      <c r="Y26" s="123">
        <f t="shared" si="13"/>
        <v>0</v>
      </c>
      <c r="Z26" s="123">
        <f>'[2]1.-22.'!H997</f>
        <v>0</v>
      </c>
      <c r="AA26" s="123">
        <f>'[2]1.-22.'!H1002</f>
        <v>0</v>
      </c>
      <c r="AB26" s="123">
        <f t="shared" si="14"/>
        <v>0</v>
      </c>
      <c r="AC26" s="121" t="s">
        <v>152</v>
      </c>
      <c r="AD26" s="121" t="s">
        <v>155</v>
      </c>
      <c r="AE26" s="122">
        <f>'[1]int.kiad.'!AF26</f>
        <v>32658</v>
      </c>
      <c r="AF26" s="123">
        <f t="shared" si="0"/>
        <v>33842</v>
      </c>
      <c r="AG26" s="123">
        <f t="shared" si="0"/>
        <v>1184</v>
      </c>
      <c r="AH26" s="123">
        <f t="shared" si="0"/>
        <v>1059</v>
      </c>
      <c r="AI26" s="123">
        <f t="shared" si="0"/>
        <v>125</v>
      </c>
      <c r="AJ26" s="121" t="s">
        <v>152</v>
      </c>
      <c r="AK26" s="121" t="s">
        <v>155</v>
      </c>
      <c r="AL26" s="122">
        <f>'[1]int.kiad.'!AM26</f>
        <v>252</v>
      </c>
      <c r="AM26" s="123">
        <f t="shared" si="15"/>
        <v>425</v>
      </c>
      <c r="AN26" s="123">
        <f>'[2]1.-22.'!J997</f>
        <v>173</v>
      </c>
      <c r="AO26" s="123">
        <f>'[2]1.-22.'!J1002</f>
        <v>173</v>
      </c>
      <c r="AP26" s="123">
        <f t="shared" si="16"/>
        <v>0</v>
      </c>
      <c r="AQ26" s="121" t="s">
        <v>152</v>
      </c>
      <c r="AR26" s="121" t="s">
        <v>155</v>
      </c>
      <c r="AS26" s="122">
        <f>'[1]int.kiad.'!AT26</f>
        <v>0</v>
      </c>
      <c r="AT26" s="123">
        <f t="shared" si="17"/>
        <v>0</v>
      </c>
      <c r="AU26" s="123">
        <f>'[2]1.-22.'!X997</f>
        <v>0</v>
      </c>
      <c r="AV26" s="123">
        <f>'[2]1.-22.'!X1002</f>
        <v>0</v>
      </c>
      <c r="AW26" s="123">
        <f t="shared" si="18"/>
        <v>0</v>
      </c>
      <c r="AX26" s="121" t="s">
        <v>152</v>
      </c>
      <c r="AY26" s="121" t="s">
        <v>155</v>
      </c>
      <c r="AZ26" s="122">
        <f>'[1]int.kiad.'!BA26</f>
        <v>252</v>
      </c>
      <c r="BA26" s="123">
        <f t="shared" si="5"/>
        <v>425</v>
      </c>
      <c r="BB26" s="123">
        <f t="shared" si="5"/>
        <v>173</v>
      </c>
      <c r="BC26" s="123">
        <f t="shared" si="5"/>
        <v>173</v>
      </c>
      <c r="BD26" s="123">
        <f t="shared" si="5"/>
        <v>0</v>
      </c>
      <c r="BE26" s="121" t="s">
        <v>152</v>
      </c>
      <c r="BF26" s="121" t="s">
        <v>155</v>
      </c>
      <c r="BG26" s="122">
        <f>'[1]int.kiad.'!BH26</f>
        <v>60</v>
      </c>
      <c r="BH26" s="123">
        <f t="shared" si="19"/>
        <v>75</v>
      </c>
      <c r="BI26" s="123">
        <f>'[2]1.-22.'!K997</f>
        <v>15</v>
      </c>
      <c r="BJ26" s="123">
        <f>'[2]1.-22.'!K1002</f>
        <v>15</v>
      </c>
      <c r="BK26" s="123">
        <f t="shared" si="20"/>
        <v>0</v>
      </c>
      <c r="BL26" s="121" t="s">
        <v>152</v>
      </c>
      <c r="BM26" s="121" t="s">
        <v>155</v>
      </c>
      <c r="BN26" s="122">
        <f>'[1]int.kiad.'!BO26</f>
        <v>0</v>
      </c>
      <c r="BO26" s="123">
        <f t="shared" si="21"/>
        <v>20</v>
      </c>
      <c r="BP26" s="123">
        <f>'[2]1.-22.'!L997</f>
        <v>20</v>
      </c>
      <c r="BQ26" s="123">
        <f>'[2]1.-22.'!L1002</f>
        <v>20</v>
      </c>
      <c r="BR26" s="123">
        <f t="shared" si="22"/>
        <v>0</v>
      </c>
      <c r="BS26" s="121" t="s">
        <v>152</v>
      </c>
      <c r="BT26" s="121" t="s">
        <v>155</v>
      </c>
      <c r="BU26" s="122">
        <f>'[1]int.kiad.'!BV26</f>
        <v>1315</v>
      </c>
      <c r="BV26" s="123">
        <f t="shared" si="23"/>
        <v>1295</v>
      </c>
      <c r="BW26" s="123">
        <f>'[2]1.-22.'!M997</f>
        <v>-20</v>
      </c>
      <c r="BX26" s="123">
        <f>'[2]1.-22.'!M1002</f>
        <v>-20</v>
      </c>
      <c r="BY26" s="123">
        <f t="shared" si="24"/>
        <v>0</v>
      </c>
      <c r="BZ26" s="121" t="s">
        <v>152</v>
      </c>
      <c r="CA26" s="121" t="s">
        <v>155</v>
      </c>
      <c r="CB26" s="123">
        <f t="shared" si="2"/>
        <v>167667</v>
      </c>
      <c r="CC26" s="123">
        <f t="shared" si="2"/>
        <v>171277</v>
      </c>
      <c r="CD26" s="123">
        <f t="shared" si="2"/>
        <v>3610</v>
      </c>
      <c r="CE26" s="123">
        <f t="shared" si="2"/>
        <v>3485</v>
      </c>
      <c r="CF26" s="123">
        <f t="shared" si="2"/>
        <v>125</v>
      </c>
      <c r="CG26" s="121" t="s">
        <v>152</v>
      </c>
      <c r="CH26" s="121" t="s">
        <v>155</v>
      </c>
      <c r="CI26" s="123">
        <f t="shared" si="25"/>
        <v>166352</v>
      </c>
      <c r="CJ26" s="123">
        <f t="shared" si="25"/>
        <v>169962</v>
      </c>
      <c r="CK26" s="123">
        <f t="shared" si="25"/>
        <v>3610</v>
      </c>
      <c r="CL26" s="123">
        <f t="shared" si="25"/>
        <v>3485</v>
      </c>
      <c r="CM26" s="123">
        <f t="shared" si="25"/>
        <v>125</v>
      </c>
      <c r="CN26" s="121" t="s">
        <v>152</v>
      </c>
      <c r="CO26" s="121" t="s">
        <v>155</v>
      </c>
      <c r="CP26" s="123">
        <f t="shared" si="26"/>
        <v>1315</v>
      </c>
      <c r="CQ26" s="123">
        <f t="shared" si="26"/>
        <v>1315</v>
      </c>
      <c r="CR26" s="123">
        <f t="shared" si="26"/>
        <v>0</v>
      </c>
      <c r="CS26" s="123">
        <f t="shared" si="26"/>
        <v>0</v>
      </c>
      <c r="CT26" s="123">
        <f t="shared" si="26"/>
        <v>0</v>
      </c>
      <c r="CU26" s="37" t="s">
        <v>117</v>
      </c>
      <c r="CV26" s="29" t="s">
        <v>114</v>
      </c>
      <c r="CW26" s="30" t="s">
        <v>167</v>
      </c>
      <c r="CX26" s="124">
        <f>'[1]int.kiad.'!CY26</f>
        <v>38875</v>
      </c>
      <c r="CY26" s="31">
        <f t="shared" si="27"/>
        <v>39556</v>
      </c>
      <c r="CZ26" s="31">
        <f>'[2]részb.ö.'!E277</f>
        <v>681</v>
      </c>
      <c r="DA26" s="31">
        <f>'[2]részb.ö.'!E282</f>
        <v>681</v>
      </c>
      <c r="DB26" s="19">
        <f t="shared" si="28"/>
        <v>0</v>
      </c>
      <c r="DC26" s="37" t="s">
        <v>117</v>
      </c>
      <c r="DD26" s="29" t="s">
        <v>114</v>
      </c>
      <c r="DE26" s="30" t="s">
        <v>167</v>
      </c>
      <c r="DF26" s="124">
        <f>'[1]int.kiad.'!DG26</f>
        <v>13342</v>
      </c>
      <c r="DG26" s="31">
        <f t="shared" si="29"/>
        <v>13363</v>
      </c>
      <c r="DH26" s="31">
        <f>'[2]részb.ö.'!F277</f>
        <v>21</v>
      </c>
      <c r="DI26" s="31">
        <f>'[2]részb.ö.'!F282</f>
        <v>21</v>
      </c>
      <c r="DJ26" s="19">
        <f t="shared" si="30"/>
        <v>0</v>
      </c>
      <c r="DK26" s="37" t="s">
        <v>117</v>
      </c>
      <c r="DL26" s="29" t="s">
        <v>114</v>
      </c>
      <c r="DM26" s="30" t="s">
        <v>167</v>
      </c>
      <c r="DN26" s="124">
        <f>'[1]int.kiad.'!DO26</f>
        <v>14224</v>
      </c>
      <c r="DO26" s="31">
        <f t="shared" si="31"/>
        <v>14176</v>
      </c>
      <c r="DP26" s="31">
        <f>'[2]részb.ö.'!G277</f>
        <v>-48</v>
      </c>
      <c r="DQ26" s="31">
        <f>'[2]részb.ö.'!G282</f>
        <v>-210</v>
      </c>
      <c r="DR26" s="19">
        <f t="shared" si="32"/>
        <v>162</v>
      </c>
      <c r="DS26" s="37" t="s">
        <v>117</v>
      </c>
      <c r="DT26" s="29" t="s">
        <v>114</v>
      </c>
      <c r="DU26" s="30" t="s">
        <v>167</v>
      </c>
      <c r="DV26" s="124">
        <f>'[1]int.kiad.'!DW26</f>
        <v>0</v>
      </c>
      <c r="DW26" s="31">
        <f t="shared" si="33"/>
        <v>0</v>
      </c>
      <c r="DX26" s="31">
        <f>'[2]részb.ö.'!J277</f>
        <v>0</v>
      </c>
      <c r="DY26" s="31">
        <f>'[2]részb.ö.'!J282</f>
        <v>0</v>
      </c>
      <c r="DZ26" s="19">
        <f t="shared" si="34"/>
        <v>0</v>
      </c>
      <c r="EA26" s="37" t="s">
        <v>117</v>
      </c>
      <c r="EB26" s="29" t="s">
        <v>114</v>
      </c>
      <c r="EC26" s="30" t="s">
        <v>167</v>
      </c>
      <c r="ED26" s="124">
        <f>'[1]int.kiad.'!EE26</f>
        <v>0</v>
      </c>
      <c r="EE26" s="31">
        <f t="shared" si="35"/>
        <v>0</v>
      </c>
      <c r="EF26" s="31">
        <f>'[2]részb.ö.'!K277</f>
        <v>0</v>
      </c>
      <c r="EG26" s="31">
        <f>'[2]részb.ö.'!K282</f>
        <v>0</v>
      </c>
      <c r="EH26" s="19">
        <f t="shared" si="36"/>
        <v>0</v>
      </c>
      <c r="EI26" s="37" t="s">
        <v>117</v>
      </c>
      <c r="EJ26" s="29" t="s">
        <v>114</v>
      </c>
      <c r="EK26" s="30" t="s">
        <v>167</v>
      </c>
      <c r="EL26" s="124">
        <f>'[1]int.kiad.'!EM26</f>
        <v>0</v>
      </c>
      <c r="EM26" s="31">
        <f t="shared" si="37"/>
        <v>0</v>
      </c>
      <c r="EN26" s="31">
        <f>'[2]részb.ö.'!L277</f>
        <v>0</v>
      </c>
      <c r="EO26" s="31">
        <f>'[2]részb.ö.'!L282</f>
        <v>0</v>
      </c>
      <c r="EP26" s="19">
        <f t="shared" si="38"/>
        <v>0</v>
      </c>
      <c r="EQ26" s="37" t="s">
        <v>117</v>
      </c>
      <c r="ER26" s="29" t="s">
        <v>114</v>
      </c>
      <c r="ES26" s="30" t="s">
        <v>167</v>
      </c>
      <c r="ET26" s="124">
        <f>'[1]int.kiad.'!EU26</f>
        <v>413</v>
      </c>
      <c r="EU26" s="31">
        <f t="shared" si="39"/>
        <v>413</v>
      </c>
      <c r="EV26" s="31">
        <f>'[2]részb.ö.'!M277</f>
        <v>0</v>
      </c>
      <c r="EW26" s="31">
        <f>'[2]részb.ö.'!M282</f>
        <v>0</v>
      </c>
      <c r="EX26" s="19">
        <f t="shared" si="40"/>
        <v>0</v>
      </c>
      <c r="EY26" s="37" t="s">
        <v>117</v>
      </c>
      <c r="EZ26" s="29" t="s">
        <v>114</v>
      </c>
      <c r="FA26" s="30" t="s">
        <v>167</v>
      </c>
      <c r="FB26" s="31">
        <f t="shared" si="41"/>
        <v>66854</v>
      </c>
      <c r="FC26" s="31">
        <f t="shared" si="41"/>
        <v>67508</v>
      </c>
      <c r="FD26" s="31">
        <f t="shared" si="41"/>
        <v>654</v>
      </c>
      <c r="FE26" s="31">
        <f t="shared" si="41"/>
        <v>492</v>
      </c>
      <c r="FF26" s="31">
        <f t="shared" si="41"/>
        <v>162</v>
      </c>
    </row>
    <row r="27" spans="1:162" ht="12.75">
      <c r="A27" s="121" t="s">
        <v>154</v>
      </c>
      <c r="B27" s="121" t="s">
        <v>157</v>
      </c>
      <c r="C27" s="122">
        <f>'[1]int.kiad.'!D27</f>
        <v>240443</v>
      </c>
      <c r="D27" s="123">
        <f t="shared" si="7"/>
        <v>258408</v>
      </c>
      <c r="E27" s="123">
        <f>'[2]1.-22.'!E1045</f>
        <v>17965</v>
      </c>
      <c r="F27" s="123">
        <f>'[2]1.-22.'!E1050</f>
        <v>5519</v>
      </c>
      <c r="G27" s="123">
        <f t="shared" si="8"/>
        <v>12446</v>
      </c>
      <c r="H27" s="121" t="s">
        <v>154</v>
      </c>
      <c r="I27" s="121" t="s">
        <v>157</v>
      </c>
      <c r="J27" s="122">
        <f>'[1]int.kiad.'!K27</f>
        <v>80490</v>
      </c>
      <c r="K27" s="123">
        <f t="shared" si="9"/>
        <v>85161</v>
      </c>
      <c r="L27" s="123">
        <f>'[2]1.-22.'!F1045</f>
        <v>4671</v>
      </c>
      <c r="M27" s="123">
        <f>'[2]1.-22.'!F1050</f>
        <v>1892</v>
      </c>
      <c r="N27" s="123">
        <f t="shared" si="10"/>
        <v>2779</v>
      </c>
      <c r="O27" s="121" t="s">
        <v>154</v>
      </c>
      <c r="P27" s="121" t="s">
        <v>157</v>
      </c>
      <c r="Q27" s="122">
        <f>'[1]int.kiad.'!R27</f>
        <v>42247</v>
      </c>
      <c r="R27" s="123">
        <f t="shared" si="11"/>
        <v>46636</v>
      </c>
      <c r="S27" s="123">
        <f>'[2]1.-22.'!G1045</f>
        <v>4389</v>
      </c>
      <c r="T27" s="123">
        <f>'[2]1.-22.'!G1050</f>
        <v>1542</v>
      </c>
      <c r="U27" s="123">
        <f t="shared" si="12"/>
        <v>2847</v>
      </c>
      <c r="V27" s="121" t="s">
        <v>154</v>
      </c>
      <c r="W27" s="121" t="s">
        <v>157</v>
      </c>
      <c r="X27" s="122">
        <f>'[1]int.kiad.'!Y27</f>
        <v>0</v>
      </c>
      <c r="Y27" s="123">
        <f t="shared" si="13"/>
        <v>0</v>
      </c>
      <c r="Z27" s="123">
        <f>'[2]1.-22.'!H1045</f>
        <v>0</v>
      </c>
      <c r="AA27" s="123">
        <f>'[2]1.-22.'!H1050</f>
        <v>0</v>
      </c>
      <c r="AB27" s="123">
        <f t="shared" si="14"/>
        <v>0</v>
      </c>
      <c r="AC27" s="121" t="s">
        <v>154</v>
      </c>
      <c r="AD27" s="121" t="s">
        <v>157</v>
      </c>
      <c r="AE27" s="122">
        <f>'[1]int.kiad.'!AF27</f>
        <v>42247</v>
      </c>
      <c r="AF27" s="123">
        <f t="shared" si="0"/>
        <v>46636</v>
      </c>
      <c r="AG27" s="123">
        <f t="shared" si="0"/>
        <v>4389</v>
      </c>
      <c r="AH27" s="123">
        <f t="shared" si="0"/>
        <v>1542</v>
      </c>
      <c r="AI27" s="123">
        <f t="shared" si="0"/>
        <v>2847</v>
      </c>
      <c r="AJ27" s="121" t="s">
        <v>154</v>
      </c>
      <c r="AK27" s="121" t="s">
        <v>157</v>
      </c>
      <c r="AL27" s="122">
        <f>'[1]int.kiad.'!AM27</f>
        <v>203</v>
      </c>
      <c r="AM27" s="123">
        <f t="shared" si="15"/>
        <v>449</v>
      </c>
      <c r="AN27" s="123">
        <f>'[2]1.-22.'!J1045</f>
        <v>246</v>
      </c>
      <c r="AO27" s="123">
        <f>'[2]1.-22.'!J1050</f>
        <v>200</v>
      </c>
      <c r="AP27" s="123">
        <f t="shared" si="16"/>
        <v>46</v>
      </c>
      <c r="AQ27" s="121" t="s">
        <v>154</v>
      </c>
      <c r="AR27" s="121" t="s">
        <v>157</v>
      </c>
      <c r="AS27" s="122">
        <f>'[1]int.kiad.'!AT27</f>
        <v>0</v>
      </c>
      <c r="AT27" s="123">
        <f t="shared" si="17"/>
        <v>0</v>
      </c>
      <c r="AU27" s="123">
        <f>'[2]1.-22.'!X1045</f>
        <v>0</v>
      </c>
      <c r="AV27" s="123">
        <f>'[2]1.-22.'!X1050</f>
        <v>0</v>
      </c>
      <c r="AW27" s="123">
        <f t="shared" si="18"/>
        <v>0</v>
      </c>
      <c r="AX27" s="121" t="s">
        <v>154</v>
      </c>
      <c r="AY27" s="121" t="s">
        <v>157</v>
      </c>
      <c r="AZ27" s="122">
        <f>'[1]int.kiad.'!BA27</f>
        <v>203</v>
      </c>
      <c r="BA27" s="123">
        <f t="shared" si="5"/>
        <v>449</v>
      </c>
      <c r="BB27" s="123">
        <f t="shared" si="5"/>
        <v>246</v>
      </c>
      <c r="BC27" s="123">
        <f t="shared" si="5"/>
        <v>200</v>
      </c>
      <c r="BD27" s="123">
        <f t="shared" si="5"/>
        <v>46</v>
      </c>
      <c r="BE27" s="121" t="s">
        <v>154</v>
      </c>
      <c r="BF27" s="121" t="s">
        <v>157</v>
      </c>
      <c r="BG27" s="122">
        <f>'[1]int.kiad.'!BH27</f>
        <v>237</v>
      </c>
      <c r="BH27" s="123">
        <f t="shared" si="19"/>
        <v>1236</v>
      </c>
      <c r="BI27" s="123">
        <f>'[2]1.-22.'!K1045</f>
        <v>999</v>
      </c>
      <c r="BJ27" s="123">
        <f>'[2]1.-22.'!K1050</f>
        <v>87</v>
      </c>
      <c r="BK27" s="123">
        <f t="shared" si="20"/>
        <v>912</v>
      </c>
      <c r="BL27" s="121" t="s">
        <v>154</v>
      </c>
      <c r="BM27" s="121" t="s">
        <v>157</v>
      </c>
      <c r="BN27" s="122">
        <f>'[1]int.kiad.'!BO27</f>
        <v>0</v>
      </c>
      <c r="BO27" s="123">
        <f t="shared" si="21"/>
        <v>0</v>
      </c>
      <c r="BP27" s="123">
        <f>'[2]1.-22.'!L1045</f>
        <v>0</v>
      </c>
      <c r="BQ27" s="123">
        <f>'[2]1.-22.'!L1050</f>
        <v>0</v>
      </c>
      <c r="BR27" s="123">
        <f t="shared" si="22"/>
        <v>0</v>
      </c>
      <c r="BS27" s="121" t="s">
        <v>154</v>
      </c>
      <c r="BT27" s="121" t="s">
        <v>157</v>
      </c>
      <c r="BU27" s="122">
        <f>'[1]int.kiad.'!BV27</f>
        <v>1257</v>
      </c>
      <c r="BV27" s="123">
        <f t="shared" si="23"/>
        <v>2588</v>
      </c>
      <c r="BW27" s="123">
        <f>'[2]1.-22.'!M1045</f>
        <v>1331</v>
      </c>
      <c r="BX27" s="123">
        <f>'[2]1.-22.'!M1050</f>
        <v>-159</v>
      </c>
      <c r="BY27" s="123">
        <f t="shared" si="24"/>
        <v>1490</v>
      </c>
      <c r="BZ27" s="121" t="s">
        <v>154</v>
      </c>
      <c r="CA27" s="121" t="s">
        <v>157</v>
      </c>
      <c r="CB27" s="123">
        <f t="shared" si="2"/>
        <v>364877</v>
      </c>
      <c r="CC27" s="123">
        <f t="shared" si="2"/>
        <v>394478</v>
      </c>
      <c r="CD27" s="123">
        <f t="shared" si="2"/>
        <v>29601</v>
      </c>
      <c r="CE27" s="123">
        <f t="shared" si="2"/>
        <v>9081</v>
      </c>
      <c r="CF27" s="123">
        <f t="shared" si="2"/>
        <v>20520</v>
      </c>
      <c r="CG27" s="121" t="s">
        <v>154</v>
      </c>
      <c r="CH27" s="121" t="s">
        <v>157</v>
      </c>
      <c r="CI27" s="123">
        <f t="shared" si="25"/>
        <v>363620</v>
      </c>
      <c r="CJ27" s="123">
        <f t="shared" si="25"/>
        <v>391890</v>
      </c>
      <c r="CK27" s="123">
        <f t="shared" si="25"/>
        <v>28270</v>
      </c>
      <c r="CL27" s="123">
        <f t="shared" si="25"/>
        <v>9240</v>
      </c>
      <c r="CM27" s="123">
        <f t="shared" si="25"/>
        <v>19030</v>
      </c>
      <c r="CN27" s="121" t="s">
        <v>154</v>
      </c>
      <c r="CO27" s="121" t="s">
        <v>157</v>
      </c>
      <c r="CP27" s="123">
        <f t="shared" si="26"/>
        <v>1257</v>
      </c>
      <c r="CQ27" s="123">
        <f t="shared" si="26"/>
        <v>2588</v>
      </c>
      <c r="CR27" s="123">
        <f t="shared" si="26"/>
        <v>1331</v>
      </c>
      <c r="CS27" s="123">
        <f t="shared" si="26"/>
        <v>-159</v>
      </c>
      <c r="CT27" s="123">
        <f t="shared" si="26"/>
        <v>1490</v>
      </c>
      <c r="CU27" s="37" t="s">
        <v>117</v>
      </c>
      <c r="CV27" s="29" t="s">
        <v>115</v>
      </c>
      <c r="CW27" s="30" t="s">
        <v>102</v>
      </c>
      <c r="CX27" s="124">
        <f>'[1]int.kiad.'!CY27</f>
        <v>33972</v>
      </c>
      <c r="CY27" s="31">
        <f t="shared" si="27"/>
        <v>35298</v>
      </c>
      <c r="CZ27" s="31">
        <f>'[2]részb.ö.'!E325</f>
        <v>1326</v>
      </c>
      <c r="DA27" s="31">
        <f>'[2]részb.ö.'!E330</f>
        <v>1326</v>
      </c>
      <c r="DB27" s="19">
        <f t="shared" si="28"/>
        <v>0</v>
      </c>
      <c r="DC27" s="37" t="s">
        <v>117</v>
      </c>
      <c r="DD27" s="29" t="s">
        <v>115</v>
      </c>
      <c r="DE27" s="30" t="s">
        <v>102</v>
      </c>
      <c r="DF27" s="124">
        <f>'[1]int.kiad.'!DG27</f>
        <v>11714</v>
      </c>
      <c r="DG27" s="31">
        <f t="shared" si="29"/>
        <v>11847</v>
      </c>
      <c r="DH27" s="31">
        <f>'[2]részb.ö.'!F325</f>
        <v>133</v>
      </c>
      <c r="DI27" s="31">
        <f>'[2]részb.ö.'!F330</f>
        <v>133</v>
      </c>
      <c r="DJ27" s="19">
        <f t="shared" si="30"/>
        <v>0</v>
      </c>
      <c r="DK27" s="37" t="s">
        <v>117</v>
      </c>
      <c r="DL27" s="29" t="s">
        <v>115</v>
      </c>
      <c r="DM27" s="30" t="s">
        <v>102</v>
      </c>
      <c r="DN27" s="124">
        <f>'[1]int.kiad.'!DO27</f>
        <v>12792</v>
      </c>
      <c r="DO27" s="31">
        <f t="shared" si="31"/>
        <v>13843</v>
      </c>
      <c r="DP27" s="31">
        <f>'[2]részb.ö.'!G325</f>
        <v>1051</v>
      </c>
      <c r="DQ27" s="31">
        <f>'[2]részb.ö.'!G330</f>
        <v>837</v>
      </c>
      <c r="DR27" s="19">
        <f t="shared" si="32"/>
        <v>214</v>
      </c>
      <c r="DS27" s="37" t="s">
        <v>117</v>
      </c>
      <c r="DT27" s="29" t="s">
        <v>115</v>
      </c>
      <c r="DU27" s="30" t="s">
        <v>102</v>
      </c>
      <c r="DV27" s="124">
        <f>'[1]int.kiad.'!DW27</f>
        <v>0</v>
      </c>
      <c r="DW27" s="31">
        <f t="shared" si="33"/>
        <v>0</v>
      </c>
      <c r="DX27" s="31">
        <f>'[2]részb.ö.'!J325</f>
        <v>0</v>
      </c>
      <c r="DY27" s="31">
        <f>'[2]részb.ö.'!J330</f>
        <v>0</v>
      </c>
      <c r="DZ27" s="19">
        <f t="shared" si="34"/>
        <v>0</v>
      </c>
      <c r="EA27" s="37" t="s">
        <v>117</v>
      </c>
      <c r="EB27" s="29" t="s">
        <v>115</v>
      </c>
      <c r="EC27" s="30" t="s">
        <v>102</v>
      </c>
      <c r="ED27" s="124">
        <f>'[1]int.kiad.'!EE27</f>
        <v>0</v>
      </c>
      <c r="EE27" s="31">
        <f t="shared" si="35"/>
        <v>0</v>
      </c>
      <c r="EF27" s="31">
        <f>'[2]részb.ö.'!K325</f>
        <v>0</v>
      </c>
      <c r="EG27" s="31">
        <f>'[2]részb.ö.'!K330</f>
        <v>0</v>
      </c>
      <c r="EH27" s="19">
        <f t="shared" si="36"/>
        <v>0</v>
      </c>
      <c r="EI27" s="37" t="s">
        <v>117</v>
      </c>
      <c r="EJ27" s="29" t="s">
        <v>115</v>
      </c>
      <c r="EK27" s="30" t="s">
        <v>102</v>
      </c>
      <c r="EL27" s="124">
        <f>'[1]int.kiad.'!EM27</f>
        <v>0</v>
      </c>
      <c r="EM27" s="31">
        <f t="shared" si="37"/>
        <v>0</v>
      </c>
      <c r="EN27" s="31">
        <f>'[2]részb.ö.'!L325</f>
        <v>0</v>
      </c>
      <c r="EO27" s="31">
        <f>'[2]részb.ö.'!L330</f>
        <v>0</v>
      </c>
      <c r="EP27" s="19">
        <f t="shared" si="38"/>
        <v>0</v>
      </c>
      <c r="EQ27" s="37" t="s">
        <v>117</v>
      </c>
      <c r="ER27" s="29" t="s">
        <v>115</v>
      </c>
      <c r="ES27" s="30" t="s">
        <v>102</v>
      </c>
      <c r="ET27" s="124">
        <f>'[1]int.kiad.'!EU27</f>
        <v>346</v>
      </c>
      <c r="EU27" s="31">
        <f t="shared" si="39"/>
        <v>346</v>
      </c>
      <c r="EV27" s="31">
        <f>'[2]részb.ö.'!M325</f>
        <v>0</v>
      </c>
      <c r="EW27" s="31">
        <f>'[2]részb.ö.'!M330</f>
        <v>0</v>
      </c>
      <c r="EX27" s="19">
        <f t="shared" si="40"/>
        <v>0</v>
      </c>
      <c r="EY27" s="37" t="s">
        <v>117</v>
      </c>
      <c r="EZ27" s="29" t="s">
        <v>115</v>
      </c>
      <c r="FA27" s="30" t="s">
        <v>102</v>
      </c>
      <c r="FB27" s="31">
        <f t="shared" si="41"/>
        <v>58824</v>
      </c>
      <c r="FC27" s="31">
        <f t="shared" si="41"/>
        <v>61334</v>
      </c>
      <c r="FD27" s="31">
        <f t="shared" si="41"/>
        <v>2510</v>
      </c>
      <c r="FE27" s="31">
        <f t="shared" si="41"/>
        <v>2296</v>
      </c>
      <c r="FF27" s="31">
        <f t="shared" si="41"/>
        <v>214</v>
      </c>
    </row>
    <row r="28" spans="1:162" ht="12.75">
      <c r="A28" s="118" t="s">
        <v>156</v>
      </c>
      <c r="B28" s="118" t="s">
        <v>171</v>
      </c>
      <c r="C28" s="120">
        <f>'[1]int.kiad.'!D28</f>
        <v>223802</v>
      </c>
      <c r="D28" s="59">
        <f t="shared" si="7"/>
        <v>229468</v>
      </c>
      <c r="E28" s="59">
        <f>'[2]23.-39.'!E37</f>
        <v>5666</v>
      </c>
      <c r="F28" s="59">
        <f>'[2]23.-39.'!E42</f>
        <v>5666</v>
      </c>
      <c r="G28" s="59">
        <f t="shared" si="8"/>
        <v>0</v>
      </c>
      <c r="H28" s="118" t="s">
        <v>156</v>
      </c>
      <c r="I28" s="118" t="s">
        <v>171</v>
      </c>
      <c r="J28" s="120">
        <f>'[1]int.kiad.'!K28</f>
        <v>75075</v>
      </c>
      <c r="K28" s="59">
        <f t="shared" si="9"/>
        <v>77041</v>
      </c>
      <c r="L28" s="59">
        <f>'[2]23.-39.'!F37</f>
        <v>1966</v>
      </c>
      <c r="M28" s="59">
        <f>'[2]23.-39.'!F42</f>
        <v>1966</v>
      </c>
      <c r="N28" s="59">
        <f t="shared" si="10"/>
        <v>0</v>
      </c>
      <c r="O28" s="118" t="s">
        <v>156</v>
      </c>
      <c r="P28" s="118" t="s">
        <v>171</v>
      </c>
      <c r="Q28" s="120">
        <f>'[1]int.kiad.'!R28</f>
        <v>76672</v>
      </c>
      <c r="R28" s="59">
        <f t="shared" si="11"/>
        <v>81499</v>
      </c>
      <c r="S28" s="59">
        <f>'[2]23.-39.'!G37</f>
        <v>4827</v>
      </c>
      <c r="T28" s="59">
        <f>'[2]23.-39.'!G42</f>
        <v>4223</v>
      </c>
      <c r="U28" s="59">
        <f t="shared" si="12"/>
        <v>604</v>
      </c>
      <c r="V28" s="118" t="s">
        <v>156</v>
      </c>
      <c r="W28" s="118" t="s">
        <v>171</v>
      </c>
      <c r="X28" s="120">
        <f>'[1]int.kiad.'!Y28</f>
        <v>0</v>
      </c>
      <c r="Y28" s="59">
        <f t="shared" si="13"/>
        <v>0</v>
      </c>
      <c r="Z28" s="59">
        <f>'[2]23.-39.'!H37</f>
        <v>0</v>
      </c>
      <c r="AA28" s="59">
        <f>'[2]23.-39.'!H42</f>
        <v>0</v>
      </c>
      <c r="AB28" s="59">
        <f t="shared" si="14"/>
        <v>0</v>
      </c>
      <c r="AC28" s="118" t="s">
        <v>156</v>
      </c>
      <c r="AD28" s="118" t="s">
        <v>171</v>
      </c>
      <c r="AE28" s="120">
        <f>'[1]int.kiad.'!AF28</f>
        <v>76672</v>
      </c>
      <c r="AF28" s="59">
        <f t="shared" si="0"/>
        <v>81499</v>
      </c>
      <c r="AG28" s="59">
        <f t="shared" si="0"/>
        <v>4827</v>
      </c>
      <c r="AH28" s="59">
        <f t="shared" si="0"/>
        <v>4223</v>
      </c>
      <c r="AI28" s="59">
        <f t="shared" si="0"/>
        <v>604</v>
      </c>
      <c r="AJ28" s="118" t="s">
        <v>156</v>
      </c>
      <c r="AK28" s="118" t="s">
        <v>171</v>
      </c>
      <c r="AL28" s="120">
        <f>'[1]int.kiad.'!AM28</f>
        <v>0</v>
      </c>
      <c r="AM28" s="59">
        <f t="shared" si="15"/>
        <v>0</v>
      </c>
      <c r="AN28" s="59">
        <f>'[2]23.-39.'!J37</f>
        <v>0</v>
      </c>
      <c r="AO28" s="59">
        <f>'[2]23.-39.'!J42</f>
        <v>0</v>
      </c>
      <c r="AP28" s="59">
        <f t="shared" si="16"/>
        <v>0</v>
      </c>
      <c r="AQ28" s="118" t="s">
        <v>156</v>
      </c>
      <c r="AR28" s="118" t="s">
        <v>171</v>
      </c>
      <c r="AS28" s="120">
        <f>'[1]int.kiad.'!AT28</f>
        <v>0</v>
      </c>
      <c r="AT28" s="59">
        <f t="shared" si="17"/>
        <v>0</v>
      </c>
      <c r="AU28" s="59">
        <f>'[2]23.-39.'!X37</f>
        <v>0</v>
      </c>
      <c r="AV28" s="59">
        <f>'[2]23.-39.'!X42</f>
        <v>0</v>
      </c>
      <c r="AW28" s="59">
        <f t="shared" si="18"/>
        <v>0</v>
      </c>
      <c r="AX28" s="118" t="s">
        <v>156</v>
      </c>
      <c r="AY28" s="118" t="s">
        <v>171</v>
      </c>
      <c r="AZ28" s="120">
        <f>'[1]int.kiad.'!BA28</f>
        <v>0</v>
      </c>
      <c r="BA28" s="59">
        <f t="shared" si="5"/>
        <v>0</v>
      </c>
      <c r="BB28" s="59">
        <f t="shared" si="5"/>
        <v>0</v>
      </c>
      <c r="BC28" s="59">
        <f t="shared" si="5"/>
        <v>0</v>
      </c>
      <c r="BD28" s="59">
        <f t="shared" si="5"/>
        <v>0</v>
      </c>
      <c r="BE28" s="118" t="s">
        <v>156</v>
      </c>
      <c r="BF28" s="118" t="s">
        <v>171</v>
      </c>
      <c r="BG28" s="120">
        <f>'[1]int.kiad.'!BH28</f>
        <v>1302</v>
      </c>
      <c r="BH28" s="59">
        <f t="shared" si="19"/>
        <v>1314</v>
      </c>
      <c r="BI28" s="59">
        <f>'[2]23.-39.'!K37</f>
        <v>12</v>
      </c>
      <c r="BJ28" s="59">
        <f>'[2]23.-39.'!K42</f>
        <v>12</v>
      </c>
      <c r="BK28" s="59">
        <f t="shared" si="20"/>
        <v>0</v>
      </c>
      <c r="BL28" s="118" t="s">
        <v>156</v>
      </c>
      <c r="BM28" s="118" t="s">
        <v>171</v>
      </c>
      <c r="BN28" s="120">
        <f>'[1]int.kiad.'!BO28</f>
        <v>10</v>
      </c>
      <c r="BO28" s="59">
        <f t="shared" si="21"/>
        <v>10</v>
      </c>
      <c r="BP28" s="59">
        <f>'[2]23.-39.'!L37</f>
        <v>0</v>
      </c>
      <c r="BQ28" s="59">
        <f>'[2]23.-39.'!L42</f>
        <v>0</v>
      </c>
      <c r="BR28" s="59">
        <f t="shared" si="22"/>
        <v>0</v>
      </c>
      <c r="BS28" s="118" t="s">
        <v>156</v>
      </c>
      <c r="BT28" s="118" t="s">
        <v>171</v>
      </c>
      <c r="BU28" s="120">
        <f>'[1]int.kiad.'!BV28</f>
        <v>23878</v>
      </c>
      <c r="BV28" s="59">
        <f t="shared" si="23"/>
        <v>23878</v>
      </c>
      <c r="BW28" s="59">
        <f>'[2]23.-39.'!M37</f>
        <v>0</v>
      </c>
      <c r="BX28" s="59">
        <f>'[2]23.-39.'!M42</f>
        <v>0</v>
      </c>
      <c r="BY28" s="59">
        <f t="shared" si="24"/>
        <v>0</v>
      </c>
      <c r="BZ28" s="118" t="s">
        <v>156</v>
      </c>
      <c r="CA28" s="118" t="s">
        <v>171</v>
      </c>
      <c r="CB28" s="59">
        <f t="shared" si="2"/>
        <v>400739</v>
      </c>
      <c r="CC28" s="59">
        <f t="shared" si="2"/>
        <v>413210</v>
      </c>
      <c r="CD28" s="59">
        <f t="shared" si="2"/>
        <v>12471</v>
      </c>
      <c r="CE28" s="59">
        <f t="shared" si="2"/>
        <v>11867</v>
      </c>
      <c r="CF28" s="59">
        <f t="shared" si="2"/>
        <v>604</v>
      </c>
      <c r="CG28" s="118" t="s">
        <v>156</v>
      </c>
      <c r="CH28" s="118" t="s">
        <v>171</v>
      </c>
      <c r="CI28" s="59">
        <f t="shared" si="25"/>
        <v>376851</v>
      </c>
      <c r="CJ28" s="59">
        <f t="shared" si="25"/>
        <v>389322</v>
      </c>
      <c r="CK28" s="59">
        <f t="shared" si="25"/>
        <v>12471</v>
      </c>
      <c r="CL28" s="59">
        <f t="shared" si="25"/>
        <v>11867</v>
      </c>
      <c r="CM28" s="59">
        <f t="shared" si="25"/>
        <v>604</v>
      </c>
      <c r="CN28" s="118" t="s">
        <v>156</v>
      </c>
      <c r="CO28" s="118" t="s">
        <v>171</v>
      </c>
      <c r="CP28" s="59">
        <f t="shared" si="26"/>
        <v>23888</v>
      </c>
      <c r="CQ28" s="59">
        <f t="shared" si="26"/>
        <v>23888</v>
      </c>
      <c r="CR28" s="59">
        <f t="shared" si="26"/>
        <v>0</v>
      </c>
      <c r="CS28" s="59">
        <f t="shared" si="26"/>
        <v>0</v>
      </c>
      <c r="CT28" s="59">
        <f t="shared" si="26"/>
        <v>0</v>
      </c>
      <c r="CU28" s="37" t="s">
        <v>117</v>
      </c>
      <c r="CV28" s="29" t="s">
        <v>117</v>
      </c>
      <c r="CW28" s="30" t="s">
        <v>164</v>
      </c>
      <c r="CX28" s="124">
        <f>'[1]int.kiad.'!CY28</f>
        <v>44773</v>
      </c>
      <c r="CY28" s="31">
        <f t="shared" si="27"/>
        <v>45953</v>
      </c>
      <c r="CZ28" s="31">
        <f>'[2]részb.ö.'!E373</f>
        <v>1180</v>
      </c>
      <c r="DA28" s="31">
        <f>'[2]részb.ö.'!E378</f>
        <v>980</v>
      </c>
      <c r="DB28" s="19">
        <f t="shared" si="28"/>
        <v>200</v>
      </c>
      <c r="DC28" s="37" t="s">
        <v>117</v>
      </c>
      <c r="DD28" s="29" t="s">
        <v>117</v>
      </c>
      <c r="DE28" s="30" t="s">
        <v>164</v>
      </c>
      <c r="DF28" s="124">
        <f>'[1]int.kiad.'!DG28</f>
        <v>15229</v>
      </c>
      <c r="DG28" s="31">
        <f t="shared" si="29"/>
        <v>15462</v>
      </c>
      <c r="DH28" s="31">
        <f>'[2]részb.ö.'!F373</f>
        <v>233</v>
      </c>
      <c r="DI28" s="31">
        <f>'[2]részb.ö.'!F378</f>
        <v>169</v>
      </c>
      <c r="DJ28" s="19">
        <f t="shared" si="30"/>
        <v>64</v>
      </c>
      <c r="DK28" s="37" t="s">
        <v>117</v>
      </c>
      <c r="DL28" s="29" t="s">
        <v>117</v>
      </c>
      <c r="DM28" s="30" t="s">
        <v>164</v>
      </c>
      <c r="DN28" s="124">
        <f>'[1]int.kiad.'!DO28</f>
        <v>15405</v>
      </c>
      <c r="DO28" s="31">
        <f t="shared" si="31"/>
        <v>15188</v>
      </c>
      <c r="DP28" s="31">
        <f>'[2]részb.ö.'!G373</f>
        <v>-217</v>
      </c>
      <c r="DQ28" s="31">
        <f>'[2]részb.ö.'!G378</f>
        <v>-292</v>
      </c>
      <c r="DR28" s="19">
        <f t="shared" si="32"/>
        <v>75</v>
      </c>
      <c r="DS28" s="37" t="s">
        <v>117</v>
      </c>
      <c r="DT28" s="29" t="s">
        <v>117</v>
      </c>
      <c r="DU28" s="30" t="s">
        <v>164</v>
      </c>
      <c r="DV28" s="124">
        <f>'[1]int.kiad.'!DW28</f>
        <v>0</v>
      </c>
      <c r="DW28" s="31">
        <f t="shared" si="33"/>
        <v>0</v>
      </c>
      <c r="DX28" s="31">
        <f>'[2]részb.ö.'!J373</f>
        <v>0</v>
      </c>
      <c r="DY28" s="31">
        <f>'[2]részb.ö.'!J378</f>
        <v>0</v>
      </c>
      <c r="DZ28" s="19">
        <f t="shared" si="34"/>
        <v>0</v>
      </c>
      <c r="EA28" s="37" t="s">
        <v>117</v>
      </c>
      <c r="EB28" s="29" t="s">
        <v>117</v>
      </c>
      <c r="EC28" s="30" t="s">
        <v>164</v>
      </c>
      <c r="ED28" s="124">
        <f>'[1]int.kiad.'!EE28</f>
        <v>0</v>
      </c>
      <c r="EE28" s="31">
        <f t="shared" si="35"/>
        <v>0</v>
      </c>
      <c r="EF28" s="31">
        <f>'[2]részb.ö.'!K373</f>
        <v>0</v>
      </c>
      <c r="EG28" s="31">
        <f>'[2]részb.ö.'!K378</f>
        <v>0</v>
      </c>
      <c r="EH28" s="19">
        <f t="shared" si="36"/>
        <v>0</v>
      </c>
      <c r="EI28" s="37" t="s">
        <v>117</v>
      </c>
      <c r="EJ28" s="29" t="s">
        <v>117</v>
      </c>
      <c r="EK28" s="30" t="s">
        <v>164</v>
      </c>
      <c r="EL28" s="124">
        <f>'[1]int.kiad.'!EM28</f>
        <v>0</v>
      </c>
      <c r="EM28" s="31">
        <f t="shared" si="37"/>
        <v>0</v>
      </c>
      <c r="EN28" s="31">
        <f>'[2]részb.ö.'!L373</f>
        <v>0</v>
      </c>
      <c r="EO28" s="31">
        <f>'[2]részb.ö.'!L378</f>
        <v>0</v>
      </c>
      <c r="EP28" s="19">
        <f t="shared" si="38"/>
        <v>0</v>
      </c>
      <c r="EQ28" s="37" t="s">
        <v>117</v>
      </c>
      <c r="ER28" s="29" t="s">
        <v>117</v>
      </c>
      <c r="ES28" s="30" t="s">
        <v>164</v>
      </c>
      <c r="ET28" s="124">
        <f>'[1]int.kiad.'!EU28</f>
        <v>480</v>
      </c>
      <c r="EU28" s="31">
        <f t="shared" si="39"/>
        <v>480</v>
      </c>
      <c r="EV28" s="31">
        <f>'[2]részb.ö.'!M373</f>
        <v>0</v>
      </c>
      <c r="EW28" s="31">
        <f>'[2]részb.ö.'!M378</f>
        <v>0</v>
      </c>
      <c r="EX28" s="19">
        <f t="shared" si="40"/>
        <v>0</v>
      </c>
      <c r="EY28" s="37" t="s">
        <v>117</v>
      </c>
      <c r="EZ28" s="29" t="s">
        <v>117</v>
      </c>
      <c r="FA28" s="30" t="s">
        <v>164</v>
      </c>
      <c r="FB28" s="31">
        <f t="shared" si="41"/>
        <v>75887</v>
      </c>
      <c r="FC28" s="31">
        <f t="shared" si="41"/>
        <v>77083</v>
      </c>
      <c r="FD28" s="31">
        <f t="shared" si="41"/>
        <v>1196</v>
      </c>
      <c r="FE28" s="31">
        <f t="shared" si="41"/>
        <v>857</v>
      </c>
      <c r="FF28" s="31">
        <f t="shared" si="41"/>
        <v>339</v>
      </c>
    </row>
    <row r="29" spans="1:162" ht="12.75">
      <c r="A29" s="118" t="s">
        <v>170</v>
      </c>
      <c r="B29" s="118" t="s">
        <v>173</v>
      </c>
      <c r="C29" s="120">
        <f>'[1]int.kiad.'!D29</f>
        <v>186951</v>
      </c>
      <c r="D29" s="59">
        <f t="shared" si="7"/>
        <v>190822</v>
      </c>
      <c r="E29" s="59">
        <f>'[2]23.-39.'!E85</f>
        <v>3871</v>
      </c>
      <c r="F29" s="59">
        <f>'[2]23.-39.'!E90</f>
        <v>3871</v>
      </c>
      <c r="G29" s="59">
        <f t="shared" si="8"/>
        <v>0</v>
      </c>
      <c r="H29" s="118" t="s">
        <v>170</v>
      </c>
      <c r="I29" s="118" t="s">
        <v>173</v>
      </c>
      <c r="J29" s="120">
        <f>'[1]int.kiad.'!K29</f>
        <v>62248</v>
      </c>
      <c r="K29" s="59">
        <f t="shared" si="9"/>
        <v>63746</v>
      </c>
      <c r="L29" s="59">
        <f>'[2]23.-39.'!F85</f>
        <v>1498</v>
      </c>
      <c r="M29" s="59">
        <f>'[2]23.-39.'!F90</f>
        <v>1498</v>
      </c>
      <c r="N29" s="59">
        <f t="shared" si="10"/>
        <v>0</v>
      </c>
      <c r="O29" s="118" t="s">
        <v>170</v>
      </c>
      <c r="P29" s="118" t="s">
        <v>173</v>
      </c>
      <c r="Q29" s="120">
        <f>'[1]int.kiad.'!R29</f>
        <v>52872</v>
      </c>
      <c r="R29" s="59">
        <f t="shared" si="11"/>
        <v>54020</v>
      </c>
      <c r="S29" s="59">
        <f>'[2]23.-39.'!G85</f>
        <v>1148</v>
      </c>
      <c r="T29" s="59">
        <f>'[2]23.-39.'!G90</f>
        <v>573</v>
      </c>
      <c r="U29" s="59">
        <f t="shared" si="12"/>
        <v>575</v>
      </c>
      <c r="V29" s="118" t="s">
        <v>170</v>
      </c>
      <c r="W29" s="118" t="s">
        <v>173</v>
      </c>
      <c r="X29" s="120">
        <f>'[1]int.kiad.'!Y29</f>
        <v>0</v>
      </c>
      <c r="Y29" s="59">
        <f t="shared" si="13"/>
        <v>0</v>
      </c>
      <c r="Z29" s="59">
        <f>'[2]23.-39.'!H85</f>
        <v>0</v>
      </c>
      <c r="AA29" s="59">
        <f>'[2]23.-39.'!H90</f>
        <v>0</v>
      </c>
      <c r="AB29" s="59">
        <f t="shared" si="14"/>
        <v>0</v>
      </c>
      <c r="AC29" s="118" t="s">
        <v>170</v>
      </c>
      <c r="AD29" s="118" t="s">
        <v>173</v>
      </c>
      <c r="AE29" s="120">
        <f>'[1]int.kiad.'!AF29</f>
        <v>52872</v>
      </c>
      <c r="AF29" s="59">
        <f t="shared" si="0"/>
        <v>54020</v>
      </c>
      <c r="AG29" s="59">
        <f t="shared" si="0"/>
        <v>1148</v>
      </c>
      <c r="AH29" s="59">
        <f t="shared" si="0"/>
        <v>573</v>
      </c>
      <c r="AI29" s="59">
        <f t="shared" si="0"/>
        <v>575</v>
      </c>
      <c r="AJ29" s="118" t="s">
        <v>170</v>
      </c>
      <c r="AK29" s="118" t="s">
        <v>173</v>
      </c>
      <c r="AL29" s="120">
        <f>'[1]int.kiad.'!AM29</f>
        <v>0</v>
      </c>
      <c r="AM29" s="59">
        <f t="shared" si="15"/>
        <v>0</v>
      </c>
      <c r="AN29" s="59">
        <f>'[2]23.-39.'!J85</f>
        <v>0</v>
      </c>
      <c r="AO29" s="59">
        <f>'[2]23.-39.'!J90</f>
        <v>0</v>
      </c>
      <c r="AP29" s="59">
        <f t="shared" si="16"/>
        <v>0</v>
      </c>
      <c r="AQ29" s="118" t="s">
        <v>170</v>
      </c>
      <c r="AR29" s="118" t="s">
        <v>173</v>
      </c>
      <c r="AS29" s="120">
        <f>'[1]int.kiad.'!AT29</f>
        <v>0</v>
      </c>
      <c r="AT29" s="59">
        <f t="shared" si="17"/>
        <v>0</v>
      </c>
      <c r="AU29" s="59">
        <f>'[2]23.-39.'!X85</f>
        <v>0</v>
      </c>
      <c r="AV29" s="59">
        <f>'[2]23.-39.'!X90</f>
        <v>0</v>
      </c>
      <c r="AW29" s="59">
        <f t="shared" si="18"/>
        <v>0</v>
      </c>
      <c r="AX29" s="118" t="s">
        <v>170</v>
      </c>
      <c r="AY29" s="118" t="s">
        <v>173</v>
      </c>
      <c r="AZ29" s="120">
        <f>'[1]int.kiad.'!BA29</f>
        <v>0</v>
      </c>
      <c r="BA29" s="59">
        <f t="shared" si="5"/>
        <v>0</v>
      </c>
      <c r="BB29" s="59">
        <f t="shared" si="5"/>
        <v>0</v>
      </c>
      <c r="BC29" s="59">
        <f t="shared" si="5"/>
        <v>0</v>
      </c>
      <c r="BD29" s="59">
        <f t="shared" si="5"/>
        <v>0</v>
      </c>
      <c r="BE29" s="118" t="s">
        <v>170</v>
      </c>
      <c r="BF29" s="118" t="s">
        <v>173</v>
      </c>
      <c r="BG29" s="120">
        <f>'[1]int.kiad.'!BH29</f>
        <v>725</v>
      </c>
      <c r="BH29" s="59">
        <f t="shared" si="19"/>
        <v>737</v>
      </c>
      <c r="BI29" s="59">
        <f>'[2]23.-39.'!K85</f>
        <v>12</v>
      </c>
      <c r="BJ29" s="59">
        <f>'[2]23.-39.'!K90</f>
        <v>12</v>
      </c>
      <c r="BK29" s="59">
        <f t="shared" si="20"/>
        <v>0</v>
      </c>
      <c r="BL29" s="118" t="s">
        <v>170</v>
      </c>
      <c r="BM29" s="118" t="s">
        <v>173</v>
      </c>
      <c r="BN29" s="120">
        <f>'[1]int.kiad.'!BO29</f>
        <v>508</v>
      </c>
      <c r="BO29" s="59">
        <f t="shared" si="21"/>
        <v>658</v>
      </c>
      <c r="BP29" s="59">
        <f>'[2]23.-39.'!L85</f>
        <v>150</v>
      </c>
      <c r="BQ29" s="59">
        <f>'[2]23.-39.'!L90</f>
        <v>0</v>
      </c>
      <c r="BR29" s="59">
        <f t="shared" si="22"/>
        <v>150</v>
      </c>
      <c r="BS29" s="118" t="s">
        <v>170</v>
      </c>
      <c r="BT29" s="118" t="s">
        <v>173</v>
      </c>
      <c r="BU29" s="120">
        <f>'[1]int.kiad.'!BV29</f>
        <v>1415</v>
      </c>
      <c r="BV29" s="59">
        <f t="shared" si="23"/>
        <v>1634</v>
      </c>
      <c r="BW29" s="59">
        <f>'[2]23.-39.'!M85</f>
        <v>219</v>
      </c>
      <c r="BX29" s="59">
        <f>'[2]23.-39.'!M90</f>
        <v>190</v>
      </c>
      <c r="BY29" s="59">
        <f t="shared" si="24"/>
        <v>29</v>
      </c>
      <c r="BZ29" s="118" t="s">
        <v>170</v>
      </c>
      <c r="CA29" s="118" t="s">
        <v>173</v>
      </c>
      <c r="CB29" s="59">
        <f t="shared" si="2"/>
        <v>304719</v>
      </c>
      <c r="CC29" s="59">
        <f t="shared" si="2"/>
        <v>311617</v>
      </c>
      <c r="CD29" s="59">
        <f t="shared" si="2"/>
        <v>6898</v>
      </c>
      <c r="CE29" s="59">
        <f t="shared" si="2"/>
        <v>6144</v>
      </c>
      <c r="CF29" s="59">
        <f t="shared" si="2"/>
        <v>754</v>
      </c>
      <c r="CG29" s="118" t="s">
        <v>170</v>
      </c>
      <c r="CH29" s="118" t="s">
        <v>173</v>
      </c>
      <c r="CI29" s="59">
        <f t="shared" si="25"/>
        <v>302796</v>
      </c>
      <c r="CJ29" s="59">
        <f t="shared" si="25"/>
        <v>309325</v>
      </c>
      <c r="CK29" s="59">
        <f t="shared" si="25"/>
        <v>6529</v>
      </c>
      <c r="CL29" s="59">
        <f t="shared" si="25"/>
        <v>5954</v>
      </c>
      <c r="CM29" s="59">
        <f t="shared" si="25"/>
        <v>575</v>
      </c>
      <c r="CN29" s="118" t="s">
        <v>170</v>
      </c>
      <c r="CO29" s="118" t="s">
        <v>173</v>
      </c>
      <c r="CP29" s="59">
        <f t="shared" si="26"/>
        <v>1923</v>
      </c>
      <c r="CQ29" s="59">
        <f t="shared" si="26"/>
        <v>2292</v>
      </c>
      <c r="CR29" s="59">
        <f t="shared" si="26"/>
        <v>369</v>
      </c>
      <c r="CS29" s="59">
        <f t="shared" si="26"/>
        <v>190</v>
      </c>
      <c r="CT29" s="59">
        <f t="shared" si="26"/>
        <v>179</v>
      </c>
      <c r="CU29" s="37" t="s">
        <v>117</v>
      </c>
      <c r="CV29" s="29" t="s">
        <v>129</v>
      </c>
      <c r="CW29" s="30" t="s">
        <v>212</v>
      </c>
      <c r="CX29" s="124">
        <f>'[1]int.kiad.'!CY29</f>
        <v>32098</v>
      </c>
      <c r="CY29" s="31">
        <f t="shared" si="27"/>
        <v>32733</v>
      </c>
      <c r="CZ29" s="31">
        <f>'[2]részb.ö.'!E421</f>
        <v>635</v>
      </c>
      <c r="DA29" s="31">
        <f>'[2]részb.ö.'!E426</f>
        <v>432</v>
      </c>
      <c r="DB29" s="19">
        <f t="shared" si="28"/>
        <v>203</v>
      </c>
      <c r="DC29" s="37" t="s">
        <v>117</v>
      </c>
      <c r="DD29" s="29" t="s">
        <v>129</v>
      </c>
      <c r="DE29" s="30" t="s">
        <v>212</v>
      </c>
      <c r="DF29" s="124">
        <f>'[1]int.kiad.'!DG29</f>
        <v>10886</v>
      </c>
      <c r="DG29" s="31">
        <f t="shared" si="29"/>
        <v>11092</v>
      </c>
      <c r="DH29" s="31">
        <f>'[2]részb.ö.'!F421</f>
        <v>206</v>
      </c>
      <c r="DI29" s="31">
        <f>'[2]részb.ö.'!F426</f>
        <v>141</v>
      </c>
      <c r="DJ29" s="19">
        <f t="shared" si="30"/>
        <v>65</v>
      </c>
      <c r="DK29" s="37" t="s">
        <v>117</v>
      </c>
      <c r="DL29" s="29" t="s">
        <v>129</v>
      </c>
      <c r="DM29" s="30" t="s">
        <v>212</v>
      </c>
      <c r="DN29" s="124">
        <f>'[1]int.kiad.'!DO29</f>
        <v>12746</v>
      </c>
      <c r="DO29" s="31">
        <f t="shared" si="31"/>
        <v>13626</v>
      </c>
      <c r="DP29" s="31">
        <f>'[2]részb.ö.'!G421</f>
        <v>880</v>
      </c>
      <c r="DQ29" s="31">
        <f>'[2]részb.ö.'!G426</f>
        <v>728</v>
      </c>
      <c r="DR29" s="19">
        <f t="shared" si="32"/>
        <v>152</v>
      </c>
      <c r="DS29" s="37" t="s">
        <v>117</v>
      </c>
      <c r="DT29" s="29" t="s">
        <v>129</v>
      </c>
      <c r="DU29" s="30" t="s">
        <v>212</v>
      </c>
      <c r="DV29" s="124">
        <f>'[1]int.kiad.'!DW29</f>
        <v>0</v>
      </c>
      <c r="DW29" s="31">
        <f t="shared" si="33"/>
        <v>0</v>
      </c>
      <c r="DX29" s="31">
        <f>'[2]részb.ö.'!J421</f>
        <v>0</v>
      </c>
      <c r="DY29" s="31">
        <f>'[2]részb.ö.'!J426</f>
        <v>0</v>
      </c>
      <c r="DZ29" s="19">
        <f t="shared" si="34"/>
        <v>0</v>
      </c>
      <c r="EA29" s="37" t="s">
        <v>117</v>
      </c>
      <c r="EB29" s="29" t="s">
        <v>129</v>
      </c>
      <c r="EC29" s="30" t="s">
        <v>212</v>
      </c>
      <c r="ED29" s="124">
        <f>'[1]int.kiad.'!EE29</f>
        <v>0</v>
      </c>
      <c r="EE29" s="31">
        <f t="shared" si="35"/>
        <v>0</v>
      </c>
      <c r="EF29" s="31">
        <f>'[2]részb.ö.'!K421</f>
        <v>0</v>
      </c>
      <c r="EG29" s="31">
        <f>'[2]részb.ö.'!K426</f>
        <v>0</v>
      </c>
      <c r="EH29" s="19">
        <f t="shared" si="36"/>
        <v>0</v>
      </c>
      <c r="EI29" s="37" t="s">
        <v>117</v>
      </c>
      <c r="EJ29" s="29" t="s">
        <v>129</v>
      </c>
      <c r="EK29" s="30" t="s">
        <v>212</v>
      </c>
      <c r="EL29" s="124">
        <f>'[1]int.kiad.'!EM29</f>
        <v>0</v>
      </c>
      <c r="EM29" s="31">
        <f t="shared" si="37"/>
        <v>0</v>
      </c>
      <c r="EN29" s="31">
        <f>'[2]részb.ö.'!L421</f>
        <v>0</v>
      </c>
      <c r="EO29" s="31">
        <f>'[2]részb.ö.'!L426</f>
        <v>0</v>
      </c>
      <c r="EP29" s="19">
        <f t="shared" si="38"/>
        <v>0</v>
      </c>
      <c r="EQ29" s="37" t="s">
        <v>117</v>
      </c>
      <c r="ER29" s="29" t="s">
        <v>129</v>
      </c>
      <c r="ES29" s="30" t="s">
        <v>212</v>
      </c>
      <c r="ET29" s="124">
        <f>'[1]int.kiad.'!EU29</f>
        <v>288</v>
      </c>
      <c r="EU29" s="31">
        <f t="shared" si="39"/>
        <v>288</v>
      </c>
      <c r="EV29" s="31">
        <f>'[2]részb.ö.'!M421</f>
        <v>0</v>
      </c>
      <c r="EW29" s="31">
        <f>'[2]részb.ö.'!M426</f>
        <v>0</v>
      </c>
      <c r="EX29" s="19">
        <f t="shared" si="40"/>
        <v>0</v>
      </c>
      <c r="EY29" s="37" t="s">
        <v>117</v>
      </c>
      <c r="EZ29" s="29" t="s">
        <v>129</v>
      </c>
      <c r="FA29" s="30" t="s">
        <v>212</v>
      </c>
      <c r="FB29" s="31">
        <f t="shared" si="41"/>
        <v>56018</v>
      </c>
      <c r="FC29" s="31">
        <f t="shared" si="41"/>
        <v>57739</v>
      </c>
      <c r="FD29" s="31">
        <f t="shared" si="41"/>
        <v>1721</v>
      </c>
      <c r="FE29" s="31">
        <f t="shared" si="41"/>
        <v>1301</v>
      </c>
      <c r="FF29" s="31">
        <f t="shared" si="41"/>
        <v>420</v>
      </c>
    </row>
    <row r="30" spans="1:162" ht="12.75">
      <c r="A30" s="118" t="s">
        <v>172</v>
      </c>
      <c r="B30" s="119" t="s">
        <v>175</v>
      </c>
      <c r="C30" s="120">
        <f>'[1]int.kiad.'!D30</f>
        <v>207422</v>
      </c>
      <c r="D30" s="59">
        <f t="shared" si="7"/>
        <v>214047</v>
      </c>
      <c r="E30" s="59">
        <f>'[2]23.-39.'!E133</f>
        <v>6625</v>
      </c>
      <c r="F30" s="59">
        <f>'[2]23.-39.'!E138</f>
        <v>5514</v>
      </c>
      <c r="G30" s="59">
        <f t="shared" si="8"/>
        <v>1111</v>
      </c>
      <c r="H30" s="118" t="s">
        <v>172</v>
      </c>
      <c r="I30" s="119" t="s">
        <v>175</v>
      </c>
      <c r="J30" s="120">
        <f>'[1]int.kiad.'!K30</f>
        <v>68479</v>
      </c>
      <c r="K30" s="59">
        <f t="shared" si="9"/>
        <v>70978</v>
      </c>
      <c r="L30" s="59">
        <f>'[2]23.-39.'!F133</f>
        <v>2499</v>
      </c>
      <c r="M30" s="59">
        <f>'[2]23.-39.'!F138</f>
        <v>1826</v>
      </c>
      <c r="N30" s="59">
        <f t="shared" si="10"/>
        <v>673</v>
      </c>
      <c r="O30" s="118" t="s">
        <v>172</v>
      </c>
      <c r="P30" s="119" t="s">
        <v>175</v>
      </c>
      <c r="Q30" s="120">
        <f>'[1]int.kiad.'!R30</f>
        <v>125535</v>
      </c>
      <c r="R30" s="59">
        <f t="shared" si="11"/>
        <v>127319</v>
      </c>
      <c r="S30" s="59">
        <f>'[2]23.-39.'!G133</f>
        <v>1784</v>
      </c>
      <c r="T30" s="59">
        <f>'[2]23.-39.'!G138</f>
        <v>1784</v>
      </c>
      <c r="U30" s="59">
        <f t="shared" si="12"/>
        <v>0</v>
      </c>
      <c r="V30" s="118" t="s">
        <v>172</v>
      </c>
      <c r="W30" s="119" t="s">
        <v>175</v>
      </c>
      <c r="X30" s="120">
        <f>'[1]int.kiad.'!Y30</f>
        <v>0</v>
      </c>
      <c r="Y30" s="59">
        <f t="shared" si="13"/>
        <v>0</v>
      </c>
      <c r="Z30" s="59">
        <f>'[2]23.-39.'!H133</f>
        <v>0</v>
      </c>
      <c r="AA30" s="59">
        <f>'[2]23.-39.'!H138</f>
        <v>0</v>
      </c>
      <c r="AB30" s="59">
        <f t="shared" si="14"/>
        <v>0</v>
      </c>
      <c r="AC30" s="118" t="s">
        <v>172</v>
      </c>
      <c r="AD30" s="119" t="s">
        <v>175</v>
      </c>
      <c r="AE30" s="120">
        <f>'[1]int.kiad.'!AF30</f>
        <v>125535</v>
      </c>
      <c r="AF30" s="59">
        <f t="shared" si="0"/>
        <v>127319</v>
      </c>
      <c r="AG30" s="59">
        <f t="shared" si="0"/>
        <v>1784</v>
      </c>
      <c r="AH30" s="59">
        <f t="shared" si="0"/>
        <v>1784</v>
      </c>
      <c r="AI30" s="59">
        <f t="shared" si="0"/>
        <v>0</v>
      </c>
      <c r="AJ30" s="118" t="s">
        <v>172</v>
      </c>
      <c r="AK30" s="119" t="s">
        <v>175</v>
      </c>
      <c r="AL30" s="120">
        <f>'[1]int.kiad.'!AM30</f>
        <v>0</v>
      </c>
      <c r="AM30" s="59">
        <f t="shared" si="15"/>
        <v>400</v>
      </c>
      <c r="AN30" s="59">
        <f>'[2]23.-39.'!J133</f>
        <v>400</v>
      </c>
      <c r="AO30" s="59">
        <f>'[2]23.-39.'!J138</f>
        <v>400</v>
      </c>
      <c r="AP30" s="59">
        <f t="shared" si="16"/>
        <v>0</v>
      </c>
      <c r="AQ30" s="118" t="s">
        <v>172</v>
      </c>
      <c r="AR30" s="119" t="s">
        <v>175</v>
      </c>
      <c r="AS30" s="120">
        <f>'[1]int.kiad.'!AT30</f>
        <v>0</v>
      </c>
      <c r="AT30" s="59">
        <f t="shared" si="17"/>
        <v>0</v>
      </c>
      <c r="AU30" s="59">
        <f>'[2]23.-39.'!X133</f>
        <v>0</v>
      </c>
      <c r="AV30" s="59">
        <f>'[2]23.-39.'!X138</f>
        <v>0</v>
      </c>
      <c r="AW30" s="59">
        <f t="shared" si="18"/>
        <v>0</v>
      </c>
      <c r="AX30" s="118" t="s">
        <v>172</v>
      </c>
      <c r="AY30" s="119" t="s">
        <v>175</v>
      </c>
      <c r="AZ30" s="120">
        <f>'[1]int.kiad.'!BA30</f>
        <v>0</v>
      </c>
      <c r="BA30" s="59">
        <f t="shared" si="5"/>
        <v>400</v>
      </c>
      <c r="BB30" s="59">
        <f t="shared" si="5"/>
        <v>400</v>
      </c>
      <c r="BC30" s="59">
        <f t="shared" si="5"/>
        <v>400</v>
      </c>
      <c r="BD30" s="59">
        <f t="shared" si="5"/>
        <v>0</v>
      </c>
      <c r="BE30" s="118" t="s">
        <v>172</v>
      </c>
      <c r="BF30" s="119" t="s">
        <v>175</v>
      </c>
      <c r="BG30" s="120">
        <f>'[1]int.kiad.'!BH30</f>
        <v>3512</v>
      </c>
      <c r="BH30" s="59">
        <f t="shared" si="19"/>
        <v>3524</v>
      </c>
      <c r="BI30" s="59">
        <f>'[2]23.-39.'!K133</f>
        <v>12</v>
      </c>
      <c r="BJ30" s="59">
        <f>'[2]23.-39.'!K138</f>
        <v>12</v>
      </c>
      <c r="BK30" s="59">
        <f t="shared" si="20"/>
        <v>0</v>
      </c>
      <c r="BL30" s="118" t="s">
        <v>172</v>
      </c>
      <c r="BM30" s="119" t="s">
        <v>175</v>
      </c>
      <c r="BN30" s="120">
        <f>'[1]int.kiad.'!BO30</f>
        <v>547</v>
      </c>
      <c r="BO30" s="59">
        <f t="shared" si="21"/>
        <v>3246</v>
      </c>
      <c r="BP30" s="59">
        <f>'[2]23.-39.'!L133</f>
        <v>2699</v>
      </c>
      <c r="BQ30" s="59">
        <f>'[2]23.-39.'!L138</f>
        <v>0</v>
      </c>
      <c r="BR30" s="59">
        <f t="shared" si="22"/>
        <v>2699</v>
      </c>
      <c r="BS30" s="118" t="s">
        <v>172</v>
      </c>
      <c r="BT30" s="119" t="s">
        <v>175</v>
      </c>
      <c r="BU30" s="120">
        <f>'[1]int.kiad.'!BV30</f>
        <v>9368</v>
      </c>
      <c r="BV30" s="59">
        <f t="shared" si="23"/>
        <v>6669</v>
      </c>
      <c r="BW30" s="59">
        <f>'[2]23.-39.'!M133</f>
        <v>-2699</v>
      </c>
      <c r="BX30" s="59">
        <f>'[2]23.-39.'!M138</f>
        <v>0</v>
      </c>
      <c r="BY30" s="59">
        <f t="shared" si="24"/>
        <v>-2699</v>
      </c>
      <c r="BZ30" s="118" t="s">
        <v>172</v>
      </c>
      <c r="CA30" s="119" t="s">
        <v>175</v>
      </c>
      <c r="CB30" s="59">
        <f t="shared" si="2"/>
        <v>414863</v>
      </c>
      <c r="CC30" s="59">
        <f t="shared" si="2"/>
        <v>426183</v>
      </c>
      <c r="CD30" s="59">
        <f t="shared" si="2"/>
        <v>11320</v>
      </c>
      <c r="CE30" s="59">
        <f t="shared" si="2"/>
        <v>9536</v>
      </c>
      <c r="CF30" s="59">
        <f t="shared" si="2"/>
        <v>1784</v>
      </c>
      <c r="CG30" s="118" t="s">
        <v>172</v>
      </c>
      <c r="CH30" s="119" t="s">
        <v>175</v>
      </c>
      <c r="CI30" s="59">
        <f t="shared" si="25"/>
        <v>404948</v>
      </c>
      <c r="CJ30" s="59">
        <f t="shared" si="25"/>
        <v>416268</v>
      </c>
      <c r="CK30" s="59">
        <f t="shared" si="25"/>
        <v>11320</v>
      </c>
      <c r="CL30" s="59">
        <f t="shared" si="25"/>
        <v>9536</v>
      </c>
      <c r="CM30" s="59">
        <f t="shared" si="25"/>
        <v>1784</v>
      </c>
      <c r="CN30" s="118" t="s">
        <v>172</v>
      </c>
      <c r="CO30" s="119" t="s">
        <v>175</v>
      </c>
      <c r="CP30" s="59">
        <f t="shared" si="26"/>
        <v>9915</v>
      </c>
      <c r="CQ30" s="59">
        <f t="shared" si="26"/>
        <v>9915</v>
      </c>
      <c r="CR30" s="59">
        <f t="shared" si="26"/>
        <v>0</v>
      </c>
      <c r="CS30" s="59">
        <f t="shared" si="26"/>
        <v>0</v>
      </c>
      <c r="CT30" s="59">
        <f t="shared" si="26"/>
        <v>0</v>
      </c>
      <c r="CU30" s="37" t="s">
        <v>117</v>
      </c>
      <c r="CV30" s="29" t="s">
        <v>121</v>
      </c>
      <c r="CW30" s="30" t="s">
        <v>103</v>
      </c>
      <c r="CX30" s="124">
        <f>'[1]int.kiad.'!CY30</f>
        <v>32355</v>
      </c>
      <c r="CY30" s="31">
        <f t="shared" si="27"/>
        <v>33411</v>
      </c>
      <c r="CZ30" s="31">
        <f>'[2]részb.ö.'!E469</f>
        <v>1056</v>
      </c>
      <c r="DA30" s="31">
        <f>'[2]részb.ö.'!E474</f>
        <v>803</v>
      </c>
      <c r="DB30" s="19">
        <f t="shared" si="28"/>
        <v>253</v>
      </c>
      <c r="DC30" s="37" t="s">
        <v>117</v>
      </c>
      <c r="DD30" s="29" t="s">
        <v>121</v>
      </c>
      <c r="DE30" s="30" t="s">
        <v>103</v>
      </c>
      <c r="DF30" s="124">
        <f>'[1]int.kiad.'!DG30</f>
        <v>11088</v>
      </c>
      <c r="DG30" s="31">
        <f t="shared" si="29"/>
        <v>11236</v>
      </c>
      <c r="DH30" s="31">
        <f>'[2]részb.ö.'!F469</f>
        <v>148</v>
      </c>
      <c r="DI30" s="31">
        <f>'[2]részb.ö.'!F474</f>
        <v>67</v>
      </c>
      <c r="DJ30" s="19">
        <f t="shared" si="30"/>
        <v>81</v>
      </c>
      <c r="DK30" s="37" t="s">
        <v>117</v>
      </c>
      <c r="DL30" s="29" t="s">
        <v>121</v>
      </c>
      <c r="DM30" s="30" t="s">
        <v>103</v>
      </c>
      <c r="DN30" s="124">
        <f>'[1]int.kiad.'!DO30</f>
        <v>9346</v>
      </c>
      <c r="DO30" s="31">
        <f t="shared" si="31"/>
        <v>9945</v>
      </c>
      <c r="DP30" s="31">
        <f>'[2]részb.ö.'!G469</f>
        <v>599</v>
      </c>
      <c r="DQ30" s="31">
        <f>'[2]részb.ö.'!G474</f>
        <v>487</v>
      </c>
      <c r="DR30" s="19">
        <f t="shared" si="32"/>
        <v>112</v>
      </c>
      <c r="DS30" s="37" t="s">
        <v>117</v>
      </c>
      <c r="DT30" s="29" t="s">
        <v>121</v>
      </c>
      <c r="DU30" s="30" t="s">
        <v>103</v>
      </c>
      <c r="DV30" s="124">
        <f>'[1]int.kiad.'!DW30</f>
        <v>0</v>
      </c>
      <c r="DW30" s="31">
        <f t="shared" si="33"/>
        <v>0</v>
      </c>
      <c r="DX30" s="31">
        <f>'[2]részb.ö.'!J469</f>
        <v>0</v>
      </c>
      <c r="DY30" s="31">
        <f>'[2]részb.ö.'!J474</f>
        <v>0</v>
      </c>
      <c r="DZ30" s="19">
        <f t="shared" si="34"/>
        <v>0</v>
      </c>
      <c r="EA30" s="37" t="s">
        <v>117</v>
      </c>
      <c r="EB30" s="29" t="s">
        <v>121</v>
      </c>
      <c r="EC30" s="30" t="s">
        <v>103</v>
      </c>
      <c r="ED30" s="124">
        <f>'[1]int.kiad.'!EE30</f>
        <v>0</v>
      </c>
      <c r="EE30" s="31">
        <f t="shared" si="35"/>
        <v>0</v>
      </c>
      <c r="EF30" s="31">
        <f>'[2]részb.ö.'!K469</f>
        <v>0</v>
      </c>
      <c r="EG30" s="31">
        <f>'[2]részb.ö.'!K474</f>
        <v>0</v>
      </c>
      <c r="EH30" s="19">
        <f t="shared" si="36"/>
        <v>0</v>
      </c>
      <c r="EI30" s="37" t="s">
        <v>117</v>
      </c>
      <c r="EJ30" s="29" t="s">
        <v>121</v>
      </c>
      <c r="EK30" s="30" t="s">
        <v>103</v>
      </c>
      <c r="EL30" s="124">
        <f>'[1]int.kiad.'!EM30</f>
        <v>0</v>
      </c>
      <c r="EM30" s="31">
        <f t="shared" si="37"/>
        <v>0</v>
      </c>
      <c r="EN30" s="31">
        <f>'[2]részb.ö.'!L469</f>
        <v>0</v>
      </c>
      <c r="EO30" s="31">
        <f>'[2]részb.ö.'!L474</f>
        <v>0</v>
      </c>
      <c r="EP30" s="19">
        <f t="shared" si="38"/>
        <v>0</v>
      </c>
      <c r="EQ30" s="37" t="s">
        <v>117</v>
      </c>
      <c r="ER30" s="29" t="s">
        <v>121</v>
      </c>
      <c r="ES30" s="30" t="s">
        <v>103</v>
      </c>
      <c r="ET30" s="124">
        <f>'[1]int.kiad.'!EU30</f>
        <v>312</v>
      </c>
      <c r="EU30" s="31">
        <f t="shared" si="39"/>
        <v>312</v>
      </c>
      <c r="EV30" s="31">
        <f>'[2]részb.ö.'!M469</f>
        <v>0</v>
      </c>
      <c r="EW30" s="31">
        <f>'[2]részb.ö.'!M474</f>
        <v>0</v>
      </c>
      <c r="EX30" s="19">
        <f t="shared" si="40"/>
        <v>0</v>
      </c>
      <c r="EY30" s="37" t="s">
        <v>117</v>
      </c>
      <c r="EZ30" s="29" t="s">
        <v>121</v>
      </c>
      <c r="FA30" s="30" t="s">
        <v>103</v>
      </c>
      <c r="FB30" s="31">
        <f t="shared" si="41"/>
        <v>53101</v>
      </c>
      <c r="FC30" s="31">
        <f t="shared" si="41"/>
        <v>54904</v>
      </c>
      <c r="FD30" s="31">
        <f t="shared" si="41"/>
        <v>1803</v>
      </c>
      <c r="FE30" s="31">
        <f t="shared" si="41"/>
        <v>1357</v>
      </c>
      <c r="FF30" s="31">
        <f t="shared" si="41"/>
        <v>446</v>
      </c>
    </row>
    <row r="31" spans="1:162" ht="12.75">
      <c r="A31" s="118" t="s">
        <v>174</v>
      </c>
      <c r="B31" s="119" t="s">
        <v>177</v>
      </c>
      <c r="C31" s="120">
        <f>'[1]int.kiad.'!D31</f>
        <v>168994</v>
      </c>
      <c r="D31" s="59">
        <f t="shared" si="7"/>
        <v>175129</v>
      </c>
      <c r="E31" s="59">
        <f>'[2]23.-39.'!E181</f>
        <v>6135</v>
      </c>
      <c r="F31" s="59">
        <f>'[2]23.-39.'!E186</f>
        <v>5785</v>
      </c>
      <c r="G31" s="59">
        <f t="shared" si="8"/>
        <v>350</v>
      </c>
      <c r="H31" s="118" t="s">
        <v>174</v>
      </c>
      <c r="I31" s="119" t="s">
        <v>177</v>
      </c>
      <c r="J31" s="120">
        <f>'[1]int.kiad.'!K31</f>
        <v>54929</v>
      </c>
      <c r="K31" s="59">
        <f t="shared" si="9"/>
        <v>57080</v>
      </c>
      <c r="L31" s="59">
        <f>'[2]23.-39.'!F181</f>
        <v>2151</v>
      </c>
      <c r="M31" s="59">
        <f>'[2]23.-39.'!F186</f>
        <v>2041</v>
      </c>
      <c r="N31" s="59">
        <f t="shared" si="10"/>
        <v>110</v>
      </c>
      <c r="O31" s="118" t="s">
        <v>174</v>
      </c>
      <c r="P31" s="119" t="s">
        <v>177</v>
      </c>
      <c r="Q31" s="120">
        <f>'[1]int.kiad.'!R31</f>
        <v>86819</v>
      </c>
      <c r="R31" s="59">
        <f t="shared" si="11"/>
        <v>86992</v>
      </c>
      <c r="S31" s="59">
        <f>'[2]23.-39.'!G181</f>
        <v>173</v>
      </c>
      <c r="T31" s="59">
        <f>'[2]23.-39.'!G186</f>
        <v>-748</v>
      </c>
      <c r="U31" s="59">
        <f t="shared" si="12"/>
        <v>921</v>
      </c>
      <c r="V31" s="118" t="s">
        <v>174</v>
      </c>
      <c r="W31" s="119" t="s">
        <v>177</v>
      </c>
      <c r="X31" s="120">
        <f>'[1]int.kiad.'!Y31</f>
        <v>0</v>
      </c>
      <c r="Y31" s="59">
        <f t="shared" si="13"/>
        <v>0</v>
      </c>
      <c r="Z31" s="59">
        <f>'[2]23.-39.'!H181</f>
        <v>0</v>
      </c>
      <c r="AA31" s="59">
        <f>'[2]23.-39.'!H186</f>
        <v>0</v>
      </c>
      <c r="AB31" s="59">
        <f t="shared" si="14"/>
        <v>0</v>
      </c>
      <c r="AC31" s="118" t="s">
        <v>174</v>
      </c>
      <c r="AD31" s="119" t="s">
        <v>177</v>
      </c>
      <c r="AE31" s="120">
        <f>'[1]int.kiad.'!AF31</f>
        <v>86819</v>
      </c>
      <c r="AF31" s="59">
        <f t="shared" si="0"/>
        <v>86992</v>
      </c>
      <c r="AG31" s="59">
        <f t="shared" si="0"/>
        <v>173</v>
      </c>
      <c r="AH31" s="59">
        <f t="shared" si="0"/>
        <v>-748</v>
      </c>
      <c r="AI31" s="59">
        <f t="shared" si="0"/>
        <v>921</v>
      </c>
      <c r="AJ31" s="118" t="s">
        <v>174</v>
      </c>
      <c r="AK31" s="119" t="s">
        <v>177</v>
      </c>
      <c r="AL31" s="120">
        <f>'[1]int.kiad.'!AM31</f>
        <v>0</v>
      </c>
      <c r="AM31" s="59">
        <f t="shared" si="15"/>
        <v>36</v>
      </c>
      <c r="AN31" s="59">
        <f>'[2]23.-39.'!J181</f>
        <v>36</v>
      </c>
      <c r="AO31" s="59">
        <f>'[2]23.-39.'!J186</f>
        <v>0</v>
      </c>
      <c r="AP31" s="59">
        <f t="shared" si="16"/>
        <v>36</v>
      </c>
      <c r="AQ31" s="118" t="s">
        <v>174</v>
      </c>
      <c r="AR31" s="119" t="s">
        <v>177</v>
      </c>
      <c r="AS31" s="120">
        <f>'[1]int.kiad.'!AT31</f>
        <v>0</v>
      </c>
      <c r="AT31" s="59">
        <f t="shared" si="17"/>
        <v>0</v>
      </c>
      <c r="AU31" s="59">
        <f>'[2]23.-39.'!X181</f>
        <v>0</v>
      </c>
      <c r="AV31" s="59">
        <f>'[2]23.-39.'!X186</f>
        <v>0</v>
      </c>
      <c r="AW31" s="59">
        <f t="shared" si="18"/>
        <v>0</v>
      </c>
      <c r="AX31" s="118" t="s">
        <v>174</v>
      </c>
      <c r="AY31" s="119" t="s">
        <v>177</v>
      </c>
      <c r="AZ31" s="120">
        <f>'[1]int.kiad.'!BA31</f>
        <v>0</v>
      </c>
      <c r="BA31" s="59">
        <f t="shared" si="5"/>
        <v>36</v>
      </c>
      <c r="BB31" s="59">
        <f t="shared" si="5"/>
        <v>36</v>
      </c>
      <c r="BC31" s="59">
        <f t="shared" si="5"/>
        <v>0</v>
      </c>
      <c r="BD31" s="59">
        <f t="shared" si="5"/>
        <v>36</v>
      </c>
      <c r="BE31" s="118" t="s">
        <v>174</v>
      </c>
      <c r="BF31" s="119" t="s">
        <v>177</v>
      </c>
      <c r="BG31" s="120">
        <f>'[1]int.kiad.'!BH31</f>
        <v>1217</v>
      </c>
      <c r="BH31" s="59">
        <f t="shared" si="19"/>
        <v>1229</v>
      </c>
      <c r="BI31" s="59">
        <f>'[2]23.-39.'!K181</f>
        <v>12</v>
      </c>
      <c r="BJ31" s="59">
        <f>'[2]23.-39.'!K186</f>
        <v>12</v>
      </c>
      <c r="BK31" s="59">
        <f t="shared" si="20"/>
        <v>0</v>
      </c>
      <c r="BL31" s="118" t="s">
        <v>174</v>
      </c>
      <c r="BM31" s="119" t="s">
        <v>177</v>
      </c>
      <c r="BN31" s="120">
        <f>'[1]int.kiad.'!BO31</f>
        <v>2794</v>
      </c>
      <c r="BO31" s="59">
        <f t="shared" si="21"/>
        <v>2794</v>
      </c>
      <c r="BP31" s="59">
        <f>'[2]23.-39.'!L181</f>
        <v>0</v>
      </c>
      <c r="BQ31" s="59">
        <f>'[2]23.-39.'!L186</f>
        <v>0</v>
      </c>
      <c r="BR31" s="59">
        <f t="shared" si="22"/>
        <v>0</v>
      </c>
      <c r="BS31" s="118" t="s">
        <v>174</v>
      </c>
      <c r="BT31" s="119" t="s">
        <v>177</v>
      </c>
      <c r="BU31" s="120">
        <f>'[1]int.kiad.'!BV31</f>
        <v>28345</v>
      </c>
      <c r="BV31" s="59">
        <f t="shared" si="23"/>
        <v>29086</v>
      </c>
      <c r="BW31" s="59">
        <f>'[2]23.-39.'!M181</f>
        <v>741</v>
      </c>
      <c r="BX31" s="59">
        <f>'[2]23.-39.'!M186</f>
        <v>0</v>
      </c>
      <c r="BY31" s="59">
        <f t="shared" si="24"/>
        <v>741</v>
      </c>
      <c r="BZ31" s="118" t="s">
        <v>174</v>
      </c>
      <c r="CA31" s="119" t="s">
        <v>177</v>
      </c>
      <c r="CB31" s="59">
        <f t="shared" si="2"/>
        <v>343098</v>
      </c>
      <c r="CC31" s="59">
        <f t="shared" si="2"/>
        <v>352346</v>
      </c>
      <c r="CD31" s="59">
        <f t="shared" si="2"/>
        <v>9248</v>
      </c>
      <c r="CE31" s="59">
        <f t="shared" si="2"/>
        <v>7090</v>
      </c>
      <c r="CF31" s="59">
        <f t="shared" si="2"/>
        <v>2158</v>
      </c>
      <c r="CG31" s="118" t="s">
        <v>174</v>
      </c>
      <c r="CH31" s="119" t="s">
        <v>177</v>
      </c>
      <c r="CI31" s="59">
        <f t="shared" si="25"/>
        <v>311959</v>
      </c>
      <c r="CJ31" s="59">
        <f t="shared" si="25"/>
        <v>320466</v>
      </c>
      <c r="CK31" s="59">
        <f t="shared" si="25"/>
        <v>8507</v>
      </c>
      <c r="CL31" s="59">
        <f t="shared" si="25"/>
        <v>7090</v>
      </c>
      <c r="CM31" s="59">
        <f t="shared" si="25"/>
        <v>1417</v>
      </c>
      <c r="CN31" s="118" t="s">
        <v>174</v>
      </c>
      <c r="CO31" s="119" t="s">
        <v>177</v>
      </c>
      <c r="CP31" s="59">
        <f t="shared" si="26"/>
        <v>31139</v>
      </c>
      <c r="CQ31" s="59">
        <f t="shared" si="26"/>
        <v>31880</v>
      </c>
      <c r="CR31" s="59">
        <f t="shared" si="26"/>
        <v>741</v>
      </c>
      <c r="CS31" s="59">
        <f t="shared" si="26"/>
        <v>0</v>
      </c>
      <c r="CT31" s="59">
        <f t="shared" si="26"/>
        <v>741</v>
      </c>
      <c r="CU31" s="37" t="s">
        <v>117</v>
      </c>
      <c r="CV31" s="29" t="s">
        <v>131</v>
      </c>
      <c r="CW31" s="30" t="s">
        <v>168</v>
      </c>
      <c r="CX31" s="124">
        <f>'[1]int.kiad.'!CY31</f>
        <v>44755</v>
      </c>
      <c r="CY31" s="31">
        <f t="shared" si="27"/>
        <v>46384</v>
      </c>
      <c r="CZ31" s="31">
        <f>'[2]részb.ö.'!E517</f>
        <v>1629</v>
      </c>
      <c r="DA31" s="31">
        <f>'[2]részb.ö.'!E522</f>
        <v>1202</v>
      </c>
      <c r="DB31" s="19">
        <f t="shared" si="28"/>
        <v>427</v>
      </c>
      <c r="DC31" s="37" t="s">
        <v>117</v>
      </c>
      <c r="DD31" s="29" t="s">
        <v>131</v>
      </c>
      <c r="DE31" s="30" t="s">
        <v>168</v>
      </c>
      <c r="DF31" s="124">
        <f>'[1]int.kiad.'!DG31</f>
        <v>15382</v>
      </c>
      <c r="DG31" s="31">
        <f t="shared" si="29"/>
        <v>15564</v>
      </c>
      <c r="DH31" s="31">
        <f>'[2]részb.ö.'!F517</f>
        <v>182</v>
      </c>
      <c r="DI31" s="31">
        <f>'[2]részb.ö.'!F522</f>
        <v>45</v>
      </c>
      <c r="DJ31" s="19">
        <f t="shared" si="30"/>
        <v>137</v>
      </c>
      <c r="DK31" s="37" t="s">
        <v>117</v>
      </c>
      <c r="DL31" s="29" t="s">
        <v>131</v>
      </c>
      <c r="DM31" s="30" t="s">
        <v>168</v>
      </c>
      <c r="DN31" s="124">
        <f>'[1]int.kiad.'!DO31</f>
        <v>15967</v>
      </c>
      <c r="DO31" s="31">
        <f t="shared" si="31"/>
        <v>15786</v>
      </c>
      <c r="DP31" s="31">
        <f>'[2]részb.ö.'!G517</f>
        <v>-181</v>
      </c>
      <c r="DQ31" s="31">
        <f>'[2]részb.ö.'!G522</f>
        <v>-375</v>
      </c>
      <c r="DR31" s="19">
        <f t="shared" si="32"/>
        <v>194</v>
      </c>
      <c r="DS31" s="37" t="s">
        <v>117</v>
      </c>
      <c r="DT31" s="29" t="s">
        <v>131</v>
      </c>
      <c r="DU31" s="30" t="s">
        <v>168</v>
      </c>
      <c r="DV31" s="124">
        <f>'[1]int.kiad.'!DW31</f>
        <v>0</v>
      </c>
      <c r="DW31" s="31">
        <f t="shared" si="33"/>
        <v>0</v>
      </c>
      <c r="DX31" s="31">
        <f>'[2]részb.ö.'!J517</f>
        <v>0</v>
      </c>
      <c r="DY31" s="31">
        <f>'[2]részb.ö.'!J522</f>
        <v>0</v>
      </c>
      <c r="DZ31" s="19">
        <f t="shared" si="34"/>
        <v>0</v>
      </c>
      <c r="EA31" s="37" t="s">
        <v>117</v>
      </c>
      <c r="EB31" s="29" t="s">
        <v>131</v>
      </c>
      <c r="EC31" s="30" t="s">
        <v>168</v>
      </c>
      <c r="ED31" s="124">
        <f>'[1]int.kiad.'!EE31</f>
        <v>0</v>
      </c>
      <c r="EE31" s="31">
        <f t="shared" si="35"/>
        <v>0</v>
      </c>
      <c r="EF31" s="31">
        <f>'[2]részb.ö.'!K517</f>
        <v>0</v>
      </c>
      <c r="EG31" s="31">
        <f>'[2]részb.ö.'!K522</f>
        <v>0</v>
      </c>
      <c r="EH31" s="19">
        <f t="shared" si="36"/>
        <v>0</v>
      </c>
      <c r="EI31" s="37" t="s">
        <v>117</v>
      </c>
      <c r="EJ31" s="29" t="s">
        <v>131</v>
      </c>
      <c r="EK31" s="30" t="s">
        <v>168</v>
      </c>
      <c r="EL31" s="124">
        <f>'[1]int.kiad.'!EM31</f>
        <v>0</v>
      </c>
      <c r="EM31" s="31">
        <f t="shared" si="37"/>
        <v>0</v>
      </c>
      <c r="EN31" s="31">
        <f>'[2]részb.ö.'!L517</f>
        <v>0</v>
      </c>
      <c r="EO31" s="31">
        <f>'[2]részb.ö.'!L522</f>
        <v>0</v>
      </c>
      <c r="EP31" s="19">
        <f t="shared" si="38"/>
        <v>0</v>
      </c>
      <c r="EQ31" s="37" t="s">
        <v>117</v>
      </c>
      <c r="ER31" s="29" t="s">
        <v>131</v>
      </c>
      <c r="ES31" s="30" t="s">
        <v>168</v>
      </c>
      <c r="ET31" s="124">
        <f>'[1]int.kiad.'!EU31</f>
        <v>468</v>
      </c>
      <c r="EU31" s="31">
        <f t="shared" si="39"/>
        <v>468</v>
      </c>
      <c r="EV31" s="31">
        <f>'[2]részb.ö.'!M517</f>
        <v>0</v>
      </c>
      <c r="EW31" s="31">
        <f>'[2]részb.ö.'!M522</f>
        <v>0</v>
      </c>
      <c r="EX31" s="19">
        <f t="shared" si="40"/>
        <v>0</v>
      </c>
      <c r="EY31" s="37" t="s">
        <v>117</v>
      </c>
      <c r="EZ31" s="29" t="s">
        <v>131</v>
      </c>
      <c r="FA31" s="30" t="s">
        <v>168</v>
      </c>
      <c r="FB31" s="31">
        <f t="shared" si="41"/>
        <v>76572</v>
      </c>
      <c r="FC31" s="31">
        <f t="shared" si="41"/>
        <v>78202</v>
      </c>
      <c r="FD31" s="31">
        <f t="shared" si="41"/>
        <v>1630</v>
      </c>
      <c r="FE31" s="31">
        <f t="shared" si="41"/>
        <v>872</v>
      </c>
      <c r="FF31" s="31">
        <f t="shared" si="41"/>
        <v>758</v>
      </c>
    </row>
    <row r="32" spans="1:162" ht="12.75">
      <c r="A32" s="118" t="s">
        <v>176</v>
      </c>
      <c r="B32" s="119" t="s">
        <v>179</v>
      </c>
      <c r="C32" s="120">
        <f>'[1]int.kiad.'!D32</f>
        <v>181151</v>
      </c>
      <c r="D32" s="59">
        <f t="shared" si="7"/>
        <v>184315</v>
      </c>
      <c r="E32" s="59">
        <f>'[2]23.-39.'!E229</f>
        <v>3164</v>
      </c>
      <c r="F32" s="59">
        <f>'[2]23.-39.'!E234</f>
        <v>2942</v>
      </c>
      <c r="G32" s="59">
        <f t="shared" si="8"/>
        <v>222</v>
      </c>
      <c r="H32" s="118" t="s">
        <v>176</v>
      </c>
      <c r="I32" s="119" t="s">
        <v>179</v>
      </c>
      <c r="J32" s="120">
        <f>'[1]int.kiad.'!K32</f>
        <v>60491</v>
      </c>
      <c r="K32" s="59">
        <f t="shared" si="9"/>
        <v>61502</v>
      </c>
      <c r="L32" s="59">
        <f>'[2]23.-39.'!F229</f>
        <v>1011</v>
      </c>
      <c r="M32" s="59">
        <f>'[2]23.-39.'!F234</f>
        <v>940</v>
      </c>
      <c r="N32" s="59">
        <f t="shared" si="10"/>
        <v>71</v>
      </c>
      <c r="O32" s="118" t="s">
        <v>176</v>
      </c>
      <c r="P32" s="119" t="s">
        <v>179</v>
      </c>
      <c r="Q32" s="120">
        <f>'[1]int.kiad.'!R32</f>
        <v>108635</v>
      </c>
      <c r="R32" s="59">
        <f t="shared" si="11"/>
        <v>109857</v>
      </c>
      <c r="S32" s="59">
        <f>'[2]23.-39.'!G229</f>
        <v>1222</v>
      </c>
      <c r="T32" s="59">
        <f>'[2]23.-39.'!G234</f>
        <v>1222</v>
      </c>
      <c r="U32" s="59">
        <f t="shared" si="12"/>
        <v>0</v>
      </c>
      <c r="V32" s="118" t="s">
        <v>176</v>
      </c>
      <c r="W32" s="119" t="s">
        <v>179</v>
      </c>
      <c r="X32" s="120">
        <f>'[1]int.kiad.'!Y32</f>
        <v>0</v>
      </c>
      <c r="Y32" s="59">
        <f t="shared" si="13"/>
        <v>0</v>
      </c>
      <c r="Z32" s="59">
        <f>'[2]23.-39.'!H229</f>
        <v>0</v>
      </c>
      <c r="AA32" s="59">
        <f>'[2]23.-39.'!H234</f>
        <v>0</v>
      </c>
      <c r="AB32" s="59">
        <f t="shared" si="14"/>
        <v>0</v>
      </c>
      <c r="AC32" s="118" t="s">
        <v>176</v>
      </c>
      <c r="AD32" s="119" t="s">
        <v>179</v>
      </c>
      <c r="AE32" s="120">
        <f>'[1]int.kiad.'!AF32</f>
        <v>108635</v>
      </c>
      <c r="AF32" s="59">
        <f t="shared" si="0"/>
        <v>109857</v>
      </c>
      <c r="AG32" s="59">
        <f t="shared" si="0"/>
        <v>1222</v>
      </c>
      <c r="AH32" s="59">
        <f t="shared" si="0"/>
        <v>1222</v>
      </c>
      <c r="AI32" s="59">
        <f t="shared" si="0"/>
        <v>0</v>
      </c>
      <c r="AJ32" s="118" t="s">
        <v>176</v>
      </c>
      <c r="AK32" s="119" t="s">
        <v>179</v>
      </c>
      <c r="AL32" s="120">
        <f>'[1]int.kiad.'!AM32</f>
        <v>0</v>
      </c>
      <c r="AM32" s="59">
        <f t="shared" si="15"/>
        <v>0</v>
      </c>
      <c r="AN32" s="59">
        <f>'[2]23.-39.'!J229</f>
        <v>0</v>
      </c>
      <c r="AO32" s="59">
        <f>'[2]23.-39.'!J234</f>
        <v>0</v>
      </c>
      <c r="AP32" s="59">
        <f t="shared" si="16"/>
        <v>0</v>
      </c>
      <c r="AQ32" s="118" t="s">
        <v>176</v>
      </c>
      <c r="AR32" s="119" t="s">
        <v>179</v>
      </c>
      <c r="AS32" s="120">
        <f>'[1]int.kiad.'!AT32</f>
        <v>0</v>
      </c>
      <c r="AT32" s="59">
        <f t="shared" si="17"/>
        <v>0</v>
      </c>
      <c r="AU32" s="59">
        <f>'[2]23.-39.'!X229</f>
        <v>0</v>
      </c>
      <c r="AV32" s="59">
        <f>'[2]23.-39.'!X234</f>
        <v>0</v>
      </c>
      <c r="AW32" s="59">
        <f t="shared" si="18"/>
        <v>0</v>
      </c>
      <c r="AX32" s="118" t="s">
        <v>176</v>
      </c>
      <c r="AY32" s="119" t="s">
        <v>179</v>
      </c>
      <c r="AZ32" s="120">
        <f>'[1]int.kiad.'!BA32</f>
        <v>0</v>
      </c>
      <c r="BA32" s="59">
        <f t="shared" si="5"/>
        <v>0</v>
      </c>
      <c r="BB32" s="59">
        <f t="shared" si="5"/>
        <v>0</v>
      </c>
      <c r="BC32" s="59">
        <f t="shared" si="5"/>
        <v>0</v>
      </c>
      <c r="BD32" s="59">
        <f t="shared" si="5"/>
        <v>0</v>
      </c>
      <c r="BE32" s="118" t="s">
        <v>176</v>
      </c>
      <c r="BF32" s="119" t="s">
        <v>179</v>
      </c>
      <c r="BG32" s="120">
        <f>'[1]int.kiad.'!BH32</f>
        <v>406</v>
      </c>
      <c r="BH32" s="59">
        <f t="shared" si="19"/>
        <v>412</v>
      </c>
      <c r="BI32" s="59">
        <f>'[2]23.-39.'!K229</f>
        <v>6</v>
      </c>
      <c r="BJ32" s="59">
        <f>'[2]23.-39.'!K234</f>
        <v>6</v>
      </c>
      <c r="BK32" s="59">
        <f t="shared" si="20"/>
        <v>0</v>
      </c>
      <c r="BL32" s="118" t="s">
        <v>176</v>
      </c>
      <c r="BM32" s="119" t="s">
        <v>179</v>
      </c>
      <c r="BN32" s="120">
        <f>'[1]int.kiad.'!BO32</f>
        <v>0</v>
      </c>
      <c r="BO32" s="59">
        <f t="shared" si="21"/>
        <v>0</v>
      </c>
      <c r="BP32" s="59">
        <f>'[2]23.-39.'!L229</f>
        <v>0</v>
      </c>
      <c r="BQ32" s="59">
        <f>'[2]23.-39.'!L234</f>
        <v>0</v>
      </c>
      <c r="BR32" s="59">
        <f t="shared" si="22"/>
        <v>0</v>
      </c>
      <c r="BS32" s="118" t="s">
        <v>176</v>
      </c>
      <c r="BT32" s="119" t="s">
        <v>179</v>
      </c>
      <c r="BU32" s="120">
        <f>'[1]int.kiad.'!BV32</f>
        <v>14686</v>
      </c>
      <c r="BV32" s="59">
        <f t="shared" si="23"/>
        <v>14686</v>
      </c>
      <c r="BW32" s="59">
        <f>'[2]23.-39.'!M229</f>
        <v>0</v>
      </c>
      <c r="BX32" s="59">
        <f>'[2]23.-39.'!M234</f>
        <v>0</v>
      </c>
      <c r="BY32" s="59">
        <f t="shared" si="24"/>
        <v>0</v>
      </c>
      <c r="BZ32" s="118" t="s">
        <v>176</v>
      </c>
      <c r="CA32" s="119" t="s">
        <v>179</v>
      </c>
      <c r="CB32" s="59">
        <f t="shared" si="2"/>
        <v>365369</v>
      </c>
      <c r="CC32" s="59">
        <f t="shared" si="2"/>
        <v>370772</v>
      </c>
      <c r="CD32" s="59">
        <f t="shared" si="2"/>
        <v>5403</v>
      </c>
      <c r="CE32" s="59">
        <f t="shared" si="2"/>
        <v>5110</v>
      </c>
      <c r="CF32" s="59">
        <f t="shared" si="2"/>
        <v>293</v>
      </c>
      <c r="CG32" s="118" t="s">
        <v>176</v>
      </c>
      <c r="CH32" s="119" t="s">
        <v>179</v>
      </c>
      <c r="CI32" s="59">
        <f t="shared" si="25"/>
        <v>350683</v>
      </c>
      <c r="CJ32" s="59">
        <f t="shared" si="25"/>
        <v>356086</v>
      </c>
      <c r="CK32" s="59">
        <f t="shared" si="25"/>
        <v>5403</v>
      </c>
      <c r="CL32" s="59">
        <f t="shared" si="25"/>
        <v>5110</v>
      </c>
      <c r="CM32" s="59">
        <f t="shared" si="25"/>
        <v>293</v>
      </c>
      <c r="CN32" s="118" t="s">
        <v>176</v>
      </c>
      <c r="CO32" s="119" t="s">
        <v>179</v>
      </c>
      <c r="CP32" s="59">
        <f t="shared" si="26"/>
        <v>14686</v>
      </c>
      <c r="CQ32" s="59">
        <f t="shared" si="26"/>
        <v>14686</v>
      </c>
      <c r="CR32" s="59">
        <f t="shared" si="26"/>
        <v>0</v>
      </c>
      <c r="CS32" s="59">
        <f t="shared" si="26"/>
        <v>0</v>
      </c>
      <c r="CT32" s="59">
        <f t="shared" si="26"/>
        <v>0</v>
      </c>
      <c r="CU32" s="37" t="s">
        <v>117</v>
      </c>
      <c r="CV32" s="29" t="s">
        <v>133</v>
      </c>
      <c r="CW32" s="30" t="s">
        <v>165</v>
      </c>
      <c r="CX32" s="124">
        <f>'[1]int.kiad.'!CY32</f>
        <v>52080</v>
      </c>
      <c r="CY32" s="31">
        <f t="shared" si="27"/>
        <v>55390</v>
      </c>
      <c r="CZ32" s="31">
        <f>'[2]részb.ö.'!E565</f>
        <v>3310</v>
      </c>
      <c r="DA32" s="31">
        <f>'[2]részb.ö.'!E570</f>
        <v>3310</v>
      </c>
      <c r="DB32" s="19">
        <f t="shared" si="28"/>
        <v>0</v>
      </c>
      <c r="DC32" s="37" t="s">
        <v>117</v>
      </c>
      <c r="DD32" s="29" t="s">
        <v>133</v>
      </c>
      <c r="DE32" s="30" t="s">
        <v>165</v>
      </c>
      <c r="DF32" s="124">
        <f>'[1]int.kiad.'!DG32</f>
        <v>17881</v>
      </c>
      <c r="DG32" s="31">
        <f t="shared" si="29"/>
        <v>18573</v>
      </c>
      <c r="DH32" s="31">
        <f>'[2]részb.ö.'!F565</f>
        <v>692</v>
      </c>
      <c r="DI32" s="31">
        <f>'[2]részb.ö.'!F570</f>
        <v>692</v>
      </c>
      <c r="DJ32" s="19">
        <f t="shared" si="30"/>
        <v>0</v>
      </c>
      <c r="DK32" s="37" t="s">
        <v>117</v>
      </c>
      <c r="DL32" s="29" t="s">
        <v>133</v>
      </c>
      <c r="DM32" s="30" t="s">
        <v>165</v>
      </c>
      <c r="DN32" s="124">
        <f>'[1]int.kiad.'!DO32</f>
        <v>18189</v>
      </c>
      <c r="DO32" s="31">
        <f t="shared" si="31"/>
        <v>18754</v>
      </c>
      <c r="DP32" s="31">
        <f>'[2]részb.ö.'!G565</f>
        <v>565</v>
      </c>
      <c r="DQ32" s="31">
        <f>'[2]részb.ö.'!G570</f>
        <v>327</v>
      </c>
      <c r="DR32" s="19">
        <f t="shared" si="32"/>
        <v>238</v>
      </c>
      <c r="DS32" s="37" t="s">
        <v>117</v>
      </c>
      <c r="DT32" s="29" t="s">
        <v>133</v>
      </c>
      <c r="DU32" s="30" t="s">
        <v>165</v>
      </c>
      <c r="DV32" s="124">
        <f>'[1]int.kiad.'!DW32</f>
        <v>0</v>
      </c>
      <c r="DW32" s="31">
        <f t="shared" si="33"/>
        <v>0</v>
      </c>
      <c r="DX32" s="31">
        <f>'[2]részb.ö.'!J565</f>
        <v>0</v>
      </c>
      <c r="DY32" s="31">
        <f>'[2]részb.ö.'!J570</f>
        <v>0</v>
      </c>
      <c r="DZ32" s="19">
        <f t="shared" si="34"/>
        <v>0</v>
      </c>
      <c r="EA32" s="37" t="s">
        <v>117</v>
      </c>
      <c r="EB32" s="29" t="s">
        <v>133</v>
      </c>
      <c r="EC32" s="30" t="s">
        <v>165</v>
      </c>
      <c r="ED32" s="124">
        <f>'[1]int.kiad.'!EE32</f>
        <v>0</v>
      </c>
      <c r="EE32" s="31">
        <f t="shared" si="35"/>
        <v>0</v>
      </c>
      <c r="EF32" s="31">
        <f>'[2]részb.ö.'!K565</f>
        <v>0</v>
      </c>
      <c r="EG32" s="31">
        <f>'[2]részb.ö.'!K570</f>
        <v>0</v>
      </c>
      <c r="EH32" s="19">
        <f t="shared" si="36"/>
        <v>0</v>
      </c>
      <c r="EI32" s="37" t="s">
        <v>117</v>
      </c>
      <c r="EJ32" s="29" t="s">
        <v>133</v>
      </c>
      <c r="EK32" s="30" t="s">
        <v>165</v>
      </c>
      <c r="EL32" s="124">
        <f>'[1]int.kiad.'!EM32</f>
        <v>0</v>
      </c>
      <c r="EM32" s="31">
        <f t="shared" si="37"/>
        <v>0</v>
      </c>
      <c r="EN32" s="31">
        <f>'[2]részb.ö.'!L565</f>
        <v>0</v>
      </c>
      <c r="EO32" s="31">
        <f>'[2]részb.ö.'!L570</f>
        <v>0</v>
      </c>
      <c r="EP32" s="19">
        <f t="shared" si="38"/>
        <v>0</v>
      </c>
      <c r="EQ32" s="37" t="s">
        <v>117</v>
      </c>
      <c r="ER32" s="29" t="s">
        <v>133</v>
      </c>
      <c r="ES32" s="30" t="s">
        <v>165</v>
      </c>
      <c r="ET32" s="124">
        <f>'[1]int.kiad.'!EU32</f>
        <v>509</v>
      </c>
      <c r="EU32" s="31">
        <f t="shared" si="39"/>
        <v>509</v>
      </c>
      <c r="EV32" s="31">
        <f>'[2]részb.ö.'!M565</f>
        <v>0</v>
      </c>
      <c r="EW32" s="31">
        <f>'[2]részb.ö.'!M570</f>
        <v>0</v>
      </c>
      <c r="EX32" s="19">
        <f t="shared" si="40"/>
        <v>0</v>
      </c>
      <c r="EY32" s="37" t="s">
        <v>117</v>
      </c>
      <c r="EZ32" s="29" t="s">
        <v>133</v>
      </c>
      <c r="FA32" s="30" t="s">
        <v>165</v>
      </c>
      <c r="FB32" s="31">
        <f t="shared" si="41"/>
        <v>88659</v>
      </c>
      <c r="FC32" s="31">
        <f t="shared" si="41"/>
        <v>93226</v>
      </c>
      <c r="FD32" s="31">
        <f t="shared" si="41"/>
        <v>4567</v>
      </c>
      <c r="FE32" s="31">
        <f t="shared" si="41"/>
        <v>4329</v>
      </c>
      <c r="FF32" s="31">
        <f t="shared" si="41"/>
        <v>238</v>
      </c>
    </row>
    <row r="33" spans="1:162" ht="12.75">
      <c r="A33" s="118" t="s">
        <v>178</v>
      </c>
      <c r="B33" s="119" t="s">
        <v>181</v>
      </c>
      <c r="C33" s="120">
        <f>'[1]int.kiad.'!D33</f>
        <v>69543</v>
      </c>
      <c r="D33" s="59">
        <f t="shared" si="7"/>
        <v>72890</v>
      </c>
      <c r="E33" s="59">
        <f>'[2]23.-39.'!E277</f>
        <v>3347</v>
      </c>
      <c r="F33" s="59">
        <f>'[2]23.-39.'!E282</f>
        <v>3225</v>
      </c>
      <c r="G33" s="59">
        <f t="shared" si="8"/>
        <v>122</v>
      </c>
      <c r="H33" s="118" t="s">
        <v>178</v>
      </c>
      <c r="I33" s="119" t="s">
        <v>181</v>
      </c>
      <c r="J33" s="120">
        <f>'[1]int.kiad.'!K33</f>
        <v>22898</v>
      </c>
      <c r="K33" s="59">
        <f t="shared" si="9"/>
        <v>23930</v>
      </c>
      <c r="L33" s="59">
        <f>'[2]23.-39.'!F277</f>
        <v>1032</v>
      </c>
      <c r="M33" s="59">
        <f>'[2]23.-39.'!F282</f>
        <v>1032</v>
      </c>
      <c r="N33" s="59">
        <f t="shared" si="10"/>
        <v>0</v>
      </c>
      <c r="O33" s="118" t="s">
        <v>178</v>
      </c>
      <c r="P33" s="119" t="s">
        <v>181</v>
      </c>
      <c r="Q33" s="120">
        <f>'[1]int.kiad.'!R33</f>
        <v>13351</v>
      </c>
      <c r="R33" s="59">
        <f t="shared" si="11"/>
        <v>15231</v>
      </c>
      <c r="S33" s="59">
        <f>'[2]23.-39.'!G277</f>
        <v>1880</v>
      </c>
      <c r="T33" s="59">
        <f>'[2]23.-39.'!G282</f>
        <v>943</v>
      </c>
      <c r="U33" s="59">
        <f t="shared" si="12"/>
        <v>937</v>
      </c>
      <c r="V33" s="118" t="s">
        <v>178</v>
      </c>
      <c r="W33" s="119" t="s">
        <v>181</v>
      </c>
      <c r="X33" s="120">
        <f>'[1]int.kiad.'!Y33</f>
        <v>0</v>
      </c>
      <c r="Y33" s="59">
        <f t="shared" si="13"/>
        <v>0</v>
      </c>
      <c r="Z33" s="59">
        <f>'[2]23.-39.'!H277</f>
        <v>0</v>
      </c>
      <c r="AA33" s="59">
        <f>'[2]23.-39.'!H282</f>
        <v>0</v>
      </c>
      <c r="AB33" s="59">
        <f t="shared" si="14"/>
        <v>0</v>
      </c>
      <c r="AC33" s="118" t="s">
        <v>178</v>
      </c>
      <c r="AD33" s="119" t="s">
        <v>181</v>
      </c>
      <c r="AE33" s="120">
        <f>'[1]int.kiad.'!AF33</f>
        <v>13351</v>
      </c>
      <c r="AF33" s="59">
        <f t="shared" si="0"/>
        <v>15231</v>
      </c>
      <c r="AG33" s="59">
        <f t="shared" si="0"/>
        <v>1880</v>
      </c>
      <c r="AH33" s="59">
        <f t="shared" si="0"/>
        <v>943</v>
      </c>
      <c r="AI33" s="59">
        <f t="shared" si="0"/>
        <v>937</v>
      </c>
      <c r="AJ33" s="118" t="s">
        <v>178</v>
      </c>
      <c r="AK33" s="119" t="s">
        <v>181</v>
      </c>
      <c r="AL33" s="120">
        <f>'[1]int.kiad.'!AM33</f>
        <v>36</v>
      </c>
      <c r="AM33" s="59">
        <f t="shared" si="15"/>
        <v>36</v>
      </c>
      <c r="AN33" s="59">
        <f>'[2]23.-39.'!J277</f>
        <v>0</v>
      </c>
      <c r="AO33" s="59">
        <f>'[2]23.-39.'!J282</f>
        <v>0</v>
      </c>
      <c r="AP33" s="59">
        <f t="shared" si="16"/>
        <v>0</v>
      </c>
      <c r="AQ33" s="118" t="s">
        <v>178</v>
      </c>
      <c r="AR33" s="119" t="s">
        <v>181</v>
      </c>
      <c r="AS33" s="120">
        <f>'[1]int.kiad.'!AT33</f>
        <v>0</v>
      </c>
      <c r="AT33" s="59">
        <f t="shared" si="17"/>
        <v>0</v>
      </c>
      <c r="AU33" s="59">
        <f>'[2]23.-39.'!X277</f>
        <v>0</v>
      </c>
      <c r="AV33" s="59">
        <f>'[2]23.-39.'!X282</f>
        <v>0</v>
      </c>
      <c r="AW33" s="59">
        <f t="shared" si="18"/>
        <v>0</v>
      </c>
      <c r="AX33" s="118" t="s">
        <v>178</v>
      </c>
      <c r="AY33" s="119" t="s">
        <v>181</v>
      </c>
      <c r="AZ33" s="120">
        <f>'[1]int.kiad.'!BA33</f>
        <v>36</v>
      </c>
      <c r="BA33" s="59">
        <f t="shared" si="5"/>
        <v>36</v>
      </c>
      <c r="BB33" s="59">
        <f t="shared" si="5"/>
        <v>0</v>
      </c>
      <c r="BC33" s="59">
        <f t="shared" si="5"/>
        <v>0</v>
      </c>
      <c r="BD33" s="59">
        <f t="shared" si="5"/>
        <v>0</v>
      </c>
      <c r="BE33" s="118" t="s">
        <v>178</v>
      </c>
      <c r="BF33" s="119" t="s">
        <v>181</v>
      </c>
      <c r="BG33" s="120">
        <f>'[1]int.kiad.'!BH33</f>
        <v>950</v>
      </c>
      <c r="BH33" s="59">
        <f t="shared" si="19"/>
        <v>950</v>
      </c>
      <c r="BI33" s="59">
        <f>'[2]23.-39.'!K277</f>
        <v>0</v>
      </c>
      <c r="BJ33" s="59">
        <f>'[2]23.-39.'!K282</f>
        <v>0</v>
      </c>
      <c r="BK33" s="59">
        <f t="shared" si="20"/>
        <v>0</v>
      </c>
      <c r="BL33" s="118" t="s">
        <v>178</v>
      </c>
      <c r="BM33" s="119" t="s">
        <v>181</v>
      </c>
      <c r="BN33" s="120">
        <f>'[1]int.kiad.'!BO33</f>
        <v>533</v>
      </c>
      <c r="BO33" s="59">
        <f t="shared" si="21"/>
        <v>533</v>
      </c>
      <c r="BP33" s="59">
        <f>'[2]23.-39.'!L277</f>
        <v>0</v>
      </c>
      <c r="BQ33" s="59">
        <f>'[2]23.-39.'!L282</f>
        <v>0</v>
      </c>
      <c r="BR33" s="59">
        <f t="shared" si="22"/>
        <v>0</v>
      </c>
      <c r="BS33" s="118" t="s">
        <v>178</v>
      </c>
      <c r="BT33" s="119" t="s">
        <v>181</v>
      </c>
      <c r="BU33" s="120">
        <f>'[1]int.kiad.'!BV33</f>
        <v>1856</v>
      </c>
      <c r="BV33" s="59">
        <f t="shared" si="23"/>
        <v>1856</v>
      </c>
      <c r="BW33" s="59">
        <f>'[2]23.-39.'!M277</f>
        <v>0</v>
      </c>
      <c r="BX33" s="59">
        <f>'[2]23.-39.'!M282</f>
        <v>0</v>
      </c>
      <c r="BY33" s="59">
        <f t="shared" si="24"/>
        <v>0</v>
      </c>
      <c r="BZ33" s="118" t="s">
        <v>178</v>
      </c>
      <c r="CA33" s="119" t="s">
        <v>181</v>
      </c>
      <c r="CB33" s="59">
        <f t="shared" si="2"/>
        <v>109167</v>
      </c>
      <c r="CC33" s="59">
        <f t="shared" si="2"/>
        <v>115426</v>
      </c>
      <c r="CD33" s="59">
        <f t="shared" si="2"/>
        <v>6259</v>
      </c>
      <c r="CE33" s="59">
        <f t="shared" si="2"/>
        <v>5200</v>
      </c>
      <c r="CF33" s="59">
        <f t="shared" si="2"/>
        <v>1059</v>
      </c>
      <c r="CG33" s="118" t="s">
        <v>178</v>
      </c>
      <c r="CH33" s="119" t="s">
        <v>181</v>
      </c>
      <c r="CI33" s="59">
        <f t="shared" si="25"/>
        <v>106778</v>
      </c>
      <c r="CJ33" s="59">
        <f t="shared" si="25"/>
        <v>113037</v>
      </c>
      <c r="CK33" s="59">
        <f t="shared" si="25"/>
        <v>6259</v>
      </c>
      <c r="CL33" s="59">
        <f t="shared" si="25"/>
        <v>5200</v>
      </c>
      <c r="CM33" s="59">
        <f t="shared" si="25"/>
        <v>1059</v>
      </c>
      <c r="CN33" s="118" t="s">
        <v>178</v>
      </c>
      <c r="CO33" s="119" t="s">
        <v>181</v>
      </c>
      <c r="CP33" s="59">
        <f t="shared" si="26"/>
        <v>2389</v>
      </c>
      <c r="CQ33" s="59">
        <f t="shared" si="26"/>
        <v>2389</v>
      </c>
      <c r="CR33" s="59">
        <f t="shared" si="26"/>
        <v>0</v>
      </c>
      <c r="CS33" s="59">
        <f t="shared" si="26"/>
        <v>0</v>
      </c>
      <c r="CT33" s="59">
        <f t="shared" si="26"/>
        <v>0</v>
      </c>
      <c r="CU33" s="37" t="s">
        <v>117</v>
      </c>
      <c r="CV33" s="29" t="s">
        <v>135</v>
      </c>
      <c r="CW33" s="30" t="s">
        <v>104</v>
      </c>
      <c r="CX33" s="124">
        <f>'[1]int.kiad.'!CY33</f>
        <v>29055</v>
      </c>
      <c r="CY33" s="31">
        <f t="shared" si="27"/>
        <v>30571</v>
      </c>
      <c r="CZ33" s="31">
        <f>'[2]részb.ö.'!E613</f>
        <v>1516</v>
      </c>
      <c r="DA33" s="31">
        <f>'[2]részb.ö.'!E618</f>
        <v>1138</v>
      </c>
      <c r="DB33" s="19">
        <f t="shared" si="28"/>
        <v>378</v>
      </c>
      <c r="DC33" s="37" t="s">
        <v>117</v>
      </c>
      <c r="DD33" s="29" t="s">
        <v>135</v>
      </c>
      <c r="DE33" s="30" t="s">
        <v>104</v>
      </c>
      <c r="DF33" s="124">
        <f>'[1]int.kiad.'!DG33</f>
        <v>9790</v>
      </c>
      <c r="DG33" s="31">
        <f t="shared" si="29"/>
        <v>10241</v>
      </c>
      <c r="DH33" s="31">
        <f>'[2]részb.ö.'!F613</f>
        <v>451</v>
      </c>
      <c r="DI33" s="31">
        <f>'[2]részb.ö.'!F618</f>
        <v>330</v>
      </c>
      <c r="DJ33" s="19">
        <f t="shared" si="30"/>
        <v>121</v>
      </c>
      <c r="DK33" s="37" t="s">
        <v>117</v>
      </c>
      <c r="DL33" s="29" t="s">
        <v>135</v>
      </c>
      <c r="DM33" s="30" t="s">
        <v>104</v>
      </c>
      <c r="DN33" s="124">
        <f>'[1]int.kiad.'!DO33</f>
        <v>6888</v>
      </c>
      <c r="DO33" s="31">
        <f t="shared" si="31"/>
        <v>7417</v>
      </c>
      <c r="DP33" s="31">
        <f>'[2]részb.ö.'!G613</f>
        <v>529</v>
      </c>
      <c r="DQ33" s="31">
        <f>'[2]részb.ö.'!G618</f>
        <v>491</v>
      </c>
      <c r="DR33" s="19">
        <f t="shared" si="32"/>
        <v>38</v>
      </c>
      <c r="DS33" s="37" t="s">
        <v>117</v>
      </c>
      <c r="DT33" s="29" t="s">
        <v>135</v>
      </c>
      <c r="DU33" s="30" t="s">
        <v>104</v>
      </c>
      <c r="DV33" s="124">
        <f>'[1]int.kiad.'!DW33</f>
        <v>0</v>
      </c>
      <c r="DW33" s="31">
        <f t="shared" si="33"/>
        <v>0</v>
      </c>
      <c r="DX33" s="31">
        <f>'[2]részb.ö.'!J613</f>
        <v>0</v>
      </c>
      <c r="DY33" s="31">
        <f>'[2]részb.ö.'!J618</f>
        <v>0</v>
      </c>
      <c r="DZ33" s="19">
        <f t="shared" si="34"/>
        <v>0</v>
      </c>
      <c r="EA33" s="37" t="s">
        <v>117</v>
      </c>
      <c r="EB33" s="29" t="s">
        <v>135</v>
      </c>
      <c r="EC33" s="30" t="s">
        <v>104</v>
      </c>
      <c r="ED33" s="124">
        <f>'[1]int.kiad.'!EE33</f>
        <v>0</v>
      </c>
      <c r="EE33" s="31">
        <f t="shared" si="35"/>
        <v>0</v>
      </c>
      <c r="EF33" s="31">
        <f>'[2]részb.ö.'!K613</f>
        <v>0</v>
      </c>
      <c r="EG33" s="31">
        <f>'[2]részb.ö.'!K618</f>
        <v>0</v>
      </c>
      <c r="EH33" s="19">
        <f t="shared" si="36"/>
        <v>0</v>
      </c>
      <c r="EI33" s="37" t="s">
        <v>117</v>
      </c>
      <c r="EJ33" s="29" t="s">
        <v>135</v>
      </c>
      <c r="EK33" s="30" t="s">
        <v>104</v>
      </c>
      <c r="EL33" s="124">
        <f>'[1]int.kiad.'!EM33</f>
        <v>0</v>
      </c>
      <c r="EM33" s="31">
        <f t="shared" si="37"/>
        <v>0</v>
      </c>
      <c r="EN33" s="31">
        <f>'[2]részb.ö.'!L613</f>
        <v>0</v>
      </c>
      <c r="EO33" s="31">
        <f>'[2]részb.ö.'!L618</f>
        <v>0</v>
      </c>
      <c r="EP33" s="19">
        <f t="shared" si="38"/>
        <v>0</v>
      </c>
      <c r="EQ33" s="37" t="s">
        <v>117</v>
      </c>
      <c r="ER33" s="29" t="s">
        <v>135</v>
      </c>
      <c r="ES33" s="30" t="s">
        <v>104</v>
      </c>
      <c r="ET33" s="124">
        <f>'[1]int.kiad.'!EU33</f>
        <v>225</v>
      </c>
      <c r="EU33" s="31">
        <f t="shared" si="39"/>
        <v>225</v>
      </c>
      <c r="EV33" s="31">
        <f>'[2]részb.ö.'!M613</f>
        <v>0</v>
      </c>
      <c r="EW33" s="31">
        <f>'[2]részb.ö.'!M618</f>
        <v>0</v>
      </c>
      <c r="EX33" s="19">
        <f t="shared" si="40"/>
        <v>0</v>
      </c>
      <c r="EY33" s="37" t="s">
        <v>117</v>
      </c>
      <c r="EZ33" s="29" t="s">
        <v>135</v>
      </c>
      <c r="FA33" s="30" t="s">
        <v>104</v>
      </c>
      <c r="FB33" s="31">
        <f t="shared" si="41"/>
        <v>45958</v>
      </c>
      <c r="FC33" s="31">
        <f t="shared" si="41"/>
        <v>48454</v>
      </c>
      <c r="FD33" s="31">
        <f t="shared" si="41"/>
        <v>2496</v>
      </c>
      <c r="FE33" s="31">
        <f t="shared" si="41"/>
        <v>1959</v>
      </c>
      <c r="FF33" s="31">
        <f t="shared" si="41"/>
        <v>537</v>
      </c>
    </row>
    <row r="34" spans="1:162" ht="12.75">
      <c r="A34" s="118" t="s">
        <v>180</v>
      </c>
      <c r="B34" s="119" t="s">
        <v>183</v>
      </c>
      <c r="C34" s="120">
        <f>'[1]int.kiad.'!D34</f>
        <v>202096</v>
      </c>
      <c r="D34" s="59">
        <f t="shared" si="7"/>
        <v>210376</v>
      </c>
      <c r="E34" s="59">
        <f>'[2]23.-39.'!E325</f>
        <v>8280</v>
      </c>
      <c r="F34" s="59">
        <f>'[2]23.-39.'!E330</f>
        <v>8280</v>
      </c>
      <c r="G34" s="59">
        <f t="shared" si="8"/>
        <v>0</v>
      </c>
      <c r="H34" s="118" t="s">
        <v>180</v>
      </c>
      <c r="I34" s="119" t="s">
        <v>183</v>
      </c>
      <c r="J34" s="120">
        <f>'[1]int.kiad.'!K34</f>
        <v>66726</v>
      </c>
      <c r="K34" s="59">
        <f t="shared" si="9"/>
        <v>69513</v>
      </c>
      <c r="L34" s="59">
        <f>'[2]23.-39.'!F325</f>
        <v>2787</v>
      </c>
      <c r="M34" s="59">
        <f>'[2]23.-39.'!F330</f>
        <v>2787</v>
      </c>
      <c r="N34" s="59">
        <f t="shared" si="10"/>
        <v>0</v>
      </c>
      <c r="O34" s="118" t="s">
        <v>180</v>
      </c>
      <c r="P34" s="119" t="s">
        <v>183</v>
      </c>
      <c r="Q34" s="120">
        <f>'[1]int.kiad.'!R34</f>
        <v>51493</v>
      </c>
      <c r="R34" s="59">
        <f t="shared" si="11"/>
        <v>51967</v>
      </c>
      <c r="S34" s="59">
        <f>'[2]23.-39.'!G325</f>
        <v>474</v>
      </c>
      <c r="T34" s="59">
        <f>'[2]23.-39.'!G330</f>
        <v>474</v>
      </c>
      <c r="U34" s="59">
        <f t="shared" si="12"/>
        <v>0</v>
      </c>
      <c r="V34" s="118" t="s">
        <v>180</v>
      </c>
      <c r="W34" s="119" t="s">
        <v>183</v>
      </c>
      <c r="X34" s="120">
        <f>'[1]int.kiad.'!Y34</f>
        <v>0</v>
      </c>
      <c r="Y34" s="59">
        <f t="shared" si="13"/>
        <v>0</v>
      </c>
      <c r="Z34" s="59">
        <f>'[2]23.-39.'!H325</f>
        <v>0</v>
      </c>
      <c r="AA34" s="59">
        <f>'[2]23.-39.'!H330</f>
        <v>0</v>
      </c>
      <c r="AB34" s="59">
        <f t="shared" si="14"/>
        <v>0</v>
      </c>
      <c r="AC34" s="118" t="s">
        <v>180</v>
      </c>
      <c r="AD34" s="119" t="s">
        <v>183</v>
      </c>
      <c r="AE34" s="120">
        <f>'[1]int.kiad.'!AF34</f>
        <v>51493</v>
      </c>
      <c r="AF34" s="59">
        <f t="shared" si="0"/>
        <v>51967</v>
      </c>
      <c r="AG34" s="59">
        <f t="shared" si="0"/>
        <v>474</v>
      </c>
      <c r="AH34" s="59">
        <f t="shared" si="0"/>
        <v>474</v>
      </c>
      <c r="AI34" s="59">
        <f t="shared" si="0"/>
        <v>0</v>
      </c>
      <c r="AJ34" s="118" t="s">
        <v>180</v>
      </c>
      <c r="AK34" s="119" t="s">
        <v>183</v>
      </c>
      <c r="AL34" s="120">
        <f>'[1]int.kiad.'!AM34</f>
        <v>0</v>
      </c>
      <c r="AM34" s="59">
        <f t="shared" si="15"/>
        <v>0</v>
      </c>
      <c r="AN34" s="59">
        <f>'[2]23.-39.'!J325</f>
        <v>0</v>
      </c>
      <c r="AO34" s="59">
        <f>'[2]23.-39.'!J330</f>
        <v>0</v>
      </c>
      <c r="AP34" s="59">
        <f t="shared" si="16"/>
        <v>0</v>
      </c>
      <c r="AQ34" s="118" t="s">
        <v>180</v>
      </c>
      <c r="AR34" s="119" t="s">
        <v>183</v>
      </c>
      <c r="AS34" s="120">
        <f>'[1]int.kiad.'!AT34</f>
        <v>0</v>
      </c>
      <c r="AT34" s="59">
        <f t="shared" si="17"/>
        <v>0</v>
      </c>
      <c r="AU34" s="59">
        <f>'[2]23.-39.'!X325</f>
        <v>0</v>
      </c>
      <c r="AV34" s="59">
        <f>'[2]23.-39.'!X330</f>
        <v>0</v>
      </c>
      <c r="AW34" s="59">
        <f t="shared" si="18"/>
        <v>0</v>
      </c>
      <c r="AX34" s="118" t="s">
        <v>180</v>
      </c>
      <c r="AY34" s="119" t="s">
        <v>183</v>
      </c>
      <c r="AZ34" s="120">
        <f>'[1]int.kiad.'!BA34</f>
        <v>0</v>
      </c>
      <c r="BA34" s="59">
        <f t="shared" si="5"/>
        <v>0</v>
      </c>
      <c r="BB34" s="59">
        <f t="shared" si="5"/>
        <v>0</v>
      </c>
      <c r="BC34" s="59">
        <f t="shared" si="5"/>
        <v>0</v>
      </c>
      <c r="BD34" s="59">
        <f t="shared" si="5"/>
        <v>0</v>
      </c>
      <c r="BE34" s="118" t="s">
        <v>180</v>
      </c>
      <c r="BF34" s="119" t="s">
        <v>183</v>
      </c>
      <c r="BG34" s="120">
        <f>'[1]int.kiad.'!BH34</f>
        <v>1212</v>
      </c>
      <c r="BH34" s="59">
        <f t="shared" si="19"/>
        <v>1224</v>
      </c>
      <c r="BI34" s="59">
        <f>'[2]23.-39.'!K325</f>
        <v>12</v>
      </c>
      <c r="BJ34" s="59">
        <f>'[2]23.-39.'!K330</f>
        <v>12</v>
      </c>
      <c r="BK34" s="59">
        <f t="shared" si="20"/>
        <v>0</v>
      </c>
      <c r="BL34" s="118" t="s">
        <v>180</v>
      </c>
      <c r="BM34" s="119" t="s">
        <v>183</v>
      </c>
      <c r="BN34" s="120">
        <f>'[1]int.kiad.'!BO34</f>
        <v>0</v>
      </c>
      <c r="BO34" s="59">
        <f t="shared" si="21"/>
        <v>0</v>
      </c>
      <c r="BP34" s="59">
        <f>'[2]23.-39.'!L325</f>
        <v>0</v>
      </c>
      <c r="BQ34" s="59">
        <f>'[2]23.-39.'!L330</f>
        <v>0</v>
      </c>
      <c r="BR34" s="59">
        <f t="shared" si="22"/>
        <v>0</v>
      </c>
      <c r="BS34" s="118" t="s">
        <v>180</v>
      </c>
      <c r="BT34" s="119" t="s">
        <v>183</v>
      </c>
      <c r="BU34" s="120">
        <f>'[1]int.kiad.'!BV34</f>
        <v>3329</v>
      </c>
      <c r="BV34" s="59">
        <f t="shared" si="23"/>
        <v>3329</v>
      </c>
      <c r="BW34" s="59">
        <f>'[2]23.-39.'!M325</f>
        <v>0</v>
      </c>
      <c r="BX34" s="59">
        <f>'[2]23.-39.'!M330</f>
        <v>0</v>
      </c>
      <c r="BY34" s="59">
        <f t="shared" si="24"/>
        <v>0</v>
      </c>
      <c r="BZ34" s="118" t="s">
        <v>180</v>
      </c>
      <c r="CA34" s="119" t="s">
        <v>183</v>
      </c>
      <c r="CB34" s="59">
        <f t="shared" si="2"/>
        <v>324856</v>
      </c>
      <c r="CC34" s="59">
        <f t="shared" si="2"/>
        <v>336409</v>
      </c>
      <c r="CD34" s="59">
        <f t="shared" si="2"/>
        <v>11553</v>
      </c>
      <c r="CE34" s="59">
        <f t="shared" si="2"/>
        <v>11553</v>
      </c>
      <c r="CF34" s="59">
        <f t="shared" si="2"/>
        <v>0</v>
      </c>
      <c r="CG34" s="118" t="s">
        <v>180</v>
      </c>
      <c r="CH34" s="119" t="s">
        <v>183</v>
      </c>
      <c r="CI34" s="59">
        <f t="shared" si="25"/>
        <v>321527</v>
      </c>
      <c r="CJ34" s="59">
        <f t="shared" si="25"/>
        <v>333080</v>
      </c>
      <c r="CK34" s="59">
        <f t="shared" si="25"/>
        <v>11553</v>
      </c>
      <c r="CL34" s="59">
        <f t="shared" si="25"/>
        <v>11553</v>
      </c>
      <c r="CM34" s="59">
        <f t="shared" si="25"/>
        <v>0</v>
      </c>
      <c r="CN34" s="118" t="s">
        <v>180</v>
      </c>
      <c r="CO34" s="119" t="s">
        <v>183</v>
      </c>
      <c r="CP34" s="59">
        <f t="shared" si="26"/>
        <v>3329</v>
      </c>
      <c r="CQ34" s="59">
        <f t="shared" si="26"/>
        <v>3329</v>
      </c>
      <c r="CR34" s="59">
        <f t="shared" si="26"/>
        <v>0</v>
      </c>
      <c r="CS34" s="59">
        <f t="shared" si="26"/>
        <v>0</v>
      </c>
      <c r="CT34" s="59">
        <f t="shared" si="26"/>
        <v>0</v>
      </c>
      <c r="CU34" s="37" t="s">
        <v>117</v>
      </c>
      <c r="CV34" s="29" t="s">
        <v>137</v>
      </c>
      <c r="CW34" s="30" t="s">
        <v>105</v>
      </c>
      <c r="CX34" s="124">
        <f>'[1]int.kiad.'!CY34</f>
        <v>43960</v>
      </c>
      <c r="CY34" s="31">
        <f t="shared" si="27"/>
        <v>45230</v>
      </c>
      <c r="CZ34" s="31">
        <f>'[2]részb.ö.'!E661</f>
        <v>1270</v>
      </c>
      <c r="DA34" s="31">
        <f>'[2]részb.ö.'!E666</f>
        <v>1143</v>
      </c>
      <c r="DB34" s="19">
        <f t="shared" si="28"/>
        <v>127</v>
      </c>
      <c r="DC34" s="37" t="s">
        <v>117</v>
      </c>
      <c r="DD34" s="29" t="s">
        <v>137</v>
      </c>
      <c r="DE34" s="30" t="s">
        <v>105</v>
      </c>
      <c r="DF34" s="124">
        <f>'[1]int.kiad.'!DG34</f>
        <v>15020</v>
      </c>
      <c r="DG34" s="31">
        <f t="shared" si="29"/>
        <v>15252</v>
      </c>
      <c r="DH34" s="31">
        <f>'[2]részb.ö.'!F661</f>
        <v>232</v>
      </c>
      <c r="DI34" s="31">
        <f>'[2]részb.ö.'!F666</f>
        <v>191</v>
      </c>
      <c r="DJ34" s="19">
        <f t="shared" si="30"/>
        <v>41</v>
      </c>
      <c r="DK34" s="37" t="s">
        <v>117</v>
      </c>
      <c r="DL34" s="29" t="s">
        <v>137</v>
      </c>
      <c r="DM34" s="30" t="s">
        <v>105</v>
      </c>
      <c r="DN34" s="124">
        <f>'[1]int.kiad.'!DO34</f>
        <v>13875</v>
      </c>
      <c r="DO34" s="31">
        <f t="shared" si="31"/>
        <v>14294</v>
      </c>
      <c r="DP34" s="31">
        <f>'[2]részb.ö.'!G661</f>
        <v>419</v>
      </c>
      <c r="DQ34" s="31">
        <f>'[2]részb.ö.'!G666</f>
        <v>304</v>
      </c>
      <c r="DR34" s="19">
        <f t="shared" si="32"/>
        <v>115</v>
      </c>
      <c r="DS34" s="37" t="s">
        <v>117</v>
      </c>
      <c r="DT34" s="29" t="s">
        <v>137</v>
      </c>
      <c r="DU34" s="30" t="s">
        <v>105</v>
      </c>
      <c r="DV34" s="124">
        <f>'[1]int.kiad.'!DW34</f>
        <v>0</v>
      </c>
      <c r="DW34" s="31">
        <f t="shared" si="33"/>
        <v>0</v>
      </c>
      <c r="DX34" s="31">
        <f>'[2]részb.ö.'!J661</f>
        <v>0</v>
      </c>
      <c r="DY34" s="31">
        <f>'[2]részb.ö.'!J666</f>
        <v>0</v>
      </c>
      <c r="DZ34" s="19">
        <f t="shared" si="34"/>
        <v>0</v>
      </c>
      <c r="EA34" s="37" t="s">
        <v>117</v>
      </c>
      <c r="EB34" s="29" t="s">
        <v>137</v>
      </c>
      <c r="EC34" s="30" t="s">
        <v>105</v>
      </c>
      <c r="ED34" s="124">
        <f>'[1]int.kiad.'!EE34</f>
        <v>0</v>
      </c>
      <c r="EE34" s="31">
        <f t="shared" si="35"/>
        <v>0</v>
      </c>
      <c r="EF34" s="31">
        <f>'[2]részb.ö.'!K661</f>
        <v>0</v>
      </c>
      <c r="EG34" s="31">
        <f>'[2]részb.ö.'!K666</f>
        <v>0</v>
      </c>
      <c r="EH34" s="19">
        <f t="shared" si="36"/>
        <v>0</v>
      </c>
      <c r="EI34" s="37" t="s">
        <v>117</v>
      </c>
      <c r="EJ34" s="29" t="s">
        <v>137</v>
      </c>
      <c r="EK34" s="30" t="s">
        <v>105</v>
      </c>
      <c r="EL34" s="124">
        <f>'[1]int.kiad.'!EM34</f>
        <v>0</v>
      </c>
      <c r="EM34" s="31">
        <f t="shared" si="37"/>
        <v>0</v>
      </c>
      <c r="EN34" s="31">
        <f>'[2]részb.ö.'!L661</f>
        <v>0</v>
      </c>
      <c r="EO34" s="31">
        <f>'[2]részb.ö.'!L666</f>
        <v>0</v>
      </c>
      <c r="EP34" s="19">
        <f t="shared" si="38"/>
        <v>0</v>
      </c>
      <c r="EQ34" s="37" t="s">
        <v>117</v>
      </c>
      <c r="ER34" s="29" t="s">
        <v>137</v>
      </c>
      <c r="ES34" s="30" t="s">
        <v>105</v>
      </c>
      <c r="ET34" s="124">
        <f>'[1]int.kiad.'!EU34</f>
        <v>437</v>
      </c>
      <c r="EU34" s="31">
        <f t="shared" si="39"/>
        <v>437</v>
      </c>
      <c r="EV34" s="31">
        <f>'[2]részb.ö.'!M661</f>
        <v>0</v>
      </c>
      <c r="EW34" s="31">
        <f>'[2]részb.ö.'!M666</f>
        <v>0</v>
      </c>
      <c r="EX34" s="19">
        <f t="shared" si="40"/>
        <v>0</v>
      </c>
      <c r="EY34" s="37" t="s">
        <v>117</v>
      </c>
      <c r="EZ34" s="29" t="s">
        <v>137</v>
      </c>
      <c r="FA34" s="30" t="s">
        <v>105</v>
      </c>
      <c r="FB34" s="31">
        <f t="shared" si="41"/>
        <v>73292</v>
      </c>
      <c r="FC34" s="31">
        <f t="shared" si="41"/>
        <v>75213</v>
      </c>
      <c r="FD34" s="31">
        <f t="shared" si="41"/>
        <v>1921</v>
      </c>
      <c r="FE34" s="31">
        <f t="shared" si="41"/>
        <v>1638</v>
      </c>
      <c r="FF34" s="31">
        <f t="shared" si="41"/>
        <v>283</v>
      </c>
    </row>
    <row r="35" spans="1:162" ht="12.75">
      <c r="A35" s="118" t="s">
        <v>182</v>
      </c>
      <c r="B35" s="119" t="s">
        <v>185</v>
      </c>
      <c r="C35" s="120">
        <f>'[1]int.kiad.'!D35</f>
        <v>165302</v>
      </c>
      <c r="D35" s="59">
        <f t="shared" si="7"/>
        <v>170548</v>
      </c>
      <c r="E35" s="59">
        <f>'[2]23.-39.'!E373</f>
        <v>5246</v>
      </c>
      <c r="F35" s="59">
        <f>'[2]23.-39.'!E378</f>
        <v>5246</v>
      </c>
      <c r="G35" s="59">
        <f t="shared" si="8"/>
        <v>0</v>
      </c>
      <c r="H35" s="118" t="s">
        <v>182</v>
      </c>
      <c r="I35" s="119" t="s">
        <v>185</v>
      </c>
      <c r="J35" s="120">
        <f>'[1]int.kiad.'!K35</f>
        <v>54517</v>
      </c>
      <c r="K35" s="59">
        <f t="shared" si="9"/>
        <v>56296</v>
      </c>
      <c r="L35" s="59">
        <f>'[2]23.-39.'!F373</f>
        <v>1779</v>
      </c>
      <c r="M35" s="59">
        <f>'[2]23.-39.'!F378</f>
        <v>1779</v>
      </c>
      <c r="N35" s="59">
        <f t="shared" si="10"/>
        <v>0</v>
      </c>
      <c r="O35" s="118" t="s">
        <v>182</v>
      </c>
      <c r="P35" s="119" t="s">
        <v>185</v>
      </c>
      <c r="Q35" s="120">
        <f>'[1]int.kiad.'!R35</f>
        <v>46778</v>
      </c>
      <c r="R35" s="59">
        <f t="shared" si="11"/>
        <v>46398</v>
      </c>
      <c r="S35" s="59">
        <f>'[2]23.-39.'!G373</f>
        <v>-380</v>
      </c>
      <c r="T35" s="59">
        <f>'[2]23.-39.'!G378</f>
        <v>-380</v>
      </c>
      <c r="U35" s="59">
        <f t="shared" si="12"/>
        <v>0</v>
      </c>
      <c r="V35" s="118" t="s">
        <v>182</v>
      </c>
      <c r="W35" s="119" t="s">
        <v>185</v>
      </c>
      <c r="X35" s="120">
        <f>'[1]int.kiad.'!Y35</f>
        <v>0</v>
      </c>
      <c r="Y35" s="59">
        <f t="shared" si="13"/>
        <v>0</v>
      </c>
      <c r="Z35" s="59">
        <f>'[2]23.-39.'!H373</f>
        <v>0</v>
      </c>
      <c r="AA35" s="59">
        <f>'[2]23.-39.'!H378</f>
        <v>0</v>
      </c>
      <c r="AB35" s="59">
        <f t="shared" si="14"/>
        <v>0</v>
      </c>
      <c r="AC35" s="118" t="s">
        <v>182</v>
      </c>
      <c r="AD35" s="119" t="s">
        <v>185</v>
      </c>
      <c r="AE35" s="120">
        <f>'[1]int.kiad.'!AF35</f>
        <v>46778</v>
      </c>
      <c r="AF35" s="59">
        <f t="shared" si="0"/>
        <v>46398</v>
      </c>
      <c r="AG35" s="59">
        <f t="shared" si="0"/>
        <v>-380</v>
      </c>
      <c r="AH35" s="59">
        <f t="shared" si="0"/>
        <v>-380</v>
      </c>
      <c r="AI35" s="59">
        <f t="shared" si="0"/>
        <v>0</v>
      </c>
      <c r="AJ35" s="118" t="s">
        <v>182</v>
      </c>
      <c r="AK35" s="119" t="s">
        <v>185</v>
      </c>
      <c r="AL35" s="120">
        <f>'[1]int.kiad.'!AM35</f>
        <v>0</v>
      </c>
      <c r="AM35" s="59">
        <f t="shared" si="15"/>
        <v>0</v>
      </c>
      <c r="AN35" s="59">
        <f>'[2]23.-39.'!J373</f>
        <v>0</v>
      </c>
      <c r="AO35" s="59">
        <f>'[2]23.-39.'!J378</f>
        <v>0</v>
      </c>
      <c r="AP35" s="59">
        <f t="shared" si="16"/>
        <v>0</v>
      </c>
      <c r="AQ35" s="118" t="s">
        <v>182</v>
      </c>
      <c r="AR35" s="119" t="s">
        <v>185</v>
      </c>
      <c r="AS35" s="120">
        <f>'[1]int.kiad.'!AT35</f>
        <v>0</v>
      </c>
      <c r="AT35" s="59">
        <f t="shared" si="17"/>
        <v>0</v>
      </c>
      <c r="AU35" s="59">
        <f>'[2]23.-39.'!X373</f>
        <v>0</v>
      </c>
      <c r="AV35" s="59">
        <f>'[2]23.-39.'!X378</f>
        <v>0</v>
      </c>
      <c r="AW35" s="59">
        <f t="shared" si="18"/>
        <v>0</v>
      </c>
      <c r="AX35" s="118" t="s">
        <v>182</v>
      </c>
      <c r="AY35" s="119" t="s">
        <v>185</v>
      </c>
      <c r="AZ35" s="120">
        <f>'[1]int.kiad.'!BA35</f>
        <v>0</v>
      </c>
      <c r="BA35" s="59">
        <f t="shared" si="5"/>
        <v>0</v>
      </c>
      <c r="BB35" s="59">
        <f t="shared" si="5"/>
        <v>0</v>
      </c>
      <c r="BC35" s="59">
        <f t="shared" si="5"/>
        <v>0</v>
      </c>
      <c r="BD35" s="59">
        <f t="shared" si="5"/>
        <v>0</v>
      </c>
      <c r="BE35" s="118" t="s">
        <v>182</v>
      </c>
      <c r="BF35" s="119" t="s">
        <v>185</v>
      </c>
      <c r="BG35" s="120">
        <f>'[1]int.kiad.'!BH35</f>
        <v>677</v>
      </c>
      <c r="BH35" s="59">
        <f t="shared" si="19"/>
        <v>2778</v>
      </c>
      <c r="BI35" s="59">
        <f>'[2]23.-39.'!K373</f>
        <v>2101</v>
      </c>
      <c r="BJ35" s="59">
        <f>'[2]23.-39.'!K378</f>
        <v>2101</v>
      </c>
      <c r="BK35" s="59">
        <f t="shared" si="20"/>
        <v>0</v>
      </c>
      <c r="BL35" s="118" t="s">
        <v>182</v>
      </c>
      <c r="BM35" s="119" t="s">
        <v>185</v>
      </c>
      <c r="BN35" s="120">
        <f>'[1]int.kiad.'!BO35</f>
        <v>0</v>
      </c>
      <c r="BO35" s="59">
        <f t="shared" si="21"/>
        <v>0</v>
      </c>
      <c r="BP35" s="59">
        <f>'[2]23.-39.'!L373</f>
        <v>0</v>
      </c>
      <c r="BQ35" s="59">
        <f>'[2]23.-39.'!L378</f>
        <v>0</v>
      </c>
      <c r="BR35" s="59">
        <f t="shared" si="22"/>
        <v>0</v>
      </c>
      <c r="BS35" s="118" t="s">
        <v>182</v>
      </c>
      <c r="BT35" s="119" t="s">
        <v>185</v>
      </c>
      <c r="BU35" s="120">
        <f>'[1]int.kiad.'!BV35</f>
        <v>2028</v>
      </c>
      <c r="BV35" s="59">
        <f t="shared" si="23"/>
        <v>2028</v>
      </c>
      <c r="BW35" s="59">
        <f>'[2]23.-39.'!M373</f>
        <v>0</v>
      </c>
      <c r="BX35" s="59">
        <f>'[2]23.-39.'!M378</f>
        <v>0</v>
      </c>
      <c r="BY35" s="59">
        <f t="shared" si="24"/>
        <v>0</v>
      </c>
      <c r="BZ35" s="118" t="s">
        <v>182</v>
      </c>
      <c r="CA35" s="119" t="s">
        <v>185</v>
      </c>
      <c r="CB35" s="59">
        <f t="shared" si="2"/>
        <v>269302</v>
      </c>
      <c r="CC35" s="59">
        <f t="shared" si="2"/>
        <v>278048</v>
      </c>
      <c r="CD35" s="59">
        <f t="shared" si="2"/>
        <v>8746</v>
      </c>
      <c r="CE35" s="59">
        <f t="shared" si="2"/>
        <v>8746</v>
      </c>
      <c r="CF35" s="59">
        <f t="shared" si="2"/>
        <v>0</v>
      </c>
      <c r="CG35" s="118" t="s">
        <v>182</v>
      </c>
      <c r="CH35" s="119" t="s">
        <v>185</v>
      </c>
      <c r="CI35" s="59">
        <f t="shared" si="25"/>
        <v>267274</v>
      </c>
      <c r="CJ35" s="59">
        <f t="shared" si="25"/>
        <v>276020</v>
      </c>
      <c r="CK35" s="59">
        <f t="shared" si="25"/>
        <v>8746</v>
      </c>
      <c r="CL35" s="59">
        <f t="shared" si="25"/>
        <v>8746</v>
      </c>
      <c r="CM35" s="59">
        <f t="shared" si="25"/>
        <v>0</v>
      </c>
      <c r="CN35" s="118" t="s">
        <v>182</v>
      </c>
      <c r="CO35" s="119" t="s">
        <v>185</v>
      </c>
      <c r="CP35" s="59">
        <f t="shared" si="26"/>
        <v>2028</v>
      </c>
      <c r="CQ35" s="59">
        <f t="shared" si="26"/>
        <v>2028</v>
      </c>
      <c r="CR35" s="59">
        <f t="shared" si="26"/>
        <v>0</v>
      </c>
      <c r="CS35" s="59">
        <f t="shared" si="26"/>
        <v>0</v>
      </c>
      <c r="CT35" s="59">
        <f t="shared" si="26"/>
        <v>0</v>
      </c>
      <c r="CU35" s="37"/>
      <c r="CV35" s="29"/>
      <c r="CW35" s="30"/>
      <c r="CX35" s="31"/>
      <c r="CY35" s="31"/>
      <c r="CZ35" s="31"/>
      <c r="DA35" s="31"/>
      <c r="DB35" s="31"/>
      <c r="DC35" s="37"/>
      <c r="DD35" s="29"/>
      <c r="DE35" s="30"/>
      <c r="DF35" s="31"/>
      <c r="DG35" s="31"/>
      <c r="DH35" s="31"/>
      <c r="DI35" s="31"/>
      <c r="DJ35" s="31"/>
      <c r="DK35" s="37"/>
      <c r="DL35" s="29"/>
      <c r="DM35" s="30"/>
      <c r="DN35" s="31"/>
      <c r="DO35" s="31"/>
      <c r="DP35" s="31"/>
      <c r="DQ35" s="31"/>
      <c r="DR35" s="31"/>
      <c r="DS35" s="37"/>
      <c r="DT35" s="29"/>
      <c r="DU35" s="30"/>
      <c r="DV35" s="31"/>
      <c r="DW35" s="31"/>
      <c r="DX35" s="31"/>
      <c r="DY35" s="31"/>
      <c r="DZ35" s="31"/>
      <c r="EA35" s="37"/>
      <c r="EB35" s="29"/>
      <c r="EC35" s="30"/>
      <c r="ED35" s="31"/>
      <c r="EE35" s="31"/>
      <c r="EF35" s="31"/>
      <c r="EG35" s="31"/>
      <c r="EH35" s="31"/>
      <c r="EI35" s="37"/>
      <c r="EJ35" s="29"/>
      <c r="EK35" s="30"/>
      <c r="EL35" s="31"/>
      <c r="EM35" s="31"/>
      <c r="EN35" s="31"/>
      <c r="EO35" s="31"/>
      <c r="EP35" s="31"/>
      <c r="EQ35" s="37"/>
      <c r="ER35" s="29"/>
      <c r="ES35" s="30"/>
      <c r="ET35" s="31"/>
      <c r="EU35" s="31"/>
      <c r="EV35" s="31"/>
      <c r="EW35" s="31"/>
      <c r="EX35" s="31"/>
      <c r="EY35" s="37"/>
      <c r="EZ35" s="29"/>
      <c r="FA35" s="30"/>
      <c r="FB35" s="31"/>
      <c r="FC35" s="31"/>
      <c r="FD35" s="31"/>
      <c r="FE35" s="31"/>
      <c r="FF35" s="31"/>
    </row>
    <row r="36" spans="1:162" ht="12.75">
      <c r="A36" s="118" t="s">
        <v>184</v>
      </c>
      <c r="B36" s="119" t="s">
        <v>169</v>
      </c>
      <c r="C36" s="120">
        <f>'[1]int.kiad.'!D36</f>
        <v>249611</v>
      </c>
      <c r="D36" s="59">
        <f t="shared" si="7"/>
        <v>261461</v>
      </c>
      <c r="E36" s="59">
        <f>'[2]23.-39.'!E421</f>
        <v>11850</v>
      </c>
      <c r="F36" s="59">
        <f>'[2]23.-39.'!E426</f>
        <v>8518</v>
      </c>
      <c r="G36" s="59">
        <f t="shared" si="8"/>
        <v>3332</v>
      </c>
      <c r="H36" s="118" t="s">
        <v>184</v>
      </c>
      <c r="I36" s="119" t="s">
        <v>169</v>
      </c>
      <c r="J36" s="120">
        <f>'[1]int.kiad.'!K36</f>
        <v>81958</v>
      </c>
      <c r="K36" s="59">
        <f t="shared" si="9"/>
        <v>85974</v>
      </c>
      <c r="L36" s="59">
        <f>'[2]23.-39.'!F421</f>
        <v>4016</v>
      </c>
      <c r="M36" s="59">
        <f>'[2]23.-39.'!F426</f>
        <v>2949</v>
      </c>
      <c r="N36" s="59">
        <f t="shared" si="10"/>
        <v>1067</v>
      </c>
      <c r="O36" s="118" t="s">
        <v>184</v>
      </c>
      <c r="P36" s="119" t="s">
        <v>169</v>
      </c>
      <c r="Q36" s="120">
        <f>'[1]int.kiad.'!R36</f>
        <v>155168</v>
      </c>
      <c r="R36" s="59">
        <f t="shared" si="11"/>
        <v>159840</v>
      </c>
      <c r="S36" s="59">
        <f>'[2]23.-39.'!G421</f>
        <v>4672</v>
      </c>
      <c r="T36" s="59">
        <f>'[2]23.-39.'!G426</f>
        <v>2189</v>
      </c>
      <c r="U36" s="59">
        <f t="shared" si="12"/>
        <v>2483</v>
      </c>
      <c r="V36" s="118" t="s">
        <v>184</v>
      </c>
      <c r="W36" s="119" t="s">
        <v>169</v>
      </c>
      <c r="X36" s="120">
        <f>'[1]int.kiad.'!Y36</f>
        <v>0</v>
      </c>
      <c r="Y36" s="59">
        <f t="shared" si="13"/>
        <v>0</v>
      </c>
      <c r="Z36" s="59">
        <f>'[2]23.-39.'!H421</f>
        <v>0</v>
      </c>
      <c r="AA36" s="59">
        <f>'[2]23.-39.'!H426</f>
        <v>0</v>
      </c>
      <c r="AB36" s="59">
        <f t="shared" si="14"/>
        <v>0</v>
      </c>
      <c r="AC36" s="118" t="s">
        <v>184</v>
      </c>
      <c r="AD36" s="119" t="s">
        <v>169</v>
      </c>
      <c r="AE36" s="120">
        <f>'[1]int.kiad.'!AF36</f>
        <v>155168</v>
      </c>
      <c r="AF36" s="59">
        <f t="shared" si="0"/>
        <v>159840</v>
      </c>
      <c r="AG36" s="59">
        <f t="shared" si="0"/>
        <v>4672</v>
      </c>
      <c r="AH36" s="59">
        <f t="shared" si="0"/>
        <v>2189</v>
      </c>
      <c r="AI36" s="59">
        <f t="shared" si="0"/>
        <v>2483</v>
      </c>
      <c r="AJ36" s="118" t="s">
        <v>184</v>
      </c>
      <c r="AK36" s="119" t="s">
        <v>169</v>
      </c>
      <c r="AL36" s="120">
        <f>'[1]int.kiad.'!AM36</f>
        <v>668</v>
      </c>
      <c r="AM36" s="59">
        <f t="shared" si="15"/>
        <v>1038</v>
      </c>
      <c r="AN36" s="59">
        <f>'[2]23.-39.'!J421</f>
        <v>370</v>
      </c>
      <c r="AO36" s="59">
        <f>'[2]23.-39.'!J426</f>
        <v>552</v>
      </c>
      <c r="AP36" s="59">
        <f t="shared" si="16"/>
        <v>-182</v>
      </c>
      <c r="AQ36" s="118" t="s">
        <v>184</v>
      </c>
      <c r="AR36" s="119" t="s">
        <v>169</v>
      </c>
      <c r="AS36" s="120">
        <f>'[1]int.kiad.'!AT36</f>
        <v>0</v>
      </c>
      <c r="AT36" s="59">
        <f t="shared" si="17"/>
        <v>0</v>
      </c>
      <c r="AU36" s="59">
        <f>'[2]23.-39.'!X421</f>
        <v>0</v>
      </c>
      <c r="AV36" s="59">
        <f>'[2]23.-39.'!X426</f>
        <v>0</v>
      </c>
      <c r="AW36" s="59">
        <f t="shared" si="18"/>
        <v>0</v>
      </c>
      <c r="AX36" s="118" t="s">
        <v>184</v>
      </c>
      <c r="AY36" s="119" t="s">
        <v>169</v>
      </c>
      <c r="AZ36" s="120">
        <f>'[1]int.kiad.'!BA36</f>
        <v>668</v>
      </c>
      <c r="BA36" s="59">
        <f t="shared" si="5"/>
        <v>1038</v>
      </c>
      <c r="BB36" s="59">
        <f t="shared" si="5"/>
        <v>370</v>
      </c>
      <c r="BC36" s="59">
        <f t="shared" si="5"/>
        <v>552</v>
      </c>
      <c r="BD36" s="59">
        <f t="shared" si="5"/>
        <v>-182</v>
      </c>
      <c r="BE36" s="118" t="s">
        <v>184</v>
      </c>
      <c r="BF36" s="119" t="s">
        <v>169</v>
      </c>
      <c r="BG36" s="120">
        <f>'[1]int.kiad.'!BH36</f>
        <v>712</v>
      </c>
      <c r="BH36" s="59">
        <f t="shared" si="19"/>
        <v>723</v>
      </c>
      <c r="BI36" s="59">
        <f>'[2]23.-39.'!K421</f>
        <v>11</v>
      </c>
      <c r="BJ36" s="59">
        <f>'[2]23.-39.'!K426</f>
        <v>11</v>
      </c>
      <c r="BK36" s="59">
        <f t="shared" si="20"/>
        <v>0</v>
      </c>
      <c r="BL36" s="118" t="s">
        <v>184</v>
      </c>
      <c r="BM36" s="119" t="s">
        <v>169</v>
      </c>
      <c r="BN36" s="120">
        <f>'[1]int.kiad.'!BO36</f>
        <v>700</v>
      </c>
      <c r="BO36" s="59">
        <f t="shared" si="21"/>
        <v>700</v>
      </c>
      <c r="BP36" s="59">
        <f>'[2]23.-39.'!L421</f>
        <v>0</v>
      </c>
      <c r="BQ36" s="59">
        <f>'[2]23.-39.'!L426</f>
        <v>0</v>
      </c>
      <c r="BR36" s="59">
        <f t="shared" si="22"/>
        <v>0</v>
      </c>
      <c r="BS36" s="118" t="s">
        <v>184</v>
      </c>
      <c r="BT36" s="119" t="s">
        <v>169</v>
      </c>
      <c r="BU36" s="120">
        <f>'[1]int.kiad.'!BV36</f>
        <v>23194</v>
      </c>
      <c r="BV36" s="59">
        <f t="shared" si="23"/>
        <v>21194</v>
      </c>
      <c r="BW36" s="59">
        <f>'[2]23.-39.'!M421</f>
        <v>-2000</v>
      </c>
      <c r="BX36" s="59">
        <f>'[2]23.-39.'!M426</f>
        <v>0</v>
      </c>
      <c r="BY36" s="59">
        <f t="shared" si="24"/>
        <v>-2000</v>
      </c>
      <c r="BZ36" s="118" t="s">
        <v>184</v>
      </c>
      <c r="CA36" s="119" t="s">
        <v>169</v>
      </c>
      <c r="CB36" s="59">
        <f t="shared" si="2"/>
        <v>512011</v>
      </c>
      <c r="CC36" s="59">
        <f t="shared" si="2"/>
        <v>530930</v>
      </c>
      <c r="CD36" s="59">
        <f t="shared" si="2"/>
        <v>18919</v>
      </c>
      <c r="CE36" s="59">
        <f t="shared" si="2"/>
        <v>14219</v>
      </c>
      <c r="CF36" s="59">
        <f t="shared" si="2"/>
        <v>4700</v>
      </c>
      <c r="CG36" s="118" t="s">
        <v>184</v>
      </c>
      <c r="CH36" s="119" t="s">
        <v>169</v>
      </c>
      <c r="CI36" s="59">
        <f t="shared" si="25"/>
        <v>488117</v>
      </c>
      <c r="CJ36" s="59">
        <f t="shared" si="25"/>
        <v>509036</v>
      </c>
      <c r="CK36" s="59">
        <f t="shared" si="25"/>
        <v>20919</v>
      </c>
      <c r="CL36" s="59">
        <f t="shared" si="25"/>
        <v>14219</v>
      </c>
      <c r="CM36" s="59">
        <f t="shared" si="25"/>
        <v>6700</v>
      </c>
      <c r="CN36" s="118" t="s">
        <v>184</v>
      </c>
      <c r="CO36" s="119" t="s">
        <v>169</v>
      </c>
      <c r="CP36" s="59">
        <f t="shared" si="26"/>
        <v>23894</v>
      </c>
      <c r="CQ36" s="59">
        <f t="shared" si="26"/>
        <v>21894</v>
      </c>
      <c r="CR36" s="59">
        <f t="shared" si="26"/>
        <v>-2000</v>
      </c>
      <c r="CS36" s="59">
        <f t="shared" si="26"/>
        <v>0</v>
      </c>
      <c r="CT36" s="59">
        <f t="shared" si="26"/>
        <v>-2000</v>
      </c>
      <c r="CU36" s="37"/>
      <c r="CV36" s="29"/>
      <c r="CW36" s="30"/>
      <c r="CX36" s="31"/>
      <c r="CY36" s="31"/>
      <c r="CZ36" s="31"/>
      <c r="DA36" s="31"/>
      <c r="DB36" s="31"/>
      <c r="DC36" s="37"/>
      <c r="DD36" s="29"/>
      <c r="DE36" s="30"/>
      <c r="DF36" s="31"/>
      <c r="DG36" s="31"/>
      <c r="DH36" s="31"/>
      <c r="DI36" s="31"/>
      <c r="DJ36" s="31"/>
      <c r="DK36" s="37"/>
      <c r="DL36" s="29"/>
      <c r="DM36" s="30"/>
      <c r="DN36" s="31"/>
      <c r="DO36" s="31"/>
      <c r="DP36" s="31"/>
      <c r="DQ36" s="31"/>
      <c r="DR36" s="31"/>
      <c r="DS36" s="37"/>
      <c r="DT36" s="29"/>
      <c r="DU36" s="30"/>
      <c r="DV36" s="31"/>
      <c r="DW36" s="31"/>
      <c r="DX36" s="31"/>
      <c r="DY36" s="31"/>
      <c r="DZ36" s="31"/>
      <c r="EA36" s="37"/>
      <c r="EB36" s="29"/>
      <c r="EC36" s="30"/>
      <c r="ED36" s="31"/>
      <c r="EE36" s="31"/>
      <c r="EF36" s="31"/>
      <c r="EG36" s="31"/>
      <c r="EH36" s="31"/>
      <c r="EI36" s="37"/>
      <c r="EJ36" s="29"/>
      <c r="EK36" s="30"/>
      <c r="EL36" s="31"/>
      <c r="EM36" s="31"/>
      <c r="EN36" s="31"/>
      <c r="EO36" s="31"/>
      <c r="EP36" s="31"/>
      <c r="EQ36" s="37"/>
      <c r="ER36" s="29"/>
      <c r="ES36" s="30"/>
      <c r="ET36" s="31"/>
      <c r="EU36" s="31"/>
      <c r="EV36" s="31"/>
      <c r="EW36" s="31"/>
      <c r="EX36" s="31"/>
      <c r="EY36" s="37"/>
      <c r="EZ36" s="29"/>
      <c r="FA36" s="30"/>
      <c r="FB36" s="31"/>
      <c r="FC36" s="31"/>
      <c r="FD36" s="31"/>
      <c r="FE36" s="31"/>
      <c r="FF36" s="31"/>
    </row>
    <row r="37" spans="1:162" ht="12.75">
      <c r="A37" s="118" t="s">
        <v>186</v>
      </c>
      <c r="B37" s="119" t="s">
        <v>188</v>
      </c>
      <c r="C37" s="120">
        <f>'[1]int.kiad.'!D37</f>
        <v>153411</v>
      </c>
      <c r="D37" s="59">
        <f t="shared" si="7"/>
        <v>158023</v>
      </c>
      <c r="E37" s="59">
        <f>'[2]23.-39.'!E469</f>
        <v>4612</v>
      </c>
      <c r="F37" s="59">
        <f>'[2]23.-39.'!E474</f>
        <v>4612</v>
      </c>
      <c r="G37" s="59">
        <f t="shared" si="8"/>
        <v>0</v>
      </c>
      <c r="H37" s="118" t="s">
        <v>186</v>
      </c>
      <c r="I37" s="119" t="s">
        <v>188</v>
      </c>
      <c r="J37" s="120">
        <f>'[1]int.kiad.'!K37</f>
        <v>50157</v>
      </c>
      <c r="K37" s="59">
        <f t="shared" si="9"/>
        <v>51633</v>
      </c>
      <c r="L37" s="59">
        <f>'[2]23.-39.'!F469</f>
        <v>1476</v>
      </c>
      <c r="M37" s="59">
        <f>'[2]23.-39.'!F474</f>
        <v>1476</v>
      </c>
      <c r="N37" s="59">
        <f t="shared" si="10"/>
        <v>0</v>
      </c>
      <c r="O37" s="118" t="s">
        <v>186</v>
      </c>
      <c r="P37" s="119" t="s">
        <v>188</v>
      </c>
      <c r="Q37" s="120">
        <f>'[1]int.kiad.'!R37</f>
        <v>38182</v>
      </c>
      <c r="R37" s="59">
        <f t="shared" si="11"/>
        <v>40286</v>
      </c>
      <c r="S37" s="59">
        <f>'[2]23.-39.'!G469</f>
        <v>2104</v>
      </c>
      <c r="T37" s="59">
        <f>'[2]23.-39.'!G474</f>
        <v>2104</v>
      </c>
      <c r="U37" s="59">
        <f t="shared" si="12"/>
        <v>0</v>
      </c>
      <c r="V37" s="118" t="s">
        <v>186</v>
      </c>
      <c r="W37" s="119" t="s">
        <v>188</v>
      </c>
      <c r="X37" s="120">
        <f>'[1]int.kiad.'!Y37</f>
        <v>0</v>
      </c>
      <c r="Y37" s="59">
        <f t="shared" si="13"/>
        <v>0</v>
      </c>
      <c r="Z37" s="59">
        <f>'[2]23.-39.'!H469</f>
        <v>0</v>
      </c>
      <c r="AA37" s="59">
        <f>'[2]23.-39.'!H474</f>
        <v>0</v>
      </c>
      <c r="AB37" s="59">
        <f t="shared" si="14"/>
        <v>0</v>
      </c>
      <c r="AC37" s="118" t="s">
        <v>186</v>
      </c>
      <c r="AD37" s="119" t="s">
        <v>188</v>
      </c>
      <c r="AE37" s="120">
        <f>'[1]int.kiad.'!AF37</f>
        <v>38182</v>
      </c>
      <c r="AF37" s="59">
        <f t="shared" si="0"/>
        <v>40286</v>
      </c>
      <c r="AG37" s="59">
        <f t="shared" si="0"/>
        <v>2104</v>
      </c>
      <c r="AH37" s="59">
        <f t="shared" si="0"/>
        <v>2104</v>
      </c>
      <c r="AI37" s="59">
        <f t="shared" si="0"/>
        <v>0</v>
      </c>
      <c r="AJ37" s="118" t="s">
        <v>186</v>
      </c>
      <c r="AK37" s="119" t="s">
        <v>188</v>
      </c>
      <c r="AL37" s="120">
        <f>'[1]int.kiad.'!AM37</f>
        <v>0</v>
      </c>
      <c r="AM37" s="59">
        <f t="shared" si="15"/>
        <v>0</v>
      </c>
      <c r="AN37" s="59">
        <f>'[2]23.-39.'!J469</f>
        <v>0</v>
      </c>
      <c r="AO37" s="59">
        <f>'[2]23.-39.'!J474</f>
        <v>0</v>
      </c>
      <c r="AP37" s="59">
        <f t="shared" si="16"/>
        <v>0</v>
      </c>
      <c r="AQ37" s="118" t="s">
        <v>186</v>
      </c>
      <c r="AR37" s="119" t="s">
        <v>188</v>
      </c>
      <c r="AS37" s="120">
        <f>'[1]int.kiad.'!AT37</f>
        <v>0</v>
      </c>
      <c r="AT37" s="59">
        <f t="shared" si="17"/>
        <v>0</v>
      </c>
      <c r="AU37" s="59">
        <f>'[2]23.-39.'!X469</f>
        <v>0</v>
      </c>
      <c r="AV37" s="59">
        <f>'[2]23.-39.'!X474</f>
        <v>0</v>
      </c>
      <c r="AW37" s="59">
        <f t="shared" si="18"/>
        <v>0</v>
      </c>
      <c r="AX37" s="118" t="s">
        <v>186</v>
      </c>
      <c r="AY37" s="119" t="s">
        <v>188</v>
      </c>
      <c r="AZ37" s="120">
        <f>'[1]int.kiad.'!BA37</f>
        <v>0</v>
      </c>
      <c r="BA37" s="59">
        <f t="shared" si="5"/>
        <v>0</v>
      </c>
      <c r="BB37" s="59">
        <f t="shared" si="5"/>
        <v>0</v>
      </c>
      <c r="BC37" s="59">
        <f t="shared" si="5"/>
        <v>0</v>
      </c>
      <c r="BD37" s="59">
        <f t="shared" si="5"/>
        <v>0</v>
      </c>
      <c r="BE37" s="118" t="s">
        <v>186</v>
      </c>
      <c r="BF37" s="119" t="s">
        <v>188</v>
      </c>
      <c r="BG37" s="120">
        <f>'[1]int.kiad.'!BH37</f>
        <v>625</v>
      </c>
      <c r="BH37" s="59">
        <f t="shared" si="19"/>
        <v>625</v>
      </c>
      <c r="BI37" s="59">
        <f>'[2]23.-39.'!K469</f>
        <v>0</v>
      </c>
      <c r="BJ37" s="59">
        <f>'[2]23.-39.'!K474</f>
        <v>0</v>
      </c>
      <c r="BK37" s="59">
        <f t="shared" si="20"/>
        <v>0</v>
      </c>
      <c r="BL37" s="118" t="s">
        <v>186</v>
      </c>
      <c r="BM37" s="119" t="s">
        <v>188</v>
      </c>
      <c r="BN37" s="120">
        <f>'[1]int.kiad.'!BO37</f>
        <v>0</v>
      </c>
      <c r="BO37" s="59">
        <f t="shared" si="21"/>
        <v>0</v>
      </c>
      <c r="BP37" s="59">
        <f>'[2]23.-39.'!L469</f>
        <v>0</v>
      </c>
      <c r="BQ37" s="59">
        <f>'[2]23.-39.'!L474</f>
        <v>0</v>
      </c>
      <c r="BR37" s="59">
        <f t="shared" si="22"/>
        <v>0</v>
      </c>
      <c r="BS37" s="118" t="s">
        <v>186</v>
      </c>
      <c r="BT37" s="119" t="s">
        <v>188</v>
      </c>
      <c r="BU37" s="120">
        <f>'[1]int.kiad.'!BV37</f>
        <v>4986</v>
      </c>
      <c r="BV37" s="59">
        <f t="shared" si="23"/>
        <v>4986</v>
      </c>
      <c r="BW37" s="59">
        <f>'[2]23.-39.'!M469</f>
        <v>0</v>
      </c>
      <c r="BX37" s="59">
        <f>'[2]23.-39.'!M474</f>
        <v>0</v>
      </c>
      <c r="BY37" s="59">
        <f t="shared" si="24"/>
        <v>0</v>
      </c>
      <c r="BZ37" s="118" t="s">
        <v>186</v>
      </c>
      <c r="CA37" s="119" t="s">
        <v>188</v>
      </c>
      <c r="CB37" s="59">
        <f t="shared" si="2"/>
        <v>247361</v>
      </c>
      <c r="CC37" s="59">
        <f t="shared" si="2"/>
        <v>255553</v>
      </c>
      <c r="CD37" s="59">
        <f t="shared" si="2"/>
        <v>8192</v>
      </c>
      <c r="CE37" s="59">
        <f t="shared" si="2"/>
        <v>8192</v>
      </c>
      <c r="CF37" s="59">
        <f t="shared" si="2"/>
        <v>0</v>
      </c>
      <c r="CG37" s="118" t="s">
        <v>186</v>
      </c>
      <c r="CH37" s="119" t="s">
        <v>188</v>
      </c>
      <c r="CI37" s="59">
        <f t="shared" si="25"/>
        <v>242375</v>
      </c>
      <c r="CJ37" s="59">
        <f t="shared" si="25"/>
        <v>250567</v>
      </c>
      <c r="CK37" s="59">
        <f t="shared" si="25"/>
        <v>8192</v>
      </c>
      <c r="CL37" s="59">
        <f t="shared" si="25"/>
        <v>8192</v>
      </c>
      <c r="CM37" s="59">
        <f t="shared" si="25"/>
        <v>0</v>
      </c>
      <c r="CN37" s="118" t="s">
        <v>186</v>
      </c>
      <c r="CO37" s="119" t="s">
        <v>188</v>
      </c>
      <c r="CP37" s="59">
        <f t="shared" si="26"/>
        <v>4986</v>
      </c>
      <c r="CQ37" s="59">
        <f t="shared" si="26"/>
        <v>4986</v>
      </c>
      <c r="CR37" s="59">
        <f t="shared" si="26"/>
        <v>0</v>
      </c>
      <c r="CS37" s="59">
        <f t="shared" si="26"/>
        <v>0</v>
      </c>
      <c r="CT37" s="59">
        <f t="shared" si="26"/>
        <v>0</v>
      </c>
      <c r="CU37" s="38" t="s">
        <v>117</v>
      </c>
      <c r="CV37" s="32"/>
      <c r="CW37" s="32" t="s">
        <v>106</v>
      </c>
      <c r="CX37" s="33">
        <f>SUM(CX22:CX36)</f>
        <v>520359</v>
      </c>
      <c r="CY37" s="33">
        <f>SUM(CY22:CY36)</f>
        <v>537598</v>
      </c>
      <c r="CZ37" s="33">
        <f>SUM(CZ22:CZ36)</f>
        <v>17239</v>
      </c>
      <c r="DA37" s="33">
        <f>SUM(DA22:DA36)</f>
        <v>15279</v>
      </c>
      <c r="DB37" s="33">
        <f>SUM(DB22:DB36)</f>
        <v>1960</v>
      </c>
      <c r="DC37" s="38" t="s">
        <v>117</v>
      </c>
      <c r="DD37" s="32"/>
      <c r="DE37" s="32" t="s">
        <v>106</v>
      </c>
      <c r="DF37" s="33">
        <f>SUM(DF22:DF36)</f>
        <v>178039</v>
      </c>
      <c r="DG37" s="33">
        <f>SUM(DG22:DG36)</f>
        <v>181008</v>
      </c>
      <c r="DH37" s="33">
        <f>SUM(DH22:DH36)</f>
        <v>2969</v>
      </c>
      <c r="DI37" s="33">
        <f>SUM(DI22:DI36)</f>
        <v>2339</v>
      </c>
      <c r="DJ37" s="33">
        <f>SUM(DJ22:DJ36)</f>
        <v>630</v>
      </c>
      <c r="DK37" s="38" t="s">
        <v>117</v>
      </c>
      <c r="DL37" s="32"/>
      <c r="DM37" s="32" t="s">
        <v>106</v>
      </c>
      <c r="DN37" s="33">
        <f>SUM(DN22:DN36)</f>
        <v>184123</v>
      </c>
      <c r="DO37" s="33">
        <f>SUM(DO22:DO36)</f>
        <v>186734</v>
      </c>
      <c r="DP37" s="33">
        <f>SUM(DP22:DP36)</f>
        <v>2611</v>
      </c>
      <c r="DQ37" s="33">
        <f>SUM(DQ22:DQ36)</f>
        <v>277</v>
      </c>
      <c r="DR37" s="33">
        <f>SUM(DR22:DR36)</f>
        <v>2334</v>
      </c>
      <c r="DS37" s="38" t="s">
        <v>117</v>
      </c>
      <c r="DT37" s="32"/>
      <c r="DU37" s="32" t="s">
        <v>106</v>
      </c>
      <c r="DV37" s="33">
        <f>SUM(DV22:DV36)</f>
        <v>0</v>
      </c>
      <c r="DW37" s="33">
        <f>SUM(DW22:DW36)</f>
        <v>0</v>
      </c>
      <c r="DX37" s="33">
        <f>SUM(DX22:DX36)</f>
        <v>0</v>
      </c>
      <c r="DY37" s="33">
        <f>SUM(DY22:DY36)</f>
        <v>0</v>
      </c>
      <c r="DZ37" s="33">
        <f>SUM(DZ22:DZ36)</f>
        <v>0</v>
      </c>
      <c r="EA37" s="38" t="s">
        <v>117</v>
      </c>
      <c r="EB37" s="32"/>
      <c r="EC37" s="32" t="s">
        <v>106</v>
      </c>
      <c r="ED37" s="33">
        <f>SUM(ED22:ED36)</f>
        <v>0</v>
      </c>
      <c r="EE37" s="33">
        <f>SUM(EE22:EE36)</f>
        <v>0</v>
      </c>
      <c r="EF37" s="33">
        <f>SUM(EF22:EF36)</f>
        <v>0</v>
      </c>
      <c r="EG37" s="33">
        <f>SUM(EG22:EG36)</f>
        <v>0</v>
      </c>
      <c r="EH37" s="33">
        <f>SUM(EH22:EH36)</f>
        <v>0</v>
      </c>
      <c r="EI37" s="38" t="s">
        <v>117</v>
      </c>
      <c r="EJ37" s="32"/>
      <c r="EK37" s="32" t="s">
        <v>106</v>
      </c>
      <c r="EL37" s="33">
        <f>SUM(EL22:EL36)</f>
        <v>0</v>
      </c>
      <c r="EM37" s="33">
        <f>SUM(EM22:EM36)</f>
        <v>0</v>
      </c>
      <c r="EN37" s="33">
        <f>SUM(EN22:EN36)</f>
        <v>0</v>
      </c>
      <c r="EO37" s="33">
        <f>SUM(EO22:EO36)</f>
        <v>0</v>
      </c>
      <c r="EP37" s="33">
        <f>SUM(EP22:EP36)</f>
        <v>0</v>
      </c>
      <c r="EQ37" s="38" t="s">
        <v>117</v>
      </c>
      <c r="ER37" s="32"/>
      <c r="ES37" s="32" t="s">
        <v>106</v>
      </c>
      <c r="ET37" s="33">
        <f>SUM(ET22:ET36)</f>
        <v>5075</v>
      </c>
      <c r="EU37" s="33">
        <f>SUM(EU22:EU36)</f>
        <v>5075</v>
      </c>
      <c r="EV37" s="33">
        <f>SUM(EV22:EV36)</f>
        <v>0</v>
      </c>
      <c r="EW37" s="33">
        <f>SUM(EW22:EW36)</f>
        <v>0</v>
      </c>
      <c r="EX37" s="33">
        <f>SUM(EX22:EX36)</f>
        <v>0</v>
      </c>
      <c r="EY37" s="38" t="s">
        <v>117</v>
      </c>
      <c r="EZ37" s="32"/>
      <c r="FA37" s="32" t="s">
        <v>106</v>
      </c>
      <c r="FB37" s="33">
        <f>SUM(FB22:FB36)</f>
        <v>887596</v>
      </c>
      <c r="FC37" s="33">
        <f>SUM(FC22:FC36)</f>
        <v>910415</v>
      </c>
      <c r="FD37" s="33">
        <f>SUM(FD22:FD36)</f>
        <v>22819</v>
      </c>
      <c r="FE37" s="33">
        <f>SUM(FE22:FE36)</f>
        <v>17895</v>
      </c>
      <c r="FF37" s="33">
        <f>SUM(FF22:FF36)</f>
        <v>4924</v>
      </c>
    </row>
    <row r="38" spans="1:98" ht="12.75">
      <c r="A38" s="118" t="s">
        <v>187</v>
      </c>
      <c r="B38" s="119" t="s">
        <v>26</v>
      </c>
      <c r="C38" s="120">
        <f>'[1]int.kiad.'!D38</f>
        <v>107339</v>
      </c>
      <c r="D38" s="59">
        <f t="shared" si="7"/>
        <v>112069</v>
      </c>
      <c r="E38" s="59">
        <f>'[2]23.-39.'!E517</f>
        <v>4730</v>
      </c>
      <c r="F38" s="59">
        <f>'[2]23.-39.'!E522</f>
        <v>4698</v>
      </c>
      <c r="G38" s="59">
        <f t="shared" si="8"/>
        <v>32</v>
      </c>
      <c r="H38" s="118" t="s">
        <v>187</v>
      </c>
      <c r="I38" s="119" t="s">
        <v>26</v>
      </c>
      <c r="J38" s="120">
        <f>'[1]int.kiad.'!K38</f>
        <v>36124</v>
      </c>
      <c r="K38" s="59">
        <f t="shared" si="9"/>
        <v>37740</v>
      </c>
      <c r="L38" s="59">
        <f>'[2]23.-39.'!F517</f>
        <v>1616</v>
      </c>
      <c r="M38" s="59">
        <f>'[2]23.-39.'!F522</f>
        <v>1606</v>
      </c>
      <c r="N38" s="59">
        <f t="shared" si="10"/>
        <v>10</v>
      </c>
      <c r="O38" s="118" t="s">
        <v>187</v>
      </c>
      <c r="P38" s="119" t="s">
        <v>26</v>
      </c>
      <c r="Q38" s="120">
        <f>'[1]int.kiad.'!R38</f>
        <v>105256</v>
      </c>
      <c r="R38" s="59">
        <f t="shared" si="11"/>
        <v>104796</v>
      </c>
      <c r="S38" s="59">
        <f>'[2]23.-39.'!G517</f>
        <v>-460</v>
      </c>
      <c r="T38" s="59">
        <f>'[2]23.-39.'!G522</f>
        <v>-1377</v>
      </c>
      <c r="U38" s="59">
        <f t="shared" si="12"/>
        <v>917</v>
      </c>
      <c r="V38" s="118" t="s">
        <v>187</v>
      </c>
      <c r="W38" s="119" t="s">
        <v>26</v>
      </c>
      <c r="X38" s="120">
        <f>'[1]int.kiad.'!Y38</f>
        <v>0</v>
      </c>
      <c r="Y38" s="59">
        <f t="shared" si="13"/>
        <v>0</v>
      </c>
      <c r="Z38" s="59">
        <f>'[2]23.-39.'!H517</f>
        <v>0</v>
      </c>
      <c r="AA38" s="59">
        <f>'[2]23.-39.'!H522</f>
        <v>0</v>
      </c>
      <c r="AB38" s="59">
        <f t="shared" si="14"/>
        <v>0</v>
      </c>
      <c r="AC38" s="118" t="s">
        <v>187</v>
      </c>
      <c r="AD38" s="119" t="s">
        <v>26</v>
      </c>
      <c r="AE38" s="120">
        <f>'[1]int.kiad.'!AF38</f>
        <v>105256</v>
      </c>
      <c r="AF38" s="59">
        <f t="shared" si="0"/>
        <v>104796</v>
      </c>
      <c r="AG38" s="59">
        <f t="shared" si="0"/>
        <v>-460</v>
      </c>
      <c r="AH38" s="59">
        <f t="shared" si="0"/>
        <v>-1377</v>
      </c>
      <c r="AI38" s="59">
        <f t="shared" si="0"/>
        <v>917</v>
      </c>
      <c r="AJ38" s="118" t="s">
        <v>187</v>
      </c>
      <c r="AK38" s="119" t="s">
        <v>26</v>
      </c>
      <c r="AL38" s="120">
        <f>'[1]int.kiad.'!AM38</f>
        <v>0</v>
      </c>
      <c r="AM38" s="59">
        <f t="shared" si="15"/>
        <v>0</v>
      </c>
      <c r="AN38" s="59">
        <f>'[2]23.-39.'!J517</f>
        <v>0</v>
      </c>
      <c r="AO38" s="59">
        <f>'[2]23.-39.'!J522</f>
        <v>0</v>
      </c>
      <c r="AP38" s="59">
        <f t="shared" si="16"/>
        <v>0</v>
      </c>
      <c r="AQ38" s="118" t="s">
        <v>187</v>
      </c>
      <c r="AR38" s="119" t="s">
        <v>26</v>
      </c>
      <c r="AS38" s="120">
        <f>'[1]int.kiad.'!AT38</f>
        <v>0</v>
      </c>
      <c r="AT38" s="59">
        <f t="shared" si="17"/>
        <v>0</v>
      </c>
      <c r="AU38" s="59">
        <f>'[2]23.-39.'!X517</f>
        <v>0</v>
      </c>
      <c r="AV38" s="59">
        <f>'[2]23.-39.'!X522</f>
        <v>0</v>
      </c>
      <c r="AW38" s="59">
        <f t="shared" si="18"/>
        <v>0</v>
      </c>
      <c r="AX38" s="118" t="s">
        <v>187</v>
      </c>
      <c r="AY38" s="119" t="s">
        <v>26</v>
      </c>
      <c r="AZ38" s="120">
        <f>'[1]int.kiad.'!BA38</f>
        <v>0</v>
      </c>
      <c r="BA38" s="59">
        <f t="shared" si="5"/>
        <v>0</v>
      </c>
      <c r="BB38" s="59">
        <f t="shared" si="5"/>
        <v>0</v>
      </c>
      <c r="BC38" s="59">
        <f t="shared" si="5"/>
        <v>0</v>
      </c>
      <c r="BD38" s="59">
        <f t="shared" si="5"/>
        <v>0</v>
      </c>
      <c r="BE38" s="118" t="s">
        <v>187</v>
      </c>
      <c r="BF38" s="119" t="s">
        <v>26</v>
      </c>
      <c r="BG38" s="120">
        <f>'[1]int.kiad.'!BH38</f>
        <v>156</v>
      </c>
      <c r="BH38" s="59">
        <f t="shared" si="19"/>
        <v>220</v>
      </c>
      <c r="BI38" s="59">
        <f>'[2]23.-39.'!K517</f>
        <v>64</v>
      </c>
      <c r="BJ38" s="59">
        <f>'[2]23.-39.'!K522</f>
        <v>64</v>
      </c>
      <c r="BK38" s="59">
        <f t="shared" si="20"/>
        <v>0</v>
      </c>
      <c r="BL38" s="118" t="s">
        <v>187</v>
      </c>
      <c r="BM38" s="119" t="s">
        <v>26</v>
      </c>
      <c r="BN38" s="120">
        <f>'[1]int.kiad.'!BO38</f>
        <v>0</v>
      </c>
      <c r="BO38" s="59">
        <f t="shared" si="21"/>
        <v>0</v>
      </c>
      <c r="BP38" s="59">
        <f>'[2]23.-39.'!L517</f>
        <v>0</v>
      </c>
      <c r="BQ38" s="59">
        <f>'[2]23.-39.'!L522</f>
        <v>0</v>
      </c>
      <c r="BR38" s="59">
        <f t="shared" si="22"/>
        <v>0</v>
      </c>
      <c r="BS38" s="118" t="s">
        <v>187</v>
      </c>
      <c r="BT38" s="119" t="s">
        <v>26</v>
      </c>
      <c r="BU38" s="120">
        <f>'[1]int.kiad.'!BV38</f>
        <v>2264</v>
      </c>
      <c r="BV38" s="59">
        <f t="shared" si="23"/>
        <v>4014</v>
      </c>
      <c r="BW38" s="59">
        <f>'[2]23.-39.'!M517</f>
        <v>1750</v>
      </c>
      <c r="BX38" s="59">
        <f>'[2]23.-39.'!M522</f>
        <v>1750</v>
      </c>
      <c r="BY38" s="59">
        <f t="shared" si="24"/>
        <v>0</v>
      </c>
      <c r="BZ38" s="118" t="s">
        <v>187</v>
      </c>
      <c r="CA38" s="119" t="s">
        <v>26</v>
      </c>
      <c r="CB38" s="59">
        <f t="shared" si="2"/>
        <v>251139</v>
      </c>
      <c r="CC38" s="59">
        <f t="shared" si="2"/>
        <v>258839</v>
      </c>
      <c r="CD38" s="59">
        <f t="shared" si="2"/>
        <v>7700</v>
      </c>
      <c r="CE38" s="59">
        <f t="shared" si="2"/>
        <v>6741</v>
      </c>
      <c r="CF38" s="59">
        <f t="shared" si="2"/>
        <v>959</v>
      </c>
      <c r="CG38" s="118" t="s">
        <v>187</v>
      </c>
      <c r="CH38" s="119" t="s">
        <v>26</v>
      </c>
      <c r="CI38" s="59">
        <f t="shared" si="25"/>
        <v>248875</v>
      </c>
      <c r="CJ38" s="59">
        <f t="shared" si="25"/>
        <v>254825</v>
      </c>
      <c r="CK38" s="59">
        <f t="shared" si="25"/>
        <v>5950</v>
      </c>
      <c r="CL38" s="59">
        <f t="shared" si="25"/>
        <v>4991</v>
      </c>
      <c r="CM38" s="59">
        <f t="shared" si="25"/>
        <v>959</v>
      </c>
      <c r="CN38" s="118" t="s">
        <v>187</v>
      </c>
      <c r="CO38" s="119" t="s">
        <v>26</v>
      </c>
      <c r="CP38" s="59">
        <f t="shared" si="26"/>
        <v>2264</v>
      </c>
      <c r="CQ38" s="59">
        <f t="shared" si="26"/>
        <v>4014</v>
      </c>
      <c r="CR38" s="59">
        <f t="shared" si="26"/>
        <v>1750</v>
      </c>
      <c r="CS38" s="59">
        <f t="shared" si="26"/>
        <v>1750</v>
      </c>
      <c r="CT38" s="59">
        <f t="shared" si="26"/>
        <v>0</v>
      </c>
    </row>
    <row r="39" spans="1:162" ht="12.75">
      <c r="A39" s="121" t="s">
        <v>189</v>
      </c>
      <c r="B39" s="125" t="s">
        <v>192</v>
      </c>
      <c r="C39" s="122">
        <f>'[1]int.kiad.'!D39</f>
        <v>78795</v>
      </c>
      <c r="D39" s="123">
        <f t="shared" si="7"/>
        <v>79595</v>
      </c>
      <c r="E39" s="123">
        <f>'[2]23.-39.'!E565</f>
        <v>800</v>
      </c>
      <c r="F39" s="123">
        <f>'[2]23.-39.'!E570</f>
        <v>800</v>
      </c>
      <c r="G39" s="123">
        <f t="shared" si="8"/>
        <v>0</v>
      </c>
      <c r="H39" s="121" t="s">
        <v>189</v>
      </c>
      <c r="I39" s="125" t="s">
        <v>192</v>
      </c>
      <c r="J39" s="122">
        <f>'[1]int.kiad.'!K39</f>
        <v>25837</v>
      </c>
      <c r="K39" s="123">
        <f t="shared" si="9"/>
        <v>26167</v>
      </c>
      <c r="L39" s="123">
        <f>'[2]23.-39.'!F565</f>
        <v>330</v>
      </c>
      <c r="M39" s="123">
        <f>'[2]23.-39.'!F570</f>
        <v>330</v>
      </c>
      <c r="N39" s="123">
        <f t="shared" si="10"/>
        <v>0</v>
      </c>
      <c r="O39" s="121" t="s">
        <v>189</v>
      </c>
      <c r="P39" s="125" t="s">
        <v>192</v>
      </c>
      <c r="Q39" s="122">
        <f>'[1]int.kiad.'!R39</f>
        <v>15690</v>
      </c>
      <c r="R39" s="123">
        <f t="shared" si="11"/>
        <v>16946</v>
      </c>
      <c r="S39" s="123">
        <f>'[2]23.-39.'!G565</f>
        <v>1256</v>
      </c>
      <c r="T39" s="123">
        <f>'[2]23.-39.'!G570</f>
        <v>1189</v>
      </c>
      <c r="U39" s="123">
        <f t="shared" si="12"/>
        <v>67</v>
      </c>
      <c r="V39" s="121" t="s">
        <v>189</v>
      </c>
      <c r="W39" s="125" t="s">
        <v>192</v>
      </c>
      <c r="X39" s="122">
        <f>'[1]int.kiad.'!Y39</f>
        <v>0</v>
      </c>
      <c r="Y39" s="123">
        <f t="shared" si="13"/>
        <v>0</v>
      </c>
      <c r="Z39" s="123">
        <f>'[2]23.-39.'!H565</f>
        <v>0</v>
      </c>
      <c r="AA39" s="123">
        <f>'[2]23.-39.'!H570</f>
        <v>0</v>
      </c>
      <c r="AB39" s="123">
        <f t="shared" si="14"/>
        <v>0</v>
      </c>
      <c r="AC39" s="121" t="s">
        <v>189</v>
      </c>
      <c r="AD39" s="125" t="s">
        <v>192</v>
      </c>
      <c r="AE39" s="122">
        <f>'[1]int.kiad.'!AF39</f>
        <v>15690</v>
      </c>
      <c r="AF39" s="123">
        <f t="shared" si="0"/>
        <v>16946</v>
      </c>
      <c r="AG39" s="123">
        <f t="shared" si="0"/>
        <v>1256</v>
      </c>
      <c r="AH39" s="123">
        <f t="shared" si="0"/>
        <v>1189</v>
      </c>
      <c r="AI39" s="123">
        <f t="shared" si="0"/>
        <v>67</v>
      </c>
      <c r="AJ39" s="121" t="s">
        <v>189</v>
      </c>
      <c r="AK39" s="125" t="s">
        <v>192</v>
      </c>
      <c r="AL39" s="122">
        <f>'[1]int.kiad.'!AM39</f>
        <v>0</v>
      </c>
      <c r="AM39" s="123">
        <f t="shared" si="15"/>
        <v>0</v>
      </c>
      <c r="AN39" s="123">
        <f>'[2]23.-39.'!J565</f>
        <v>0</v>
      </c>
      <c r="AO39" s="123">
        <f>'[2]23.-39.'!J570</f>
        <v>0</v>
      </c>
      <c r="AP39" s="123">
        <f t="shared" si="16"/>
        <v>0</v>
      </c>
      <c r="AQ39" s="121" t="s">
        <v>189</v>
      </c>
      <c r="AR39" s="125" t="s">
        <v>192</v>
      </c>
      <c r="AS39" s="122">
        <f>'[1]int.kiad.'!AT39</f>
        <v>0</v>
      </c>
      <c r="AT39" s="123">
        <f t="shared" si="17"/>
        <v>0</v>
      </c>
      <c r="AU39" s="123">
        <f>'[2]23.-39.'!X565</f>
        <v>0</v>
      </c>
      <c r="AV39" s="123">
        <f>'[2]23.-39.'!X570</f>
        <v>0</v>
      </c>
      <c r="AW39" s="123">
        <f t="shared" si="18"/>
        <v>0</v>
      </c>
      <c r="AX39" s="121" t="s">
        <v>189</v>
      </c>
      <c r="AY39" s="125" t="s">
        <v>192</v>
      </c>
      <c r="AZ39" s="122">
        <f>'[1]int.kiad.'!BA39</f>
        <v>0</v>
      </c>
      <c r="BA39" s="123">
        <f t="shared" si="5"/>
        <v>0</v>
      </c>
      <c r="BB39" s="123">
        <f t="shared" si="5"/>
        <v>0</v>
      </c>
      <c r="BC39" s="123">
        <f t="shared" si="5"/>
        <v>0</v>
      </c>
      <c r="BD39" s="123">
        <f t="shared" si="5"/>
        <v>0</v>
      </c>
      <c r="BE39" s="121" t="s">
        <v>189</v>
      </c>
      <c r="BF39" s="125" t="s">
        <v>192</v>
      </c>
      <c r="BG39" s="122">
        <f>'[1]int.kiad.'!BH39</f>
        <v>0</v>
      </c>
      <c r="BH39" s="123">
        <f t="shared" si="19"/>
        <v>0</v>
      </c>
      <c r="BI39" s="123">
        <f>'[2]23.-39.'!K565</f>
        <v>0</v>
      </c>
      <c r="BJ39" s="123">
        <f>'[2]23.-39.'!K570</f>
        <v>0</v>
      </c>
      <c r="BK39" s="123">
        <f t="shared" si="20"/>
        <v>0</v>
      </c>
      <c r="BL39" s="121" t="s">
        <v>189</v>
      </c>
      <c r="BM39" s="125" t="s">
        <v>192</v>
      </c>
      <c r="BN39" s="122">
        <f>'[1]int.kiad.'!BO39</f>
        <v>0</v>
      </c>
      <c r="BO39" s="123">
        <f t="shared" si="21"/>
        <v>0</v>
      </c>
      <c r="BP39" s="123">
        <f>'[2]23.-39.'!L565</f>
        <v>0</v>
      </c>
      <c r="BQ39" s="123">
        <f>'[2]23.-39.'!L570</f>
        <v>0</v>
      </c>
      <c r="BR39" s="123">
        <f t="shared" si="22"/>
        <v>0</v>
      </c>
      <c r="BS39" s="121" t="s">
        <v>189</v>
      </c>
      <c r="BT39" s="125" t="s">
        <v>192</v>
      </c>
      <c r="BU39" s="122">
        <f>'[1]int.kiad.'!BV39</f>
        <v>1305</v>
      </c>
      <c r="BV39" s="123">
        <f t="shared" si="23"/>
        <v>1867</v>
      </c>
      <c r="BW39" s="123">
        <f>'[2]23.-39.'!M565</f>
        <v>562</v>
      </c>
      <c r="BX39" s="123">
        <f>'[2]23.-39.'!M570</f>
        <v>0</v>
      </c>
      <c r="BY39" s="123">
        <f t="shared" si="24"/>
        <v>562</v>
      </c>
      <c r="BZ39" s="121" t="s">
        <v>189</v>
      </c>
      <c r="CA39" s="125" t="s">
        <v>192</v>
      </c>
      <c r="CB39" s="123">
        <f t="shared" si="2"/>
        <v>121627</v>
      </c>
      <c r="CC39" s="123">
        <f t="shared" si="2"/>
        <v>124575</v>
      </c>
      <c r="CD39" s="123">
        <f t="shared" si="2"/>
        <v>2948</v>
      </c>
      <c r="CE39" s="123">
        <f t="shared" si="2"/>
        <v>2319</v>
      </c>
      <c r="CF39" s="123">
        <f t="shared" si="2"/>
        <v>629</v>
      </c>
      <c r="CG39" s="121" t="s">
        <v>189</v>
      </c>
      <c r="CH39" s="125" t="s">
        <v>192</v>
      </c>
      <c r="CI39" s="123">
        <f t="shared" si="25"/>
        <v>120322</v>
      </c>
      <c r="CJ39" s="123">
        <f t="shared" si="25"/>
        <v>122708</v>
      </c>
      <c r="CK39" s="123">
        <f t="shared" si="25"/>
        <v>2386</v>
      </c>
      <c r="CL39" s="123">
        <f t="shared" si="25"/>
        <v>2319</v>
      </c>
      <c r="CM39" s="123">
        <f t="shared" si="25"/>
        <v>67</v>
      </c>
      <c r="CN39" s="121" t="s">
        <v>189</v>
      </c>
      <c r="CO39" s="125" t="s">
        <v>192</v>
      </c>
      <c r="CP39" s="123">
        <f t="shared" si="26"/>
        <v>1305</v>
      </c>
      <c r="CQ39" s="123">
        <f t="shared" si="26"/>
        <v>1867</v>
      </c>
      <c r="CR39" s="123">
        <f t="shared" si="26"/>
        <v>562</v>
      </c>
      <c r="CS39" s="123">
        <f t="shared" si="26"/>
        <v>0</v>
      </c>
      <c r="CT39" s="123">
        <f t="shared" si="26"/>
        <v>562</v>
      </c>
      <c r="CU39" s="40" t="s">
        <v>117</v>
      </c>
      <c r="CV39" s="39" t="s">
        <v>139</v>
      </c>
      <c r="CW39" s="28" t="s">
        <v>107</v>
      </c>
      <c r="CX39" s="41">
        <f>'[1]int.kiad.'!CY39</f>
        <v>29952</v>
      </c>
      <c r="CY39" s="41">
        <f>CX39+CZ39</f>
        <v>29573</v>
      </c>
      <c r="CZ39" s="41">
        <f>'[2]részb.ö.'!E709</f>
        <v>-379</v>
      </c>
      <c r="DA39" s="41">
        <f>'[2]részb.ö.'!E714</f>
        <v>-379</v>
      </c>
      <c r="DB39" s="49">
        <f>CZ39-DA39</f>
        <v>0</v>
      </c>
      <c r="DC39" s="40" t="s">
        <v>117</v>
      </c>
      <c r="DD39" s="39" t="s">
        <v>139</v>
      </c>
      <c r="DE39" s="28" t="s">
        <v>107</v>
      </c>
      <c r="DF39" s="41">
        <f>'[1]int.kiad.'!DG39</f>
        <v>9848</v>
      </c>
      <c r="DG39" s="41">
        <f>DF39+DH39</f>
        <v>9718</v>
      </c>
      <c r="DH39" s="41">
        <f>'[2]részb.ö.'!F709</f>
        <v>-130</v>
      </c>
      <c r="DI39" s="41">
        <f>'[2]részb.ö.'!F714</f>
        <v>-130</v>
      </c>
      <c r="DJ39" s="49">
        <f>DH39-DI39</f>
        <v>0</v>
      </c>
      <c r="DK39" s="40" t="s">
        <v>117</v>
      </c>
      <c r="DL39" s="39" t="s">
        <v>139</v>
      </c>
      <c r="DM39" s="28" t="s">
        <v>107</v>
      </c>
      <c r="DN39" s="41">
        <f>'[1]int.kiad.'!DO39</f>
        <v>6417</v>
      </c>
      <c r="DO39" s="41">
        <f>DN39+DP39</f>
        <v>3634</v>
      </c>
      <c r="DP39" s="41">
        <f>'[2]részb.ö.'!G709</f>
        <v>-2783</v>
      </c>
      <c r="DQ39" s="41">
        <f>'[2]részb.ö.'!G714</f>
        <v>-2783</v>
      </c>
      <c r="DR39" s="49">
        <f>DP39-DQ39</f>
        <v>0</v>
      </c>
      <c r="DS39" s="40" t="s">
        <v>117</v>
      </c>
      <c r="DT39" s="39" t="s">
        <v>139</v>
      </c>
      <c r="DU39" s="28" t="s">
        <v>107</v>
      </c>
      <c r="DV39" s="41">
        <f>'[1]int.kiad.'!DW39</f>
        <v>0</v>
      </c>
      <c r="DW39" s="41">
        <f>DV39+DX39</f>
        <v>0</v>
      </c>
      <c r="DX39" s="41">
        <f>'[2]részb.ö.'!J709</f>
        <v>0</v>
      </c>
      <c r="DY39" s="41">
        <f>'[2]részb.ö.'!J714</f>
        <v>0</v>
      </c>
      <c r="DZ39" s="49">
        <f>DX39-DY39</f>
        <v>0</v>
      </c>
      <c r="EA39" s="40" t="s">
        <v>117</v>
      </c>
      <c r="EB39" s="39" t="s">
        <v>139</v>
      </c>
      <c r="EC39" s="28" t="s">
        <v>107</v>
      </c>
      <c r="ED39" s="41">
        <f>'[1]int.kiad.'!EE39</f>
        <v>0</v>
      </c>
      <c r="EE39" s="41">
        <f>ED39+EF39</f>
        <v>0</v>
      </c>
      <c r="EF39" s="41">
        <f>'[2]részb.ö.'!K709</f>
        <v>0</v>
      </c>
      <c r="EG39" s="41">
        <f>'[2]részb.ö.'!K714</f>
        <v>0</v>
      </c>
      <c r="EH39" s="49">
        <f>EF39-EG39</f>
        <v>0</v>
      </c>
      <c r="EI39" s="40" t="s">
        <v>117</v>
      </c>
      <c r="EJ39" s="39" t="s">
        <v>139</v>
      </c>
      <c r="EK39" s="28" t="s">
        <v>107</v>
      </c>
      <c r="EL39" s="41">
        <f>'[1]int.kiad.'!EM39</f>
        <v>0</v>
      </c>
      <c r="EM39" s="41">
        <f>EL39+EN39</f>
        <v>0</v>
      </c>
      <c r="EN39" s="41">
        <f>'[2]részb.ö.'!L709</f>
        <v>0</v>
      </c>
      <c r="EO39" s="41">
        <f>'[2]részb.ö.'!L714</f>
        <v>0</v>
      </c>
      <c r="EP39" s="49">
        <f>EN39-EO39</f>
        <v>0</v>
      </c>
      <c r="EQ39" s="40" t="s">
        <v>117</v>
      </c>
      <c r="ER39" s="39" t="s">
        <v>139</v>
      </c>
      <c r="ES39" s="28" t="s">
        <v>107</v>
      </c>
      <c r="ET39" s="41">
        <f>'[1]int.kiad.'!EU39</f>
        <v>0</v>
      </c>
      <c r="EU39" s="41">
        <f>ET39+EV39</f>
        <v>0</v>
      </c>
      <c r="EV39" s="41">
        <f>'[2]részb.ö.'!M709</f>
        <v>0</v>
      </c>
      <c r="EW39" s="41">
        <f>'[2]részb.ö.'!M714</f>
        <v>0</v>
      </c>
      <c r="EX39" s="49">
        <f>EV39-EW39</f>
        <v>0</v>
      </c>
      <c r="EY39" s="40" t="s">
        <v>117</v>
      </c>
      <c r="EZ39" s="39" t="s">
        <v>139</v>
      </c>
      <c r="FA39" s="28" t="s">
        <v>107</v>
      </c>
      <c r="FB39" s="41">
        <f aca="true" t="shared" si="42" ref="FB39:FF42">CX39+DF39+DN39+DV39+ED39+EL39+ET39</f>
        <v>46217</v>
      </c>
      <c r="FC39" s="41">
        <f t="shared" si="42"/>
        <v>42925</v>
      </c>
      <c r="FD39" s="41">
        <f t="shared" si="42"/>
        <v>-3292</v>
      </c>
      <c r="FE39" s="41">
        <f t="shared" si="42"/>
        <v>-3292</v>
      </c>
      <c r="FF39" s="41">
        <f t="shared" si="42"/>
        <v>0</v>
      </c>
    </row>
    <row r="40" spans="1:162" ht="12.75">
      <c r="A40" s="121" t="s">
        <v>190</v>
      </c>
      <c r="B40" s="125" t="s">
        <v>67</v>
      </c>
      <c r="C40" s="122">
        <f>'[1]int.kiad.'!D40</f>
        <v>250569</v>
      </c>
      <c r="D40" s="123">
        <f t="shared" si="7"/>
        <v>254889</v>
      </c>
      <c r="E40" s="123">
        <f>'[2]23.-39.'!E613</f>
        <v>4320</v>
      </c>
      <c r="F40" s="123">
        <f>'[2]23.-39.'!E618</f>
        <v>4006</v>
      </c>
      <c r="G40" s="123">
        <f t="shared" si="8"/>
        <v>314</v>
      </c>
      <c r="H40" s="121" t="s">
        <v>190</v>
      </c>
      <c r="I40" s="125" t="s">
        <v>67</v>
      </c>
      <c r="J40" s="122">
        <f>'[1]int.kiad.'!K40</f>
        <v>84200</v>
      </c>
      <c r="K40" s="123">
        <f t="shared" si="9"/>
        <v>85583</v>
      </c>
      <c r="L40" s="123">
        <f>'[2]23.-39.'!F613</f>
        <v>1383</v>
      </c>
      <c r="M40" s="123">
        <f>'[2]23.-39.'!F618</f>
        <v>1282</v>
      </c>
      <c r="N40" s="123">
        <f t="shared" si="10"/>
        <v>101</v>
      </c>
      <c r="O40" s="121" t="s">
        <v>190</v>
      </c>
      <c r="P40" s="125" t="s">
        <v>67</v>
      </c>
      <c r="Q40" s="122">
        <f>'[1]int.kiad.'!R40</f>
        <v>309714</v>
      </c>
      <c r="R40" s="123">
        <f t="shared" si="11"/>
        <v>309714</v>
      </c>
      <c r="S40" s="123">
        <f>'[2]23.-39.'!G613</f>
        <v>0</v>
      </c>
      <c r="T40" s="123">
        <f>'[2]23.-39.'!G618</f>
        <v>0</v>
      </c>
      <c r="U40" s="123">
        <f t="shared" si="12"/>
        <v>0</v>
      </c>
      <c r="V40" s="121" t="s">
        <v>190</v>
      </c>
      <c r="W40" s="125" t="s">
        <v>67</v>
      </c>
      <c r="X40" s="122">
        <f>'[1]int.kiad.'!Y40</f>
        <v>0</v>
      </c>
      <c r="Y40" s="123">
        <f t="shared" si="13"/>
        <v>0</v>
      </c>
      <c r="Z40" s="123">
        <f>'[2]23.-39.'!H613</f>
        <v>0</v>
      </c>
      <c r="AA40" s="123">
        <f>'[2]23.-39.'!H618</f>
        <v>0</v>
      </c>
      <c r="AB40" s="123">
        <f t="shared" si="14"/>
        <v>0</v>
      </c>
      <c r="AC40" s="121" t="s">
        <v>190</v>
      </c>
      <c r="AD40" s="125" t="s">
        <v>67</v>
      </c>
      <c r="AE40" s="122">
        <f>'[1]int.kiad.'!AF40</f>
        <v>309714</v>
      </c>
      <c r="AF40" s="123">
        <f t="shared" si="0"/>
        <v>309714</v>
      </c>
      <c r="AG40" s="123">
        <f t="shared" si="0"/>
        <v>0</v>
      </c>
      <c r="AH40" s="123">
        <f t="shared" si="0"/>
        <v>0</v>
      </c>
      <c r="AI40" s="123">
        <f t="shared" si="0"/>
        <v>0</v>
      </c>
      <c r="AJ40" s="121" t="s">
        <v>190</v>
      </c>
      <c r="AK40" s="125" t="s">
        <v>67</v>
      </c>
      <c r="AL40" s="122">
        <f>'[1]int.kiad.'!AM40</f>
        <v>0</v>
      </c>
      <c r="AM40" s="123">
        <f t="shared" si="15"/>
        <v>0</v>
      </c>
      <c r="AN40" s="123">
        <f>'[2]23.-39.'!J613</f>
        <v>0</v>
      </c>
      <c r="AO40" s="123">
        <f>'[2]23.-39.'!J618</f>
        <v>0</v>
      </c>
      <c r="AP40" s="123">
        <f t="shared" si="16"/>
        <v>0</v>
      </c>
      <c r="AQ40" s="121" t="s">
        <v>190</v>
      </c>
      <c r="AR40" s="125" t="s">
        <v>67</v>
      </c>
      <c r="AS40" s="122">
        <f>'[1]int.kiad.'!AT40</f>
        <v>0</v>
      </c>
      <c r="AT40" s="123">
        <f t="shared" si="17"/>
        <v>0</v>
      </c>
      <c r="AU40" s="123">
        <f>'[2]23.-39.'!X613</f>
        <v>0</v>
      </c>
      <c r="AV40" s="123">
        <f>'[2]23.-39.'!X618</f>
        <v>0</v>
      </c>
      <c r="AW40" s="123">
        <f t="shared" si="18"/>
        <v>0</v>
      </c>
      <c r="AX40" s="121" t="s">
        <v>190</v>
      </c>
      <c r="AY40" s="125" t="s">
        <v>67</v>
      </c>
      <c r="AZ40" s="122">
        <f>'[1]int.kiad.'!BA40</f>
        <v>0</v>
      </c>
      <c r="BA40" s="123">
        <f t="shared" si="5"/>
        <v>0</v>
      </c>
      <c r="BB40" s="123">
        <f t="shared" si="5"/>
        <v>0</v>
      </c>
      <c r="BC40" s="123">
        <f t="shared" si="5"/>
        <v>0</v>
      </c>
      <c r="BD40" s="123">
        <f t="shared" si="5"/>
        <v>0</v>
      </c>
      <c r="BE40" s="121" t="s">
        <v>190</v>
      </c>
      <c r="BF40" s="125" t="s">
        <v>67</v>
      </c>
      <c r="BG40" s="122">
        <f>'[1]int.kiad.'!BH40</f>
        <v>0</v>
      </c>
      <c r="BH40" s="123">
        <f t="shared" si="19"/>
        <v>0</v>
      </c>
      <c r="BI40" s="123">
        <f>'[2]23.-39.'!K613</f>
        <v>0</v>
      </c>
      <c r="BJ40" s="123">
        <f>'[2]23.-39.'!K618</f>
        <v>0</v>
      </c>
      <c r="BK40" s="123">
        <f t="shared" si="20"/>
        <v>0</v>
      </c>
      <c r="BL40" s="121" t="s">
        <v>190</v>
      </c>
      <c r="BM40" s="125" t="s">
        <v>67</v>
      </c>
      <c r="BN40" s="122">
        <f>'[1]int.kiad.'!BO40</f>
        <v>0</v>
      </c>
      <c r="BO40" s="123">
        <f t="shared" si="21"/>
        <v>0</v>
      </c>
      <c r="BP40" s="123">
        <f>'[2]23.-39.'!L613</f>
        <v>0</v>
      </c>
      <c r="BQ40" s="123">
        <f>'[2]23.-39.'!L618</f>
        <v>0</v>
      </c>
      <c r="BR40" s="123">
        <f t="shared" si="22"/>
        <v>0</v>
      </c>
      <c r="BS40" s="121" t="s">
        <v>190</v>
      </c>
      <c r="BT40" s="125" t="s">
        <v>67</v>
      </c>
      <c r="BU40" s="122">
        <f>'[1]int.kiad.'!BV40</f>
        <v>0</v>
      </c>
      <c r="BV40" s="123">
        <f t="shared" si="23"/>
        <v>0</v>
      </c>
      <c r="BW40" s="123">
        <f>'[2]23.-39.'!M613</f>
        <v>0</v>
      </c>
      <c r="BX40" s="123">
        <f>'[2]23.-39.'!M618</f>
        <v>0</v>
      </c>
      <c r="BY40" s="123">
        <f t="shared" si="24"/>
        <v>0</v>
      </c>
      <c r="BZ40" s="121" t="s">
        <v>190</v>
      </c>
      <c r="CA40" s="125" t="s">
        <v>67</v>
      </c>
      <c r="CB40" s="123">
        <f t="shared" si="2"/>
        <v>644483</v>
      </c>
      <c r="CC40" s="123">
        <f t="shared" si="2"/>
        <v>650186</v>
      </c>
      <c r="CD40" s="123">
        <f t="shared" si="2"/>
        <v>5703</v>
      </c>
      <c r="CE40" s="123">
        <f t="shared" si="2"/>
        <v>5288</v>
      </c>
      <c r="CF40" s="123">
        <f t="shared" si="2"/>
        <v>415</v>
      </c>
      <c r="CG40" s="121" t="s">
        <v>190</v>
      </c>
      <c r="CH40" s="125" t="s">
        <v>67</v>
      </c>
      <c r="CI40" s="123">
        <f t="shared" si="25"/>
        <v>644483</v>
      </c>
      <c r="CJ40" s="123">
        <f t="shared" si="25"/>
        <v>650186</v>
      </c>
      <c r="CK40" s="123">
        <f t="shared" si="25"/>
        <v>5703</v>
      </c>
      <c r="CL40" s="123">
        <f t="shared" si="25"/>
        <v>5288</v>
      </c>
      <c r="CM40" s="123">
        <f t="shared" si="25"/>
        <v>415</v>
      </c>
      <c r="CN40" s="121" t="s">
        <v>190</v>
      </c>
      <c r="CO40" s="125" t="s">
        <v>67</v>
      </c>
      <c r="CP40" s="123">
        <f t="shared" si="26"/>
        <v>0</v>
      </c>
      <c r="CQ40" s="123">
        <f t="shared" si="26"/>
        <v>0</v>
      </c>
      <c r="CR40" s="123">
        <f t="shared" si="26"/>
        <v>0</v>
      </c>
      <c r="CS40" s="123">
        <f t="shared" si="26"/>
        <v>0</v>
      </c>
      <c r="CT40" s="123">
        <f t="shared" si="26"/>
        <v>0</v>
      </c>
      <c r="CU40" s="37" t="s">
        <v>117</v>
      </c>
      <c r="CV40" s="29" t="s">
        <v>213</v>
      </c>
      <c r="CW40" s="30" t="s">
        <v>159</v>
      </c>
      <c r="CX40" s="31">
        <f>'[1]int.kiad.'!CY40</f>
        <v>260531</v>
      </c>
      <c r="CY40" s="31">
        <f>CX40+CZ40</f>
        <v>269102</v>
      </c>
      <c r="CZ40" s="31">
        <f>'[2]részb.ö.'!E757</f>
        <v>8571</v>
      </c>
      <c r="DA40" s="31">
        <f>'[2]részb.ö.'!E762</f>
        <v>6263</v>
      </c>
      <c r="DB40" s="19">
        <f>CZ40-DA40</f>
        <v>2308</v>
      </c>
      <c r="DC40" s="37" t="s">
        <v>117</v>
      </c>
      <c r="DD40" s="29" t="s">
        <v>213</v>
      </c>
      <c r="DE40" s="30" t="s">
        <v>159</v>
      </c>
      <c r="DF40" s="31">
        <f>'[1]int.kiad.'!DG40</f>
        <v>84373</v>
      </c>
      <c r="DG40" s="31">
        <f>DF40+DH40</f>
        <v>90928</v>
      </c>
      <c r="DH40" s="31">
        <f>'[2]részb.ö.'!F757</f>
        <v>6555</v>
      </c>
      <c r="DI40" s="31">
        <f>'[2]részb.ö.'!F762</f>
        <v>5828</v>
      </c>
      <c r="DJ40" s="19">
        <f>DH40-DI40</f>
        <v>727</v>
      </c>
      <c r="DK40" s="37" t="s">
        <v>117</v>
      </c>
      <c r="DL40" s="29" t="s">
        <v>213</v>
      </c>
      <c r="DM40" s="30" t="s">
        <v>159</v>
      </c>
      <c r="DN40" s="31">
        <f>'[1]int.kiad.'!DO40</f>
        <v>90229</v>
      </c>
      <c r="DO40" s="31">
        <f>DN40+DP40</f>
        <v>98145</v>
      </c>
      <c r="DP40" s="31">
        <f>'[2]részb.ö.'!G757</f>
        <v>7916</v>
      </c>
      <c r="DQ40" s="31">
        <f>'[2]részb.ö.'!G762</f>
        <v>7025</v>
      </c>
      <c r="DR40" s="19">
        <f>DP40-DQ40</f>
        <v>891</v>
      </c>
      <c r="DS40" s="37" t="s">
        <v>117</v>
      </c>
      <c r="DT40" s="29" t="s">
        <v>213</v>
      </c>
      <c r="DU40" s="30" t="s">
        <v>159</v>
      </c>
      <c r="DV40" s="31">
        <f>'[1]int.kiad.'!DW40</f>
        <v>0</v>
      </c>
      <c r="DW40" s="31">
        <f>DV40+DX40</f>
        <v>0</v>
      </c>
      <c r="DX40" s="31">
        <f>'[2]részb.ö.'!J757</f>
        <v>0</v>
      </c>
      <c r="DY40" s="31">
        <f>'[2]részb.ö.'!J762</f>
        <v>0</v>
      </c>
      <c r="DZ40" s="19">
        <f>DX40-DY40</f>
        <v>0</v>
      </c>
      <c r="EA40" s="37" t="s">
        <v>117</v>
      </c>
      <c r="EB40" s="29" t="s">
        <v>213</v>
      </c>
      <c r="EC40" s="30" t="s">
        <v>159</v>
      </c>
      <c r="ED40" s="31">
        <f>'[1]int.kiad.'!EE40</f>
        <v>0</v>
      </c>
      <c r="EE40" s="31">
        <f>ED40+EF40</f>
        <v>0</v>
      </c>
      <c r="EF40" s="31">
        <f>'[2]részb.ö.'!K757</f>
        <v>0</v>
      </c>
      <c r="EG40" s="31">
        <f>'[2]részb.ö.'!K762</f>
        <v>0</v>
      </c>
      <c r="EH40" s="19">
        <f>EF40-EG40</f>
        <v>0</v>
      </c>
      <c r="EI40" s="37" t="s">
        <v>117</v>
      </c>
      <c r="EJ40" s="29" t="s">
        <v>213</v>
      </c>
      <c r="EK40" s="30" t="s">
        <v>159</v>
      </c>
      <c r="EL40" s="31">
        <f>'[1]int.kiad.'!EM40</f>
        <v>30</v>
      </c>
      <c r="EM40" s="31">
        <f>EL40+EN40</f>
        <v>30</v>
      </c>
      <c r="EN40" s="31">
        <f>'[2]részb.ö.'!L757</f>
        <v>0</v>
      </c>
      <c r="EO40" s="31">
        <f>'[2]részb.ö.'!L762</f>
        <v>0</v>
      </c>
      <c r="EP40" s="19">
        <f>EN40-EO40</f>
        <v>0</v>
      </c>
      <c r="EQ40" s="37" t="s">
        <v>117</v>
      </c>
      <c r="ER40" s="29" t="s">
        <v>213</v>
      </c>
      <c r="ES40" s="30" t="s">
        <v>159</v>
      </c>
      <c r="ET40" s="31">
        <f>'[1]int.kiad.'!EU40</f>
        <v>5211</v>
      </c>
      <c r="EU40" s="31">
        <f>ET40+EV40</f>
        <v>5418</v>
      </c>
      <c r="EV40" s="31">
        <f>'[2]részb.ö.'!M757</f>
        <v>207</v>
      </c>
      <c r="EW40" s="31">
        <f>'[2]részb.ö.'!M762</f>
        <v>0</v>
      </c>
      <c r="EX40" s="19">
        <f>EV40-EW40</f>
        <v>207</v>
      </c>
      <c r="EY40" s="37" t="s">
        <v>117</v>
      </c>
      <c r="EZ40" s="29" t="s">
        <v>213</v>
      </c>
      <c r="FA40" s="30" t="s">
        <v>159</v>
      </c>
      <c r="FB40" s="31">
        <f t="shared" si="42"/>
        <v>440374</v>
      </c>
      <c r="FC40" s="31">
        <f t="shared" si="42"/>
        <v>463623</v>
      </c>
      <c r="FD40" s="31">
        <f t="shared" si="42"/>
        <v>23249</v>
      </c>
      <c r="FE40" s="31">
        <f t="shared" si="42"/>
        <v>19116</v>
      </c>
      <c r="FF40" s="31">
        <f t="shared" si="42"/>
        <v>4133</v>
      </c>
    </row>
    <row r="41" spans="1:162" ht="12.75">
      <c r="A41" s="121" t="s">
        <v>191</v>
      </c>
      <c r="B41" s="125" t="s">
        <v>195</v>
      </c>
      <c r="C41" s="122">
        <f>'[1]int.kiad.'!D41</f>
        <v>72639</v>
      </c>
      <c r="D41" s="123">
        <f t="shared" si="7"/>
        <v>74238</v>
      </c>
      <c r="E41" s="123">
        <f>'[2]23.-39.'!E661</f>
        <v>1599</v>
      </c>
      <c r="F41" s="123">
        <f>'[2]23.-39.'!E666</f>
        <v>1599</v>
      </c>
      <c r="G41" s="123">
        <f t="shared" si="8"/>
        <v>0</v>
      </c>
      <c r="H41" s="121" t="s">
        <v>191</v>
      </c>
      <c r="I41" s="125" t="s">
        <v>195</v>
      </c>
      <c r="J41" s="122">
        <f>'[1]int.kiad.'!K41</f>
        <v>24195</v>
      </c>
      <c r="K41" s="123">
        <f t="shared" si="9"/>
        <v>24811</v>
      </c>
      <c r="L41" s="123">
        <f>'[2]23.-39.'!F661</f>
        <v>616</v>
      </c>
      <c r="M41" s="123">
        <f>'[2]23.-39.'!F666</f>
        <v>616</v>
      </c>
      <c r="N41" s="123">
        <f t="shared" si="10"/>
        <v>0</v>
      </c>
      <c r="O41" s="121" t="s">
        <v>191</v>
      </c>
      <c r="P41" s="125" t="s">
        <v>195</v>
      </c>
      <c r="Q41" s="122">
        <f>'[1]int.kiad.'!R41</f>
        <v>63182</v>
      </c>
      <c r="R41" s="123">
        <f t="shared" si="11"/>
        <v>80145</v>
      </c>
      <c r="S41" s="123">
        <f>'[2]23.-39.'!G661</f>
        <v>16963</v>
      </c>
      <c r="T41" s="123">
        <f>'[2]23.-39.'!G666</f>
        <v>17028</v>
      </c>
      <c r="U41" s="123">
        <f t="shared" si="12"/>
        <v>-65</v>
      </c>
      <c r="V41" s="121" t="s">
        <v>191</v>
      </c>
      <c r="W41" s="125" t="s">
        <v>195</v>
      </c>
      <c r="X41" s="122">
        <f>'[1]int.kiad.'!Y41</f>
        <v>0</v>
      </c>
      <c r="Y41" s="123">
        <f t="shared" si="13"/>
        <v>0</v>
      </c>
      <c r="Z41" s="123">
        <f>'[2]23.-39.'!H661</f>
        <v>0</v>
      </c>
      <c r="AA41" s="123">
        <f>'[2]23.-39.'!H666</f>
        <v>0</v>
      </c>
      <c r="AB41" s="123">
        <f t="shared" si="14"/>
        <v>0</v>
      </c>
      <c r="AC41" s="121" t="s">
        <v>191</v>
      </c>
      <c r="AD41" s="125" t="s">
        <v>195</v>
      </c>
      <c r="AE41" s="122">
        <f>'[1]int.kiad.'!AF41</f>
        <v>63182</v>
      </c>
      <c r="AF41" s="123">
        <f t="shared" si="0"/>
        <v>80145</v>
      </c>
      <c r="AG41" s="123">
        <f t="shared" si="0"/>
        <v>16963</v>
      </c>
      <c r="AH41" s="123">
        <f t="shared" si="0"/>
        <v>17028</v>
      </c>
      <c r="AI41" s="123">
        <f t="shared" si="0"/>
        <v>-65</v>
      </c>
      <c r="AJ41" s="121" t="s">
        <v>191</v>
      </c>
      <c r="AK41" s="125" t="s">
        <v>195</v>
      </c>
      <c r="AL41" s="122">
        <f>'[1]int.kiad.'!AM41</f>
        <v>4045</v>
      </c>
      <c r="AM41" s="123">
        <f t="shared" si="15"/>
        <v>4045</v>
      </c>
      <c r="AN41" s="123">
        <f>'[2]23.-39.'!J661</f>
        <v>0</v>
      </c>
      <c r="AO41" s="123">
        <f>'[2]23.-39.'!J666</f>
        <v>0</v>
      </c>
      <c r="AP41" s="123">
        <f t="shared" si="16"/>
        <v>0</v>
      </c>
      <c r="AQ41" s="121" t="s">
        <v>191</v>
      </c>
      <c r="AR41" s="125" t="s">
        <v>195</v>
      </c>
      <c r="AS41" s="122">
        <f>'[1]int.kiad.'!AT41</f>
        <v>0</v>
      </c>
      <c r="AT41" s="123">
        <f t="shared" si="17"/>
        <v>0</v>
      </c>
      <c r="AU41" s="123">
        <f>'[2]23.-39.'!X661</f>
        <v>0</v>
      </c>
      <c r="AV41" s="123">
        <f>'[2]23.-39.'!X666</f>
        <v>0</v>
      </c>
      <c r="AW41" s="123">
        <f t="shared" si="18"/>
        <v>0</v>
      </c>
      <c r="AX41" s="121" t="s">
        <v>191</v>
      </c>
      <c r="AY41" s="125" t="s">
        <v>195</v>
      </c>
      <c r="AZ41" s="122">
        <f>'[1]int.kiad.'!BA41</f>
        <v>4045</v>
      </c>
      <c r="BA41" s="123">
        <f t="shared" si="5"/>
        <v>4045</v>
      </c>
      <c r="BB41" s="123">
        <f t="shared" si="5"/>
        <v>0</v>
      </c>
      <c r="BC41" s="123">
        <f t="shared" si="5"/>
        <v>0</v>
      </c>
      <c r="BD41" s="123">
        <f t="shared" si="5"/>
        <v>0</v>
      </c>
      <c r="BE41" s="121" t="s">
        <v>191</v>
      </c>
      <c r="BF41" s="125" t="s">
        <v>195</v>
      </c>
      <c r="BG41" s="122">
        <f>'[1]int.kiad.'!BH41</f>
        <v>0</v>
      </c>
      <c r="BH41" s="123">
        <f t="shared" si="19"/>
        <v>65</v>
      </c>
      <c r="BI41" s="123">
        <f>'[2]23.-39.'!K661</f>
        <v>65</v>
      </c>
      <c r="BJ41" s="123">
        <f>'[2]23.-39.'!K666</f>
        <v>0</v>
      </c>
      <c r="BK41" s="123">
        <f t="shared" si="20"/>
        <v>65</v>
      </c>
      <c r="BL41" s="121" t="s">
        <v>191</v>
      </c>
      <c r="BM41" s="125" t="s">
        <v>195</v>
      </c>
      <c r="BN41" s="122">
        <f>'[1]int.kiad.'!BO41</f>
        <v>0</v>
      </c>
      <c r="BO41" s="123">
        <f t="shared" si="21"/>
        <v>25</v>
      </c>
      <c r="BP41" s="123">
        <f>'[2]23.-39.'!L661</f>
        <v>25</v>
      </c>
      <c r="BQ41" s="123">
        <f>'[2]23.-39.'!L666</f>
        <v>25</v>
      </c>
      <c r="BR41" s="123">
        <f t="shared" si="22"/>
        <v>0</v>
      </c>
      <c r="BS41" s="121" t="s">
        <v>191</v>
      </c>
      <c r="BT41" s="125" t="s">
        <v>195</v>
      </c>
      <c r="BU41" s="122">
        <f>'[1]int.kiad.'!BV41</f>
        <v>612</v>
      </c>
      <c r="BV41" s="123">
        <f t="shared" si="23"/>
        <v>587</v>
      </c>
      <c r="BW41" s="123">
        <f>'[2]23.-39.'!M661</f>
        <v>-25</v>
      </c>
      <c r="BX41" s="123">
        <f>'[2]23.-39.'!M666</f>
        <v>-25</v>
      </c>
      <c r="BY41" s="123">
        <f t="shared" si="24"/>
        <v>0</v>
      </c>
      <c r="BZ41" s="121" t="s">
        <v>191</v>
      </c>
      <c r="CA41" s="125" t="s">
        <v>195</v>
      </c>
      <c r="CB41" s="123">
        <f t="shared" si="2"/>
        <v>164673</v>
      </c>
      <c r="CC41" s="123">
        <f t="shared" si="2"/>
        <v>183916</v>
      </c>
      <c r="CD41" s="123">
        <f t="shared" si="2"/>
        <v>19243</v>
      </c>
      <c r="CE41" s="123">
        <f t="shared" si="2"/>
        <v>19243</v>
      </c>
      <c r="CF41" s="123">
        <f t="shared" si="2"/>
        <v>0</v>
      </c>
      <c r="CG41" s="121" t="s">
        <v>191</v>
      </c>
      <c r="CH41" s="125" t="s">
        <v>195</v>
      </c>
      <c r="CI41" s="123">
        <f t="shared" si="25"/>
        <v>164061</v>
      </c>
      <c r="CJ41" s="123">
        <f t="shared" si="25"/>
        <v>183304</v>
      </c>
      <c r="CK41" s="123">
        <f t="shared" si="25"/>
        <v>19243</v>
      </c>
      <c r="CL41" s="123">
        <f t="shared" si="25"/>
        <v>19243</v>
      </c>
      <c r="CM41" s="123">
        <f t="shared" si="25"/>
        <v>0</v>
      </c>
      <c r="CN41" s="121" t="s">
        <v>191</v>
      </c>
      <c r="CO41" s="125" t="s">
        <v>195</v>
      </c>
      <c r="CP41" s="123">
        <f t="shared" si="26"/>
        <v>612</v>
      </c>
      <c r="CQ41" s="123">
        <f t="shared" si="26"/>
        <v>612</v>
      </c>
      <c r="CR41" s="123">
        <f t="shared" si="26"/>
        <v>0</v>
      </c>
      <c r="CS41" s="123">
        <f t="shared" si="26"/>
        <v>0</v>
      </c>
      <c r="CT41" s="123">
        <f t="shared" si="26"/>
        <v>0</v>
      </c>
      <c r="CU41" s="37" t="s">
        <v>117</v>
      </c>
      <c r="CV41" s="29" t="s">
        <v>214</v>
      </c>
      <c r="CW41" s="30" t="s">
        <v>22</v>
      </c>
      <c r="CX41" s="31">
        <f>'[1]int.kiad.'!CY41</f>
        <v>0</v>
      </c>
      <c r="CY41" s="31">
        <f>CX41+CZ41</f>
        <v>0</v>
      </c>
      <c r="CZ41" s="31">
        <f>'[2]részb.ö.'!E805</f>
        <v>0</v>
      </c>
      <c r="DA41" s="31">
        <f>'[2]részb.ö.'!E810</f>
        <v>0</v>
      </c>
      <c r="DB41" s="19">
        <f>CZ41-DA41</f>
        <v>0</v>
      </c>
      <c r="DC41" s="37" t="s">
        <v>117</v>
      </c>
      <c r="DD41" s="29" t="s">
        <v>214</v>
      </c>
      <c r="DE41" s="30" t="s">
        <v>22</v>
      </c>
      <c r="DF41" s="31">
        <f>'[1]int.kiad.'!DG41</f>
        <v>0</v>
      </c>
      <c r="DG41" s="31">
        <f>DF41+DH41</f>
        <v>0</v>
      </c>
      <c r="DH41" s="31">
        <f>'[2]részb.ö.'!F805</f>
        <v>0</v>
      </c>
      <c r="DI41" s="31">
        <f>'[2]részb.ö.'!F810</f>
        <v>0</v>
      </c>
      <c r="DJ41" s="19">
        <f>DH41-DI41</f>
        <v>0</v>
      </c>
      <c r="DK41" s="37" t="s">
        <v>117</v>
      </c>
      <c r="DL41" s="29" t="s">
        <v>214</v>
      </c>
      <c r="DM41" s="30" t="s">
        <v>22</v>
      </c>
      <c r="DN41" s="31">
        <f>'[1]int.kiad.'!DO41</f>
        <v>3800</v>
      </c>
      <c r="DO41" s="31">
        <f>DN41+DP41</f>
        <v>3800</v>
      </c>
      <c r="DP41" s="31">
        <f>'[2]részb.ö.'!G805</f>
        <v>0</v>
      </c>
      <c r="DQ41" s="31">
        <f>'[2]részb.ö.'!G810</f>
        <v>0</v>
      </c>
      <c r="DR41" s="19">
        <f>DP41-DQ41</f>
        <v>0</v>
      </c>
      <c r="DS41" s="37" t="s">
        <v>117</v>
      </c>
      <c r="DT41" s="29" t="s">
        <v>214</v>
      </c>
      <c r="DU41" s="30" t="s">
        <v>22</v>
      </c>
      <c r="DV41" s="31">
        <f>'[1]int.kiad.'!DW41</f>
        <v>0</v>
      </c>
      <c r="DW41" s="31">
        <f>DV41+DX41</f>
        <v>0</v>
      </c>
      <c r="DX41" s="31">
        <f>'[2]részb.ö.'!J805</f>
        <v>0</v>
      </c>
      <c r="DY41" s="31">
        <f>'[2]részb.ö.'!J810</f>
        <v>0</v>
      </c>
      <c r="DZ41" s="19">
        <f>DX41-DY41</f>
        <v>0</v>
      </c>
      <c r="EA41" s="37" t="s">
        <v>117</v>
      </c>
      <c r="EB41" s="29" t="s">
        <v>214</v>
      </c>
      <c r="EC41" s="30" t="s">
        <v>22</v>
      </c>
      <c r="ED41" s="31">
        <f>'[1]int.kiad.'!EE41</f>
        <v>0</v>
      </c>
      <c r="EE41" s="31">
        <f>ED41+EF41</f>
        <v>0</v>
      </c>
      <c r="EF41" s="31">
        <f>'[2]részb.ö.'!K805</f>
        <v>0</v>
      </c>
      <c r="EG41" s="31">
        <f>'[2]részb.ö.'!K810</f>
        <v>0</v>
      </c>
      <c r="EH41" s="19">
        <f>EF41-EG41</f>
        <v>0</v>
      </c>
      <c r="EI41" s="37" t="s">
        <v>117</v>
      </c>
      <c r="EJ41" s="29" t="s">
        <v>214</v>
      </c>
      <c r="EK41" s="30" t="s">
        <v>22</v>
      </c>
      <c r="EL41" s="31">
        <f>'[1]int.kiad.'!EM41</f>
        <v>0</v>
      </c>
      <c r="EM41" s="31">
        <f>EL41+EN41</f>
        <v>0</v>
      </c>
      <c r="EN41" s="31">
        <f>'[2]részb.ö.'!L805</f>
        <v>0</v>
      </c>
      <c r="EO41" s="31">
        <f>'[2]részb.ö.'!L810</f>
        <v>0</v>
      </c>
      <c r="EP41" s="19">
        <f>EN41-EO41</f>
        <v>0</v>
      </c>
      <c r="EQ41" s="37" t="s">
        <v>117</v>
      </c>
      <c r="ER41" s="29" t="s">
        <v>214</v>
      </c>
      <c r="ES41" s="30" t="s">
        <v>22</v>
      </c>
      <c r="ET41" s="31">
        <f>'[1]int.kiad.'!EU41</f>
        <v>0</v>
      </c>
      <c r="EU41" s="31">
        <f>ET41+EV41</f>
        <v>0</v>
      </c>
      <c r="EV41" s="31">
        <f>'[2]részb.ö.'!M805</f>
        <v>0</v>
      </c>
      <c r="EW41" s="31">
        <f>'[2]részb.ö.'!M810</f>
        <v>0</v>
      </c>
      <c r="EX41" s="19">
        <f>EV41-EW41</f>
        <v>0</v>
      </c>
      <c r="EY41" s="37" t="s">
        <v>117</v>
      </c>
      <c r="EZ41" s="29" t="s">
        <v>214</v>
      </c>
      <c r="FA41" s="30" t="s">
        <v>22</v>
      </c>
      <c r="FB41" s="31">
        <f t="shared" si="42"/>
        <v>3800</v>
      </c>
      <c r="FC41" s="31">
        <f t="shared" si="42"/>
        <v>3800</v>
      </c>
      <c r="FD41" s="31">
        <f t="shared" si="42"/>
        <v>0</v>
      </c>
      <c r="FE41" s="31">
        <f t="shared" si="42"/>
        <v>0</v>
      </c>
      <c r="FF41" s="31">
        <f t="shared" si="42"/>
        <v>0</v>
      </c>
    </row>
    <row r="42" spans="1:162" ht="12.75">
      <c r="A42" s="2" t="s">
        <v>193</v>
      </c>
      <c r="B42" s="8" t="s">
        <v>198</v>
      </c>
      <c r="C42" s="72">
        <f>'[1]int.kiad.'!D42</f>
        <v>56462</v>
      </c>
      <c r="D42" s="7">
        <f t="shared" si="7"/>
        <v>59263</v>
      </c>
      <c r="E42" s="7">
        <f>'[2]23.-39.'!E709</f>
        <v>2801</v>
      </c>
      <c r="F42" s="7">
        <f>'[2]23.-39.'!E714</f>
        <v>1628</v>
      </c>
      <c r="G42" s="7">
        <f t="shared" si="8"/>
        <v>1173</v>
      </c>
      <c r="H42" s="2" t="s">
        <v>193</v>
      </c>
      <c r="I42" s="8" t="s">
        <v>198</v>
      </c>
      <c r="J42" s="72">
        <f>'[1]int.kiad.'!K42</f>
        <v>18997</v>
      </c>
      <c r="K42" s="7">
        <f t="shared" si="9"/>
        <v>19842</v>
      </c>
      <c r="L42" s="7">
        <f>'[2]23.-39.'!F709</f>
        <v>845</v>
      </c>
      <c r="M42" s="7">
        <f>'[2]23.-39.'!F714</f>
        <v>581</v>
      </c>
      <c r="N42" s="7">
        <f t="shared" si="10"/>
        <v>264</v>
      </c>
      <c r="O42" s="2" t="s">
        <v>193</v>
      </c>
      <c r="P42" s="8" t="s">
        <v>198</v>
      </c>
      <c r="Q42" s="72">
        <f>'[1]int.kiad.'!R42</f>
        <v>43711</v>
      </c>
      <c r="R42" s="7">
        <f t="shared" si="11"/>
        <v>46757</v>
      </c>
      <c r="S42" s="7">
        <f>'[2]23.-39.'!G709</f>
        <v>3046</v>
      </c>
      <c r="T42" s="7">
        <f>'[2]23.-39.'!G714</f>
        <v>2330</v>
      </c>
      <c r="U42" s="7">
        <f t="shared" si="12"/>
        <v>716</v>
      </c>
      <c r="V42" s="2" t="s">
        <v>193</v>
      </c>
      <c r="W42" s="8" t="s">
        <v>198</v>
      </c>
      <c r="X42" s="72">
        <f>'[1]int.kiad.'!Y42</f>
        <v>0</v>
      </c>
      <c r="Y42" s="7">
        <f t="shared" si="13"/>
        <v>0</v>
      </c>
      <c r="Z42" s="7">
        <f>'[2]23.-39.'!H709</f>
        <v>0</v>
      </c>
      <c r="AA42" s="7">
        <f>'[2]23.-39.'!H714</f>
        <v>0</v>
      </c>
      <c r="AB42" s="7">
        <f t="shared" si="14"/>
        <v>0</v>
      </c>
      <c r="AC42" s="2" t="s">
        <v>193</v>
      </c>
      <c r="AD42" s="8" t="s">
        <v>198</v>
      </c>
      <c r="AE42" s="72">
        <f>'[1]int.kiad.'!AF42</f>
        <v>43711</v>
      </c>
      <c r="AF42" s="7">
        <f t="shared" si="0"/>
        <v>46757</v>
      </c>
      <c r="AG42" s="7">
        <f t="shared" si="0"/>
        <v>3046</v>
      </c>
      <c r="AH42" s="7">
        <f t="shared" si="0"/>
        <v>2330</v>
      </c>
      <c r="AI42" s="7">
        <f t="shared" si="0"/>
        <v>716</v>
      </c>
      <c r="AJ42" s="2" t="s">
        <v>193</v>
      </c>
      <c r="AK42" s="8" t="s">
        <v>198</v>
      </c>
      <c r="AL42" s="72">
        <f>'[1]int.kiad.'!AM42</f>
        <v>0</v>
      </c>
      <c r="AM42" s="7">
        <f t="shared" si="15"/>
        <v>0</v>
      </c>
      <c r="AN42" s="7">
        <f>'[2]23.-39.'!J709</f>
        <v>0</v>
      </c>
      <c r="AO42" s="7">
        <f>'[2]23.-39.'!J714</f>
        <v>0</v>
      </c>
      <c r="AP42" s="7">
        <f t="shared" si="16"/>
        <v>0</v>
      </c>
      <c r="AQ42" s="2" t="s">
        <v>193</v>
      </c>
      <c r="AR42" s="8" t="s">
        <v>198</v>
      </c>
      <c r="AS42" s="72">
        <f>'[1]int.kiad.'!AT42</f>
        <v>0</v>
      </c>
      <c r="AT42" s="7">
        <f t="shared" si="17"/>
        <v>0</v>
      </c>
      <c r="AU42" s="7">
        <f>'[2]23.-39.'!X709</f>
        <v>0</v>
      </c>
      <c r="AV42" s="7">
        <f>'[2]23.-39.'!X714</f>
        <v>0</v>
      </c>
      <c r="AW42" s="7">
        <f t="shared" si="18"/>
        <v>0</v>
      </c>
      <c r="AX42" s="2" t="s">
        <v>193</v>
      </c>
      <c r="AY42" s="8" t="s">
        <v>198</v>
      </c>
      <c r="AZ42" s="72">
        <f>'[1]int.kiad.'!BA42</f>
        <v>0</v>
      </c>
      <c r="BA42" s="7">
        <f t="shared" si="5"/>
        <v>0</v>
      </c>
      <c r="BB42" s="7">
        <f t="shared" si="5"/>
        <v>0</v>
      </c>
      <c r="BC42" s="7">
        <f t="shared" si="5"/>
        <v>0</v>
      </c>
      <c r="BD42" s="7">
        <f t="shared" si="5"/>
        <v>0</v>
      </c>
      <c r="BE42" s="2" t="s">
        <v>193</v>
      </c>
      <c r="BF42" s="8" t="s">
        <v>198</v>
      </c>
      <c r="BG42" s="72">
        <f>'[1]int.kiad.'!BH42</f>
        <v>0</v>
      </c>
      <c r="BH42" s="7">
        <f t="shared" si="19"/>
        <v>0</v>
      </c>
      <c r="BI42" s="7">
        <f>'[2]23.-39.'!K709</f>
        <v>0</v>
      </c>
      <c r="BJ42" s="7">
        <f>'[2]23.-39.'!K714</f>
        <v>0</v>
      </c>
      <c r="BK42" s="7">
        <f t="shared" si="20"/>
        <v>0</v>
      </c>
      <c r="BL42" s="2" t="s">
        <v>193</v>
      </c>
      <c r="BM42" s="8" t="s">
        <v>198</v>
      </c>
      <c r="BN42" s="72">
        <f>'[1]int.kiad.'!BO42</f>
        <v>300</v>
      </c>
      <c r="BO42" s="7">
        <f t="shared" si="21"/>
        <v>300</v>
      </c>
      <c r="BP42" s="7">
        <f>'[2]23.-39.'!L709</f>
        <v>0</v>
      </c>
      <c r="BQ42" s="7">
        <f>'[2]23.-39.'!L714</f>
        <v>0</v>
      </c>
      <c r="BR42" s="7">
        <f t="shared" si="22"/>
        <v>0</v>
      </c>
      <c r="BS42" s="2" t="s">
        <v>193</v>
      </c>
      <c r="BT42" s="8" t="s">
        <v>198</v>
      </c>
      <c r="BU42" s="72">
        <f>'[1]int.kiad.'!BV42</f>
        <v>1752</v>
      </c>
      <c r="BV42" s="7">
        <f t="shared" si="23"/>
        <v>1752</v>
      </c>
      <c r="BW42" s="7">
        <f>'[2]23.-39.'!M709</f>
        <v>0</v>
      </c>
      <c r="BX42" s="7">
        <f>'[2]23.-39.'!M714</f>
        <v>0</v>
      </c>
      <c r="BY42" s="7">
        <f t="shared" si="24"/>
        <v>0</v>
      </c>
      <c r="BZ42" s="2" t="s">
        <v>193</v>
      </c>
      <c r="CA42" s="8" t="s">
        <v>198</v>
      </c>
      <c r="CB42" s="7">
        <f t="shared" si="2"/>
        <v>121222</v>
      </c>
      <c r="CC42" s="7">
        <f t="shared" si="2"/>
        <v>127914</v>
      </c>
      <c r="CD42" s="7">
        <f t="shared" si="2"/>
        <v>6692</v>
      </c>
      <c r="CE42" s="7">
        <f t="shared" si="2"/>
        <v>4539</v>
      </c>
      <c r="CF42" s="7">
        <f t="shared" si="2"/>
        <v>2153</v>
      </c>
      <c r="CG42" s="2" t="s">
        <v>193</v>
      </c>
      <c r="CH42" s="8" t="s">
        <v>198</v>
      </c>
      <c r="CI42" s="7">
        <f t="shared" si="25"/>
        <v>119170</v>
      </c>
      <c r="CJ42" s="7">
        <f t="shared" si="25"/>
        <v>125862</v>
      </c>
      <c r="CK42" s="7">
        <f t="shared" si="25"/>
        <v>6692</v>
      </c>
      <c r="CL42" s="7">
        <f t="shared" si="25"/>
        <v>4539</v>
      </c>
      <c r="CM42" s="7">
        <f t="shared" si="25"/>
        <v>2153</v>
      </c>
      <c r="CN42" s="2" t="s">
        <v>193</v>
      </c>
      <c r="CO42" s="8" t="s">
        <v>198</v>
      </c>
      <c r="CP42" s="7">
        <f t="shared" si="26"/>
        <v>2052</v>
      </c>
      <c r="CQ42" s="7">
        <f t="shared" si="26"/>
        <v>2052</v>
      </c>
      <c r="CR42" s="7">
        <f t="shared" si="26"/>
        <v>0</v>
      </c>
      <c r="CS42" s="7">
        <f t="shared" si="26"/>
        <v>0</v>
      </c>
      <c r="CT42" s="7">
        <f t="shared" si="26"/>
        <v>0</v>
      </c>
      <c r="CU42" s="37" t="s">
        <v>117</v>
      </c>
      <c r="CV42" s="29" t="s">
        <v>215</v>
      </c>
      <c r="CW42" s="45" t="s">
        <v>23</v>
      </c>
      <c r="CX42" s="31">
        <f>'[1]int.kiad.'!CY42</f>
        <v>0</v>
      </c>
      <c r="CY42" s="42">
        <f>CX42+CZ42</f>
        <v>0</v>
      </c>
      <c r="CZ42" s="42">
        <f>'[2]részb.ö.'!E853</f>
        <v>0</v>
      </c>
      <c r="DA42" s="42">
        <f>'[2]részb.ö.'!E858</f>
        <v>0</v>
      </c>
      <c r="DB42" s="20">
        <f>CZ42-DA42</f>
        <v>0</v>
      </c>
      <c r="DC42" s="37" t="s">
        <v>117</v>
      </c>
      <c r="DD42" s="29" t="s">
        <v>215</v>
      </c>
      <c r="DE42" s="45" t="s">
        <v>23</v>
      </c>
      <c r="DF42" s="31">
        <f>'[1]int.kiad.'!DG42</f>
        <v>0</v>
      </c>
      <c r="DG42" s="42">
        <f>DF42+DH42</f>
        <v>0</v>
      </c>
      <c r="DH42" s="42">
        <f>'[2]részb.ö.'!F853</f>
        <v>0</v>
      </c>
      <c r="DI42" s="42">
        <f>'[2]részb.ö.'!F858</f>
        <v>0</v>
      </c>
      <c r="DJ42" s="20">
        <f>DH42-DI42</f>
        <v>0</v>
      </c>
      <c r="DK42" s="37" t="s">
        <v>117</v>
      </c>
      <c r="DL42" s="29" t="s">
        <v>215</v>
      </c>
      <c r="DM42" s="45" t="s">
        <v>23</v>
      </c>
      <c r="DN42" s="31">
        <f>'[1]int.kiad.'!DO42</f>
        <v>0</v>
      </c>
      <c r="DO42" s="42">
        <f>DN42+DP42</f>
        <v>0</v>
      </c>
      <c r="DP42" s="42">
        <f>'[2]részb.ö.'!G853</f>
        <v>0</v>
      </c>
      <c r="DQ42" s="42">
        <f>'[2]részb.ö.'!G858</f>
        <v>0</v>
      </c>
      <c r="DR42" s="20">
        <f>DP42-DQ42</f>
        <v>0</v>
      </c>
      <c r="DS42" s="37" t="s">
        <v>117</v>
      </c>
      <c r="DT42" s="29" t="s">
        <v>215</v>
      </c>
      <c r="DU42" s="45" t="s">
        <v>23</v>
      </c>
      <c r="DV42" s="31">
        <f>'[1]int.kiad.'!DW42</f>
        <v>0</v>
      </c>
      <c r="DW42" s="42">
        <f>DV42+DX42</f>
        <v>0</v>
      </c>
      <c r="DX42" s="42">
        <f>'[2]részb.ö.'!J853</f>
        <v>0</v>
      </c>
      <c r="DY42" s="42">
        <f>'[2]részb.ö.'!J858</f>
        <v>0</v>
      </c>
      <c r="DZ42" s="20">
        <f>DX42-DY42</f>
        <v>0</v>
      </c>
      <c r="EA42" s="37" t="s">
        <v>117</v>
      </c>
      <c r="EB42" s="29" t="s">
        <v>215</v>
      </c>
      <c r="EC42" s="45" t="s">
        <v>23</v>
      </c>
      <c r="ED42" s="31">
        <f>'[1]int.kiad.'!EE42</f>
        <v>0</v>
      </c>
      <c r="EE42" s="42">
        <f>ED42+EF42</f>
        <v>0</v>
      </c>
      <c r="EF42" s="42">
        <f>'[2]részb.ö.'!K853</f>
        <v>0</v>
      </c>
      <c r="EG42" s="42">
        <f>'[2]részb.ö.'!K858</f>
        <v>0</v>
      </c>
      <c r="EH42" s="20">
        <f>EF42-EG42</f>
        <v>0</v>
      </c>
      <c r="EI42" s="37" t="s">
        <v>117</v>
      </c>
      <c r="EJ42" s="29" t="s">
        <v>215</v>
      </c>
      <c r="EK42" s="45" t="s">
        <v>23</v>
      </c>
      <c r="EL42" s="31">
        <f>'[1]int.kiad.'!EM42</f>
        <v>0</v>
      </c>
      <c r="EM42" s="42">
        <f>EL42+EN42</f>
        <v>0</v>
      </c>
      <c r="EN42" s="42">
        <f>'[2]részb.ö.'!L853</f>
        <v>0</v>
      </c>
      <c r="EO42" s="42">
        <f>'[2]részb.ö.'!L858</f>
        <v>0</v>
      </c>
      <c r="EP42" s="20">
        <f>EN42-EO42</f>
        <v>0</v>
      </c>
      <c r="EQ42" s="37" t="s">
        <v>117</v>
      </c>
      <c r="ER42" s="29" t="s">
        <v>215</v>
      </c>
      <c r="ES42" s="45" t="s">
        <v>23</v>
      </c>
      <c r="ET42" s="31">
        <f>'[1]int.kiad.'!EU42</f>
        <v>0</v>
      </c>
      <c r="EU42" s="42">
        <f>ET42+EV42</f>
        <v>0</v>
      </c>
      <c r="EV42" s="42">
        <f>'[2]részb.ö.'!M853</f>
        <v>0</v>
      </c>
      <c r="EW42" s="42">
        <f>'[2]részb.ö.'!M858</f>
        <v>0</v>
      </c>
      <c r="EX42" s="20">
        <f>EV42-EW42</f>
        <v>0</v>
      </c>
      <c r="EY42" s="37" t="s">
        <v>117</v>
      </c>
      <c r="EZ42" s="29" t="s">
        <v>215</v>
      </c>
      <c r="FA42" s="45" t="s">
        <v>23</v>
      </c>
      <c r="FB42" s="42">
        <f t="shared" si="42"/>
        <v>0</v>
      </c>
      <c r="FC42" s="42">
        <f t="shared" si="42"/>
        <v>0</v>
      </c>
      <c r="FD42" s="42">
        <f t="shared" si="42"/>
        <v>0</v>
      </c>
      <c r="FE42" s="42">
        <f t="shared" si="42"/>
        <v>0</v>
      </c>
      <c r="FF42" s="42">
        <f t="shared" si="42"/>
        <v>0</v>
      </c>
    </row>
    <row r="43" spans="1:162" ht="12.75">
      <c r="A43" s="2" t="s">
        <v>194</v>
      </c>
      <c r="B43" s="8" t="s">
        <v>199</v>
      </c>
      <c r="C43" s="72">
        <f>'[1]int.kiad.'!D43</f>
        <v>211205</v>
      </c>
      <c r="D43" s="7">
        <f t="shared" si="7"/>
        <v>211664</v>
      </c>
      <c r="E43" s="7">
        <f>'[2]23.-39.'!E757</f>
        <v>459</v>
      </c>
      <c r="F43" s="7">
        <f>'[2]23.-39.'!E762</f>
        <v>459</v>
      </c>
      <c r="G43" s="7">
        <f t="shared" si="8"/>
        <v>0</v>
      </c>
      <c r="H43" s="2" t="s">
        <v>194</v>
      </c>
      <c r="I43" s="8" t="s">
        <v>199</v>
      </c>
      <c r="J43" s="72">
        <f>'[1]int.kiad.'!K43</f>
        <v>66073</v>
      </c>
      <c r="K43" s="7">
        <f t="shared" si="9"/>
        <v>66220</v>
      </c>
      <c r="L43" s="7">
        <f>'[2]23.-39.'!F757</f>
        <v>147</v>
      </c>
      <c r="M43" s="7">
        <f>'[2]23.-39.'!F762</f>
        <v>147</v>
      </c>
      <c r="N43" s="7">
        <f t="shared" si="10"/>
        <v>0</v>
      </c>
      <c r="O43" s="2" t="s">
        <v>194</v>
      </c>
      <c r="P43" s="8" t="s">
        <v>199</v>
      </c>
      <c r="Q43" s="72">
        <f>'[1]int.kiad.'!R43</f>
        <v>34109</v>
      </c>
      <c r="R43" s="7">
        <f t="shared" si="11"/>
        <v>60895</v>
      </c>
      <c r="S43" s="7">
        <f>'[2]23.-39.'!G757</f>
        <v>26786</v>
      </c>
      <c r="T43" s="7">
        <f>'[2]23.-39.'!G762</f>
        <v>0</v>
      </c>
      <c r="U43" s="7">
        <f t="shared" si="12"/>
        <v>26786</v>
      </c>
      <c r="V43" s="2" t="s">
        <v>194</v>
      </c>
      <c r="W43" s="8" t="s">
        <v>199</v>
      </c>
      <c r="X43" s="72">
        <f>'[1]int.kiad.'!Y43</f>
        <v>0</v>
      </c>
      <c r="Y43" s="7">
        <f t="shared" si="13"/>
        <v>0</v>
      </c>
      <c r="Z43" s="7">
        <f>'[2]23.-39.'!H757</f>
        <v>0</v>
      </c>
      <c r="AA43" s="7">
        <f>'[2]23.-39.'!H762</f>
        <v>0</v>
      </c>
      <c r="AB43" s="7">
        <f t="shared" si="14"/>
        <v>0</v>
      </c>
      <c r="AC43" s="2" t="s">
        <v>194</v>
      </c>
      <c r="AD43" s="8" t="s">
        <v>199</v>
      </c>
      <c r="AE43" s="72">
        <f>'[1]int.kiad.'!AF43</f>
        <v>34109</v>
      </c>
      <c r="AF43" s="7">
        <f t="shared" si="0"/>
        <v>60895</v>
      </c>
      <c r="AG43" s="7">
        <f t="shared" si="0"/>
        <v>26786</v>
      </c>
      <c r="AH43" s="7">
        <f t="shared" si="0"/>
        <v>0</v>
      </c>
      <c r="AI43" s="7">
        <f t="shared" si="0"/>
        <v>26786</v>
      </c>
      <c r="AJ43" s="2" t="s">
        <v>194</v>
      </c>
      <c r="AK43" s="8" t="s">
        <v>199</v>
      </c>
      <c r="AL43" s="72">
        <f>'[1]int.kiad.'!AM43</f>
        <v>0</v>
      </c>
      <c r="AM43" s="7">
        <f t="shared" si="15"/>
        <v>0</v>
      </c>
      <c r="AN43" s="7">
        <f>'[2]23.-39.'!J757</f>
        <v>0</v>
      </c>
      <c r="AO43" s="7">
        <f>'[2]23.-39.'!J762</f>
        <v>0</v>
      </c>
      <c r="AP43" s="7">
        <f t="shared" si="16"/>
        <v>0</v>
      </c>
      <c r="AQ43" s="2" t="s">
        <v>194</v>
      </c>
      <c r="AR43" s="8" t="s">
        <v>199</v>
      </c>
      <c r="AS43" s="72">
        <f>'[1]int.kiad.'!AT43</f>
        <v>0</v>
      </c>
      <c r="AT43" s="7">
        <f t="shared" si="17"/>
        <v>0</v>
      </c>
      <c r="AU43" s="7">
        <f>'[2]23.-39.'!X757</f>
        <v>0</v>
      </c>
      <c r="AV43" s="7">
        <f>'[2]23.-39.'!X762</f>
        <v>0</v>
      </c>
      <c r="AW43" s="7">
        <f t="shared" si="18"/>
        <v>0</v>
      </c>
      <c r="AX43" s="2" t="s">
        <v>194</v>
      </c>
      <c r="AY43" s="8" t="s">
        <v>199</v>
      </c>
      <c r="AZ43" s="72">
        <f>'[1]int.kiad.'!BA43</f>
        <v>0</v>
      </c>
      <c r="BA43" s="7">
        <f t="shared" si="5"/>
        <v>0</v>
      </c>
      <c r="BB43" s="7">
        <f t="shared" si="5"/>
        <v>0</v>
      </c>
      <c r="BC43" s="7">
        <f t="shared" si="5"/>
        <v>0</v>
      </c>
      <c r="BD43" s="7">
        <f t="shared" si="5"/>
        <v>0</v>
      </c>
      <c r="BE43" s="2" t="s">
        <v>194</v>
      </c>
      <c r="BF43" s="8" t="s">
        <v>199</v>
      </c>
      <c r="BG43" s="72">
        <f>'[1]int.kiad.'!BH43</f>
        <v>0</v>
      </c>
      <c r="BH43" s="7">
        <f t="shared" si="19"/>
        <v>0</v>
      </c>
      <c r="BI43" s="7">
        <f>'[2]23.-39.'!K757</f>
        <v>0</v>
      </c>
      <c r="BJ43" s="7">
        <f>'[2]23.-39.'!K762</f>
        <v>0</v>
      </c>
      <c r="BK43" s="7">
        <f t="shared" si="20"/>
        <v>0</v>
      </c>
      <c r="BL43" s="2" t="s">
        <v>194</v>
      </c>
      <c r="BM43" s="8" t="s">
        <v>199</v>
      </c>
      <c r="BN43" s="72">
        <f>'[1]int.kiad.'!BO43</f>
        <v>147</v>
      </c>
      <c r="BO43" s="7">
        <f t="shared" si="21"/>
        <v>147</v>
      </c>
      <c r="BP43" s="7">
        <f>'[2]23.-39.'!L757</f>
        <v>0</v>
      </c>
      <c r="BQ43" s="7">
        <f>'[2]23.-39.'!L762</f>
        <v>0</v>
      </c>
      <c r="BR43" s="7">
        <f t="shared" si="22"/>
        <v>0</v>
      </c>
      <c r="BS43" s="2" t="s">
        <v>194</v>
      </c>
      <c r="BT43" s="8" t="s">
        <v>199</v>
      </c>
      <c r="BU43" s="72">
        <f>'[1]int.kiad.'!BV43</f>
        <v>4026</v>
      </c>
      <c r="BV43" s="7">
        <f t="shared" si="23"/>
        <v>4026</v>
      </c>
      <c r="BW43" s="7">
        <f>'[2]23.-39.'!M757</f>
        <v>0</v>
      </c>
      <c r="BX43" s="7">
        <f>'[2]23.-39.'!M762</f>
        <v>0</v>
      </c>
      <c r="BY43" s="7">
        <f t="shared" si="24"/>
        <v>0</v>
      </c>
      <c r="BZ43" s="2" t="s">
        <v>194</v>
      </c>
      <c r="CA43" s="8" t="s">
        <v>199</v>
      </c>
      <c r="CB43" s="7">
        <f t="shared" si="2"/>
        <v>315560</v>
      </c>
      <c r="CC43" s="7">
        <f t="shared" si="2"/>
        <v>342952</v>
      </c>
      <c r="CD43" s="7">
        <f t="shared" si="2"/>
        <v>27392</v>
      </c>
      <c r="CE43" s="7">
        <f t="shared" si="2"/>
        <v>606</v>
      </c>
      <c r="CF43" s="7">
        <f t="shared" si="2"/>
        <v>26786</v>
      </c>
      <c r="CG43" s="2" t="s">
        <v>194</v>
      </c>
      <c r="CH43" s="8" t="s">
        <v>199</v>
      </c>
      <c r="CI43" s="7">
        <f t="shared" si="25"/>
        <v>311387</v>
      </c>
      <c r="CJ43" s="7">
        <f t="shared" si="25"/>
        <v>338779</v>
      </c>
      <c r="CK43" s="7">
        <f t="shared" si="25"/>
        <v>27392</v>
      </c>
      <c r="CL43" s="7">
        <f t="shared" si="25"/>
        <v>606</v>
      </c>
      <c r="CM43" s="7">
        <f t="shared" si="25"/>
        <v>26786</v>
      </c>
      <c r="CN43" s="2" t="s">
        <v>194</v>
      </c>
      <c r="CO43" s="8" t="s">
        <v>199</v>
      </c>
      <c r="CP43" s="7">
        <f t="shared" si="26"/>
        <v>4173</v>
      </c>
      <c r="CQ43" s="7">
        <f t="shared" si="26"/>
        <v>4173</v>
      </c>
      <c r="CR43" s="7">
        <f t="shared" si="26"/>
        <v>0</v>
      </c>
      <c r="CS43" s="7">
        <f t="shared" si="26"/>
        <v>0</v>
      </c>
      <c r="CT43" s="7">
        <f t="shared" si="26"/>
        <v>0</v>
      </c>
      <c r="CU43" s="373" t="s">
        <v>117</v>
      </c>
      <c r="CV43" s="370"/>
      <c r="CW43" s="370" t="s">
        <v>158</v>
      </c>
      <c r="CX43" s="371">
        <f>SUM(CX37:CX42)</f>
        <v>810842</v>
      </c>
      <c r="CY43" s="371">
        <f>SUM(CY37:CY42)</f>
        <v>836273</v>
      </c>
      <c r="CZ43" s="371">
        <f>SUM(CZ37:CZ42)</f>
        <v>25431</v>
      </c>
      <c r="DA43" s="371">
        <f>SUM(DA37:DA42)</f>
        <v>21163</v>
      </c>
      <c r="DB43" s="371">
        <f>SUM(DB37:DB42)</f>
        <v>4268</v>
      </c>
      <c r="DC43" s="373" t="s">
        <v>117</v>
      </c>
      <c r="DD43" s="370"/>
      <c r="DE43" s="370" t="s">
        <v>158</v>
      </c>
      <c r="DF43" s="371">
        <f>SUM(DF37:DF42)</f>
        <v>272260</v>
      </c>
      <c r="DG43" s="371">
        <f>SUM(DG37:DG42)</f>
        <v>281654</v>
      </c>
      <c r="DH43" s="371">
        <f>SUM(DH37:DH42)</f>
        <v>9394</v>
      </c>
      <c r="DI43" s="371">
        <f>SUM(DI37:DI42)</f>
        <v>8037</v>
      </c>
      <c r="DJ43" s="371">
        <f>SUM(DJ37:DJ42)</f>
        <v>1357</v>
      </c>
      <c r="DK43" s="373" t="s">
        <v>117</v>
      </c>
      <c r="DL43" s="370"/>
      <c r="DM43" s="370" t="s">
        <v>158</v>
      </c>
      <c r="DN43" s="371">
        <f>SUM(DN37:DN42)</f>
        <v>284569</v>
      </c>
      <c r="DO43" s="371">
        <f>SUM(DO37:DO42)</f>
        <v>292313</v>
      </c>
      <c r="DP43" s="371">
        <f>SUM(DP37:DP42)</f>
        <v>7744</v>
      </c>
      <c r="DQ43" s="371">
        <f>SUM(DQ37:DQ42)</f>
        <v>4519</v>
      </c>
      <c r="DR43" s="371">
        <f>SUM(DR37:DR42)</f>
        <v>3225</v>
      </c>
      <c r="DS43" s="373" t="s">
        <v>117</v>
      </c>
      <c r="DT43" s="370"/>
      <c r="DU43" s="370" t="s">
        <v>158</v>
      </c>
      <c r="DV43" s="371">
        <f>SUM(DV37:DV42)</f>
        <v>0</v>
      </c>
      <c r="DW43" s="371">
        <f>SUM(DW37:DW42)</f>
        <v>0</v>
      </c>
      <c r="DX43" s="371">
        <f>SUM(DX37:DX42)</f>
        <v>0</v>
      </c>
      <c r="DY43" s="371">
        <f>SUM(DY37:DY42)</f>
        <v>0</v>
      </c>
      <c r="DZ43" s="371">
        <f>SUM(DZ37:DZ42)</f>
        <v>0</v>
      </c>
      <c r="EA43" s="373" t="s">
        <v>117</v>
      </c>
      <c r="EB43" s="370"/>
      <c r="EC43" s="370" t="s">
        <v>158</v>
      </c>
      <c r="ED43" s="371">
        <f>SUM(ED37:ED42)</f>
        <v>0</v>
      </c>
      <c r="EE43" s="371">
        <f>SUM(EE37:EE42)</f>
        <v>0</v>
      </c>
      <c r="EF43" s="371">
        <f>SUM(EF37:EF42)</f>
        <v>0</v>
      </c>
      <c r="EG43" s="371">
        <f>SUM(EG37:EG42)</f>
        <v>0</v>
      </c>
      <c r="EH43" s="371">
        <f>SUM(EH37:EH42)</f>
        <v>0</v>
      </c>
      <c r="EI43" s="373" t="s">
        <v>117</v>
      </c>
      <c r="EJ43" s="370"/>
      <c r="EK43" s="370" t="s">
        <v>158</v>
      </c>
      <c r="EL43" s="371">
        <f>SUM(EL37:EL42)</f>
        <v>30</v>
      </c>
      <c r="EM43" s="371">
        <f>SUM(EM37:EM42)</f>
        <v>30</v>
      </c>
      <c r="EN43" s="371">
        <f>SUM(EN37:EN42)</f>
        <v>0</v>
      </c>
      <c r="EO43" s="371">
        <f>SUM(EO37:EO42)</f>
        <v>0</v>
      </c>
      <c r="EP43" s="371">
        <f>SUM(EP37:EP42)</f>
        <v>0</v>
      </c>
      <c r="EQ43" s="373" t="s">
        <v>117</v>
      </c>
      <c r="ER43" s="370"/>
      <c r="ES43" s="370" t="s">
        <v>158</v>
      </c>
      <c r="ET43" s="371">
        <f>SUM(ET37:ET42)</f>
        <v>10286</v>
      </c>
      <c r="EU43" s="371">
        <f>SUM(EU37:EU42)</f>
        <v>10493</v>
      </c>
      <c r="EV43" s="371">
        <f>SUM(EV37:EV42)</f>
        <v>207</v>
      </c>
      <c r="EW43" s="371">
        <f>SUM(EW37:EW42)</f>
        <v>0</v>
      </c>
      <c r="EX43" s="371">
        <f>SUM(EX37:EX42)</f>
        <v>207</v>
      </c>
      <c r="EY43" s="373" t="s">
        <v>117</v>
      </c>
      <c r="EZ43" s="370"/>
      <c r="FA43" s="370" t="s">
        <v>158</v>
      </c>
      <c r="FB43" s="371">
        <f>SUM(FB37:FB42)</f>
        <v>1377987</v>
      </c>
      <c r="FC43" s="371">
        <f>SUM(FC37:FC42)</f>
        <v>1420763</v>
      </c>
      <c r="FD43" s="371">
        <f>SUM(FD37:FD42)</f>
        <v>42776</v>
      </c>
      <c r="FE43" s="371">
        <f>SUM(FE37:FE42)</f>
        <v>33719</v>
      </c>
      <c r="FF43" s="371">
        <f>SUM(FF37:FF42)</f>
        <v>9057</v>
      </c>
    </row>
    <row r="44" spans="1:162" ht="12.75">
      <c r="A44" s="2" t="s">
        <v>196</v>
      </c>
      <c r="B44" s="8" t="s">
        <v>27</v>
      </c>
      <c r="C44" s="72">
        <f>'[1]int.kiad.'!D44</f>
        <v>4238</v>
      </c>
      <c r="D44" s="7">
        <f t="shared" si="7"/>
        <v>4238</v>
      </c>
      <c r="E44" s="7">
        <f>'[2]23.-39.'!E805</f>
        <v>0</v>
      </c>
      <c r="F44" s="7">
        <f>'[2]23.-39.'!E810</f>
        <v>0</v>
      </c>
      <c r="G44" s="7">
        <f t="shared" si="8"/>
        <v>0</v>
      </c>
      <c r="H44" s="2" t="s">
        <v>196</v>
      </c>
      <c r="I44" s="8" t="s">
        <v>27</v>
      </c>
      <c r="J44" s="72">
        <f>'[1]int.kiad.'!K44</f>
        <v>1428</v>
      </c>
      <c r="K44" s="7">
        <f t="shared" si="9"/>
        <v>1428</v>
      </c>
      <c r="L44" s="7">
        <f>'[2]23.-39.'!F805</f>
        <v>0</v>
      </c>
      <c r="M44" s="7">
        <f>'[2]23.-39.'!F810</f>
        <v>0</v>
      </c>
      <c r="N44" s="7">
        <f t="shared" si="10"/>
        <v>0</v>
      </c>
      <c r="O44" s="2" t="s">
        <v>196</v>
      </c>
      <c r="P44" s="8" t="s">
        <v>27</v>
      </c>
      <c r="Q44" s="72">
        <f>'[1]int.kiad.'!R44</f>
        <v>1508</v>
      </c>
      <c r="R44" s="7">
        <f t="shared" si="11"/>
        <v>1508</v>
      </c>
      <c r="S44" s="7">
        <f>'[2]23.-39.'!G805</f>
        <v>0</v>
      </c>
      <c r="T44" s="7">
        <f>'[2]23.-39.'!G810</f>
        <v>0</v>
      </c>
      <c r="U44" s="7">
        <f t="shared" si="12"/>
        <v>0</v>
      </c>
      <c r="V44" s="2" t="s">
        <v>196</v>
      </c>
      <c r="W44" s="8" t="s">
        <v>27</v>
      </c>
      <c r="X44" s="72">
        <f>'[1]int.kiad.'!Y44</f>
        <v>0</v>
      </c>
      <c r="Y44" s="7">
        <f t="shared" si="13"/>
        <v>0</v>
      </c>
      <c r="Z44" s="7">
        <f>'[2]23.-39.'!H805</f>
        <v>0</v>
      </c>
      <c r="AA44" s="7">
        <f>'[2]23.-39.'!H810</f>
        <v>0</v>
      </c>
      <c r="AB44" s="7">
        <f t="shared" si="14"/>
        <v>0</v>
      </c>
      <c r="AC44" s="2" t="s">
        <v>196</v>
      </c>
      <c r="AD44" s="8" t="s">
        <v>27</v>
      </c>
      <c r="AE44" s="72">
        <f>'[1]int.kiad.'!AF44</f>
        <v>1508</v>
      </c>
      <c r="AF44" s="7">
        <f t="shared" si="0"/>
        <v>1508</v>
      </c>
      <c r="AG44" s="7">
        <f t="shared" si="0"/>
        <v>0</v>
      </c>
      <c r="AH44" s="7">
        <f t="shared" si="0"/>
        <v>0</v>
      </c>
      <c r="AI44" s="7">
        <f t="shared" si="0"/>
        <v>0</v>
      </c>
      <c r="AJ44" s="2" t="s">
        <v>196</v>
      </c>
      <c r="AK44" s="8" t="s">
        <v>27</v>
      </c>
      <c r="AL44" s="72">
        <f>'[1]int.kiad.'!AM44</f>
        <v>30831</v>
      </c>
      <c r="AM44" s="7">
        <f t="shared" si="15"/>
        <v>30831</v>
      </c>
      <c r="AN44" s="7">
        <f>'[2]23.-39.'!J805</f>
        <v>0</v>
      </c>
      <c r="AO44" s="7">
        <f>'[2]23.-39.'!J810</f>
        <v>0</v>
      </c>
      <c r="AP44" s="7">
        <f t="shared" si="16"/>
        <v>0</v>
      </c>
      <c r="AQ44" s="2" t="s">
        <v>196</v>
      </c>
      <c r="AR44" s="8" t="s">
        <v>27</v>
      </c>
      <c r="AS44" s="72">
        <f>'[1]int.kiad.'!AT44</f>
        <v>29331</v>
      </c>
      <c r="AT44" s="7">
        <f t="shared" si="17"/>
        <v>29331</v>
      </c>
      <c r="AU44" s="7">
        <f>'[2]23.-39.'!X805</f>
        <v>0</v>
      </c>
      <c r="AV44" s="7">
        <f>'[2]23.-39.'!X810</f>
        <v>0</v>
      </c>
      <c r="AW44" s="7">
        <f t="shared" si="18"/>
        <v>0</v>
      </c>
      <c r="AX44" s="2" t="s">
        <v>196</v>
      </c>
      <c r="AY44" s="8" t="s">
        <v>27</v>
      </c>
      <c r="AZ44" s="72">
        <f>'[1]int.kiad.'!BA44</f>
        <v>1500</v>
      </c>
      <c r="BA44" s="7">
        <f t="shared" si="5"/>
        <v>1500</v>
      </c>
      <c r="BB44" s="7">
        <f t="shared" si="5"/>
        <v>0</v>
      </c>
      <c r="BC44" s="7">
        <f t="shared" si="5"/>
        <v>0</v>
      </c>
      <c r="BD44" s="7">
        <f t="shared" si="5"/>
        <v>0</v>
      </c>
      <c r="BE44" s="2" t="s">
        <v>196</v>
      </c>
      <c r="BF44" s="8" t="s">
        <v>27</v>
      </c>
      <c r="BG44" s="72">
        <f>'[1]int.kiad.'!BH44</f>
        <v>0</v>
      </c>
      <c r="BH44" s="7">
        <f t="shared" si="19"/>
        <v>0</v>
      </c>
      <c r="BI44" s="7">
        <f>'[2]23.-39.'!K805</f>
        <v>0</v>
      </c>
      <c r="BJ44" s="7">
        <f>'[2]23.-39.'!K810</f>
        <v>0</v>
      </c>
      <c r="BK44" s="7">
        <f t="shared" si="20"/>
        <v>0</v>
      </c>
      <c r="BL44" s="2" t="s">
        <v>196</v>
      </c>
      <c r="BM44" s="8" t="s">
        <v>27</v>
      </c>
      <c r="BN44" s="72">
        <f>'[1]int.kiad.'!BO44</f>
        <v>0</v>
      </c>
      <c r="BO44" s="7">
        <f t="shared" si="21"/>
        <v>0</v>
      </c>
      <c r="BP44" s="7">
        <f>'[2]23.-39.'!L805</f>
        <v>0</v>
      </c>
      <c r="BQ44" s="7">
        <f>'[2]23.-39.'!L810</f>
        <v>0</v>
      </c>
      <c r="BR44" s="7">
        <f t="shared" si="22"/>
        <v>0</v>
      </c>
      <c r="BS44" s="2" t="s">
        <v>196</v>
      </c>
      <c r="BT44" s="8" t="s">
        <v>27</v>
      </c>
      <c r="BU44" s="72">
        <f>'[1]int.kiad.'!BV44</f>
        <v>0</v>
      </c>
      <c r="BV44" s="7">
        <f t="shared" si="23"/>
        <v>0</v>
      </c>
      <c r="BW44" s="7">
        <f>'[2]23.-39.'!M805</f>
        <v>0</v>
      </c>
      <c r="BX44" s="7">
        <f>'[2]23.-39.'!M810</f>
        <v>0</v>
      </c>
      <c r="BY44" s="7">
        <f t="shared" si="24"/>
        <v>0</v>
      </c>
      <c r="BZ44" s="2" t="s">
        <v>196</v>
      </c>
      <c r="CA44" s="8" t="s">
        <v>27</v>
      </c>
      <c r="CB44" s="7">
        <f t="shared" si="2"/>
        <v>38005</v>
      </c>
      <c r="CC44" s="7">
        <f t="shared" si="2"/>
        <v>38005</v>
      </c>
      <c r="CD44" s="7">
        <f t="shared" si="2"/>
        <v>0</v>
      </c>
      <c r="CE44" s="7">
        <f t="shared" si="2"/>
        <v>0</v>
      </c>
      <c r="CF44" s="7">
        <f t="shared" si="2"/>
        <v>0</v>
      </c>
      <c r="CG44" s="2" t="s">
        <v>196</v>
      </c>
      <c r="CH44" s="8" t="s">
        <v>27</v>
      </c>
      <c r="CI44" s="7">
        <f t="shared" si="25"/>
        <v>8674</v>
      </c>
      <c r="CJ44" s="7">
        <f t="shared" si="25"/>
        <v>8674</v>
      </c>
      <c r="CK44" s="7">
        <f t="shared" si="25"/>
        <v>0</v>
      </c>
      <c r="CL44" s="7">
        <f t="shared" si="25"/>
        <v>0</v>
      </c>
      <c r="CM44" s="7">
        <f t="shared" si="25"/>
        <v>0</v>
      </c>
      <c r="CN44" s="2" t="s">
        <v>196</v>
      </c>
      <c r="CO44" s="8" t="s">
        <v>27</v>
      </c>
      <c r="CP44" s="7">
        <f t="shared" si="26"/>
        <v>29331</v>
      </c>
      <c r="CQ44" s="7">
        <f t="shared" si="26"/>
        <v>29331</v>
      </c>
      <c r="CR44" s="7">
        <f t="shared" si="26"/>
        <v>0</v>
      </c>
      <c r="CS44" s="7">
        <f t="shared" si="26"/>
        <v>0</v>
      </c>
      <c r="CT44" s="7">
        <f t="shared" si="26"/>
        <v>0</v>
      </c>
      <c r="CU44" s="46"/>
      <c r="CV44" s="35"/>
      <c r="CW44" s="35" t="s">
        <v>120</v>
      </c>
      <c r="CX44" s="35"/>
      <c r="CY44" s="35"/>
      <c r="CZ44" s="35"/>
      <c r="DA44" s="35"/>
      <c r="DB44" s="35"/>
      <c r="DC44" s="46"/>
      <c r="DD44" s="35"/>
      <c r="DE44" s="35" t="s">
        <v>120</v>
      </c>
      <c r="DF44" s="35"/>
      <c r="DG44" s="35"/>
      <c r="DH44" s="35"/>
      <c r="DI44" s="35"/>
      <c r="DJ44" s="35"/>
      <c r="DK44" s="46"/>
      <c r="DL44" s="35"/>
      <c r="DM44" s="35" t="s">
        <v>120</v>
      </c>
      <c r="DN44" s="35"/>
      <c r="DO44" s="35"/>
      <c r="DP44" s="35"/>
      <c r="DQ44" s="35"/>
      <c r="DR44" s="35"/>
      <c r="DS44" s="46"/>
      <c r="DT44" s="35"/>
      <c r="DU44" s="35" t="s">
        <v>120</v>
      </c>
      <c r="DV44" s="35"/>
      <c r="DW44" s="35"/>
      <c r="DX44" s="35"/>
      <c r="DY44" s="35"/>
      <c r="DZ44" s="35"/>
      <c r="EA44" s="46"/>
      <c r="EB44" s="35"/>
      <c r="EC44" s="35" t="s">
        <v>120</v>
      </c>
      <c r="ED44" s="35"/>
      <c r="EE44" s="35"/>
      <c r="EF44" s="35"/>
      <c r="EG44" s="35"/>
      <c r="EH44" s="35"/>
      <c r="EI44" s="46"/>
      <c r="EJ44" s="35"/>
      <c r="EK44" s="35" t="s">
        <v>120</v>
      </c>
      <c r="EL44" s="35"/>
      <c r="EM44" s="35"/>
      <c r="EN44" s="35"/>
      <c r="EO44" s="35"/>
      <c r="EP44" s="35"/>
      <c r="EQ44" s="46"/>
      <c r="ER44" s="35"/>
      <c r="ES44" s="35" t="s">
        <v>120</v>
      </c>
      <c r="ET44" s="35"/>
      <c r="EU44" s="35"/>
      <c r="EV44" s="35"/>
      <c r="EW44" s="35"/>
      <c r="EX44" s="35"/>
      <c r="EY44" s="46"/>
      <c r="EZ44" s="35"/>
      <c r="FA44" s="35" t="s">
        <v>120</v>
      </c>
      <c r="FB44" s="35"/>
      <c r="FC44" s="35"/>
      <c r="FD44" s="35"/>
      <c r="FE44" s="35"/>
      <c r="FF44" s="35"/>
    </row>
    <row r="45" spans="1:162" ht="12.75">
      <c r="A45" s="333" t="s">
        <v>120</v>
      </c>
      <c r="B45" s="334" t="s">
        <v>200</v>
      </c>
      <c r="C45" s="358">
        <f aca="true" t="shared" si="43" ref="C45:L45">SUM(C6:C44)</f>
        <v>5385111</v>
      </c>
      <c r="D45" s="358">
        <f t="shared" si="43"/>
        <v>5557858</v>
      </c>
      <c r="E45" s="358">
        <f t="shared" si="43"/>
        <v>172747</v>
      </c>
      <c r="F45" s="358">
        <f>SUM(F6:F44)</f>
        <v>125208</v>
      </c>
      <c r="G45" s="358">
        <f>SUM(G6:G44)</f>
        <v>47539</v>
      </c>
      <c r="H45" s="333" t="s">
        <v>120</v>
      </c>
      <c r="I45" s="334" t="s">
        <v>200</v>
      </c>
      <c r="J45" s="358">
        <f t="shared" si="43"/>
        <v>1790934</v>
      </c>
      <c r="K45" s="358">
        <f t="shared" si="43"/>
        <v>1851634</v>
      </c>
      <c r="L45" s="358">
        <f t="shared" si="43"/>
        <v>60700</v>
      </c>
      <c r="M45" s="358">
        <f>SUM(M6:M44)</f>
        <v>45639</v>
      </c>
      <c r="N45" s="358">
        <f>SUM(N6:N44)</f>
        <v>15061</v>
      </c>
      <c r="O45" s="333" t="s">
        <v>120</v>
      </c>
      <c r="P45" s="334" t="s">
        <v>200</v>
      </c>
      <c r="Q45" s="358">
        <f aca="true" t="shared" si="44" ref="Q45:Z45">SUM(Q6:Q44)</f>
        <v>2952295</v>
      </c>
      <c r="R45" s="358">
        <f t="shared" si="44"/>
        <v>3077425</v>
      </c>
      <c r="S45" s="358">
        <f t="shared" si="44"/>
        <v>125130</v>
      </c>
      <c r="T45" s="358">
        <f>SUM(T6:T44)</f>
        <v>74504</v>
      </c>
      <c r="U45" s="358">
        <f>SUM(U6:U44)</f>
        <v>50626</v>
      </c>
      <c r="V45" s="333" t="s">
        <v>120</v>
      </c>
      <c r="W45" s="334" t="s">
        <v>200</v>
      </c>
      <c r="X45" s="358">
        <f t="shared" si="44"/>
        <v>0</v>
      </c>
      <c r="Y45" s="358">
        <f t="shared" si="44"/>
        <v>0</v>
      </c>
      <c r="Z45" s="358">
        <f t="shared" si="44"/>
        <v>0</v>
      </c>
      <c r="AA45" s="358">
        <f>SUM(AA6:AA44)</f>
        <v>0</v>
      </c>
      <c r="AB45" s="358">
        <f>SUM(AB6:AB44)</f>
        <v>0</v>
      </c>
      <c r="AC45" s="333" t="s">
        <v>120</v>
      </c>
      <c r="AD45" s="334" t="s">
        <v>200</v>
      </c>
      <c r="AE45" s="358">
        <f>SUM(AE6:AE44)</f>
        <v>2952295</v>
      </c>
      <c r="AF45" s="358">
        <f>SUM(AF6:AF44)</f>
        <v>3077425</v>
      </c>
      <c r="AG45" s="358">
        <f>SUM(AG6:AG44)</f>
        <v>125130</v>
      </c>
      <c r="AH45" s="358">
        <f>SUM(AH6:AH44)</f>
        <v>74504</v>
      </c>
      <c r="AI45" s="358">
        <f>SUM(AI6:AI44)</f>
        <v>50626</v>
      </c>
      <c r="AJ45" s="333" t="s">
        <v>120</v>
      </c>
      <c r="AK45" s="334" t="s">
        <v>200</v>
      </c>
      <c r="AL45" s="358">
        <f>SUM(AL6:AL44)</f>
        <v>39069</v>
      </c>
      <c r="AM45" s="358">
        <f>SUM(AM6:AM44)</f>
        <v>43316</v>
      </c>
      <c r="AN45" s="358">
        <f>SUM(AN6:AN44)</f>
        <v>4247</v>
      </c>
      <c r="AO45" s="358">
        <f>SUM(AO6:AO44)</f>
        <v>4347</v>
      </c>
      <c r="AP45" s="358">
        <f>SUM(AP6:AP44)</f>
        <v>-100</v>
      </c>
      <c r="AQ45" s="333" t="s">
        <v>120</v>
      </c>
      <c r="AR45" s="334" t="s">
        <v>200</v>
      </c>
      <c r="AS45" s="358">
        <f aca="true" t="shared" si="45" ref="AS45:BA45">SUM(AS6:AS44)</f>
        <v>29331</v>
      </c>
      <c r="AT45" s="358">
        <f t="shared" si="45"/>
        <v>29331</v>
      </c>
      <c r="AU45" s="358">
        <f t="shared" si="45"/>
        <v>0</v>
      </c>
      <c r="AV45" s="358">
        <f>SUM(AV6:AV44)</f>
        <v>0</v>
      </c>
      <c r="AW45" s="358">
        <f>SUM(AW6:AW44)</f>
        <v>0</v>
      </c>
      <c r="AX45" s="333" t="s">
        <v>120</v>
      </c>
      <c r="AY45" s="334" t="s">
        <v>200</v>
      </c>
      <c r="AZ45" s="358">
        <f t="shared" si="45"/>
        <v>9738</v>
      </c>
      <c r="BA45" s="358">
        <f t="shared" si="45"/>
        <v>13985</v>
      </c>
      <c r="BB45" s="358">
        <f>SUM(BB6:BB44)</f>
        <v>4247</v>
      </c>
      <c r="BC45" s="358">
        <f>SUM(BC6:BC44)</f>
        <v>4347</v>
      </c>
      <c r="BD45" s="358">
        <f>SUM(BD6:BD44)</f>
        <v>-100</v>
      </c>
      <c r="BE45" s="333" t="s">
        <v>120</v>
      </c>
      <c r="BF45" s="334" t="s">
        <v>200</v>
      </c>
      <c r="BG45" s="358">
        <f aca="true" t="shared" si="46" ref="BG45:CC45">SUM(BG6:BG44)</f>
        <v>12835</v>
      </c>
      <c r="BH45" s="358">
        <f t="shared" si="46"/>
        <v>17002</v>
      </c>
      <c r="BI45" s="358">
        <f t="shared" si="46"/>
        <v>4167</v>
      </c>
      <c r="BJ45" s="358">
        <f>SUM(BJ6:BJ44)</f>
        <v>2804</v>
      </c>
      <c r="BK45" s="358">
        <f>SUM(BK6:BK44)</f>
        <v>1363</v>
      </c>
      <c r="BL45" s="333" t="s">
        <v>120</v>
      </c>
      <c r="BM45" s="334" t="s">
        <v>200</v>
      </c>
      <c r="BN45" s="358">
        <f t="shared" si="46"/>
        <v>27278</v>
      </c>
      <c r="BO45" s="358">
        <f t="shared" si="46"/>
        <v>31739</v>
      </c>
      <c r="BP45" s="358">
        <f t="shared" si="46"/>
        <v>4461</v>
      </c>
      <c r="BQ45" s="358">
        <f>SUM(BQ6:BQ44)</f>
        <v>2371</v>
      </c>
      <c r="BR45" s="358">
        <f>SUM(BR6:BR44)</f>
        <v>2090</v>
      </c>
      <c r="BS45" s="333" t="s">
        <v>120</v>
      </c>
      <c r="BT45" s="334" t="s">
        <v>200</v>
      </c>
      <c r="BU45" s="358">
        <f t="shared" si="46"/>
        <v>261834</v>
      </c>
      <c r="BV45" s="358">
        <f t="shared" si="46"/>
        <v>261634</v>
      </c>
      <c r="BW45" s="358">
        <f t="shared" si="46"/>
        <v>-200</v>
      </c>
      <c r="BX45" s="358">
        <f>SUM(BX6:BX44)</f>
        <v>506</v>
      </c>
      <c r="BY45" s="358">
        <f>SUM(BY6:BY44)</f>
        <v>-706</v>
      </c>
      <c r="BZ45" s="333" t="s">
        <v>120</v>
      </c>
      <c r="CA45" s="334" t="s">
        <v>200</v>
      </c>
      <c r="CB45" s="358">
        <f t="shared" si="46"/>
        <v>10469356</v>
      </c>
      <c r="CC45" s="358">
        <f t="shared" si="46"/>
        <v>10840608</v>
      </c>
      <c r="CD45" s="358">
        <f>SUM(CD6:CD44)</f>
        <v>371252</v>
      </c>
      <c r="CE45" s="358">
        <f>SUM(CE6:CE44)</f>
        <v>255379</v>
      </c>
      <c r="CF45" s="358">
        <f>SUM(CF6:CF44)</f>
        <v>115873</v>
      </c>
      <c r="CG45" s="333" t="s">
        <v>120</v>
      </c>
      <c r="CH45" s="334" t="s">
        <v>200</v>
      </c>
      <c r="CI45" s="358">
        <f>SUM(CI6:CI44)</f>
        <v>10150913</v>
      </c>
      <c r="CJ45" s="358">
        <f>SUM(CJ6:CJ44)</f>
        <v>10517904</v>
      </c>
      <c r="CK45" s="358">
        <f>SUM(CK6:CK44)</f>
        <v>366991</v>
      </c>
      <c r="CL45" s="358">
        <f>SUM(CL6:CL44)</f>
        <v>252502</v>
      </c>
      <c r="CM45" s="358">
        <f>SUM(CM6:CM44)</f>
        <v>114489</v>
      </c>
      <c r="CN45" s="333" t="s">
        <v>120</v>
      </c>
      <c r="CO45" s="334" t="s">
        <v>200</v>
      </c>
      <c r="CP45" s="358">
        <f>SUM(CP6:CP44)</f>
        <v>318443</v>
      </c>
      <c r="CQ45" s="358">
        <f>SUM(CQ6:CQ44)</f>
        <v>322704</v>
      </c>
      <c r="CR45" s="358">
        <f>SUM(CR6:CR44)</f>
        <v>4261</v>
      </c>
      <c r="CS45" s="358">
        <f>SUM(CS6:CS44)</f>
        <v>2877</v>
      </c>
      <c r="CT45" s="358">
        <f>SUM(CT6:CT44)</f>
        <v>1384</v>
      </c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</row>
    <row r="46" spans="1:162" ht="12.75">
      <c r="A46" s="335" t="s">
        <v>120</v>
      </c>
      <c r="B46" s="336" t="s">
        <v>201</v>
      </c>
      <c r="C46" s="335"/>
      <c r="D46" s="335"/>
      <c r="E46" s="361"/>
      <c r="F46" s="335"/>
      <c r="G46" s="361"/>
      <c r="H46" s="335" t="s">
        <v>120</v>
      </c>
      <c r="I46" s="336" t="s">
        <v>201</v>
      </c>
      <c r="J46" s="335"/>
      <c r="K46" s="335"/>
      <c r="L46" s="335"/>
      <c r="M46" s="335"/>
      <c r="N46" s="361"/>
      <c r="O46" s="335" t="s">
        <v>120</v>
      </c>
      <c r="P46" s="336" t="s">
        <v>201</v>
      </c>
      <c r="Q46" s="335"/>
      <c r="R46" s="335"/>
      <c r="S46" s="335"/>
      <c r="T46" s="335"/>
      <c r="U46" s="361"/>
      <c r="V46" s="335" t="s">
        <v>120</v>
      </c>
      <c r="W46" s="336" t="s">
        <v>201</v>
      </c>
      <c r="X46" s="335"/>
      <c r="Y46" s="335"/>
      <c r="Z46" s="335"/>
      <c r="AA46" s="335"/>
      <c r="AB46" s="361"/>
      <c r="AC46" s="335" t="s">
        <v>120</v>
      </c>
      <c r="AD46" s="336" t="s">
        <v>201</v>
      </c>
      <c r="AE46" s="335"/>
      <c r="AF46" s="335"/>
      <c r="AG46" s="335"/>
      <c r="AH46" s="335"/>
      <c r="AI46" s="335"/>
      <c r="AJ46" s="335" t="s">
        <v>120</v>
      </c>
      <c r="AK46" s="336" t="s">
        <v>201</v>
      </c>
      <c r="AL46" s="335"/>
      <c r="AM46" s="335"/>
      <c r="AN46" s="335"/>
      <c r="AO46" s="335"/>
      <c r="AP46" s="335"/>
      <c r="AQ46" s="335" t="s">
        <v>120</v>
      </c>
      <c r="AR46" s="336" t="s">
        <v>201</v>
      </c>
      <c r="AS46" s="335"/>
      <c r="AT46" s="335"/>
      <c r="AU46" s="335"/>
      <c r="AV46" s="335"/>
      <c r="AW46" s="335"/>
      <c r="AX46" s="335" t="s">
        <v>120</v>
      </c>
      <c r="AY46" s="336" t="s">
        <v>201</v>
      </c>
      <c r="AZ46" s="335"/>
      <c r="BA46" s="335"/>
      <c r="BB46" s="335"/>
      <c r="BC46" s="335"/>
      <c r="BD46" s="335"/>
      <c r="BE46" s="335" t="s">
        <v>120</v>
      </c>
      <c r="BF46" s="336" t="s">
        <v>201</v>
      </c>
      <c r="BG46" s="335"/>
      <c r="BH46" s="335"/>
      <c r="BI46" s="335"/>
      <c r="BJ46" s="335"/>
      <c r="BK46" s="335"/>
      <c r="BL46" s="335" t="s">
        <v>120</v>
      </c>
      <c r="BM46" s="336" t="s">
        <v>201</v>
      </c>
      <c r="BN46" s="335"/>
      <c r="BO46" s="335"/>
      <c r="BP46" s="335"/>
      <c r="BQ46" s="335"/>
      <c r="BR46" s="335"/>
      <c r="BS46" s="335" t="s">
        <v>120</v>
      </c>
      <c r="BT46" s="336" t="s">
        <v>201</v>
      </c>
      <c r="BU46" s="335"/>
      <c r="BV46" s="335"/>
      <c r="BW46" s="335"/>
      <c r="BX46" s="335"/>
      <c r="BY46" s="335"/>
      <c r="BZ46" s="335" t="s">
        <v>120</v>
      </c>
      <c r="CA46" s="336" t="s">
        <v>201</v>
      </c>
      <c r="CB46" s="335"/>
      <c r="CC46" s="335"/>
      <c r="CD46" s="335"/>
      <c r="CE46" s="335"/>
      <c r="CF46" s="335"/>
      <c r="CG46" s="335" t="s">
        <v>120</v>
      </c>
      <c r="CH46" s="336" t="s">
        <v>201</v>
      </c>
      <c r="CI46" s="335" t="s">
        <v>120</v>
      </c>
      <c r="CJ46" s="335"/>
      <c r="CK46" s="335"/>
      <c r="CL46" s="335"/>
      <c r="CM46" s="335"/>
      <c r="CN46" s="335" t="s">
        <v>120</v>
      </c>
      <c r="CO46" s="336" t="s">
        <v>201</v>
      </c>
      <c r="CP46" s="335"/>
      <c r="CQ46" s="335"/>
      <c r="CR46" s="335"/>
      <c r="CS46" s="335"/>
      <c r="CT46" s="335"/>
      <c r="CU46" s="35"/>
      <c r="CV46" s="35"/>
      <c r="CW46" s="35" t="s">
        <v>120</v>
      </c>
      <c r="CX46" s="35"/>
      <c r="CY46" s="35"/>
      <c r="CZ46" s="35"/>
      <c r="DA46" s="35"/>
      <c r="DB46" s="35"/>
      <c r="DC46" s="35"/>
      <c r="DD46" s="35"/>
      <c r="DE46" s="35" t="s">
        <v>120</v>
      </c>
      <c r="DF46" s="35"/>
      <c r="DG46" s="35"/>
      <c r="DH46" s="35"/>
      <c r="DI46" s="35"/>
      <c r="DJ46" s="35"/>
      <c r="DK46" s="35"/>
      <c r="DL46" s="35"/>
      <c r="DM46" s="35" t="s">
        <v>120</v>
      </c>
      <c r="DN46" s="35"/>
      <c r="DO46" s="35"/>
      <c r="DP46" s="35"/>
      <c r="DQ46" s="35"/>
      <c r="DR46" s="35"/>
      <c r="DS46" s="35"/>
      <c r="DT46" s="35"/>
      <c r="DU46" s="35" t="s">
        <v>120</v>
      </c>
      <c r="DV46" s="35"/>
      <c r="DW46" s="35"/>
      <c r="DX46" s="35"/>
      <c r="DY46" s="35"/>
      <c r="DZ46" s="35"/>
      <c r="EA46" s="35"/>
      <c r="EB46" s="35"/>
      <c r="EC46" s="35" t="s">
        <v>120</v>
      </c>
      <c r="ED46" s="35"/>
      <c r="EE46" s="35"/>
      <c r="EF46" s="35"/>
      <c r="EG46" s="35"/>
      <c r="EH46" s="35"/>
      <c r="EI46" s="35"/>
      <c r="EJ46" s="35"/>
      <c r="EK46" s="35" t="s">
        <v>120</v>
      </c>
      <c r="EL46" s="35"/>
      <c r="EM46" s="35"/>
      <c r="EN46" s="35"/>
      <c r="EO46" s="35"/>
      <c r="EP46" s="35"/>
      <c r="EQ46" s="35"/>
      <c r="ER46" s="35"/>
      <c r="ES46" s="35" t="s">
        <v>120</v>
      </c>
      <c r="ET46" s="35"/>
      <c r="EU46" s="35"/>
      <c r="EV46" s="35"/>
      <c r="EW46" s="35"/>
      <c r="EX46" s="35"/>
      <c r="EY46" s="35"/>
      <c r="EZ46" s="35"/>
      <c r="FA46" s="35" t="s">
        <v>120</v>
      </c>
      <c r="FB46" s="35"/>
      <c r="FC46" s="35"/>
      <c r="FD46" s="35"/>
      <c r="FE46" s="35"/>
      <c r="FF46" s="35"/>
    </row>
    <row r="47" spans="1:162" ht="12.75">
      <c r="A47" s="333" t="s">
        <v>120</v>
      </c>
      <c r="B47" s="337" t="s">
        <v>202</v>
      </c>
      <c r="C47" s="358">
        <f aca="true" t="shared" si="47" ref="C47:L47">SUM(C45:C46)</f>
        <v>5385111</v>
      </c>
      <c r="D47" s="358">
        <f t="shared" si="47"/>
        <v>5557858</v>
      </c>
      <c r="E47" s="358">
        <f t="shared" si="47"/>
        <v>172747</v>
      </c>
      <c r="F47" s="358">
        <f>SUM(F45:F46)</f>
        <v>125208</v>
      </c>
      <c r="G47" s="358">
        <f>SUM(G45:G46)</f>
        <v>47539</v>
      </c>
      <c r="H47" s="333" t="s">
        <v>120</v>
      </c>
      <c r="I47" s="337" t="s">
        <v>202</v>
      </c>
      <c r="J47" s="358">
        <f t="shared" si="47"/>
        <v>1790934</v>
      </c>
      <c r="K47" s="358">
        <f t="shared" si="47"/>
        <v>1851634</v>
      </c>
      <c r="L47" s="358">
        <f t="shared" si="47"/>
        <v>60700</v>
      </c>
      <c r="M47" s="358">
        <f>SUM(M45:M46)</f>
        <v>45639</v>
      </c>
      <c r="N47" s="358">
        <f>SUM(N45:N46)</f>
        <v>15061</v>
      </c>
      <c r="O47" s="333" t="s">
        <v>120</v>
      </c>
      <c r="P47" s="337" t="s">
        <v>202</v>
      </c>
      <c r="Q47" s="358">
        <f aca="true" t="shared" si="48" ref="Q47:Z47">SUM(Q45:Q46)</f>
        <v>2952295</v>
      </c>
      <c r="R47" s="358">
        <f t="shared" si="48"/>
        <v>3077425</v>
      </c>
      <c r="S47" s="358">
        <f t="shared" si="48"/>
        <v>125130</v>
      </c>
      <c r="T47" s="358">
        <f>SUM(T45:T46)</f>
        <v>74504</v>
      </c>
      <c r="U47" s="358">
        <f>SUM(U45:U46)</f>
        <v>50626</v>
      </c>
      <c r="V47" s="333" t="s">
        <v>120</v>
      </c>
      <c r="W47" s="337" t="s">
        <v>202</v>
      </c>
      <c r="X47" s="358">
        <f t="shared" si="48"/>
        <v>0</v>
      </c>
      <c r="Y47" s="358">
        <f t="shared" si="48"/>
        <v>0</v>
      </c>
      <c r="Z47" s="358">
        <f t="shared" si="48"/>
        <v>0</v>
      </c>
      <c r="AA47" s="358">
        <f>SUM(AA45:AA46)</f>
        <v>0</v>
      </c>
      <c r="AB47" s="358">
        <f>SUM(AB45:AB46)</f>
        <v>0</v>
      </c>
      <c r="AC47" s="333" t="s">
        <v>120</v>
      </c>
      <c r="AD47" s="337" t="s">
        <v>202</v>
      </c>
      <c r="AE47" s="358">
        <f>SUM(AE45:AE46)</f>
        <v>2952295</v>
      </c>
      <c r="AF47" s="358">
        <f>SUM(AF45:AF46)</f>
        <v>3077425</v>
      </c>
      <c r="AG47" s="358">
        <f>SUM(AG45:AG46)</f>
        <v>125130</v>
      </c>
      <c r="AH47" s="358">
        <f>SUM(AH45:AH46)</f>
        <v>74504</v>
      </c>
      <c r="AI47" s="358">
        <f>SUM(AI45:AI46)</f>
        <v>50626</v>
      </c>
      <c r="AJ47" s="333" t="s">
        <v>120</v>
      </c>
      <c r="AK47" s="337" t="s">
        <v>202</v>
      </c>
      <c r="AL47" s="358">
        <f>SUM(AL45:AL46)</f>
        <v>39069</v>
      </c>
      <c r="AM47" s="358">
        <f>SUM(AM45:AM46)</f>
        <v>43316</v>
      </c>
      <c r="AN47" s="358">
        <f>SUM(AN45:AN46)</f>
        <v>4247</v>
      </c>
      <c r="AO47" s="358">
        <f>SUM(AO45:AO46)</f>
        <v>4347</v>
      </c>
      <c r="AP47" s="358">
        <f>SUM(AP45:AP46)</f>
        <v>-100</v>
      </c>
      <c r="AQ47" s="333" t="s">
        <v>120</v>
      </c>
      <c r="AR47" s="337" t="s">
        <v>202</v>
      </c>
      <c r="AS47" s="358">
        <f>SUM(AS45:AS46)</f>
        <v>29331</v>
      </c>
      <c r="AT47" s="358">
        <f>SUM(AT45:AT46)</f>
        <v>29331</v>
      </c>
      <c r="AU47" s="358">
        <f>SUM(AU45:AU46)</f>
        <v>0</v>
      </c>
      <c r="AV47" s="358">
        <f>SUM(AV45:AV46)</f>
        <v>0</v>
      </c>
      <c r="AW47" s="358">
        <f>SUM(AW45:AW46)</f>
        <v>0</v>
      </c>
      <c r="AX47" s="333" t="s">
        <v>120</v>
      </c>
      <c r="AY47" s="337" t="s">
        <v>202</v>
      </c>
      <c r="AZ47" s="358">
        <f>SUM(AZ45:AZ46)</f>
        <v>9738</v>
      </c>
      <c r="BA47" s="358">
        <f>SUM(BA45:BA46)</f>
        <v>13985</v>
      </c>
      <c r="BB47" s="358">
        <f>SUM(BB45:BB46)</f>
        <v>4247</v>
      </c>
      <c r="BC47" s="358">
        <f>SUM(BC45:BC46)</f>
        <v>4347</v>
      </c>
      <c r="BD47" s="358">
        <f>SUM(BD45:BD46)</f>
        <v>-100</v>
      </c>
      <c r="BE47" s="333" t="s">
        <v>120</v>
      </c>
      <c r="BF47" s="337" t="s">
        <v>202</v>
      </c>
      <c r="BG47" s="358">
        <f>SUM(BG45:BG46)</f>
        <v>12835</v>
      </c>
      <c r="BH47" s="358">
        <f>SUM(BH45:BH46)</f>
        <v>17002</v>
      </c>
      <c r="BI47" s="358">
        <f>SUM(BI45:BI46)</f>
        <v>4167</v>
      </c>
      <c r="BJ47" s="358">
        <f>SUM(BJ45:BJ46)</f>
        <v>2804</v>
      </c>
      <c r="BK47" s="358">
        <f>SUM(BK45:BK46)</f>
        <v>1363</v>
      </c>
      <c r="BL47" s="333" t="s">
        <v>120</v>
      </c>
      <c r="BM47" s="337" t="s">
        <v>202</v>
      </c>
      <c r="BN47" s="358">
        <f>SUM(BN45:BN46)</f>
        <v>27278</v>
      </c>
      <c r="BO47" s="358">
        <f>SUM(BO45:BO46)</f>
        <v>31739</v>
      </c>
      <c r="BP47" s="358">
        <f>SUM(BP45:BP46)</f>
        <v>4461</v>
      </c>
      <c r="BQ47" s="358">
        <f>SUM(BQ45:BQ46)</f>
        <v>2371</v>
      </c>
      <c r="BR47" s="358">
        <f>SUM(BR45:BR46)</f>
        <v>2090</v>
      </c>
      <c r="BS47" s="333" t="s">
        <v>120</v>
      </c>
      <c r="BT47" s="337" t="s">
        <v>202</v>
      </c>
      <c r="BU47" s="358">
        <f>SUM(BU45:BU46)</f>
        <v>261834</v>
      </c>
      <c r="BV47" s="358">
        <f>SUM(BV45:BV46)</f>
        <v>261634</v>
      </c>
      <c r="BW47" s="358">
        <f>SUM(BW45:BW46)</f>
        <v>-200</v>
      </c>
      <c r="BX47" s="358">
        <f>SUM(BX45:BX46)</f>
        <v>506</v>
      </c>
      <c r="BY47" s="358">
        <f>SUM(BY45:BY46)</f>
        <v>-706</v>
      </c>
      <c r="BZ47" s="333" t="s">
        <v>120</v>
      </c>
      <c r="CA47" s="337" t="s">
        <v>202</v>
      </c>
      <c r="CB47" s="358">
        <f>SUM(CB45:CB46)</f>
        <v>10469356</v>
      </c>
      <c r="CC47" s="358">
        <f>SUM(CC45:CC46)</f>
        <v>10840608</v>
      </c>
      <c r="CD47" s="358">
        <f>SUM(CD45:CD46)</f>
        <v>371252</v>
      </c>
      <c r="CE47" s="358">
        <f>SUM(CE45:CE46)</f>
        <v>255379</v>
      </c>
      <c r="CF47" s="358">
        <f>SUM(CF45:CF46)</f>
        <v>115873</v>
      </c>
      <c r="CG47" s="333" t="s">
        <v>120</v>
      </c>
      <c r="CH47" s="337" t="s">
        <v>202</v>
      </c>
      <c r="CI47" s="358">
        <f>SUM(CI45:CI46)</f>
        <v>10150913</v>
      </c>
      <c r="CJ47" s="358">
        <f>SUM(CJ45:CJ46)</f>
        <v>10517904</v>
      </c>
      <c r="CK47" s="358">
        <f>SUM(CK45:CK46)</f>
        <v>366991</v>
      </c>
      <c r="CL47" s="358">
        <f>SUM(CL45:CL46)</f>
        <v>252502</v>
      </c>
      <c r="CM47" s="358">
        <f>SUM(CM45:CM46)</f>
        <v>114489</v>
      </c>
      <c r="CN47" s="333" t="s">
        <v>120</v>
      </c>
      <c r="CO47" s="337" t="s">
        <v>202</v>
      </c>
      <c r="CP47" s="358">
        <f>SUM(CP45:CP46)</f>
        <v>318443</v>
      </c>
      <c r="CQ47" s="358">
        <f>SUM(CQ45:CQ46)</f>
        <v>322704</v>
      </c>
      <c r="CR47" s="358">
        <f>SUM(CR45:CR46)</f>
        <v>4261</v>
      </c>
      <c r="CS47" s="358">
        <f>SUM(CS45:CS46)</f>
        <v>2877</v>
      </c>
      <c r="CT47" s="358">
        <f>SUM(CT45:CT46)</f>
        <v>1384</v>
      </c>
      <c r="CU47" s="40"/>
      <c r="CV47" s="39"/>
      <c r="CW47" s="28"/>
      <c r="CX47" s="41"/>
      <c r="CY47" s="41"/>
      <c r="CZ47" s="41"/>
      <c r="DA47" s="41"/>
      <c r="DB47" s="41"/>
      <c r="DC47" s="40"/>
      <c r="DD47" s="39"/>
      <c r="DE47" s="28"/>
      <c r="DF47" s="41"/>
      <c r="DG47" s="41"/>
      <c r="DH47" s="41"/>
      <c r="DI47" s="41"/>
      <c r="DJ47" s="41"/>
      <c r="DK47" s="40"/>
      <c r="DL47" s="39"/>
      <c r="DM47" s="28"/>
      <c r="DN47" s="41"/>
      <c r="DO47" s="41"/>
      <c r="DP47" s="41"/>
      <c r="DQ47" s="41"/>
      <c r="DR47" s="41"/>
      <c r="DS47" s="40"/>
      <c r="DT47" s="39"/>
      <c r="DU47" s="28"/>
      <c r="DV47" s="41"/>
      <c r="DW47" s="41"/>
      <c r="DX47" s="41"/>
      <c r="DY47" s="41"/>
      <c r="DZ47" s="41"/>
      <c r="EA47" s="40"/>
      <c r="EB47" s="39"/>
      <c r="EC47" s="28"/>
      <c r="ED47" s="41"/>
      <c r="EE47" s="41"/>
      <c r="EF47" s="41"/>
      <c r="EG47" s="41"/>
      <c r="EH47" s="41"/>
      <c r="EI47" s="40"/>
      <c r="EJ47" s="39"/>
      <c r="EK47" s="28"/>
      <c r="EL47" s="41"/>
      <c r="EM47" s="41"/>
      <c r="EN47" s="41"/>
      <c r="EO47" s="41"/>
      <c r="EP47" s="41"/>
      <c r="EQ47" s="40"/>
      <c r="ER47" s="39"/>
      <c r="ES47" s="28"/>
      <c r="ET47" s="41"/>
      <c r="EU47" s="41"/>
      <c r="EV47" s="41"/>
      <c r="EW47" s="41"/>
      <c r="EX47" s="41"/>
      <c r="EY47" s="40"/>
      <c r="EZ47" s="39"/>
      <c r="FA47" s="28"/>
      <c r="FB47" s="41"/>
      <c r="FC47" s="41"/>
      <c r="FD47" s="41"/>
      <c r="FE47" s="41"/>
      <c r="FF47" s="41"/>
    </row>
    <row r="48" spans="1:162" ht="12.75">
      <c r="A48" s="335"/>
      <c r="B48" s="335"/>
      <c r="C48" s="335"/>
      <c r="D48" s="335"/>
      <c r="E48" s="361"/>
      <c r="F48" s="335"/>
      <c r="G48" s="361"/>
      <c r="H48" s="335"/>
      <c r="I48" s="335"/>
      <c r="J48" s="335"/>
      <c r="K48" s="335"/>
      <c r="L48" s="335"/>
      <c r="M48" s="335"/>
      <c r="N48" s="361"/>
      <c r="O48" s="335"/>
      <c r="P48" s="335"/>
      <c r="Q48" s="335"/>
      <c r="R48" s="335"/>
      <c r="S48" s="335"/>
      <c r="T48" s="335"/>
      <c r="U48" s="361"/>
      <c r="V48" s="335"/>
      <c r="W48" s="335"/>
      <c r="X48" s="335"/>
      <c r="Y48" s="335"/>
      <c r="Z48" s="335"/>
      <c r="AA48" s="335"/>
      <c r="AB48" s="361"/>
      <c r="AC48" s="335"/>
      <c r="AD48" s="335"/>
      <c r="AE48" s="335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5"/>
      <c r="BF48" s="335"/>
      <c r="BG48" s="335"/>
      <c r="BH48" s="335"/>
      <c r="BI48" s="335"/>
      <c r="BJ48" s="335"/>
      <c r="BK48" s="335"/>
      <c r="BL48" s="335"/>
      <c r="BM48" s="335"/>
      <c r="BN48" s="335"/>
      <c r="BO48" s="335"/>
      <c r="BP48" s="335"/>
      <c r="BQ48" s="335"/>
      <c r="BR48" s="335"/>
      <c r="BS48" s="335"/>
      <c r="BT48" s="335"/>
      <c r="BU48" s="335"/>
      <c r="BV48" s="335"/>
      <c r="BW48" s="335"/>
      <c r="BX48" s="335"/>
      <c r="BY48" s="335"/>
      <c r="BZ48" s="335"/>
      <c r="CA48" s="335"/>
      <c r="CB48" s="335"/>
      <c r="CC48" s="335"/>
      <c r="CD48" s="335"/>
      <c r="CE48" s="335"/>
      <c r="CF48" s="335"/>
      <c r="CG48" s="335"/>
      <c r="CH48" s="335"/>
      <c r="CI48" s="335"/>
      <c r="CJ48" s="335"/>
      <c r="CK48" s="335"/>
      <c r="CL48" s="335"/>
      <c r="CM48" s="335"/>
      <c r="CN48" s="335"/>
      <c r="CO48" s="335"/>
      <c r="CP48" s="335"/>
      <c r="CQ48" s="335"/>
      <c r="CR48" s="335"/>
      <c r="CS48" s="335"/>
      <c r="CT48" s="335"/>
      <c r="CU48" s="63" t="s">
        <v>191</v>
      </c>
      <c r="CV48" s="17" t="s">
        <v>110</v>
      </c>
      <c r="CW48" s="60" t="s">
        <v>216</v>
      </c>
      <c r="CX48" s="72">
        <f>'[1]int.kiad.'!CY48</f>
        <v>16758</v>
      </c>
      <c r="CY48" s="54">
        <f>CX48+CZ48</f>
        <v>17110</v>
      </c>
      <c r="CZ48" s="54">
        <f>'[2]részb.ö.'!E949</f>
        <v>352</v>
      </c>
      <c r="DA48" s="54">
        <f>'[2]részb.ö.'!E954</f>
        <v>352</v>
      </c>
      <c r="DB48" s="59">
        <f>CZ48-DA48</f>
        <v>0</v>
      </c>
      <c r="DC48" s="63" t="s">
        <v>191</v>
      </c>
      <c r="DD48" s="17" t="s">
        <v>110</v>
      </c>
      <c r="DE48" s="60" t="s">
        <v>216</v>
      </c>
      <c r="DF48" s="72">
        <f>'[1]int.kiad.'!DG48</f>
        <v>5705</v>
      </c>
      <c r="DG48" s="54">
        <f>DF48+DH48</f>
        <v>5817</v>
      </c>
      <c r="DH48" s="54">
        <f>'[2]részb.ö.'!F949</f>
        <v>112</v>
      </c>
      <c r="DI48" s="54">
        <f>'[2]részb.ö.'!F954</f>
        <v>112</v>
      </c>
      <c r="DJ48" s="59">
        <f>DH48-DI48</f>
        <v>0</v>
      </c>
      <c r="DK48" s="63" t="s">
        <v>191</v>
      </c>
      <c r="DL48" s="17" t="s">
        <v>110</v>
      </c>
      <c r="DM48" s="60" t="s">
        <v>216</v>
      </c>
      <c r="DN48" s="72">
        <f>'[1]int.kiad.'!DO48</f>
        <v>13189</v>
      </c>
      <c r="DO48" s="54">
        <f>DN48+DP48</f>
        <v>13468</v>
      </c>
      <c r="DP48" s="54">
        <f>'[2]részb.ö.'!G949</f>
        <v>279</v>
      </c>
      <c r="DQ48" s="54">
        <f>'[2]részb.ö.'!G954</f>
        <v>279</v>
      </c>
      <c r="DR48" s="59">
        <f>DP48-DQ48</f>
        <v>0</v>
      </c>
      <c r="DS48" s="63" t="s">
        <v>191</v>
      </c>
      <c r="DT48" s="17" t="s">
        <v>110</v>
      </c>
      <c r="DU48" s="60" t="s">
        <v>216</v>
      </c>
      <c r="DV48" s="72">
        <f>'[1]int.kiad.'!DW48</f>
        <v>0</v>
      </c>
      <c r="DW48" s="54">
        <f>DV48+DX48</f>
        <v>0</v>
      </c>
      <c r="DX48" s="54">
        <f>'[2]részb.ö.'!J949</f>
        <v>0</v>
      </c>
      <c r="DY48" s="54">
        <f>'[2]részb.ö.'!J954</f>
        <v>0</v>
      </c>
      <c r="DZ48" s="59">
        <f>DX48-DY48</f>
        <v>0</v>
      </c>
      <c r="EA48" s="63" t="s">
        <v>191</v>
      </c>
      <c r="EB48" s="17" t="s">
        <v>110</v>
      </c>
      <c r="EC48" s="60" t="s">
        <v>216</v>
      </c>
      <c r="ED48" s="72">
        <f>'[1]int.kiad.'!EE48</f>
        <v>0</v>
      </c>
      <c r="EE48" s="54">
        <f>ED48+EF48</f>
        <v>0</v>
      </c>
      <c r="EF48" s="54">
        <f>'[2]részb.ö.'!K949</f>
        <v>0</v>
      </c>
      <c r="EG48" s="54">
        <f>'[2]részb.ö.'!K954</f>
        <v>0</v>
      </c>
      <c r="EH48" s="59">
        <f>EF48-EG48</f>
        <v>0</v>
      </c>
      <c r="EI48" s="63" t="s">
        <v>191</v>
      </c>
      <c r="EJ48" s="17" t="s">
        <v>110</v>
      </c>
      <c r="EK48" s="60" t="s">
        <v>216</v>
      </c>
      <c r="EL48" s="72">
        <f>'[1]int.kiad.'!EM48</f>
        <v>0</v>
      </c>
      <c r="EM48" s="54">
        <f>EL48+EN48</f>
        <v>0</v>
      </c>
      <c r="EN48" s="54">
        <f>'[2]részb.ö.'!L949</f>
        <v>0</v>
      </c>
      <c r="EO48" s="54">
        <f>'[2]részb.ö.'!L954</f>
        <v>0</v>
      </c>
      <c r="EP48" s="59">
        <f>EN48-EO48</f>
        <v>0</v>
      </c>
      <c r="EQ48" s="63" t="s">
        <v>191</v>
      </c>
      <c r="ER48" s="17" t="s">
        <v>110</v>
      </c>
      <c r="ES48" s="60" t="s">
        <v>216</v>
      </c>
      <c r="ET48" s="72">
        <f>'[1]int.kiad.'!EU48</f>
        <v>0</v>
      </c>
      <c r="EU48" s="54">
        <f>ET48+EV48</f>
        <v>0</v>
      </c>
      <c r="EV48" s="54">
        <f>'[2]részb.ö.'!M949</f>
        <v>0</v>
      </c>
      <c r="EW48" s="54">
        <f>'[2]részb.ö.'!M954</f>
        <v>0</v>
      </c>
      <c r="EX48" s="59">
        <f>EV48-EW48</f>
        <v>0</v>
      </c>
      <c r="EY48" s="63" t="s">
        <v>191</v>
      </c>
      <c r="EZ48" s="17" t="s">
        <v>110</v>
      </c>
      <c r="FA48" s="60" t="s">
        <v>216</v>
      </c>
      <c r="FB48" s="54">
        <f aca="true" t="shared" si="49" ref="FB48:FF49">CX48+DF48+DN48+DV48+ED48+EL48+ET48</f>
        <v>35652</v>
      </c>
      <c r="FC48" s="54">
        <f t="shared" si="49"/>
        <v>36395</v>
      </c>
      <c r="FD48" s="54">
        <f t="shared" si="49"/>
        <v>743</v>
      </c>
      <c r="FE48" s="54">
        <f t="shared" si="49"/>
        <v>743</v>
      </c>
      <c r="FF48" s="54">
        <f t="shared" si="49"/>
        <v>0</v>
      </c>
    </row>
    <row r="49" spans="1:162" ht="12.75">
      <c r="A49" s="377" t="s">
        <v>203</v>
      </c>
      <c r="B49" s="377" t="s">
        <v>68</v>
      </c>
      <c r="C49" s="342">
        <f>(C45)</f>
        <v>5385111</v>
      </c>
      <c r="D49" s="342">
        <f>(D45)</f>
        <v>5557858</v>
      </c>
      <c r="E49" s="342">
        <f>(E45)</f>
        <v>172747</v>
      </c>
      <c r="F49" s="342">
        <f>(F45)</f>
        <v>125208</v>
      </c>
      <c r="G49" s="342">
        <f>(G45)</f>
        <v>47539</v>
      </c>
      <c r="H49" s="377" t="s">
        <v>203</v>
      </c>
      <c r="I49" s="377" t="s">
        <v>68</v>
      </c>
      <c r="J49" s="342">
        <f>(J45)</f>
        <v>1790934</v>
      </c>
      <c r="K49" s="342">
        <f>(K45)</f>
        <v>1851634</v>
      </c>
      <c r="L49" s="342">
        <f>(L45)</f>
        <v>60700</v>
      </c>
      <c r="M49" s="342">
        <f>(M45)</f>
        <v>45639</v>
      </c>
      <c r="N49" s="342">
        <f>(N45)</f>
        <v>15061</v>
      </c>
      <c r="O49" s="377" t="s">
        <v>203</v>
      </c>
      <c r="P49" s="377" t="s">
        <v>68</v>
      </c>
      <c r="Q49" s="342">
        <f>(Q45)</f>
        <v>2952295</v>
      </c>
      <c r="R49" s="342">
        <f>(R45)</f>
        <v>3077425</v>
      </c>
      <c r="S49" s="342">
        <f>(S45)</f>
        <v>125130</v>
      </c>
      <c r="T49" s="342">
        <f>(T45)</f>
        <v>74504</v>
      </c>
      <c r="U49" s="342">
        <f>(U45)</f>
        <v>50626</v>
      </c>
      <c r="V49" s="377" t="s">
        <v>203</v>
      </c>
      <c r="W49" s="377" t="s">
        <v>68</v>
      </c>
      <c r="X49" s="342">
        <f>(X45)</f>
        <v>0</v>
      </c>
      <c r="Y49" s="342">
        <f>(Y45)</f>
        <v>0</v>
      </c>
      <c r="Z49" s="342">
        <f>(Z45)</f>
        <v>0</v>
      </c>
      <c r="AA49" s="342">
        <f>(AA45)</f>
        <v>0</v>
      </c>
      <c r="AB49" s="342">
        <f>(AB45)</f>
        <v>0</v>
      </c>
      <c r="AC49" s="377" t="s">
        <v>203</v>
      </c>
      <c r="AD49" s="377" t="s">
        <v>68</v>
      </c>
      <c r="AE49" s="342">
        <f>(AE47)</f>
        <v>2952295</v>
      </c>
      <c r="AF49" s="342">
        <f>(AF47)</f>
        <v>3077425</v>
      </c>
      <c r="AG49" s="342">
        <f>(AG47)</f>
        <v>125130</v>
      </c>
      <c r="AH49" s="342">
        <f>(AH47)</f>
        <v>74504</v>
      </c>
      <c r="AI49" s="342">
        <f>(AI47)</f>
        <v>50626</v>
      </c>
      <c r="AJ49" s="377" t="s">
        <v>203</v>
      </c>
      <c r="AK49" s="377" t="s">
        <v>68</v>
      </c>
      <c r="AL49" s="342">
        <f>(AZ47)</f>
        <v>9738</v>
      </c>
      <c r="AM49" s="342">
        <f>(BA47)</f>
        <v>13985</v>
      </c>
      <c r="AN49" s="342">
        <f>(BB47)</f>
        <v>4247</v>
      </c>
      <c r="AO49" s="342">
        <f>(BC47)</f>
        <v>4347</v>
      </c>
      <c r="AP49" s="342">
        <f>(BD47)</f>
        <v>-100</v>
      </c>
      <c r="AQ49" s="377" t="s">
        <v>203</v>
      </c>
      <c r="AR49" s="377" t="s">
        <v>68</v>
      </c>
      <c r="AS49" s="344">
        <v>0</v>
      </c>
      <c r="AT49" s="344">
        <v>0</v>
      </c>
      <c r="AU49" s="344">
        <v>0</v>
      </c>
      <c r="AV49" s="344">
        <v>0</v>
      </c>
      <c r="AW49" s="344">
        <v>0</v>
      </c>
      <c r="AX49" s="377" t="s">
        <v>203</v>
      </c>
      <c r="AY49" s="377" t="s">
        <v>68</v>
      </c>
      <c r="AZ49" s="342">
        <f>(AZ47)</f>
        <v>9738</v>
      </c>
      <c r="BA49" s="342">
        <f>(BA47)</f>
        <v>13985</v>
      </c>
      <c r="BB49" s="342">
        <f>(BB47)</f>
        <v>4247</v>
      </c>
      <c r="BC49" s="342">
        <f>(BC47)</f>
        <v>4347</v>
      </c>
      <c r="BD49" s="342">
        <f>(BD47)</f>
        <v>-100</v>
      </c>
      <c r="BE49" s="377" t="s">
        <v>203</v>
      </c>
      <c r="BF49" s="377" t="s">
        <v>68</v>
      </c>
      <c r="BG49" s="342">
        <f>(BG47)</f>
        <v>12835</v>
      </c>
      <c r="BH49" s="342">
        <f>(BH47)</f>
        <v>17002</v>
      </c>
      <c r="BI49" s="342">
        <f>(BI47)</f>
        <v>4167</v>
      </c>
      <c r="BJ49" s="342">
        <f>(BJ47)</f>
        <v>2804</v>
      </c>
      <c r="BK49" s="342">
        <f>(BK47)</f>
        <v>1363</v>
      </c>
      <c r="BL49" s="377" t="s">
        <v>203</v>
      </c>
      <c r="BM49" s="377" t="s">
        <v>68</v>
      </c>
      <c r="BN49" s="344">
        <v>0</v>
      </c>
      <c r="BO49" s="344">
        <v>0</v>
      </c>
      <c r="BP49" s="344">
        <v>0</v>
      </c>
      <c r="BQ49" s="344">
        <v>0</v>
      </c>
      <c r="BR49" s="344">
        <v>0</v>
      </c>
      <c r="BS49" s="377" t="s">
        <v>203</v>
      </c>
      <c r="BT49" s="377" t="s">
        <v>68</v>
      </c>
      <c r="BU49" s="344">
        <v>0</v>
      </c>
      <c r="BV49" s="344">
        <v>0</v>
      </c>
      <c r="BW49" s="344">
        <v>0</v>
      </c>
      <c r="BX49" s="344">
        <v>0</v>
      </c>
      <c r="BY49" s="344">
        <v>0</v>
      </c>
      <c r="BZ49" s="377" t="s">
        <v>203</v>
      </c>
      <c r="CA49" s="377" t="s">
        <v>68</v>
      </c>
      <c r="CB49" s="342">
        <f>(CI47)</f>
        <v>10150913</v>
      </c>
      <c r="CC49" s="342">
        <f>(CJ47)</f>
        <v>10517904</v>
      </c>
      <c r="CD49" s="342">
        <f>(CK47)</f>
        <v>366991</v>
      </c>
      <c r="CE49" s="342">
        <f>(CL47)</f>
        <v>252502</v>
      </c>
      <c r="CF49" s="342">
        <f>(CM47)</f>
        <v>114489</v>
      </c>
      <c r="CG49" s="377" t="s">
        <v>203</v>
      </c>
      <c r="CH49" s="377" t="s">
        <v>68</v>
      </c>
      <c r="CI49" s="342">
        <f aca="true" t="shared" si="50" ref="CI49:CM50">(CI45)</f>
        <v>10150913</v>
      </c>
      <c r="CJ49" s="342">
        <f t="shared" si="50"/>
        <v>10517904</v>
      </c>
      <c r="CK49" s="342">
        <f t="shared" si="50"/>
        <v>366991</v>
      </c>
      <c r="CL49" s="342">
        <f t="shared" si="50"/>
        <v>252502</v>
      </c>
      <c r="CM49" s="342">
        <f t="shared" si="50"/>
        <v>114489</v>
      </c>
      <c r="CN49" s="377" t="s">
        <v>203</v>
      </c>
      <c r="CO49" s="377" t="s">
        <v>68</v>
      </c>
      <c r="CP49" s="344">
        <v>0</v>
      </c>
      <c r="CQ49" s="344">
        <v>0</v>
      </c>
      <c r="CR49" s="344">
        <v>0</v>
      </c>
      <c r="CS49" s="344">
        <v>0</v>
      </c>
      <c r="CT49" s="344">
        <v>0</v>
      </c>
      <c r="CU49" s="37" t="s">
        <v>191</v>
      </c>
      <c r="CV49" s="29" t="s">
        <v>111</v>
      </c>
      <c r="CW49" s="30" t="s">
        <v>217</v>
      </c>
      <c r="CX49" s="31">
        <f>CX51-CX48</f>
        <v>55881</v>
      </c>
      <c r="CY49" s="31">
        <f>CX49+CZ49</f>
        <v>57128</v>
      </c>
      <c r="CZ49" s="31">
        <f>CZ51-CZ48</f>
        <v>1247</v>
      </c>
      <c r="DA49" s="31">
        <f>DA51-DA48</f>
        <v>1247</v>
      </c>
      <c r="DB49" s="19">
        <f>CZ49-DA49</f>
        <v>0</v>
      </c>
      <c r="DC49" s="37" t="s">
        <v>191</v>
      </c>
      <c r="DD49" s="29" t="s">
        <v>111</v>
      </c>
      <c r="DE49" s="30" t="s">
        <v>217</v>
      </c>
      <c r="DF49" s="31">
        <f>DF51-DF48</f>
        <v>18490</v>
      </c>
      <c r="DG49" s="31">
        <f>DF49+DH49</f>
        <v>18994</v>
      </c>
      <c r="DH49" s="31">
        <f>DH51-DH48</f>
        <v>504</v>
      </c>
      <c r="DI49" s="31">
        <f>DI51-DI48</f>
        <v>504</v>
      </c>
      <c r="DJ49" s="19">
        <f>DH49-DI49</f>
        <v>0</v>
      </c>
      <c r="DK49" s="37" t="s">
        <v>191</v>
      </c>
      <c r="DL49" s="29" t="s">
        <v>111</v>
      </c>
      <c r="DM49" s="30" t="s">
        <v>217</v>
      </c>
      <c r="DN49" s="31">
        <f>DN51-DN48</f>
        <v>49993</v>
      </c>
      <c r="DO49" s="31">
        <f>DN49+DP49</f>
        <v>66677</v>
      </c>
      <c r="DP49" s="31">
        <f>DP51-DP48</f>
        <v>16684</v>
      </c>
      <c r="DQ49" s="31">
        <f>DQ51-DQ48</f>
        <v>16749</v>
      </c>
      <c r="DR49" s="19">
        <f>DP49-DQ49</f>
        <v>-65</v>
      </c>
      <c r="DS49" s="37" t="s">
        <v>191</v>
      </c>
      <c r="DT49" s="29" t="s">
        <v>111</v>
      </c>
      <c r="DU49" s="30" t="s">
        <v>217</v>
      </c>
      <c r="DV49" s="31">
        <f>DV51-DV48</f>
        <v>4045</v>
      </c>
      <c r="DW49" s="31">
        <f>DV49+DX49</f>
        <v>4045</v>
      </c>
      <c r="DX49" s="31">
        <f>DX51-DX48</f>
        <v>0</v>
      </c>
      <c r="DY49" s="31">
        <f>DY51-DY48</f>
        <v>0</v>
      </c>
      <c r="DZ49" s="19">
        <f>DX49-DY49</f>
        <v>0</v>
      </c>
      <c r="EA49" s="37" t="s">
        <v>191</v>
      </c>
      <c r="EB49" s="29" t="s">
        <v>111</v>
      </c>
      <c r="EC49" s="30" t="s">
        <v>217</v>
      </c>
      <c r="ED49" s="31">
        <f>ED51-ED48</f>
        <v>0</v>
      </c>
      <c r="EE49" s="31">
        <f>ED49+EF49</f>
        <v>65</v>
      </c>
      <c r="EF49" s="31">
        <f>EF51-EF48</f>
        <v>65</v>
      </c>
      <c r="EG49" s="31">
        <f>EG51-EG48</f>
        <v>0</v>
      </c>
      <c r="EH49" s="19">
        <f>EF49-EG49</f>
        <v>65</v>
      </c>
      <c r="EI49" s="37" t="s">
        <v>191</v>
      </c>
      <c r="EJ49" s="29" t="s">
        <v>111</v>
      </c>
      <c r="EK49" s="30" t="s">
        <v>217</v>
      </c>
      <c r="EL49" s="31">
        <f>EL51-EL48</f>
        <v>0</v>
      </c>
      <c r="EM49" s="31">
        <f>EL49+EN49</f>
        <v>25</v>
      </c>
      <c r="EN49" s="31">
        <f>EN51-EN48</f>
        <v>25</v>
      </c>
      <c r="EO49" s="31">
        <f>EO51-EO48</f>
        <v>25</v>
      </c>
      <c r="EP49" s="19">
        <f>EN49-EO49</f>
        <v>0</v>
      </c>
      <c r="EQ49" s="37" t="s">
        <v>191</v>
      </c>
      <c r="ER49" s="29" t="s">
        <v>111</v>
      </c>
      <c r="ES49" s="30" t="s">
        <v>217</v>
      </c>
      <c r="ET49" s="31">
        <f>ET51-ET48</f>
        <v>612</v>
      </c>
      <c r="EU49" s="31">
        <f>ET49+EV49</f>
        <v>587</v>
      </c>
      <c r="EV49" s="31">
        <f>EV51-EV48</f>
        <v>-25</v>
      </c>
      <c r="EW49" s="31">
        <f>EW51-EW48</f>
        <v>-25</v>
      </c>
      <c r="EX49" s="19">
        <f>EV49-EW49</f>
        <v>0</v>
      </c>
      <c r="EY49" s="37" t="s">
        <v>191</v>
      </c>
      <c r="EZ49" s="29" t="s">
        <v>111</v>
      </c>
      <c r="FA49" s="30" t="s">
        <v>217</v>
      </c>
      <c r="FB49" s="31">
        <f t="shared" si="49"/>
        <v>129021</v>
      </c>
      <c r="FC49" s="31">
        <f t="shared" si="49"/>
        <v>147521</v>
      </c>
      <c r="FD49" s="31">
        <f t="shared" si="49"/>
        <v>18500</v>
      </c>
      <c r="FE49" s="31">
        <f t="shared" si="49"/>
        <v>18500</v>
      </c>
      <c r="FF49" s="31">
        <f t="shared" si="49"/>
        <v>0</v>
      </c>
    </row>
    <row r="50" spans="1:162" ht="12.75">
      <c r="A50" s="378" t="s">
        <v>203</v>
      </c>
      <c r="B50" s="378" t="s">
        <v>205</v>
      </c>
      <c r="C50" s="332">
        <v>0</v>
      </c>
      <c r="D50" s="332">
        <v>0</v>
      </c>
      <c r="E50" s="332">
        <v>0</v>
      </c>
      <c r="F50" s="332">
        <v>0</v>
      </c>
      <c r="G50" s="332">
        <v>0</v>
      </c>
      <c r="H50" s="378" t="s">
        <v>203</v>
      </c>
      <c r="I50" s="378" t="s">
        <v>205</v>
      </c>
      <c r="J50" s="332">
        <v>0</v>
      </c>
      <c r="K50" s="332">
        <v>0</v>
      </c>
      <c r="L50" s="332">
        <v>0</v>
      </c>
      <c r="M50" s="332">
        <v>0</v>
      </c>
      <c r="N50" s="332">
        <v>0</v>
      </c>
      <c r="O50" s="378" t="s">
        <v>203</v>
      </c>
      <c r="P50" s="378" t="s">
        <v>205</v>
      </c>
      <c r="Q50" s="332">
        <v>0</v>
      </c>
      <c r="R50" s="332">
        <v>0</v>
      </c>
      <c r="S50" s="332">
        <v>0</v>
      </c>
      <c r="T50" s="332">
        <v>0</v>
      </c>
      <c r="U50" s="332">
        <v>0</v>
      </c>
      <c r="V50" s="378" t="s">
        <v>203</v>
      </c>
      <c r="W50" s="378" t="s">
        <v>205</v>
      </c>
      <c r="X50" s="332">
        <v>0</v>
      </c>
      <c r="Y50" s="332">
        <v>0</v>
      </c>
      <c r="Z50" s="332">
        <v>0</v>
      </c>
      <c r="AA50" s="332">
        <v>0</v>
      </c>
      <c r="AB50" s="332">
        <v>0</v>
      </c>
      <c r="AC50" s="378" t="s">
        <v>203</v>
      </c>
      <c r="AD50" s="378" t="s">
        <v>205</v>
      </c>
      <c r="AE50" s="332">
        <v>0</v>
      </c>
      <c r="AF50" s="332">
        <v>0</v>
      </c>
      <c r="AG50" s="332">
        <v>0</v>
      </c>
      <c r="AH50" s="332">
        <v>0</v>
      </c>
      <c r="AI50" s="332">
        <v>0</v>
      </c>
      <c r="AJ50" s="378" t="s">
        <v>203</v>
      </c>
      <c r="AK50" s="378" t="s">
        <v>205</v>
      </c>
      <c r="AL50" s="332">
        <v>0</v>
      </c>
      <c r="AM50" s="332">
        <v>0</v>
      </c>
      <c r="AN50" s="332">
        <v>0</v>
      </c>
      <c r="AO50" s="332">
        <v>0</v>
      </c>
      <c r="AP50" s="332">
        <v>0</v>
      </c>
      <c r="AQ50" s="378" t="s">
        <v>203</v>
      </c>
      <c r="AR50" s="378" t="s">
        <v>205</v>
      </c>
      <c r="AS50" s="331">
        <v>0</v>
      </c>
      <c r="AT50" s="331">
        <v>0</v>
      </c>
      <c r="AU50" s="331">
        <v>0</v>
      </c>
      <c r="AV50" s="331">
        <v>0</v>
      </c>
      <c r="AW50" s="331">
        <v>0</v>
      </c>
      <c r="AX50" s="378" t="s">
        <v>203</v>
      </c>
      <c r="AY50" s="378" t="s">
        <v>205</v>
      </c>
      <c r="AZ50" s="332">
        <v>0</v>
      </c>
      <c r="BA50" s="332">
        <v>0</v>
      </c>
      <c r="BB50" s="332">
        <v>0</v>
      </c>
      <c r="BC50" s="332">
        <v>0</v>
      </c>
      <c r="BD50" s="332">
        <v>0</v>
      </c>
      <c r="BE50" s="378" t="s">
        <v>203</v>
      </c>
      <c r="BF50" s="378" t="s">
        <v>205</v>
      </c>
      <c r="BG50" s="332">
        <v>0</v>
      </c>
      <c r="BH50" s="332">
        <v>0</v>
      </c>
      <c r="BI50" s="332">
        <v>0</v>
      </c>
      <c r="BJ50" s="332">
        <v>0</v>
      </c>
      <c r="BK50" s="332">
        <v>0</v>
      </c>
      <c r="BL50" s="378" t="s">
        <v>203</v>
      </c>
      <c r="BM50" s="378" t="s">
        <v>205</v>
      </c>
      <c r="BN50" s="379">
        <v>0</v>
      </c>
      <c r="BO50" s="379">
        <v>0</v>
      </c>
      <c r="BP50" s="379">
        <v>0</v>
      </c>
      <c r="BQ50" s="379">
        <v>0</v>
      </c>
      <c r="BR50" s="379">
        <v>0</v>
      </c>
      <c r="BS50" s="378" t="s">
        <v>203</v>
      </c>
      <c r="BT50" s="378" t="s">
        <v>205</v>
      </c>
      <c r="BU50" s="379">
        <v>0</v>
      </c>
      <c r="BV50" s="379">
        <v>0</v>
      </c>
      <c r="BW50" s="379">
        <v>0</v>
      </c>
      <c r="BX50" s="379">
        <v>0</v>
      </c>
      <c r="BY50" s="379">
        <v>0</v>
      </c>
      <c r="BZ50" s="378" t="s">
        <v>203</v>
      </c>
      <c r="CA50" s="378" t="s">
        <v>205</v>
      </c>
      <c r="CB50" s="331">
        <v>0</v>
      </c>
      <c r="CC50" s="331">
        <v>0</v>
      </c>
      <c r="CD50" s="331">
        <v>0</v>
      </c>
      <c r="CE50" s="331">
        <v>0</v>
      </c>
      <c r="CF50" s="331">
        <v>0</v>
      </c>
      <c r="CG50" s="378" t="s">
        <v>203</v>
      </c>
      <c r="CH50" s="378" t="s">
        <v>205</v>
      </c>
      <c r="CI50" s="355" t="str">
        <f t="shared" si="50"/>
        <v> </v>
      </c>
      <c r="CJ50" s="355">
        <f t="shared" si="50"/>
        <v>0</v>
      </c>
      <c r="CK50" s="355">
        <f t="shared" si="50"/>
        <v>0</v>
      </c>
      <c r="CL50" s="355">
        <f t="shared" si="50"/>
        <v>0</v>
      </c>
      <c r="CM50" s="355">
        <f t="shared" si="50"/>
        <v>0</v>
      </c>
      <c r="CN50" s="378" t="s">
        <v>203</v>
      </c>
      <c r="CO50" s="378" t="s">
        <v>205</v>
      </c>
      <c r="CP50" s="331">
        <v>0</v>
      </c>
      <c r="CQ50" s="331">
        <v>0</v>
      </c>
      <c r="CR50" s="331">
        <v>0</v>
      </c>
      <c r="CS50" s="331">
        <v>0</v>
      </c>
      <c r="CT50" s="331">
        <v>0</v>
      </c>
      <c r="CU50" s="37"/>
      <c r="CV50" s="29"/>
      <c r="CW50" s="30"/>
      <c r="CX50" s="31"/>
      <c r="CY50" s="42"/>
      <c r="CZ50" s="42"/>
      <c r="DA50" s="42"/>
      <c r="DB50" s="42"/>
      <c r="DC50" s="37"/>
      <c r="DD50" s="29"/>
      <c r="DE50" s="30"/>
      <c r="DF50" s="31"/>
      <c r="DG50" s="42"/>
      <c r="DH50" s="42"/>
      <c r="DI50" s="42"/>
      <c r="DJ50" s="42"/>
      <c r="DK50" s="37"/>
      <c r="DL50" s="29"/>
      <c r="DM50" s="30"/>
      <c r="DN50" s="31"/>
      <c r="DO50" s="42"/>
      <c r="DP50" s="42"/>
      <c r="DQ50" s="42"/>
      <c r="DR50" s="42"/>
      <c r="DS50" s="37"/>
      <c r="DT50" s="29"/>
      <c r="DU50" s="30"/>
      <c r="DV50" s="31"/>
      <c r="DW50" s="42"/>
      <c r="DX50" s="42"/>
      <c r="DY50" s="42"/>
      <c r="DZ50" s="42"/>
      <c r="EA50" s="37"/>
      <c r="EB50" s="29"/>
      <c r="EC50" s="30"/>
      <c r="ED50" s="31"/>
      <c r="EE50" s="42"/>
      <c r="EF50" s="42"/>
      <c r="EG50" s="42"/>
      <c r="EH50" s="42"/>
      <c r="EI50" s="37"/>
      <c r="EJ50" s="29"/>
      <c r="EK50" s="30"/>
      <c r="EL50" s="31"/>
      <c r="EM50" s="42"/>
      <c r="EN50" s="42"/>
      <c r="EO50" s="42"/>
      <c r="EP50" s="42"/>
      <c r="EQ50" s="37"/>
      <c r="ER50" s="29"/>
      <c r="ES50" s="30"/>
      <c r="ET50" s="31"/>
      <c r="EU50" s="42"/>
      <c r="EV50" s="42"/>
      <c r="EW50" s="42"/>
      <c r="EX50" s="42"/>
      <c r="EY50" s="37"/>
      <c r="EZ50" s="29"/>
      <c r="FA50" s="30"/>
      <c r="FB50" s="42"/>
      <c r="FC50" s="42"/>
      <c r="FD50" s="42"/>
      <c r="FE50" s="42"/>
      <c r="FF50" s="42"/>
    </row>
    <row r="51" spans="1:162" ht="12.75">
      <c r="A51" s="380" t="s">
        <v>206</v>
      </c>
      <c r="B51" s="380" t="s">
        <v>69</v>
      </c>
      <c r="C51" s="358">
        <f>SUM(C49:C50)</f>
        <v>5385111</v>
      </c>
      <c r="D51" s="358">
        <f>SUM(D49:D50)</f>
        <v>5557858</v>
      </c>
      <c r="E51" s="358">
        <f>SUM(E49:E50)</f>
        <v>172747</v>
      </c>
      <c r="F51" s="358">
        <f>SUM(F49:F50)</f>
        <v>125208</v>
      </c>
      <c r="G51" s="358">
        <f>SUM(G49:G50)</f>
        <v>47539</v>
      </c>
      <c r="H51" s="380" t="s">
        <v>206</v>
      </c>
      <c r="I51" s="380" t="s">
        <v>69</v>
      </c>
      <c r="J51" s="358">
        <f>SUM(J49:J50)</f>
        <v>1790934</v>
      </c>
      <c r="K51" s="358">
        <f>SUM(K49:K50)</f>
        <v>1851634</v>
      </c>
      <c r="L51" s="358">
        <f>SUM(L49:L50)</f>
        <v>60700</v>
      </c>
      <c r="M51" s="358">
        <f>SUM(M49:M50)</f>
        <v>45639</v>
      </c>
      <c r="N51" s="358">
        <f>SUM(N49:N50)</f>
        <v>15061</v>
      </c>
      <c r="O51" s="380" t="s">
        <v>206</v>
      </c>
      <c r="P51" s="380" t="s">
        <v>69</v>
      </c>
      <c r="Q51" s="358">
        <f>SUM(Q49:Q50)</f>
        <v>2952295</v>
      </c>
      <c r="R51" s="358">
        <f>SUM(R49:R50)</f>
        <v>3077425</v>
      </c>
      <c r="S51" s="358">
        <f>SUM(S49:S50)</f>
        <v>125130</v>
      </c>
      <c r="T51" s="358">
        <f>SUM(T49:T50)</f>
        <v>74504</v>
      </c>
      <c r="U51" s="358">
        <f>SUM(U49:U50)</f>
        <v>50626</v>
      </c>
      <c r="V51" s="380" t="s">
        <v>206</v>
      </c>
      <c r="W51" s="380" t="s">
        <v>69</v>
      </c>
      <c r="X51" s="358">
        <f>SUM(X49:X50)</f>
        <v>0</v>
      </c>
      <c r="Y51" s="358">
        <f>SUM(Y49:Y50)</f>
        <v>0</v>
      </c>
      <c r="Z51" s="358">
        <f>SUM(Z49:Z50)</f>
        <v>0</v>
      </c>
      <c r="AA51" s="358">
        <f>SUM(AA49:AA50)</f>
        <v>0</v>
      </c>
      <c r="AB51" s="358">
        <f>SUM(AB49:AB50)</f>
        <v>0</v>
      </c>
      <c r="AC51" s="380" t="s">
        <v>206</v>
      </c>
      <c r="AD51" s="380" t="s">
        <v>69</v>
      </c>
      <c r="AE51" s="358">
        <f>SUM(AE49:AE50)</f>
        <v>2952295</v>
      </c>
      <c r="AF51" s="358">
        <f>SUM(AF49:AF50)</f>
        <v>3077425</v>
      </c>
      <c r="AG51" s="358">
        <f>SUM(AG49:AG50)</f>
        <v>125130</v>
      </c>
      <c r="AH51" s="358">
        <f>SUM(AH49:AH50)</f>
        <v>74504</v>
      </c>
      <c r="AI51" s="358">
        <f>SUM(AI49:AI50)</f>
        <v>50626</v>
      </c>
      <c r="AJ51" s="380" t="s">
        <v>206</v>
      </c>
      <c r="AK51" s="380" t="s">
        <v>69</v>
      </c>
      <c r="AL51" s="358">
        <f>SUM(AL49:AL50)</f>
        <v>9738</v>
      </c>
      <c r="AM51" s="358">
        <f>SUM(AM49:AM50)</f>
        <v>13985</v>
      </c>
      <c r="AN51" s="358">
        <f>SUM(AN49:AN50)</f>
        <v>4247</v>
      </c>
      <c r="AO51" s="358">
        <f>SUM(AO49:AO50)</f>
        <v>4347</v>
      </c>
      <c r="AP51" s="358">
        <f>SUM(AP49:AP50)</f>
        <v>-100</v>
      </c>
      <c r="AQ51" s="380" t="s">
        <v>206</v>
      </c>
      <c r="AR51" s="380" t="s">
        <v>69</v>
      </c>
      <c r="AS51" s="358">
        <f>SUM(AS49:AS50)</f>
        <v>0</v>
      </c>
      <c r="AT51" s="358">
        <f>SUM(AT49:AT50)</f>
        <v>0</v>
      </c>
      <c r="AU51" s="358">
        <f>SUM(AU49:AU50)</f>
        <v>0</v>
      </c>
      <c r="AV51" s="358">
        <f>SUM(AV49:AV50)</f>
        <v>0</v>
      </c>
      <c r="AW51" s="358">
        <f>SUM(AW49:AW50)</f>
        <v>0</v>
      </c>
      <c r="AX51" s="380" t="s">
        <v>206</v>
      </c>
      <c r="AY51" s="380" t="s">
        <v>69</v>
      </c>
      <c r="AZ51" s="358">
        <f>SUM(AZ49:AZ50)</f>
        <v>9738</v>
      </c>
      <c r="BA51" s="358">
        <f>SUM(BA49:BA50)</f>
        <v>13985</v>
      </c>
      <c r="BB51" s="358">
        <f>SUM(BB49:BB50)</f>
        <v>4247</v>
      </c>
      <c r="BC51" s="358">
        <f>SUM(BC49:BC50)</f>
        <v>4347</v>
      </c>
      <c r="BD51" s="358">
        <f>SUM(BD49:BD50)</f>
        <v>-100</v>
      </c>
      <c r="BE51" s="380" t="s">
        <v>206</v>
      </c>
      <c r="BF51" s="380" t="s">
        <v>69</v>
      </c>
      <c r="BG51" s="358">
        <f aca="true" t="shared" si="51" ref="BG51:BP51">SUM(BG49:BG50)</f>
        <v>12835</v>
      </c>
      <c r="BH51" s="358">
        <f t="shared" si="51"/>
        <v>17002</v>
      </c>
      <c r="BI51" s="358">
        <f t="shared" si="51"/>
        <v>4167</v>
      </c>
      <c r="BJ51" s="358">
        <f>SUM(BJ49:BJ50)</f>
        <v>2804</v>
      </c>
      <c r="BK51" s="358">
        <f>SUM(BK49:BK50)</f>
        <v>1363</v>
      </c>
      <c r="BL51" s="380" t="s">
        <v>206</v>
      </c>
      <c r="BM51" s="380" t="s">
        <v>69</v>
      </c>
      <c r="BN51" s="358">
        <f t="shared" si="51"/>
        <v>0</v>
      </c>
      <c r="BO51" s="358">
        <f t="shared" si="51"/>
        <v>0</v>
      </c>
      <c r="BP51" s="358">
        <f t="shared" si="51"/>
        <v>0</v>
      </c>
      <c r="BQ51" s="358">
        <f>SUM(BQ49:BQ50)</f>
        <v>0</v>
      </c>
      <c r="BR51" s="358">
        <f>SUM(BR49:BR50)</f>
        <v>0</v>
      </c>
      <c r="BS51" s="380" t="s">
        <v>206</v>
      </c>
      <c r="BT51" s="380" t="s">
        <v>69</v>
      </c>
      <c r="BU51" s="358">
        <f aca="true" t="shared" si="52" ref="BU51:CB51">SUM(BU49:BU50)</f>
        <v>0</v>
      </c>
      <c r="BV51" s="358">
        <f t="shared" si="52"/>
        <v>0</v>
      </c>
      <c r="BW51" s="358">
        <f t="shared" si="52"/>
        <v>0</v>
      </c>
      <c r="BX51" s="358">
        <f>SUM(BX49:BX50)</f>
        <v>0</v>
      </c>
      <c r="BY51" s="358">
        <f>SUM(BY49:BY50)</f>
        <v>0</v>
      </c>
      <c r="BZ51" s="380" t="s">
        <v>206</v>
      </c>
      <c r="CA51" s="380" t="s">
        <v>69</v>
      </c>
      <c r="CB51" s="358">
        <f t="shared" si="52"/>
        <v>10150913</v>
      </c>
      <c r="CC51" s="358">
        <f>SUM(CC49:CC50)</f>
        <v>10517904</v>
      </c>
      <c r="CD51" s="358">
        <f>SUM(CD49:CD50)</f>
        <v>366991</v>
      </c>
      <c r="CE51" s="358">
        <f>SUM(CE49:CE50)</f>
        <v>252502</v>
      </c>
      <c r="CF51" s="358">
        <f>SUM(CF49:CF50)</f>
        <v>114489</v>
      </c>
      <c r="CG51" s="380" t="s">
        <v>206</v>
      </c>
      <c r="CH51" s="380" t="s">
        <v>69</v>
      </c>
      <c r="CI51" s="358">
        <f>SUM(CI49:CI50)</f>
        <v>10150913</v>
      </c>
      <c r="CJ51" s="358">
        <f>SUM(CJ49:CJ50)</f>
        <v>10517904</v>
      </c>
      <c r="CK51" s="358">
        <f>SUM(CK49:CK50)</f>
        <v>366991</v>
      </c>
      <c r="CL51" s="358">
        <f>SUM(CL49:CL50)</f>
        <v>252502</v>
      </c>
      <c r="CM51" s="358">
        <f>SUM(CM49:CM50)</f>
        <v>114489</v>
      </c>
      <c r="CN51" s="380" t="s">
        <v>206</v>
      </c>
      <c r="CO51" s="380" t="s">
        <v>69</v>
      </c>
      <c r="CP51" s="358">
        <v>0</v>
      </c>
      <c r="CQ51" s="358">
        <v>0</v>
      </c>
      <c r="CR51" s="358">
        <v>0</v>
      </c>
      <c r="CS51" s="358">
        <v>0</v>
      </c>
      <c r="CT51" s="358">
        <v>0</v>
      </c>
      <c r="CU51" s="373" t="s">
        <v>191</v>
      </c>
      <c r="CV51" s="370"/>
      <c r="CW51" s="370" t="s">
        <v>218</v>
      </c>
      <c r="CX51" s="371">
        <f>C41</f>
        <v>72639</v>
      </c>
      <c r="CY51" s="371">
        <f>D41</f>
        <v>74238</v>
      </c>
      <c r="CZ51" s="371">
        <f>E41</f>
        <v>1599</v>
      </c>
      <c r="DA51" s="371">
        <f>F41</f>
        <v>1599</v>
      </c>
      <c r="DB51" s="371">
        <f>G41</f>
        <v>0</v>
      </c>
      <c r="DC51" s="373" t="s">
        <v>191</v>
      </c>
      <c r="DD51" s="370"/>
      <c r="DE51" s="370" t="s">
        <v>218</v>
      </c>
      <c r="DF51" s="371">
        <f>J41</f>
        <v>24195</v>
      </c>
      <c r="DG51" s="371">
        <f>K41</f>
        <v>24811</v>
      </c>
      <c r="DH51" s="371">
        <f>L41</f>
        <v>616</v>
      </c>
      <c r="DI51" s="371">
        <f>M41</f>
        <v>616</v>
      </c>
      <c r="DJ51" s="371">
        <f>N41</f>
        <v>0</v>
      </c>
      <c r="DK51" s="373" t="s">
        <v>191</v>
      </c>
      <c r="DL51" s="370"/>
      <c r="DM51" s="370" t="s">
        <v>218</v>
      </c>
      <c r="DN51" s="371">
        <f>Q41</f>
        <v>63182</v>
      </c>
      <c r="DO51" s="371">
        <f>R41</f>
        <v>80145</v>
      </c>
      <c r="DP51" s="371">
        <f>S41</f>
        <v>16963</v>
      </c>
      <c r="DQ51" s="371">
        <f>T41</f>
        <v>17028</v>
      </c>
      <c r="DR51" s="371">
        <f>U41</f>
        <v>-65</v>
      </c>
      <c r="DS51" s="373" t="s">
        <v>191</v>
      </c>
      <c r="DT51" s="370"/>
      <c r="DU51" s="370" t="s">
        <v>218</v>
      </c>
      <c r="DV51" s="371">
        <f>AL41</f>
        <v>4045</v>
      </c>
      <c r="DW51" s="371">
        <f>AM41</f>
        <v>4045</v>
      </c>
      <c r="DX51" s="371">
        <f>AN41</f>
        <v>0</v>
      </c>
      <c r="DY51" s="371">
        <f>AO41</f>
        <v>0</v>
      </c>
      <c r="DZ51" s="371">
        <f>AP41</f>
        <v>0</v>
      </c>
      <c r="EA51" s="373" t="s">
        <v>191</v>
      </c>
      <c r="EB51" s="370"/>
      <c r="EC51" s="370" t="s">
        <v>218</v>
      </c>
      <c r="ED51" s="371">
        <f>BG41</f>
        <v>0</v>
      </c>
      <c r="EE51" s="371">
        <f>BH41</f>
        <v>65</v>
      </c>
      <c r="EF51" s="371">
        <f>BI41</f>
        <v>65</v>
      </c>
      <c r="EG51" s="371">
        <f>BJ41</f>
        <v>0</v>
      </c>
      <c r="EH51" s="371">
        <f>BK41</f>
        <v>65</v>
      </c>
      <c r="EI51" s="373" t="s">
        <v>191</v>
      </c>
      <c r="EJ51" s="370"/>
      <c r="EK51" s="370" t="s">
        <v>218</v>
      </c>
      <c r="EL51" s="371">
        <f>BN41</f>
        <v>0</v>
      </c>
      <c r="EM51" s="371">
        <f>BO41</f>
        <v>25</v>
      </c>
      <c r="EN51" s="371">
        <f>BP41</f>
        <v>25</v>
      </c>
      <c r="EO51" s="371">
        <f>BQ41</f>
        <v>25</v>
      </c>
      <c r="EP51" s="371">
        <f>BR41</f>
        <v>0</v>
      </c>
      <c r="EQ51" s="373" t="s">
        <v>191</v>
      </c>
      <c r="ER51" s="370"/>
      <c r="ES51" s="370" t="s">
        <v>218</v>
      </c>
      <c r="ET51" s="371">
        <f>BU41</f>
        <v>612</v>
      </c>
      <c r="EU51" s="371">
        <f>BV41</f>
        <v>587</v>
      </c>
      <c r="EV51" s="371">
        <f>BW41</f>
        <v>-25</v>
      </c>
      <c r="EW51" s="371">
        <f>BX41</f>
        <v>-25</v>
      </c>
      <c r="EX51" s="371">
        <f>BY41</f>
        <v>0</v>
      </c>
      <c r="EY51" s="373" t="s">
        <v>191</v>
      </c>
      <c r="EZ51" s="370"/>
      <c r="FA51" s="370" t="s">
        <v>218</v>
      </c>
      <c r="FB51" s="371">
        <f>CX51+DF51+DN51+DV51+ED51+EL51+ET51</f>
        <v>164673</v>
      </c>
      <c r="FC51" s="371">
        <f>CY51+DG51+DO51+DW51+EE51+EM51+EU51</f>
        <v>183916</v>
      </c>
      <c r="FD51" s="371">
        <f>CZ51+DH51+DP51+DX51+EF51+EN51+EV51</f>
        <v>19243</v>
      </c>
      <c r="FE51" s="371">
        <f>DA51+DI51+DQ51+DY51+EG51+EO51+EW51</f>
        <v>19243</v>
      </c>
      <c r="FF51" s="371">
        <f>DB51+DJ51+DR51+DZ51+EH51+EP51+EX51</f>
        <v>0</v>
      </c>
    </row>
    <row r="52" spans="1:162" ht="12.75">
      <c r="A52" s="381"/>
      <c r="B52" s="381"/>
      <c r="C52" s="335"/>
      <c r="D52" s="335"/>
      <c r="E52" s="361"/>
      <c r="F52" s="335"/>
      <c r="G52" s="361"/>
      <c r="H52" s="381"/>
      <c r="I52" s="381"/>
      <c r="J52" s="335"/>
      <c r="K52" s="335"/>
      <c r="L52" s="335"/>
      <c r="M52" s="335"/>
      <c r="N52" s="335"/>
      <c r="O52" s="381"/>
      <c r="P52" s="381"/>
      <c r="Q52" s="335"/>
      <c r="R52" s="335"/>
      <c r="S52" s="335"/>
      <c r="T52" s="335"/>
      <c r="U52" s="335"/>
      <c r="V52" s="381"/>
      <c r="W52" s="381"/>
      <c r="X52" s="335"/>
      <c r="Y52" s="335"/>
      <c r="Z52" s="335"/>
      <c r="AA52" s="335"/>
      <c r="AB52" s="335"/>
      <c r="AC52" s="381"/>
      <c r="AD52" s="381"/>
      <c r="AE52" s="335"/>
      <c r="AF52" s="335"/>
      <c r="AG52" s="335"/>
      <c r="AH52" s="335"/>
      <c r="AI52" s="335"/>
      <c r="AJ52" s="381"/>
      <c r="AK52" s="381"/>
      <c r="AL52" s="335"/>
      <c r="AM52" s="335"/>
      <c r="AN52" s="335"/>
      <c r="AO52" s="335"/>
      <c r="AP52" s="335"/>
      <c r="AQ52" s="381"/>
      <c r="AR52" s="381"/>
      <c r="AS52" s="335"/>
      <c r="AT52" s="335"/>
      <c r="AU52" s="335"/>
      <c r="AV52" s="335"/>
      <c r="AW52" s="335"/>
      <c r="AX52" s="381"/>
      <c r="AY52" s="381"/>
      <c r="AZ52" s="335"/>
      <c r="BA52" s="335"/>
      <c r="BB52" s="335"/>
      <c r="BC52" s="335"/>
      <c r="BD52" s="335"/>
      <c r="BE52" s="381"/>
      <c r="BF52" s="381"/>
      <c r="BG52" s="335"/>
      <c r="BH52" s="335"/>
      <c r="BI52" s="335"/>
      <c r="BJ52" s="335"/>
      <c r="BK52" s="335"/>
      <c r="BL52" s="381"/>
      <c r="BM52" s="381"/>
      <c r="BN52" s="335"/>
      <c r="BO52" s="335"/>
      <c r="BP52" s="335"/>
      <c r="BQ52" s="335"/>
      <c r="BR52" s="335"/>
      <c r="BS52" s="381"/>
      <c r="BT52" s="381"/>
      <c r="BU52" s="335"/>
      <c r="BV52" s="335"/>
      <c r="BW52" s="335"/>
      <c r="BX52" s="335"/>
      <c r="BY52" s="335"/>
      <c r="BZ52" s="381"/>
      <c r="CA52" s="381"/>
      <c r="CB52" s="335"/>
      <c r="CC52" s="335"/>
      <c r="CD52" s="335"/>
      <c r="CE52" s="335"/>
      <c r="CF52" s="335"/>
      <c r="CG52" s="381"/>
      <c r="CH52" s="381"/>
      <c r="CI52" s="335"/>
      <c r="CJ52" s="335"/>
      <c r="CK52" s="335"/>
      <c r="CL52" s="335"/>
      <c r="CM52" s="335"/>
      <c r="CN52" s="381"/>
      <c r="CO52" s="381"/>
      <c r="CP52" s="335"/>
      <c r="CQ52" s="335"/>
      <c r="CR52" s="335"/>
      <c r="CS52" s="335"/>
      <c r="CT52" s="335"/>
      <c r="CU52" s="36"/>
      <c r="CV52" s="35"/>
      <c r="CW52" s="35"/>
      <c r="CX52" s="35"/>
      <c r="CY52" s="35"/>
      <c r="CZ52" s="35"/>
      <c r="DA52" s="35"/>
      <c r="DB52" s="35"/>
      <c r="DC52" s="36"/>
      <c r="DD52" s="35"/>
      <c r="DE52" s="35"/>
      <c r="DF52" s="35"/>
      <c r="DG52" s="35"/>
      <c r="DH52" s="35"/>
      <c r="DI52" s="35"/>
      <c r="DJ52" s="35"/>
      <c r="DK52" s="36"/>
      <c r="DL52" s="35"/>
      <c r="DM52" s="35"/>
      <c r="DN52" s="35"/>
      <c r="DO52" s="35"/>
      <c r="DP52" s="35"/>
      <c r="DQ52" s="35"/>
      <c r="DR52" s="35"/>
      <c r="DS52" s="36"/>
      <c r="DT52" s="35"/>
      <c r="DU52" s="35"/>
      <c r="DV52" s="35"/>
      <c r="DW52" s="35"/>
      <c r="DX52" s="35"/>
      <c r="DY52" s="35"/>
      <c r="DZ52" s="35"/>
      <c r="EA52" s="36"/>
      <c r="EB52" s="35"/>
      <c r="EC52" s="35"/>
      <c r="ED52" s="35"/>
      <c r="EE52" s="35"/>
      <c r="EF52" s="35"/>
      <c r="EG52" s="35"/>
      <c r="EH52" s="35"/>
      <c r="EI52" s="36"/>
      <c r="EJ52" s="35"/>
      <c r="EK52" s="35"/>
      <c r="EL52" s="35"/>
      <c r="EM52" s="35"/>
      <c r="EN52" s="35"/>
      <c r="EO52" s="35"/>
      <c r="EP52" s="35"/>
      <c r="EQ52" s="36"/>
      <c r="ER52" s="35"/>
      <c r="ES52" s="35"/>
      <c r="ET52" s="35"/>
      <c r="EU52" s="35"/>
      <c r="EV52" s="35"/>
      <c r="EW52" s="35"/>
      <c r="EX52" s="35"/>
      <c r="EY52" s="36"/>
      <c r="EZ52" s="35"/>
      <c r="FA52" s="35"/>
      <c r="FB52" s="35"/>
      <c r="FC52" s="35"/>
      <c r="FD52" s="35"/>
      <c r="FE52" s="35"/>
      <c r="FF52" s="35"/>
    </row>
    <row r="53" spans="1:162" ht="12.75">
      <c r="A53" s="381"/>
      <c r="B53" s="381"/>
      <c r="C53" s="335"/>
      <c r="D53" s="335"/>
      <c r="E53" s="361"/>
      <c r="F53" s="335"/>
      <c r="G53" s="361"/>
      <c r="H53" s="381"/>
      <c r="I53" s="381"/>
      <c r="J53" s="335"/>
      <c r="K53" s="335"/>
      <c r="L53" s="335"/>
      <c r="M53" s="335"/>
      <c r="N53" s="335"/>
      <c r="O53" s="381"/>
      <c r="P53" s="381"/>
      <c r="Q53" s="335"/>
      <c r="R53" s="335"/>
      <c r="S53" s="335"/>
      <c r="T53" s="335"/>
      <c r="U53" s="335"/>
      <c r="V53" s="381"/>
      <c r="W53" s="381"/>
      <c r="X53" s="335"/>
      <c r="Y53" s="335"/>
      <c r="Z53" s="335"/>
      <c r="AA53" s="335"/>
      <c r="AB53" s="335"/>
      <c r="AC53" s="381"/>
      <c r="AD53" s="381"/>
      <c r="AE53" s="335"/>
      <c r="AF53" s="335"/>
      <c r="AG53" s="335"/>
      <c r="AH53" s="335"/>
      <c r="AI53" s="335"/>
      <c r="AJ53" s="381"/>
      <c r="AK53" s="381"/>
      <c r="AL53" s="335"/>
      <c r="AM53" s="335"/>
      <c r="AN53" s="335"/>
      <c r="AO53" s="335"/>
      <c r="AP53" s="335"/>
      <c r="AQ53" s="381"/>
      <c r="AR53" s="381"/>
      <c r="AS53" s="335"/>
      <c r="AT53" s="335"/>
      <c r="AU53" s="335"/>
      <c r="AV53" s="335"/>
      <c r="AW53" s="335"/>
      <c r="AX53" s="381"/>
      <c r="AY53" s="381"/>
      <c r="AZ53" s="335"/>
      <c r="BA53" s="335"/>
      <c r="BB53" s="335"/>
      <c r="BC53" s="335"/>
      <c r="BD53" s="335"/>
      <c r="BE53" s="381"/>
      <c r="BF53" s="381"/>
      <c r="BG53" s="335"/>
      <c r="BH53" s="335"/>
      <c r="BI53" s="335"/>
      <c r="BJ53" s="335"/>
      <c r="BK53" s="335"/>
      <c r="BL53" s="381"/>
      <c r="BM53" s="381"/>
      <c r="BN53" s="335"/>
      <c r="BO53" s="335"/>
      <c r="BP53" s="335"/>
      <c r="BQ53" s="335"/>
      <c r="BR53" s="335"/>
      <c r="BS53" s="381"/>
      <c r="BT53" s="381"/>
      <c r="BU53" s="335"/>
      <c r="BV53" s="335"/>
      <c r="BW53" s="335"/>
      <c r="BX53" s="335"/>
      <c r="BY53" s="335"/>
      <c r="BZ53" s="381"/>
      <c r="CA53" s="381"/>
      <c r="CB53" s="335"/>
      <c r="CC53" s="335"/>
      <c r="CD53" s="335"/>
      <c r="CE53" s="335"/>
      <c r="CF53" s="335"/>
      <c r="CG53" s="381"/>
      <c r="CH53" s="381"/>
      <c r="CI53" s="335"/>
      <c r="CJ53" s="335"/>
      <c r="CK53" s="335"/>
      <c r="CL53" s="335"/>
      <c r="CM53" s="335"/>
      <c r="CN53" s="381"/>
      <c r="CO53" s="381"/>
      <c r="CP53" s="335"/>
      <c r="CQ53" s="335"/>
      <c r="CR53" s="335"/>
      <c r="CS53" s="335"/>
      <c r="CT53" s="335"/>
      <c r="CU53" s="36"/>
      <c r="CV53" s="35"/>
      <c r="CW53" s="35"/>
      <c r="CX53" s="35"/>
      <c r="CY53" s="35"/>
      <c r="CZ53" s="35"/>
      <c r="DA53" s="35"/>
      <c r="DB53" s="35"/>
      <c r="DC53" s="36"/>
      <c r="DD53" s="35"/>
      <c r="DE53" s="35"/>
      <c r="DF53" s="35"/>
      <c r="DG53" s="35"/>
      <c r="DH53" s="35"/>
      <c r="DI53" s="35"/>
      <c r="DJ53" s="35"/>
      <c r="DK53" s="36"/>
      <c r="DL53" s="35"/>
      <c r="DM53" s="35"/>
      <c r="DN53" s="35"/>
      <c r="DO53" s="35"/>
      <c r="DP53" s="35"/>
      <c r="DQ53" s="35"/>
      <c r="DR53" s="35"/>
      <c r="DS53" s="36"/>
      <c r="DT53" s="35"/>
      <c r="DU53" s="35"/>
      <c r="DV53" s="35"/>
      <c r="DW53" s="35"/>
      <c r="DX53" s="35"/>
      <c r="DY53" s="35"/>
      <c r="DZ53" s="35"/>
      <c r="EA53" s="36"/>
      <c r="EB53" s="35"/>
      <c r="EC53" s="35"/>
      <c r="ED53" s="35"/>
      <c r="EE53" s="35"/>
      <c r="EF53" s="35"/>
      <c r="EG53" s="35"/>
      <c r="EH53" s="35"/>
      <c r="EI53" s="36"/>
      <c r="EJ53" s="35"/>
      <c r="EK53" s="35"/>
      <c r="EL53" s="35"/>
      <c r="EM53" s="35"/>
      <c r="EN53" s="35"/>
      <c r="EO53" s="35"/>
      <c r="EP53" s="35"/>
      <c r="EQ53" s="36"/>
      <c r="ER53" s="35"/>
      <c r="ES53" s="35"/>
      <c r="ET53" s="35"/>
      <c r="EU53" s="35"/>
      <c r="EV53" s="35"/>
      <c r="EW53" s="35"/>
      <c r="EX53" s="35"/>
      <c r="EY53" s="36"/>
      <c r="EZ53" s="35"/>
      <c r="FA53" s="35"/>
      <c r="FB53" s="35"/>
      <c r="FC53" s="35"/>
      <c r="FD53" s="35"/>
      <c r="FE53" s="35"/>
      <c r="FF53" s="35"/>
    </row>
    <row r="54" spans="1:162" ht="12.75">
      <c r="A54" s="377" t="s">
        <v>207</v>
      </c>
      <c r="B54" s="382" t="s">
        <v>70</v>
      </c>
      <c r="C54" s="344">
        <v>0</v>
      </c>
      <c r="D54" s="344">
        <v>0</v>
      </c>
      <c r="E54" s="344">
        <v>0</v>
      </c>
      <c r="F54" s="344">
        <v>0</v>
      </c>
      <c r="G54" s="344">
        <v>0</v>
      </c>
      <c r="H54" s="377" t="s">
        <v>207</v>
      </c>
      <c r="I54" s="382" t="s">
        <v>70</v>
      </c>
      <c r="J54" s="344">
        <v>0</v>
      </c>
      <c r="K54" s="344">
        <v>0</v>
      </c>
      <c r="L54" s="344">
        <v>0</v>
      </c>
      <c r="M54" s="344">
        <v>0</v>
      </c>
      <c r="N54" s="344">
        <v>0</v>
      </c>
      <c r="O54" s="377" t="s">
        <v>207</v>
      </c>
      <c r="P54" s="382" t="s">
        <v>70</v>
      </c>
      <c r="Q54" s="383">
        <v>0</v>
      </c>
      <c r="R54" s="383">
        <v>0</v>
      </c>
      <c r="S54" s="383">
        <v>0</v>
      </c>
      <c r="T54" s="383">
        <v>0</v>
      </c>
      <c r="U54" s="383">
        <v>0</v>
      </c>
      <c r="V54" s="377" t="s">
        <v>207</v>
      </c>
      <c r="W54" s="382" t="s">
        <v>70</v>
      </c>
      <c r="X54" s="383">
        <v>0</v>
      </c>
      <c r="Y54" s="383">
        <v>0</v>
      </c>
      <c r="Z54" s="383">
        <v>0</v>
      </c>
      <c r="AA54" s="383">
        <v>0</v>
      </c>
      <c r="AB54" s="383">
        <v>0</v>
      </c>
      <c r="AC54" s="377" t="s">
        <v>207</v>
      </c>
      <c r="AD54" s="382" t="s">
        <v>70</v>
      </c>
      <c r="AE54" s="344">
        <v>0</v>
      </c>
      <c r="AF54" s="344">
        <v>0</v>
      </c>
      <c r="AG54" s="344">
        <v>0</v>
      </c>
      <c r="AH54" s="344">
        <v>0</v>
      </c>
      <c r="AI54" s="344">
        <v>0</v>
      </c>
      <c r="AJ54" s="377" t="s">
        <v>207</v>
      </c>
      <c r="AK54" s="382" t="s">
        <v>70</v>
      </c>
      <c r="AL54" s="342">
        <f>(AS47)</f>
        <v>29331</v>
      </c>
      <c r="AM54" s="342">
        <f>(AT47)</f>
        <v>29331</v>
      </c>
      <c r="AN54" s="342">
        <f>(AU47)</f>
        <v>0</v>
      </c>
      <c r="AO54" s="342">
        <f>(AV47)</f>
        <v>0</v>
      </c>
      <c r="AP54" s="342">
        <f>(AW47)</f>
        <v>0</v>
      </c>
      <c r="AQ54" s="377" t="s">
        <v>207</v>
      </c>
      <c r="AR54" s="382" t="s">
        <v>70</v>
      </c>
      <c r="AS54" s="342">
        <f>(AS47)</f>
        <v>29331</v>
      </c>
      <c r="AT54" s="342">
        <f>(AT47)</f>
        <v>29331</v>
      </c>
      <c r="AU54" s="342">
        <f>(AU47)</f>
        <v>0</v>
      </c>
      <c r="AV54" s="342">
        <f>(AV47)</f>
        <v>0</v>
      </c>
      <c r="AW54" s="342">
        <f>(AW47)</f>
        <v>0</v>
      </c>
      <c r="AX54" s="377" t="s">
        <v>207</v>
      </c>
      <c r="AY54" s="382" t="s">
        <v>70</v>
      </c>
      <c r="AZ54" s="344">
        <v>0</v>
      </c>
      <c r="BA54" s="344">
        <v>0</v>
      </c>
      <c r="BB54" s="344">
        <v>0</v>
      </c>
      <c r="BC54" s="344">
        <v>0</v>
      </c>
      <c r="BD54" s="344">
        <v>0</v>
      </c>
      <c r="BE54" s="377" t="s">
        <v>207</v>
      </c>
      <c r="BF54" s="382" t="s">
        <v>70</v>
      </c>
      <c r="BG54" s="344">
        <v>0</v>
      </c>
      <c r="BH54" s="344">
        <v>0</v>
      </c>
      <c r="BI54" s="344">
        <v>0</v>
      </c>
      <c r="BJ54" s="344">
        <v>0</v>
      </c>
      <c r="BK54" s="344">
        <v>0</v>
      </c>
      <c r="BL54" s="377" t="s">
        <v>207</v>
      </c>
      <c r="BM54" s="382" t="s">
        <v>70</v>
      </c>
      <c r="BN54" s="342">
        <f>(BN47)</f>
        <v>27278</v>
      </c>
      <c r="BO54" s="342">
        <f>(BO47)</f>
        <v>31739</v>
      </c>
      <c r="BP54" s="342">
        <f>(BP47)</f>
        <v>4461</v>
      </c>
      <c r="BQ54" s="342">
        <f>(BQ47)</f>
        <v>2371</v>
      </c>
      <c r="BR54" s="342">
        <f>(BR47)</f>
        <v>2090</v>
      </c>
      <c r="BS54" s="377" t="s">
        <v>207</v>
      </c>
      <c r="BT54" s="382" t="s">
        <v>70</v>
      </c>
      <c r="BU54" s="342">
        <f>(BU47)</f>
        <v>261834</v>
      </c>
      <c r="BV54" s="342">
        <f>(BV47)</f>
        <v>261634</v>
      </c>
      <c r="BW54" s="342">
        <f>(BW47)</f>
        <v>-200</v>
      </c>
      <c r="BX54" s="342">
        <f>(BX47)</f>
        <v>506</v>
      </c>
      <c r="BY54" s="342">
        <f>(BY47)</f>
        <v>-706</v>
      </c>
      <c r="BZ54" s="377" t="s">
        <v>207</v>
      </c>
      <c r="CA54" s="382" t="s">
        <v>70</v>
      </c>
      <c r="CB54" s="342">
        <f>(CP45)</f>
        <v>318443</v>
      </c>
      <c r="CC54" s="342">
        <f>(CQ45)</f>
        <v>322704</v>
      </c>
      <c r="CD54" s="342">
        <f>(CR45)</f>
        <v>4261</v>
      </c>
      <c r="CE54" s="342">
        <f>(CS45)</f>
        <v>2877</v>
      </c>
      <c r="CF54" s="342">
        <f>(CT45)</f>
        <v>1384</v>
      </c>
      <c r="CG54" s="377" t="s">
        <v>207</v>
      </c>
      <c r="CH54" s="382" t="s">
        <v>70</v>
      </c>
      <c r="CI54" s="343">
        <v>0</v>
      </c>
      <c r="CJ54" s="343">
        <v>0</v>
      </c>
      <c r="CK54" s="343">
        <v>0</v>
      </c>
      <c r="CL54" s="343">
        <v>0</v>
      </c>
      <c r="CM54" s="343">
        <v>0</v>
      </c>
      <c r="CN54" s="377" t="s">
        <v>207</v>
      </c>
      <c r="CO54" s="382" t="s">
        <v>70</v>
      </c>
      <c r="CP54" s="342">
        <f aca="true" t="shared" si="53" ref="CP54:CT55">(CP45)</f>
        <v>318443</v>
      </c>
      <c r="CQ54" s="342">
        <f t="shared" si="53"/>
        <v>322704</v>
      </c>
      <c r="CR54" s="342">
        <f t="shared" si="53"/>
        <v>4261</v>
      </c>
      <c r="CS54" s="342">
        <f t="shared" si="53"/>
        <v>2877</v>
      </c>
      <c r="CT54" s="342">
        <f t="shared" si="53"/>
        <v>1384</v>
      </c>
      <c r="CU54" s="64" t="s">
        <v>193</v>
      </c>
      <c r="CV54" s="65" t="s">
        <v>110</v>
      </c>
      <c r="CW54" s="61" t="s">
        <v>197</v>
      </c>
      <c r="CX54" s="11">
        <f>'[1]int.kiad.'!CY54</f>
        <v>19887</v>
      </c>
      <c r="CY54" s="62">
        <f>CX54+CZ54</f>
        <v>20908</v>
      </c>
      <c r="CZ54" s="62">
        <f>'[2]részb.ö.'!E997</f>
        <v>1021</v>
      </c>
      <c r="DA54" s="62">
        <f>'[2]részb.ö.'!E1002</f>
        <v>599</v>
      </c>
      <c r="DB54" s="66">
        <f>CZ54-DA54</f>
        <v>422</v>
      </c>
      <c r="DC54" s="64" t="s">
        <v>193</v>
      </c>
      <c r="DD54" s="65" t="s">
        <v>110</v>
      </c>
      <c r="DE54" s="61" t="s">
        <v>197</v>
      </c>
      <c r="DF54" s="11">
        <f>'[1]int.kiad.'!DG54</f>
        <v>6595</v>
      </c>
      <c r="DG54" s="62">
        <f>DF54+DH54</f>
        <v>6837</v>
      </c>
      <c r="DH54" s="62">
        <f>'[2]részb.ö.'!F997</f>
        <v>242</v>
      </c>
      <c r="DI54" s="62">
        <f>'[2]részb.ö.'!F1002</f>
        <v>192</v>
      </c>
      <c r="DJ54" s="66">
        <f>DH54-DI54</f>
        <v>50</v>
      </c>
      <c r="DK54" s="64" t="s">
        <v>193</v>
      </c>
      <c r="DL54" s="65" t="s">
        <v>110</v>
      </c>
      <c r="DM54" s="61" t="s">
        <v>197</v>
      </c>
      <c r="DN54" s="11">
        <f>'[1]int.kiad.'!DO54</f>
        <v>12409</v>
      </c>
      <c r="DO54" s="62">
        <f>DN54+DP54</f>
        <v>12939</v>
      </c>
      <c r="DP54" s="62">
        <f>'[2]részb.ö.'!G997</f>
        <v>530</v>
      </c>
      <c r="DQ54" s="62">
        <f>'[2]részb.ö.'!G1002</f>
        <v>90</v>
      </c>
      <c r="DR54" s="66">
        <f>DP54-DQ54</f>
        <v>440</v>
      </c>
      <c r="DS54" s="64" t="s">
        <v>193</v>
      </c>
      <c r="DT54" s="65" t="s">
        <v>110</v>
      </c>
      <c r="DU54" s="61" t="s">
        <v>197</v>
      </c>
      <c r="DV54" s="11">
        <f>'[1]int.kiad.'!DW54</f>
        <v>0</v>
      </c>
      <c r="DW54" s="62">
        <f>DV54+DX54</f>
        <v>0</v>
      </c>
      <c r="DX54" s="62">
        <f>'[2]részb.ö.'!J997</f>
        <v>0</v>
      </c>
      <c r="DY54" s="62">
        <f>'[2]részb.ö.'!J1002</f>
        <v>0</v>
      </c>
      <c r="DZ54" s="66">
        <f>DX54-DY54</f>
        <v>0</v>
      </c>
      <c r="EA54" s="64" t="s">
        <v>193</v>
      </c>
      <c r="EB54" s="65" t="s">
        <v>110</v>
      </c>
      <c r="EC54" s="61" t="s">
        <v>197</v>
      </c>
      <c r="ED54" s="11">
        <f>'[1]int.kiad.'!EE54</f>
        <v>0</v>
      </c>
      <c r="EE54" s="62">
        <f>ED54+EF54</f>
        <v>0</v>
      </c>
      <c r="EF54" s="62">
        <f>'[2]részb.ö.'!K997</f>
        <v>0</v>
      </c>
      <c r="EG54" s="62">
        <f>'[2]részb.ö.'!K1002</f>
        <v>0</v>
      </c>
      <c r="EH54" s="66">
        <f>EF54-EG54</f>
        <v>0</v>
      </c>
      <c r="EI54" s="64" t="s">
        <v>193</v>
      </c>
      <c r="EJ54" s="65" t="s">
        <v>110</v>
      </c>
      <c r="EK54" s="61" t="s">
        <v>197</v>
      </c>
      <c r="EL54" s="11">
        <f>'[1]int.kiad.'!EM54</f>
        <v>0</v>
      </c>
      <c r="EM54" s="62">
        <f>EL54+EN54</f>
        <v>0</v>
      </c>
      <c r="EN54" s="62">
        <f>'[2]részb.ö.'!L997</f>
        <v>0</v>
      </c>
      <c r="EO54" s="62">
        <f>'[2]részb.ö.'!L1002</f>
        <v>0</v>
      </c>
      <c r="EP54" s="66">
        <f>EN54-EO54</f>
        <v>0</v>
      </c>
      <c r="EQ54" s="64" t="s">
        <v>193</v>
      </c>
      <c r="ER54" s="65" t="s">
        <v>110</v>
      </c>
      <c r="ES54" s="61" t="s">
        <v>197</v>
      </c>
      <c r="ET54" s="11">
        <f>'[1]int.kiad.'!EU54</f>
        <v>7</v>
      </c>
      <c r="EU54" s="62">
        <f>ET54+EV54</f>
        <v>7</v>
      </c>
      <c r="EV54" s="62">
        <f>'[2]részb.ö.'!M997</f>
        <v>0</v>
      </c>
      <c r="EW54" s="62">
        <f>'[2]részb.ö.'!M1002</f>
        <v>0</v>
      </c>
      <c r="EX54" s="66">
        <f>EV54-EW54</f>
        <v>0</v>
      </c>
      <c r="EY54" s="64" t="s">
        <v>193</v>
      </c>
      <c r="EZ54" s="65" t="s">
        <v>110</v>
      </c>
      <c r="FA54" s="61" t="s">
        <v>197</v>
      </c>
      <c r="FB54" s="62">
        <f aca="true" t="shared" si="54" ref="FB54:FF56">CX54+DF54+DN54+DV54+ED54+EL54+ET54</f>
        <v>38898</v>
      </c>
      <c r="FC54" s="62">
        <f t="shared" si="54"/>
        <v>40691</v>
      </c>
      <c r="FD54" s="62">
        <f t="shared" si="54"/>
        <v>1793</v>
      </c>
      <c r="FE54" s="62">
        <f t="shared" si="54"/>
        <v>881</v>
      </c>
      <c r="FF54" s="62">
        <f t="shared" si="54"/>
        <v>912</v>
      </c>
    </row>
    <row r="55" spans="1:162" ht="12.75">
      <c r="A55" s="378" t="s">
        <v>207</v>
      </c>
      <c r="B55" s="384" t="s">
        <v>209</v>
      </c>
      <c r="C55" s="379">
        <v>0</v>
      </c>
      <c r="D55" s="379">
        <v>0</v>
      </c>
      <c r="E55" s="379">
        <v>0</v>
      </c>
      <c r="F55" s="379">
        <v>0</v>
      </c>
      <c r="G55" s="379">
        <v>0</v>
      </c>
      <c r="H55" s="378" t="s">
        <v>207</v>
      </c>
      <c r="I55" s="384" t="s">
        <v>209</v>
      </c>
      <c r="J55" s="379">
        <v>0</v>
      </c>
      <c r="K55" s="379">
        <v>0</v>
      </c>
      <c r="L55" s="379">
        <v>0</v>
      </c>
      <c r="M55" s="379">
        <v>0</v>
      </c>
      <c r="N55" s="379">
        <v>0</v>
      </c>
      <c r="O55" s="378" t="s">
        <v>207</v>
      </c>
      <c r="P55" s="384" t="s">
        <v>209</v>
      </c>
      <c r="Q55" s="379">
        <v>0</v>
      </c>
      <c r="R55" s="379">
        <v>0</v>
      </c>
      <c r="S55" s="379">
        <v>0</v>
      </c>
      <c r="T55" s="379">
        <v>0</v>
      </c>
      <c r="U55" s="379">
        <v>0</v>
      </c>
      <c r="V55" s="378" t="s">
        <v>207</v>
      </c>
      <c r="W55" s="384" t="s">
        <v>209</v>
      </c>
      <c r="X55" s="379">
        <v>0</v>
      </c>
      <c r="Y55" s="379">
        <v>0</v>
      </c>
      <c r="Z55" s="379">
        <v>0</v>
      </c>
      <c r="AA55" s="379">
        <v>0</v>
      </c>
      <c r="AB55" s="379">
        <v>0</v>
      </c>
      <c r="AC55" s="378" t="s">
        <v>207</v>
      </c>
      <c r="AD55" s="384" t="s">
        <v>209</v>
      </c>
      <c r="AE55" s="379">
        <v>0</v>
      </c>
      <c r="AF55" s="379">
        <v>0</v>
      </c>
      <c r="AG55" s="379">
        <v>0</v>
      </c>
      <c r="AH55" s="379">
        <v>0</v>
      </c>
      <c r="AI55" s="379">
        <v>0</v>
      </c>
      <c r="AJ55" s="378" t="s">
        <v>207</v>
      </c>
      <c r="AK55" s="384" t="s">
        <v>209</v>
      </c>
      <c r="AL55" s="379">
        <v>0</v>
      </c>
      <c r="AM55" s="379">
        <v>0</v>
      </c>
      <c r="AN55" s="379">
        <v>0</v>
      </c>
      <c r="AO55" s="379">
        <v>0</v>
      </c>
      <c r="AP55" s="379">
        <v>0</v>
      </c>
      <c r="AQ55" s="378" t="s">
        <v>207</v>
      </c>
      <c r="AR55" s="384" t="s">
        <v>209</v>
      </c>
      <c r="AS55" s="355">
        <v>0</v>
      </c>
      <c r="AT55" s="355">
        <v>0</v>
      </c>
      <c r="AU55" s="355">
        <v>0</v>
      </c>
      <c r="AV55" s="355">
        <v>0</v>
      </c>
      <c r="AW55" s="355">
        <v>0</v>
      </c>
      <c r="AX55" s="378" t="s">
        <v>207</v>
      </c>
      <c r="AY55" s="384" t="s">
        <v>209</v>
      </c>
      <c r="AZ55" s="379">
        <v>0</v>
      </c>
      <c r="BA55" s="379">
        <v>0</v>
      </c>
      <c r="BB55" s="379">
        <v>0</v>
      </c>
      <c r="BC55" s="379">
        <v>0</v>
      </c>
      <c r="BD55" s="379">
        <v>0</v>
      </c>
      <c r="BE55" s="378" t="s">
        <v>207</v>
      </c>
      <c r="BF55" s="384" t="s">
        <v>209</v>
      </c>
      <c r="BG55" s="379">
        <v>0</v>
      </c>
      <c r="BH55" s="379">
        <v>0</v>
      </c>
      <c r="BI55" s="379">
        <v>0</v>
      </c>
      <c r="BJ55" s="379">
        <v>0</v>
      </c>
      <c r="BK55" s="379">
        <v>0</v>
      </c>
      <c r="BL55" s="378" t="s">
        <v>207</v>
      </c>
      <c r="BM55" s="384" t="s">
        <v>209</v>
      </c>
      <c r="BN55" s="379">
        <v>0</v>
      </c>
      <c r="BO55" s="379">
        <v>0</v>
      </c>
      <c r="BP55" s="379">
        <v>0</v>
      </c>
      <c r="BQ55" s="379">
        <v>0</v>
      </c>
      <c r="BR55" s="379">
        <v>0</v>
      </c>
      <c r="BS55" s="378" t="s">
        <v>207</v>
      </c>
      <c r="BT55" s="384" t="s">
        <v>209</v>
      </c>
      <c r="BU55" s="379">
        <v>0</v>
      </c>
      <c r="BV55" s="379">
        <v>0</v>
      </c>
      <c r="BW55" s="379">
        <v>0</v>
      </c>
      <c r="BX55" s="379">
        <v>0</v>
      </c>
      <c r="BY55" s="379">
        <v>0</v>
      </c>
      <c r="BZ55" s="378" t="s">
        <v>207</v>
      </c>
      <c r="CA55" s="384" t="s">
        <v>209</v>
      </c>
      <c r="CB55" s="379">
        <v>0</v>
      </c>
      <c r="CC55" s="379">
        <v>0</v>
      </c>
      <c r="CD55" s="379">
        <v>0</v>
      </c>
      <c r="CE55" s="379">
        <v>0</v>
      </c>
      <c r="CF55" s="379">
        <v>0</v>
      </c>
      <c r="CG55" s="378" t="s">
        <v>207</v>
      </c>
      <c r="CH55" s="384" t="s">
        <v>209</v>
      </c>
      <c r="CI55" s="379">
        <v>0</v>
      </c>
      <c r="CJ55" s="379">
        <v>0</v>
      </c>
      <c r="CK55" s="379">
        <v>0</v>
      </c>
      <c r="CL55" s="379">
        <v>0</v>
      </c>
      <c r="CM55" s="379">
        <v>0</v>
      </c>
      <c r="CN55" s="378" t="s">
        <v>207</v>
      </c>
      <c r="CO55" s="384" t="s">
        <v>209</v>
      </c>
      <c r="CP55" s="379">
        <f t="shared" si="53"/>
        <v>0</v>
      </c>
      <c r="CQ55" s="379">
        <f t="shared" si="53"/>
        <v>0</v>
      </c>
      <c r="CR55" s="379">
        <f t="shared" si="53"/>
        <v>0</v>
      </c>
      <c r="CS55" s="379">
        <f t="shared" si="53"/>
        <v>0</v>
      </c>
      <c r="CT55" s="379">
        <f t="shared" si="53"/>
        <v>0</v>
      </c>
      <c r="CU55" s="43"/>
      <c r="CV55" s="43" t="s">
        <v>111</v>
      </c>
      <c r="CW55" s="44" t="s">
        <v>57</v>
      </c>
      <c r="CX55" s="48">
        <f>CX56-CX54</f>
        <v>36575</v>
      </c>
      <c r="CY55" s="42">
        <f>CX55+CZ55</f>
        <v>38355</v>
      </c>
      <c r="CZ55" s="48">
        <f>CZ56-CZ54</f>
        <v>1780</v>
      </c>
      <c r="DA55" s="48">
        <f>DA56-DA54</f>
        <v>1029</v>
      </c>
      <c r="DB55" s="20">
        <f>CZ55-DA55</f>
        <v>751</v>
      </c>
      <c r="DC55" s="43"/>
      <c r="DD55" s="43" t="s">
        <v>111</v>
      </c>
      <c r="DE55" s="44" t="s">
        <v>57</v>
      </c>
      <c r="DF55" s="48">
        <f>DF56-DF54</f>
        <v>12402</v>
      </c>
      <c r="DG55" s="42">
        <f>DF55+DH55</f>
        <v>13005</v>
      </c>
      <c r="DH55" s="48">
        <f>DH56-DH54</f>
        <v>603</v>
      </c>
      <c r="DI55" s="48">
        <f>DI56-DI54</f>
        <v>389</v>
      </c>
      <c r="DJ55" s="20">
        <f>DH55-DI55</f>
        <v>214</v>
      </c>
      <c r="DK55" s="43"/>
      <c r="DL55" s="43" t="s">
        <v>111</v>
      </c>
      <c r="DM55" s="44" t="s">
        <v>57</v>
      </c>
      <c r="DN55" s="48">
        <f>DN56-DN54</f>
        <v>31302</v>
      </c>
      <c r="DO55" s="42">
        <f>DN55+DP55</f>
        <v>33818</v>
      </c>
      <c r="DP55" s="48">
        <f>DP56-DP54</f>
        <v>2516</v>
      </c>
      <c r="DQ55" s="48">
        <f>DQ56-DQ54</f>
        <v>2240</v>
      </c>
      <c r="DR55" s="20">
        <f>DP55-DQ55</f>
        <v>276</v>
      </c>
      <c r="DS55" s="43"/>
      <c r="DT55" s="43" t="s">
        <v>111</v>
      </c>
      <c r="DU55" s="44" t="s">
        <v>57</v>
      </c>
      <c r="DV55" s="48">
        <f>DV56-DV54</f>
        <v>0</v>
      </c>
      <c r="DW55" s="42">
        <f>DV55+DX55</f>
        <v>0</v>
      </c>
      <c r="DX55" s="48">
        <f>DX56-DX54</f>
        <v>0</v>
      </c>
      <c r="DY55" s="48">
        <f>DY56-DY54</f>
        <v>0</v>
      </c>
      <c r="DZ55" s="20">
        <f>DX55-DY55</f>
        <v>0</v>
      </c>
      <c r="EA55" s="43"/>
      <c r="EB55" s="43" t="s">
        <v>111</v>
      </c>
      <c r="EC55" s="44" t="s">
        <v>57</v>
      </c>
      <c r="ED55" s="48">
        <f>ED56-ED54</f>
        <v>0</v>
      </c>
      <c r="EE55" s="42">
        <f>ED55+EF55</f>
        <v>0</v>
      </c>
      <c r="EF55" s="48">
        <f>EF56-EF54</f>
        <v>0</v>
      </c>
      <c r="EG55" s="48">
        <f>EG56-EG54</f>
        <v>0</v>
      </c>
      <c r="EH55" s="20">
        <f>EF55-EG55</f>
        <v>0</v>
      </c>
      <c r="EI55" s="43"/>
      <c r="EJ55" s="43" t="s">
        <v>111</v>
      </c>
      <c r="EK55" s="44" t="s">
        <v>57</v>
      </c>
      <c r="EL55" s="48">
        <f>EL56-EL54</f>
        <v>300</v>
      </c>
      <c r="EM55" s="42">
        <f>EL55+EN55</f>
        <v>300</v>
      </c>
      <c r="EN55" s="48">
        <f>EN56-EN54</f>
        <v>0</v>
      </c>
      <c r="EO55" s="48">
        <f>EO56-EO54</f>
        <v>0</v>
      </c>
      <c r="EP55" s="20">
        <f>EN55-EO55</f>
        <v>0</v>
      </c>
      <c r="EQ55" s="43"/>
      <c r="ER55" s="43" t="s">
        <v>111</v>
      </c>
      <c r="ES55" s="44" t="s">
        <v>57</v>
      </c>
      <c r="ET55" s="48">
        <f>ET56-ET54</f>
        <v>1745</v>
      </c>
      <c r="EU55" s="42">
        <f>ET55+EV55</f>
        <v>1745</v>
      </c>
      <c r="EV55" s="48">
        <f>EV56-EV54</f>
        <v>0</v>
      </c>
      <c r="EW55" s="48">
        <f>EW56-EW54</f>
        <v>0</v>
      </c>
      <c r="EX55" s="20">
        <f>EV55-EW55</f>
        <v>0</v>
      </c>
      <c r="EY55" s="43"/>
      <c r="EZ55" s="43" t="s">
        <v>111</v>
      </c>
      <c r="FA55" s="44" t="s">
        <v>57</v>
      </c>
      <c r="FB55" s="42">
        <f t="shared" si="54"/>
        <v>82324</v>
      </c>
      <c r="FC55" s="42">
        <f t="shared" si="54"/>
        <v>87223</v>
      </c>
      <c r="FD55" s="42">
        <f t="shared" si="54"/>
        <v>4899</v>
      </c>
      <c r="FE55" s="42">
        <f t="shared" si="54"/>
        <v>3658</v>
      </c>
      <c r="FF55" s="42">
        <f t="shared" si="54"/>
        <v>1241</v>
      </c>
    </row>
    <row r="56" spans="1:162" ht="12.75">
      <c r="A56" s="380" t="s">
        <v>207</v>
      </c>
      <c r="B56" s="385" t="s">
        <v>71</v>
      </c>
      <c r="C56" s="358">
        <f>SUM(C54:C55)</f>
        <v>0</v>
      </c>
      <c r="D56" s="358">
        <f>SUM(D54:D55)</f>
        <v>0</v>
      </c>
      <c r="E56" s="358">
        <f>SUM(E54:E55)</f>
        <v>0</v>
      </c>
      <c r="F56" s="358">
        <f>SUM(F54:F55)</f>
        <v>0</v>
      </c>
      <c r="G56" s="358">
        <f>SUM(G54:G55)</f>
        <v>0</v>
      </c>
      <c r="H56" s="380" t="s">
        <v>207</v>
      </c>
      <c r="I56" s="385" t="s">
        <v>71</v>
      </c>
      <c r="J56" s="358">
        <f>SUM(J54:J55)</f>
        <v>0</v>
      </c>
      <c r="K56" s="358">
        <f>SUM(K54:K55)</f>
        <v>0</v>
      </c>
      <c r="L56" s="358">
        <f>SUM(L54:L55)</f>
        <v>0</v>
      </c>
      <c r="M56" s="358">
        <f>SUM(M54:M55)</f>
        <v>0</v>
      </c>
      <c r="N56" s="358">
        <f>SUM(N54:N55)</f>
        <v>0</v>
      </c>
      <c r="O56" s="380" t="s">
        <v>207</v>
      </c>
      <c r="P56" s="385" t="s">
        <v>71</v>
      </c>
      <c r="Q56" s="358">
        <f>SUM(Q54:Q55)</f>
        <v>0</v>
      </c>
      <c r="R56" s="358">
        <f>SUM(R54:R55)</f>
        <v>0</v>
      </c>
      <c r="S56" s="358">
        <f>SUM(S54:S55)</f>
        <v>0</v>
      </c>
      <c r="T56" s="358">
        <f>SUM(T54:T55)</f>
        <v>0</v>
      </c>
      <c r="U56" s="358">
        <f>SUM(U54:U55)</f>
        <v>0</v>
      </c>
      <c r="V56" s="380" t="s">
        <v>207</v>
      </c>
      <c r="W56" s="385" t="s">
        <v>71</v>
      </c>
      <c r="X56" s="358">
        <f>SUM(X54:X55)</f>
        <v>0</v>
      </c>
      <c r="Y56" s="358">
        <f>SUM(Y54:Y55)</f>
        <v>0</v>
      </c>
      <c r="Z56" s="358">
        <f>SUM(Z54:Z55)</f>
        <v>0</v>
      </c>
      <c r="AA56" s="358">
        <f>SUM(AA54:AA55)</f>
        <v>0</v>
      </c>
      <c r="AB56" s="358">
        <f>SUM(AB54:AB55)</f>
        <v>0</v>
      </c>
      <c r="AC56" s="380" t="s">
        <v>207</v>
      </c>
      <c r="AD56" s="385" t="s">
        <v>71</v>
      </c>
      <c r="AE56" s="358">
        <f>SUM(AE54:AE55)</f>
        <v>0</v>
      </c>
      <c r="AF56" s="358">
        <f>SUM(AF54:AF55)</f>
        <v>0</v>
      </c>
      <c r="AG56" s="358">
        <f>SUM(AG54:AG55)</f>
        <v>0</v>
      </c>
      <c r="AH56" s="358">
        <f>SUM(AH54:AH55)</f>
        <v>0</v>
      </c>
      <c r="AI56" s="358">
        <f>SUM(AI54:AI55)</f>
        <v>0</v>
      </c>
      <c r="AJ56" s="380" t="s">
        <v>207</v>
      </c>
      <c r="AK56" s="385" t="s">
        <v>71</v>
      </c>
      <c r="AL56" s="358">
        <f>SUM(AL54:AL55)</f>
        <v>29331</v>
      </c>
      <c r="AM56" s="358">
        <f>SUM(AM54:AM55)</f>
        <v>29331</v>
      </c>
      <c r="AN56" s="358">
        <f>SUM(AN54:AN55)</f>
        <v>0</v>
      </c>
      <c r="AO56" s="358">
        <f>SUM(AO54:AO55)</f>
        <v>0</v>
      </c>
      <c r="AP56" s="358">
        <f>SUM(AP54:AP55)</f>
        <v>0</v>
      </c>
      <c r="AQ56" s="380" t="s">
        <v>207</v>
      </c>
      <c r="AR56" s="385" t="s">
        <v>71</v>
      </c>
      <c r="AS56" s="358">
        <f>SUM(AS54:AS55)</f>
        <v>29331</v>
      </c>
      <c r="AT56" s="358">
        <f>SUM(AT54:AT55)</f>
        <v>29331</v>
      </c>
      <c r="AU56" s="358">
        <f>SUM(AU54:AU55)</f>
        <v>0</v>
      </c>
      <c r="AV56" s="358">
        <f>SUM(AV54:AV55)</f>
        <v>0</v>
      </c>
      <c r="AW56" s="358">
        <f>SUM(AW54:AW55)</f>
        <v>0</v>
      </c>
      <c r="AX56" s="380" t="s">
        <v>207</v>
      </c>
      <c r="AY56" s="385" t="s">
        <v>71</v>
      </c>
      <c r="AZ56" s="358">
        <f>SUM(AZ54:AZ55)</f>
        <v>0</v>
      </c>
      <c r="BA56" s="358">
        <f>SUM(BA54:BA55)</f>
        <v>0</v>
      </c>
      <c r="BB56" s="358">
        <f>SUM(BB54:BB55)</f>
        <v>0</v>
      </c>
      <c r="BC56" s="358">
        <f>SUM(BC54:BC55)</f>
        <v>0</v>
      </c>
      <c r="BD56" s="358">
        <f>SUM(BD54:BD55)</f>
        <v>0</v>
      </c>
      <c r="BE56" s="380" t="s">
        <v>207</v>
      </c>
      <c r="BF56" s="385" t="s">
        <v>71</v>
      </c>
      <c r="BG56" s="358">
        <f aca="true" t="shared" si="55" ref="BG56:BP56">SUM(BG54:BG55)</f>
        <v>0</v>
      </c>
      <c r="BH56" s="358">
        <f t="shared" si="55"/>
        <v>0</v>
      </c>
      <c r="BI56" s="358">
        <f t="shared" si="55"/>
        <v>0</v>
      </c>
      <c r="BJ56" s="358">
        <f>SUM(BJ54:BJ55)</f>
        <v>0</v>
      </c>
      <c r="BK56" s="358">
        <f>SUM(BK54:BK55)</f>
        <v>0</v>
      </c>
      <c r="BL56" s="380" t="s">
        <v>207</v>
      </c>
      <c r="BM56" s="385" t="s">
        <v>71</v>
      </c>
      <c r="BN56" s="358">
        <f t="shared" si="55"/>
        <v>27278</v>
      </c>
      <c r="BO56" s="358">
        <f t="shared" si="55"/>
        <v>31739</v>
      </c>
      <c r="BP56" s="358">
        <f t="shared" si="55"/>
        <v>4461</v>
      </c>
      <c r="BQ56" s="358">
        <f>SUM(BQ54:BQ55)</f>
        <v>2371</v>
      </c>
      <c r="BR56" s="358">
        <f>SUM(BR54:BR55)</f>
        <v>2090</v>
      </c>
      <c r="BS56" s="380" t="s">
        <v>207</v>
      </c>
      <c r="BT56" s="385" t="s">
        <v>71</v>
      </c>
      <c r="BU56" s="358">
        <f aca="true" t="shared" si="56" ref="BU56:CB56">SUM(BU54:BU55)</f>
        <v>261834</v>
      </c>
      <c r="BV56" s="358">
        <f t="shared" si="56"/>
        <v>261634</v>
      </c>
      <c r="BW56" s="358">
        <f t="shared" si="56"/>
        <v>-200</v>
      </c>
      <c r="BX56" s="358">
        <f>SUM(BX54:BX55)</f>
        <v>506</v>
      </c>
      <c r="BY56" s="358">
        <f>SUM(BY54:BY55)</f>
        <v>-706</v>
      </c>
      <c r="BZ56" s="380" t="s">
        <v>207</v>
      </c>
      <c r="CA56" s="385" t="s">
        <v>71</v>
      </c>
      <c r="CB56" s="358">
        <f t="shared" si="56"/>
        <v>318443</v>
      </c>
      <c r="CC56" s="358">
        <f>SUM(CC54:CC55)</f>
        <v>322704</v>
      </c>
      <c r="CD56" s="358">
        <f>SUM(CD54:CD55)</f>
        <v>4261</v>
      </c>
      <c r="CE56" s="358">
        <f>SUM(CE54:CE55)</f>
        <v>2877</v>
      </c>
      <c r="CF56" s="358">
        <f>SUM(CF54:CF55)</f>
        <v>1384</v>
      </c>
      <c r="CG56" s="380" t="s">
        <v>207</v>
      </c>
      <c r="CH56" s="385" t="s">
        <v>71</v>
      </c>
      <c r="CI56" s="358">
        <f>SUM(CI54:CI55)</f>
        <v>0</v>
      </c>
      <c r="CJ56" s="358">
        <f>SUM(CJ54:CJ55)</f>
        <v>0</v>
      </c>
      <c r="CK56" s="358">
        <f>SUM(CK54:CK55)</f>
        <v>0</v>
      </c>
      <c r="CL56" s="358">
        <f>SUM(CL54:CL55)</f>
        <v>0</v>
      </c>
      <c r="CM56" s="358">
        <f>SUM(CM54:CM55)</f>
        <v>0</v>
      </c>
      <c r="CN56" s="380" t="s">
        <v>207</v>
      </c>
      <c r="CO56" s="385" t="s">
        <v>71</v>
      </c>
      <c r="CP56" s="358">
        <f>SUM(CP54:CP55)</f>
        <v>318443</v>
      </c>
      <c r="CQ56" s="358">
        <f>SUM(CQ54:CQ55)</f>
        <v>322704</v>
      </c>
      <c r="CR56" s="358">
        <f>SUM(CR54:CR55)</f>
        <v>4261</v>
      </c>
      <c r="CS56" s="358">
        <f>SUM(CS54:CS55)</f>
        <v>2877</v>
      </c>
      <c r="CT56" s="358">
        <f>SUM(CT54:CT55)</f>
        <v>1384</v>
      </c>
      <c r="CU56" s="374" t="s">
        <v>193</v>
      </c>
      <c r="CV56" s="374"/>
      <c r="CW56" s="375" t="s">
        <v>58</v>
      </c>
      <c r="CX56" s="376">
        <f>C42</f>
        <v>56462</v>
      </c>
      <c r="CY56" s="376">
        <f>D42</f>
        <v>59263</v>
      </c>
      <c r="CZ56" s="376">
        <f>E42</f>
        <v>2801</v>
      </c>
      <c r="DA56" s="376">
        <f>F42</f>
        <v>1628</v>
      </c>
      <c r="DB56" s="376">
        <f>G42</f>
        <v>1173</v>
      </c>
      <c r="DC56" s="374" t="s">
        <v>193</v>
      </c>
      <c r="DD56" s="374"/>
      <c r="DE56" s="375" t="s">
        <v>58</v>
      </c>
      <c r="DF56" s="376">
        <f>J42</f>
        <v>18997</v>
      </c>
      <c r="DG56" s="376">
        <f>K42</f>
        <v>19842</v>
      </c>
      <c r="DH56" s="376">
        <f>L42</f>
        <v>845</v>
      </c>
      <c r="DI56" s="376">
        <f>M42</f>
        <v>581</v>
      </c>
      <c r="DJ56" s="376">
        <f>N42</f>
        <v>264</v>
      </c>
      <c r="DK56" s="374" t="s">
        <v>193</v>
      </c>
      <c r="DL56" s="374"/>
      <c r="DM56" s="375" t="s">
        <v>58</v>
      </c>
      <c r="DN56" s="376">
        <f>Q42</f>
        <v>43711</v>
      </c>
      <c r="DO56" s="376">
        <f>R42</f>
        <v>46757</v>
      </c>
      <c r="DP56" s="376">
        <f>S42</f>
        <v>3046</v>
      </c>
      <c r="DQ56" s="376">
        <f>T42</f>
        <v>2330</v>
      </c>
      <c r="DR56" s="376">
        <f>U42</f>
        <v>716</v>
      </c>
      <c r="DS56" s="374" t="s">
        <v>193</v>
      </c>
      <c r="DT56" s="374"/>
      <c r="DU56" s="375" t="s">
        <v>58</v>
      </c>
      <c r="DV56" s="376">
        <f>AL42</f>
        <v>0</v>
      </c>
      <c r="DW56" s="376">
        <f>AM42</f>
        <v>0</v>
      </c>
      <c r="DX56" s="376">
        <f>AN42</f>
        <v>0</v>
      </c>
      <c r="DY56" s="376">
        <f>AO42</f>
        <v>0</v>
      </c>
      <c r="DZ56" s="376">
        <f>AP42</f>
        <v>0</v>
      </c>
      <c r="EA56" s="374" t="s">
        <v>193</v>
      </c>
      <c r="EB56" s="374"/>
      <c r="EC56" s="375" t="s">
        <v>58</v>
      </c>
      <c r="ED56" s="376">
        <f>BG42</f>
        <v>0</v>
      </c>
      <c r="EE56" s="376">
        <f>BH42</f>
        <v>0</v>
      </c>
      <c r="EF56" s="376">
        <f>BI42</f>
        <v>0</v>
      </c>
      <c r="EG56" s="376">
        <f>BJ42</f>
        <v>0</v>
      </c>
      <c r="EH56" s="376">
        <f>BK42</f>
        <v>0</v>
      </c>
      <c r="EI56" s="374" t="s">
        <v>193</v>
      </c>
      <c r="EJ56" s="374"/>
      <c r="EK56" s="375" t="s">
        <v>58</v>
      </c>
      <c r="EL56" s="376">
        <f>BN42</f>
        <v>300</v>
      </c>
      <c r="EM56" s="376">
        <f>BO42</f>
        <v>300</v>
      </c>
      <c r="EN56" s="376">
        <f>BP42</f>
        <v>0</v>
      </c>
      <c r="EO56" s="376">
        <f>BQ42</f>
        <v>0</v>
      </c>
      <c r="EP56" s="376">
        <f>BR42</f>
        <v>0</v>
      </c>
      <c r="EQ56" s="374" t="s">
        <v>193</v>
      </c>
      <c r="ER56" s="374"/>
      <c r="ES56" s="375" t="s">
        <v>58</v>
      </c>
      <c r="ET56" s="376">
        <f>BU42</f>
        <v>1752</v>
      </c>
      <c r="EU56" s="376">
        <f>BV42</f>
        <v>1752</v>
      </c>
      <c r="EV56" s="376">
        <f>BW42</f>
        <v>0</v>
      </c>
      <c r="EW56" s="376">
        <f>BX42</f>
        <v>0</v>
      </c>
      <c r="EX56" s="376">
        <f>BY42</f>
        <v>0</v>
      </c>
      <c r="EY56" s="374" t="s">
        <v>193</v>
      </c>
      <c r="EZ56" s="374"/>
      <c r="FA56" s="375" t="s">
        <v>58</v>
      </c>
      <c r="FB56" s="371">
        <f t="shared" si="54"/>
        <v>121222</v>
      </c>
      <c r="FC56" s="371">
        <f t="shared" si="54"/>
        <v>127914</v>
      </c>
      <c r="FD56" s="371">
        <f t="shared" si="54"/>
        <v>6692</v>
      </c>
      <c r="FE56" s="371">
        <f t="shared" si="54"/>
        <v>4539</v>
      </c>
      <c r="FF56" s="371">
        <f t="shared" si="54"/>
        <v>2153</v>
      </c>
    </row>
    <row r="57" spans="1:98" ht="12.75">
      <c r="A57" s="5"/>
      <c r="B57" s="5"/>
      <c r="C57" s="5"/>
      <c r="D57" s="5"/>
      <c r="E57" s="5"/>
      <c r="F57" s="5"/>
      <c r="G57" s="7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</row>
    <row r="58" spans="1:99" ht="12.75">
      <c r="A58" s="1"/>
      <c r="B58" s="1"/>
      <c r="C58" s="1"/>
      <c r="D58" s="1"/>
      <c r="E58" s="1"/>
      <c r="F58" s="1"/>
      <c r="G58" s="7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ht="12.75">
      <c r="G59" s="4"/>
    </row>
    <row r="60" ht="12.75">
      <c r="G60" s="4"/>
    </row>
    <row r="61" ht="12.75">
      <c r="G61" s="4"/>
    </row>
    <row r="62" ht="12.75">
      <c r="G62" s="4"/>
    </row>
  </sheetData>
  <mergeCells count="30">
    <mergeCell ref="FE4:FF4"/>
    <mergeCell ref="FE18:FF18"/>
    <mergeCell ref="EO4:EP4"/>
    <mergeCell ref="EO18:EP18"/>
    <mergeCell ref="EW4:EX4"/>
    <mergeCell ref="EW18:EX18"/>
    <mergeCell ref="DY4:DZ4"/>
    <mergeCell ref="DY18:DZ18"/>
    <mergeCell ref="EG4:EH4"/>
    <mergeCell ref="EG18:EH18"/>
    <mergeCell ref="DI4:DJ4"/>
    <mergeCell ref="DI18:DJ18"/>
    <mergeCell ref="DQ4:DR4"/>
    <mergeCell ref="DQ18:DR18"/>
    <mergeCell ref="CL4:CM4"/>
    <mergeCell ref="CS4:CT4"/>
    <mergeCell ref="DA4:DB4"/>
    <mergeCell ref="DA18:DB18"/>
    <mergeCell ref="BJ4:BK4"/>
    <mergeCell ref="BQ4:BR4"/>
    <mergeCell ref="BX4:BY4"/>
    <mergeCell ref="CE4:CF4"/>
    <mergeCell ref="AH4:AI4"/>
    <mergeCell ref="AO4:AP4"/>
    <mergeCell ref="AV4:AW4"/>
    <mergeCell ref="BC4:BD4"/>
    <mergeCell ref="F4:G4"/>
    <mergeCell ref="M4:N4"/>
    <mergeCell ref="T4:U4"/>
    <mergeCell ref="AA4:AB4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0" r:id="rId1"/>
  <headerFooter alignWithMargins="0">
    <oddHeader>&amp;C&amp;"Times New Roman CE,Normál\&amp;P/&amp;N
Intézmények kiadásai&amp;R&amp;"Times New Roman CE,Normál\3.sz.melléklet
ezer ft-ban</oddHeader>
    <oddFooter>&amp;L&amp;"Times New Roman CE,Normál\&amp;8&amp;D/&amp;T/Tóthné&amp;C&amp;"Times New Roman CE,Normál\&amp;8&amp;F/&amp;A/Tóthné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H57"/>
  <sheetViews>
    <sheetView view="pageBreakPreview" zoomScale="65" zoomScaleNormal="75" zoomScaleSheetLayoutView="6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5.00390625" style="0" customWidth="1"/>
    <col min="2" max="2" width="33.625" style="0" customWidth="1"/>
    <col min="3" max="3" width="11.25390625" style="0" customWidth="1"/>
    <col min="4" max="4" width="12.875" style="0" customWidth="1"/>
    <col min="5" max="5" width="10.625" style="0" customWidth="1"/>
    <col min="6" max="6" width="10.375" style="0" customWidth="1"/>
    <col min="7" max="7" width="10.25390625" style="0" customWidth="1"/>
    <col min="8" max="8" width="5.25390625" style="0" customWidth="1"/>
    <col min="9" max="9" width="33.125" style="0" customWidth="1"/>
    <col min="10" max="10" width="12.00390625" style="0" customWidth="1"/>
    <col min="11" max="11" width="12.875" style="0" customWidth="1"/>
    <col min="12" max="12" width="10.875" style="0" customWidth="1"/>
    <col min="14" max="14" width="10.625" style="0" customWidth="1"/>
    <col min="15" max="15" width="4.875" style="0" customWidth="1"/>
    <col min="16" max="16" width="34.25390625" style="0" customWidth="1"/>
    <col min="17" max="18" width="12.625" style="0" customWidth="1"/>
    <col min="19" max="20" width="10.875" style="0" customWidth="1"/>
    <col min="21" max="21" width="10.125" style="0" customWidth="1"/>
    <col min="22" max="22" width="4.75390625" style="0" customWidth="1"/>
    <col min="23" max="23" width="33.25390625" style="0" customWidth="1"/>
    <col min="24" max="24" width="11.125" style="0" customWidth="1"/>
    <col min="25" max="25" width="12.625" style="0" customWidth="1"/>
    <col min="26" max="26" width="11.625" style="0" customWidth="1"/>
    <col min="27" max="27" width="10.125" style="0" customWidth="1"/>
    <col min="28" max="28" width="10.75390625" style="0" customWidth="1"/>
    <col min="29" max="29" width="4.75390625" style="0" customWidth="1"/>
    <col min="30" max="30" width="34.875" style="0" customWidth="1"/>
    <col min="31" max="31" width="11.875" style="0" customWidth="1"/>
    <col min="32" max="32" width="12.75390625" style="0" customWidth="1"/>
    <col min="33" max="33" width="10.75390625" style="0" customWidth="1"/>
    <col min="34" max="34" width="10.125" style="0" customWidth="1"/>
    <col min="35" max="35" width="10.375" style="0" customWidth="1"/>
    <col min="36" max="36" width="4.75390625" style="0" customWidth="1"/>
    <col min="37" max="37" width="33.625" style="0" customWidth="1"/>
    <col min="38" max="38" width="11.75390625" style="0" customWidth="1"/>
    <col min="39" max="39" width="12.625" style="0" customWidth="1"/>
    <col min="40" max="40" width="11.25390625" style="0" customWidth="1"/>
    <col min="41" max="42" width="10.00390625" style="0" customWidth="1"/>
    <col min="43" max="43" width="5.25390625" style="0" customWidth="1"/>
    <col min="44" max="44" width="34.625" style="0" customWidth="1"/>
    <col min="45" max="45" width="11.875" style="0" customWidth="1"/>
    <col min="46" max="46" width="12.625" style="0" customWidth="1"/>
    <col min="47" max="47" width="10.75390625" style="0" customWidth="1"/>
    <col min="48" max="48" width="10.00390625" style="0" customWidth="1"/>
    <col min="49" max="49" width="11.25390625" style="0" customWidth="1"/>
    <col min="50" max="50" width="4.625" style="0" customWidth="1"/>
    <col min="51" max="51" width="34.875" style="0" customWidth="1"/>
    <col min="52" max="53" width="12.375" style="0" customWidth="1"/>
    <col min="54" max="54" width="11.375" style="0" customWidth="1"/>
    <col min="55" max="55" width="10.125" style="0" customWidth="1"/>
    <col min="56" max="56" width="9.625" style="0" customWidth="1"/>
    <col min="57" max="57" width="4.875" style="0" customWidth="1"/>
    <col min="58" max="58" width="33.125" style="0" customWidth="1"/>
    <col min="59" max="59" width="12.25390625" style="0" customWidth="1"/>
    <col min="60" max="60" width="13.125" style="0" customWidth="1"/>
    <col min="61" max="61" width="11.125" style="0" customWidth="1"/>
    <col min="62" max="62" width="10.625" style="0" customWidth="1"/>
    <col min="63" max="63" width="11.25390625" style="0" customWidth="1"/>
    <col min="64" max="64" width="4.75390625" style="0" customWidth="1"/>
    <col min="65" max="65" width="34.25390625" style="0" customWidth="1"/>
    <col min="66" max="66" width="11.625" style="0" customWidth="1"/>
    <col min="67" max="67" width="13.125" style="0" customWidth="1"/>
    <col min="68" max="68" width="11.75390625" style="0" customWidth="1"/>
    <col min="69" max="69" width="10.875" style="0" customWidth="1"/>
    <col min="70" max="70" width="10.25390625" style="0" customWidth="1"/>
    <col min="71" max="71" width="4.875" style="0" customWidth="1"/>
    <col min="72" max="72" width="34.125" style="0" customWidth="1"/>
    <col min="73" max="73" width="11.25390625" style="0" customWidth="1"/>
    <col min="74" max="74" width="13.00390625" style="0" customWidth="1"/>
    <col min="75" max="77" width="10.625" style="0" customWidth="1"/>
    <col min="78" max="78" width="4.75390625" style="0" customWidth="1"/>
    <col min="79" max="79" width="33.375" style="0" customWidth="1"/>
    <col min="80" max="80" width="12.25390625" style="0" customWidth="1"/>
    <col min="81" max="81" width="13.125" style="0" customWidth="1"/>
    <col min="82" max="82" width="11.625" style="0" customWidth="1"/>
    <col min="83" max="83" width="10.375" style="0" customWidth="1"/>
    <col min="84" max="84" width="10.625" style="0" customWidth="1"/>
    <col min="85" max="85" width="4.75390625" style="0" customWidth="1"/>
    <col min="86" max="86" width="34.125" style="0" customWidth="1"/>
    <col min="87" max="87" width="12.00390625" style="0" customWidth="1"/>
    <col min="88" max="88" width="13.125" style="0" customWidth="1"/>
    <col min="89" max="90" width="10.75390625" style="0" customWidth="1"/>
    <col min="91" max="91" width="11.25390625" style="0" customWidth="1"/>
    <col min="92" max="92" width="5.125" style="0" customWidth="1"/>
    <col min="93" max="93" width="33.875" style="0" customWidth="1"/>
    <col min="94" max="94" width="12.25390625" style="0" customWidth="1"/>
    <col min="95" max="95" width="12.75390625" style="0" customWidth="1"/>
    <col min="96" max="96" width="11.625" style="0" customWidth="1"/>
    <col min="97" max="97" width="10.25390625" style="0" customWidth="1"/>
    <col min="98" max="98" width="9.375" style="0" customWidth="1"/>
    <col min="99" max="99" width="4.875" style="0" customWidth="1"/>
    <col min="100" max="100" width="33.875" style="0" customWidth="1"/>
    <col min="101" max="101" width="11.375" style="0" customWidth="1"/>
    <col min="102" max="102" width="12.875" style="0" customWidth="1"/>
    <col min="103" max="104" width="10.625" style="0" customWidth="1"/>
    <col min="105" max="105" width="10.375" style="0" customWidth="1"/>
    <col min="106" max="106" width="4.125" style="0" customWidth="1"/>
    <col min="107" max="107" width="33.875" style="0" customWidth="1"/>
    <col min="108" max="108" width="11.375" style="0" customWidth="1"/>
    <col min="109" max="109" width="12.875" style="0" customWidth="1"/>
    <col min="110" max="110" width="10.875" style="0" customWidth="1"/>
    <col min="111" max="111" width="11.875" style="0" customWidth="1"/>
    <col min="112" max="112" width="11.625" style="0" customWidth="1"/>
    <col min="113" max="113" width="4.75390625" style="0" customWidth="1"/>
    <col min="114" max="114" width="33.625" style="0" customWidth="1"/>
    <col min="115" max="115" width="11.125" style="0" customWidth="1"/>
    <col min="116" max="116" width="13.00390625" style="0" customWidth="1"/>
    <col min="117" max="117" width="11.125" style="0" customWidth="1"/>
    <col min="118" max="118" width="10.375" style="0" customWidth="1"/>
    <col min="119" max="119" width="10.25390625" style="0" customWidth="1"/>
    <col min="120" max="120" width="4.875" style="0" customWidth="1"/>
    <col min="121" max="121" width="33.75390625" style="0" customWidth="1"/>
    <col min="122" max="122" width="12.125" style="0" customWidth="1"/>
    <col min="123" max="123" width="12.375" style="0" customWidth="1"/>
    <col min="124" max="124" width="11.125" style="0" customWidth="1"/>
    <col min="125" max="125" width="10.75390625" style="0" customWidth="1"/>
    <col min="126" max="126" width="10.375" style="0" customWidth="1"/>
    <col min="127" max="127" width="5.125" style="0" customWidth="1"/>
    <col min="128" max="128" width="33.875" style="0" customWidth="1"/>
    <col min="129" max="129" width="11.75390625" style="0" customWidth="1"/>
    <col min="130" max="130" width="13.25390625" style="0" customWidth="1"/>
    <col min="131" max="131" width="11.125" style="0" customWidth="1"/>
    <col min="132" max="132" width="10.125" style="0" customWidth="1"/>
    <col min="133" max="133" width="10.25390625" style="0" customWidth="1"/>
    <col min="134" max="134" width="4.75390625" style="0" customWidth="1"/>
    <col min="135" max="135" width="34.375" style="0" customWidth="1"/>
    <col min="136" max="136" width="11.125" style="0" customWidth="1"/>
    <col min="137" max="137" width="12.375" style="0" customWidth="1"/>
    <col min="138" max="139" width="10.875" style="0" customWidth="1"/>
    <col min="140" max="140" width="11.125" style="0" customWidth="1"/>
    <col min="141" max="141" width="4.00390625" style="0" customWidth="1"/>
    <col min="142" max="142" width="34.25390625" style="0" customWidth="1"/>
    <col min="143" max="143" width="11.625" style="0" customWidth="1"/>
    <col min="144" max="144" width="12.625" style="0" customWidth="1"/>
    <col min="145" max="146" width="10.875" style="0" customWidth="1"/>
    <col min="147" max="147" width="10.25390625" style="0" customWidth="1"/>
    <col min="148" max="148" width="5.00390625" style="0" customWidth="1"/>
    <col min="149" max="149" width="33.625" style="0" customWidth="1"/>
    <col min="150" max="150" width="11.75390625" style="0" customWidth="1"/>
    <col min="151" max="151" width="13.00390625" style="0" customWidth="1"/>
    <col min="152" max="152" width="10.875" style="0" customWidth="1"/>
    <col min="153" max="154" width="10.375" style="0" customWidth="1"/>
    <col min="155" max="156" width="5.00390625" style="0" customWidth="1"/>
    <col min="157" max="157" width="27.625" style="0" customWidth="1"/>
    <col min="158" max="158" width="11.625" style="0" customWidth="1"/>
    <col min="159" max="159" width="12.75390625" style="0" customWidth="1"/>
    <col min="160" max="160" width="10.625" style="0" customWidth="1"/>
    <col min="161" max="162" width="9.875" style="0" customWidth="1"/>
    <col min="163" max="163" width="5.25390625" style="0" customWidth="1"/>
    <col min="164" max="164" width="5.625" style="0" customWidth="1"/>
    <col min="165" max="165" width="28.625" style="0" customWidth="1"/>
    <col min="166" max="166" width="11.375" style="0" customWidth="1"/>
    <col min="167" max="167" width="12.75390625" style="0" customWidth="1"/>
    <col min="168" max="169" width="11.375" style="0" customWidth="1"/>
    <col min="170" max="170" width="8.75390625" style="0" customWidth="1"/>
    <col min="171" max="171" width="5.625" style="0" customWidth="1"/>
    <col min="172" max="172" width="5.75390625" style="0" customWidth="1"/>
    <col min="173" max="173" width="27.875" style="0" customWidth="1"/>
    <col min="174" max="174" width="10.625" style="0" customWidth="1"/>
    <col min="175" max="175" width="12.75390625" style="0" customWidth="1"/>
    <col min="176" max="176" width="12.00390625" style="0" customWidth="1"/>
    <col min="177" max="177" width="10.25390625" style="0" customWidth="1"/>
    <col min="178" max="178" width="11.00390625" style="0" customWidth="1"/>
    <col min="179" max="179" width="5.875" style="0" customWidth="1"/>
    <col min="180" max="180" width="6.00390625" style="0" customWidth="1"/>
    <col min="181" max="181" width="26.00390625" style="0" customWidth="1"/>
    <col min="182" max="182" width="11.75390625" style="0" customWidth="1"/>
    <col min="183" max="183" width="12.625" style="0" customWidth="1"/>
    <col min="184" max="184" width="12.875" style="0" customWidth="1"/>
    <col min="185" max="186" width="10.875" style="0" customWidth="1"/>
    <col min="187" max="187" width="5.25390625" style="0" customWidth="1"/>
    <col min="188" max="188" width="5.125" style="0" customWidth="1"/>
    <col min="189" max="189" width="27.875" style="0" customWidth="1"/>
    <col min="190" max="190" width="11.75390625" style="0" customWidth="1"/>
    <col min="191" max="191" width="12.75390625" style="0" customWidth="1"/>
    <col min="192" max="193" width="10.125" style="0" customWidth="1"/>
    <col min="194" max="194" width="11.125" style="0" customWidth="1"/>
    <col min="195" max="195" width="6.25390625" style="0" customWidth="1"/>
    <col min="196" max="196" width="6.00390625" style="0" customWidth="1"/>
    <col min="197" max="197" width="27.25390625" style="0" customWidth="1"/>
    <col min="198" max="198" width="11.625" style="0" customWidth="1"/>
    <col min="199" max="199" width="12.75390625" style="0" customWidth="1"/>
    <col min="200" max="200" width="11.375" style="0" customWidth="1"/>
    <col min="201" max="201" width="10.125" style="0" customWidth="1"/>
    <col min="202" max="202" width="10.375" style="0" customWidth="1"/>
  </cols>
  <sheetData>
    <row r="1" spans="1:242" ht="12.75">
      <c r="A1" s="188" t="s">
        <v>120</v>
      </c>
      <c r="B1" s="188" t="s">
        <v>120</v>
      </c>
      <c r="C1" s="189" t="s">
        <v>4</v>
      </c>
      <c r="D1" s="189"/>
      <c r="E1" s="189"/>
      <c r="F1" s="189"/>
      <c r="G1" s="189"/>
      <c r="H1" s="188" t="s">
        <v>120</v>
      </c>
      <c r="I1" s="188" t="s">
        <v>120</v>
      </c>
      <c r="J1" s="189" t="s">
        <v>120</v>
      </c>
      <c r="K1" s="189"/>
      <c r="L1" s="189"/>
      <c r="M1" s="189"/>
      <c r="N1" s="189"/>
      <c r="O1" s="188" t="s">
        <v>120</v>
      </c>
      <c r="P1" s="188" t="s">
        <v>120</v>
      </c>
      <c r="Q1" s="190" t="s">
        <v>120</v>
      </c>
      <c r="R1" s="189"/>
      <c r="S1" s="189"/>
      <c r="T1" s="189"/>
      <c r="U1" s="189"/>
      <c r="V1" s="188" t="s">
        <v>120</v>
      </c>
      <c r="W1" s="188" t="s">
        <v>120</v>
      </c>
      <c r="X1" s="189" t="s">
        <v>4</v>
      </c>
      <c r="Y1" s="189"/>
      <c r="Z1" s="189"/>
      <c r="AA1" s="189"/>
      <c r="AB1" s="189"/>
      <c r="AC1" s="188" t="s">
        <v>120</v>
      </c>
      <c r="AD1" s="188" t="s">
        <v>120</v>
      </c>
      <c r="AE1" s="189" t="s">
        <v>4</v>
      </c>
      <c r="AF1" s="189"/>
      <c r="AG1" s="189"/>
      <c r="AH1" s="189"/>
      <c r="AI1" s="189"/>
      <c r="AJ1" s="188" t="s">
        <v>120</v>
      </c>
      <c r="AK1" s="188" t="s">
        <v>120</v>
      </c>
      <c r="AL1" s="189" t="s">
        <v>120</v>
      </c>
      <c r="AM1" s="189"/>
      <c r="AN1" s="189"/>
      <c r="AO1" s="189"/>
      <c r="AP1" s="189"/>
      <c r="AQ1" s="188" t="s">
        <v>120</v>
      </c>
      <c r="AR1" s="188" t="s">
        <v>120</v>
      </c>
      <c r="AS1" s="189" t="s">
        <v>120</v>
      </c>
      <c r="AT1" s="189"/>
      <c r="AU1" s="189"/>
      <c r="AV1" s="189"/>
      <c r="AW1" s="189"/>
      <c r="AX1" s="188" t="s">
        <v>120</v>
      </c>
      <c r="AY1" s="188" t="s">
        <v>120</v>
      </c>
      <c r="AZ1" s="189" t="s">
        <v>4</v>
      </c>
      <c r="BA1" s="189"/>
      <c r="BB1" s="189"/>
      <c r="BC1" s="189"/>
      <c r="BD1" s="189"/>
      <c r="BE1" s="188" t="s">
        <v>120</v>
      </c>
      <c r="BF1" s="188" t="s">
        <v>120</v>
      </c>
      <c r="BG1" s="189" t="s">
        <v>120</v>
      </c>
      <c r="BH1" s="189"/>
      <c r="BI1" s="189"/>
      <c r="BJ1" s="189"/>
      <c r="BK1" s="189"/>
      <c r="BL1" s="188" t="s">
        <v>120</v>
      </c>
      <c r="BM1" s="188" t="s">
        <v>120</v>
      </c>
      <c r="BN1" s="189" t="s">
        <v>120</v>
      </c>
      <c r="BO1" s="189"/>
      <c r="BP1" s="189"/>
      <c r="BQ1" s="189"/>
      <c r="BR1" s="189"/>
      <c r="BS1" s="188" t="s">
        <v>120</v>
      </c>
      <c r="BT1" s="188" t="s">
        <v>120</v>
      </c>
      <c r="BU1" s="191"/>
      <c r="BV1" s="192"/>
      <c r="BW1" s="192"/>
      <c r="BX1" s="192"/>
      <c r="BY1" s="193"/>
      <c r="BZ1" s="188" t="s">
        <v>120</v>
      </c>
      <c r="CA1" s="188" t="s">
        <v>120</v>
      </c>
      <c r="CB1" s="194"/>
      <c r="CC1" s="195"/>
      <c r="CD1" s="195"/>
      <c r="CE1" s="195"/>
      <c r="CF1" s="196"/>
      <c r="CG1" s="188" t="s">
        <v>120</v>
      </c>
      <c r="CH1" s="188" t="s">
        <v>120</v>
      </c>
      <c r="CI1" s="194"/>
      <c r="CJ1" s="195"/>
      <c r="CK1" s="195"/>
      <c r="CL1" s="195"/>
      <c r="CM1" s="196"/>
      <c r="CN1" s="188" t="s">
        <v>120</v>
      </c>
      <c r="CO1" s="188" t="s">
        <v>120</v>
      </c>
      <c r="CP1" s="197"/>
      <c r="CQ1" s="198"/>
      <c r="CR1" s="198"/>
      <c r="CS1" s="198"/>
      <c r="CT1" s="199"/>
      <c r="CU1" s="188" t="s">
        <v>120</v>
      </c>
      <c r="CV1" s="188" t="s">
        <v>120</v>
      </c>
      <c r="CW1" s="197"/>
      <c r="CX1" s="198"/>
      <c r="CY1" s="198"/>
      <c r="CZ1" s="198"/>
      <c r="DA1" s="199"/>
      <c r="DB1" s="188" t="s">
        <v>120</v>
      </c>
      <c r="DC1" s="188" t="s">
        <v>120</v>
      </c>
      <c r="DD1" s="197"/>
      <c r="DE1" s="198"/>
      <c r="DF1" s="198"/>
      <c r="DG1" s="198"/>
      <c r="DH1" s="199"/>
      <c r="DI1" s="188" t="s">
        <v>120</v>
      </c>
      <c r="DJ1" s="188" t="s">
        <v>120</v>
      </c>
      <c r="DK1" s="189" t="s">
        <v>4</v>
      </c>
      <c r="DL1" s="189"/>
      <c r="DM1" s="189"/>
      <c r="DN1" s="189"/>
      <c r="DO1" s="189"/>
      <c r="DP1" s="188" t="s">
        <v>120</v>
      </c>
      <c r="DQ1" s="188" t="s">
        <v>120</v>
      </c>
      <c r="DR1" s="200" t="s">
        <v>120</v>
      </c>
      <c r="DS1" s="200"/>
      <c r="DT1" s="200"/>
      <c r="DU1" s="200"/>
      <c r="DV1" s="200"/>
      <c r="DW1" s="188" t="s">
        <v>120</v>
      </c>
      <c r="DX1" s="188" t="s">
        <v>120</v>
      </c>
      <c r="DY1" s="189" t="s">
        <v>120</v>
      </c>
      <c r="DZ1" s="189"/>
      <c r="EA1" s="189"/>
      <c r="EB1" s="189"/>
      <c r="EC1" s="189"/>
      <c r="ED1" s="188" t="s">
        <v>120</v>
      </c>
      <c r="EE1" s="188" t="s">
        <v>120</v>
      </c>
      <c r="EF1" s="189" t="s">
        <v>120</v>
      </c>
      <c r="EG1" s="189"/>
      <c r="EH1" s="189"/>
      <c r="EI1" s="189"/>
      <c r="EJ1" s="189"/>
      <c r="EK1" s="188" t="s">
        <v>120</v>
      </c>
      <c r="EL1" s="188" t="s">
        <v>120</v>
      </c>
      <c r="EM1" s="414" t="s">
        <v>79</v>
      </c>
      <c r="EN1" s="415"/>
      <c r="EO1" s="415"/>
      <c r="EP1" s="415"/>
      <c r="EQ1" s="416"/>
      <c r="ER1" s="188" t="s">
        <v>120</v>
      </c>
      <c r="ES1" s="188" t="s">
        <v>120</v>
      </c>
      <c r="ET1" s="201"/>
      <c r="EU1" s="201"/>
      <c r="EV1" s="201"/>
      <c r="EW1" s="201"/>
      <c r="EX1" s="202"/>
      <c r="EY1" s="113" t="s">
        <v>120</v>
      </c>
      <c r="EZ1" s="105" t="s">
        <v>120</v>
      </c>
      <c r="FA1" s="105" t="s">
        <v>120</v>
      </c>
      <c r="FB1" s="210" t="s">
        <v>4</v>
      </c>
      <c r="FC1" s="210"/>
      <c r="FD1" s="210"/>
      <c r="FE1" s="210"/>
      <c r="FF1" s="210"/>
      <c r="FG1" s="113" t="s">
        <v>120</v>
      </c>
      <c r="FH1" s="105" t="s">
        <v>120</v>
      </c>
      <c r="FI1" s="105" t="s">
        <v>120</v>
      </c>
      <c r="FJ1" s="210" t="s">
        <v>4</v>
      </c>
      <c r="FK1" s="210"/>
      <c r="FL1" s="210"/>
      <c r="FM1" s="210"/>
      <c r="FN1" s="210"/>
      <c r="FO1" s="113" t="s">
        <v>120</v>
      </c>
      <c r="FP1" s="105" t="s">
        <v>120</v>
      </c>
      <c r="FQ1" s="105" t="s">
        <v>120</v>
      </c>
      <c r="FR1" s="210" t="s">
        <v>4</v>
      </c>
      <c r="FS1" s="210"/>
      <c r="FT1" s="210"/>
      <c r="FU1" s="210"/>
      <c r="FV1" s="210"/>
      <c r="FW1" s="113" t="s">
        <v>120</v>
      </c>
      <c r="FX1" s="105" t="s">
        <v>120</v>
      </c>
      <c r="FY1" s="105" t="s">
        <v>120</v>
      </c>
      <c r="FZ1" s="210" t="s">
        <v>4</v>
      </c>
      <c r="GA1" s="210"/>
      <c r="GB1" s="210"/>
      <c r="GC1" s="210"/>
      <c r="GD1" s="210"/>
      <c r="GE1" s="113" t="s">
        <v>120</v>
      </c>
      <c r="GF1" s="105" t="s">
        <v>120</v>
      </c>
      <c r="GG1" s="105" t="s">
        <v>120</v>
      </c>
      <c r="GH1" s="210" t="s">
        <v>4</v>
      </c>
      <c r="GI1" s="210"/>
      <c r="GJ1" s="210"/>
      <c r="GK1" s="210"/>
      <c r="GL1" s="210"/>
      <c r="GM1" s="113" t="s">
        <v>120</v>
      </c>
      <c r="GN1" s="105" t="s">
        <v>120</v>
      </c>
      <c r="GO1" s="105" t="s">
        <v>120</v>
      </c>
      <c r="GP1" s="210" t="s">
        <v>120</v>
      </c>
      <c r="GQ1" s="210"/>
      <c r="GR1" s="210"/>
      <c r="GS1" s="210"/>
      <c r="GT1" s="210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</row>
    <row r="2" spans="1:242" ht="12.75">
      <c r="A2" s="316" t="s">
        <v>122</v>
      </c>
      <c r="B2" s="316" t="s">
        <v>123</v>
      </c>
      <c r="C2" s="317" t="s">
        <v>6</v>
      </c>
      <c r="D2" s="317"/>
      <c r="E2" s="317"/>
      <c r="F2" s="317"/>
      <c r="G2" s="317"/>
      <c r="H2" s="320" t="s">
        <v>122</v>
      </c>
      <c r="I2" s="320" t="s">
        <v>123</v>
      </c>
      <c r="J2" s="321" t="s">
        <v>80</v>
      </c>
      <c r="K2" s="321"/>
      <c r="L2" s="321"/>
      <c r="M2" s="321"/>
      <c r="N2" s="321"/>
      <c r="O2" s="320" t="s">
        <v>122</v>
      </c>
      <c r="P2" s="320" t="s">
        <v>123</v>
      </c>
      <c r="Q2" s="322" t="s">
        <v>81</v>
      </c>
      <c r="R2" s="321"/>
      <c r="S2" s="321"/>
      <c r="T2" s="321"/>
      <c r="U2" s="321"/>
      <c r="V2" s="320" t="s">
        <v>122</v>
      </c>
      <c r="W2" s="320" t="s">
        <v>123</v>
      </c>
      <c r="X2" s="321" t="s">
        <v>7</v>
      </c>
      <c r="Y2" s="321"/>
      <c r="Z2" s="321"/>
      <c r="AA2" s="321"/>
      <c r="AB2" s="321"/>
      <c r="AC2" s="320" t="s">
        <v>122</v>
      </c>
      <c r="AD2" s="320" t="s">
        <v>123</v>
      </c>
      <c r="AE2" s="321" t="s">
        <v>8</v>
      </c>
      <c r="AF2" s="321"/>
      <c r="AG2" s="321"/>
      <c r="AH2" s="321"/>
      <c r="AI2" s="321"/>
      <c r="AJ2" s="320" t="s">
        <v>122</v>
      </c>
      <c r="AK2" s="320" t="s">
        <v>123</v>
      </c>
      <c r="AL2" s="321" t="s">
        <v>82</v>
      </c>
      <c r="AM2" s="321"/>
      <c r="AN2" s="321"/>
      <c r="AO2" s="321"/>
      <c r="AP2" s="321"/>
      <c r="AQ2" s="320" t="s">
        <v>122</v>
      </c>
      <c r="AR2" s="320" t="s">
        <v>123</v>
      </c>
      <c r="AS2" s="322" t="s">
        <v>32</v>
      </c>
      <c r="AT2" s="321"/>
      <c r="AU2" s="321"/>
      <c r="AV2" s="321"/>
      <c r="AW2" s="321"/>
      <c r="AX2" s="320" t="s">
        <v>122</v>
      </c>
      <c r="AY2" s="320" t="s">
        <v>123</v>
      </c>
      <c r="AZ2" s="322" t="s">
        <v>11</v>
      </c>
      <c r="BA2" s="321"/>
      <c r="BB2" s="321"/>
      <c r="BC2" s="321"/>
      <c r="BD2" s="321"/>
      <c r="BE2" s="320" t="s">
        <v>122</v>
      </c>
      <c r="BF2" s="320" t="s">
        <v>123</v>
      </c>
      <c r="BG2" s="322" t="s">
        <v>83</v>
      </c>
      <c r="BH2" s="321"/>
      <c r="BI2" s="321"/>
      <c r="BJ2" s="321"/>
      <c r="BK2" s="321"/>
      <c r="BL2" s="320" t="s">
        <v>122</v>
      </c>
      <c r="BM2" s="320" t="s">
        <v>123</v>
      </c>
      <c r="BN2" s="323" t="s">
        <v>31</v>
      </c>
      <c r="BO2" s="321"/>
      <c r="BP2" s="321"/>
      <c r="BQ2" s="321"/>
      <c r="BR2" s="321"/>
      <c r="BS2" s="320" t="s">
        <v>122</v>
      </c>
      <c r="BT2" s="320" t="s">
        <v>123</v>
      </c>
      <c r="BU2" s="323" t="s">
        <v>33</v>
      </c>
      <c r="BV2" s="321"/>
      <c r="BW2" s="321"/>
      <c r="BX2" s="321"/>
      <c r="BY2" s="321"/>
      <c r="BZ2" s="320" t="s">
        <v>122</v>
      </c>
      <c r="CA2" s="320" t="s">
        <v>123</v>
      </c>
      <c r="CB2" s="323" t="s">
        <v>46</v>
      </c>
      <c r="CC2" s="321"/>
      <c r="CD2" s="321"/>
      <c r="CE2" s="321"/>
      <c r="CF2" s="321"/>
      <c r="CG2" s="320" t="s">
        <v>122</v>
      </c>
      <c r="CH2" s="320" t="s">
        <v>123</v>
      </c>
      <c r="CI2" s="322" t="s">
        <v>13</v>
      </c>
      <c r="CJ2" s="321"/>
      <c r="CK2" s="321"/>
      <c r="CL2" s="321"/>
      <c r="CM2" s="321"/>
      <c r="CN2" s="320" t="s">
        <v>122</v>
      </c>
      <c r="CO2" s="320" t="s">
        <v>123</v>
      </c>
      <c r="CP2" s="322" t="s">
        <v>34</v>
      </c>
      <c r="CQ2" s="321"/>
      <c r="CR2" s="321"/>
      <c r="CS2" s="321"/>
      <c r="CT2" s="321"/>
      <c r="CU2" s="320" t="s">
        <v>122</v>
      </c>
      <c r="CV2" s="320" t="s">
        <v>123</v>
      </c>
      <c r="CW2" s="322" t="s">
        <v>50</v>
      </c>
      <c r="CX2" s="321"/>
      <c r="CY2" s="321"/>
      <c r="CZ2" s="321"/>
      <c r="DA2" s="321"/>
      <c r="DB2" s="320" t="s">
        <v>122</v>
      </c>
      <c r="DC2" s="320" t="s">
        <v>123</v>
      </c>
      <c r="DD2" s="322" t="s">
        <v>35</v>
      </c>
      <c r="DE2" s="321"/>
      <c r="DF2" s="321"/>
      <c r="DG2" s="321"/>
      <c r="DH2" s="321"/>
      <c r="DI2" s="320" t="s">
        <v>122</v>
      </c>
      <c r="DJ2" s="320" t="s">
        <v>123</v>
      </c>
      <c r="DK2" s="322" t="s">
        <v>14</v>
      </c>
      <c r="DL2" s="321"/>
      <c r="DM2" s="321"/>
      <c r="DN2" s="321"/>
      <c r="DO2" s="321"/>
      <c r="DP2" s="320" t="s">
        <v>122</v>
      </c>
      <c r="DQ2" s="320" t="s">
        <v>123</v>
      </c>
      <c r="DR2" s="322" t="s">
        <v>84</v>
      </c>
      <c r="DS2" s="321"/>
      <c r="DT2" s="321"/>
      <c r="DU2" s="321"/>
      <c r="DV2" s="321"/>
      <c r="DW2" s="320" t="s">
        <v>122</v>
      </c>
      <c r="DX2" s="320" t="s">
        <v>123</v>
      </c>
      <c r="DY2" s="322" t="s">
        <v>36</v>
      </c>
      <c r="DZ2" s="321"/>
      <c r="EA2" s="321"/>
      <c r="EB2" s="321"/>
      <c r="EC2" s="321"/>
      <c r="ED2" s="320" t="s">
        <v>122</v>
      </c>
      <c r="EE2" s="320" t="s">
        <v>123</v>
      </c>
      <c r="EF2" s="322" t="s">
        <v>85</v>
      </c>
      <c r="EG2" s="321"/>
      <c r="EH2" s="321"/>
      <c r="EI2" s="321"/>
      <c r="EJ2" s="321"/>
      <c r="EK2" s="320" t="s">
        <v>122</v>
      </c>
      <c r="EL2" s="320" t="s">
        <v>123</v>
      </c>
      <c r="EM2" s="417" t="s">
        <v>86</v>
      </c>
      <c r="EN2" s="418"/>
      <c r="EO2" s="418"/>
      <c r="EP2" s="418"/>
      <c r="EQ2" s="419"/>
      <c r="ER2" s="320" t="s">
        <v>122</v>
      </c>
      <c r="ES2" s="320" t="s">
        <v>123</v>
      </c>
      <c r="ET2" s="322" t="s">
        <v>87</v>
      </c>
      <c r="EU2" s="321"/>
      <c r="EV2" s="321"/>
      <c r="EW2" s="321"/>
      <c r="EX2" s="321"/>
      <c r="EY2" s="211" t="s">
        <v>122</v>
      </c>
      <c r="EZ2" s="89" t="s">
        <v>94</v>
      </c>
      <c r="FA2" s="89" t="s">
        <v>97</v>
      </c>
      <c r="FB2" s="176" t="s">
        <v>6</v>
      </c>
      <c r="FC2" s="176"/>
      <c r="FD2" s="176"/>
      <c r="FE2" s="176"/>
      <c r="FF2" s="176"/>
      <c r="FG2" s="211" t="s">
        <v>122</v>
      </c>
      <c r="FH2" s="89" t="s">
        <v>94</v>
      </c>
      <c r="FI2" s="89" t="s">
        <v>97</v>
      </c>
      <c r="FJ2" s="176" t="s">
        <v>7</v>
      </c>
      <c r="FK2" s="176"/>
      <c r="FL2" s="176"/>
      <c r="FM2" s="176"/>
      <c r="FN2" s="176"/>
      <c r="FO2" s="211" t="s">
        <v>122</v>
      </c>
      <c r="FP2" s="211" t="s">
        <v>94</v>
      </c>
      <c r="FQ2" s="211" t="s">
        <v>97</v>
      </c>
      <c r="FR2" s="176" t="s">
        <v>8</v>
      </c>
      <c r="FS2" s="176"/>
      <c r="FT2" s="176"/>
      <c r="FU2" s="176"/>
      <c r="FV2" s="176"/>
      <c r="FW2" s="211" t="s">
        <v>122</v>
      </c>
      <c r="FX2" s="211" t="s">
        <v>94</v>
      </c>
      <c r="FY2" s="211" t="s">
        <v>97</v>
      </c>
      <c r="FZ2" s="181" t="s">
        <v>11</v>
      </c>
      <c r="GA2" s="176"/>
      <c r="GB2" s="176"/>
      <c r="GC2" s="176"/>
      <c r="GD2" s="176"/>
      <c r="GE2" s="211" t="s">
        <v>122</v>
      </c>
      <c r="GF2" s="211" t="s">
        <v>94</v>
      </c>
      <c r="GG2" s="211" t="s">
        <v>97</v>
      </c>
      <c r="GH2" s="181" t="s">
        <v>14</v>
      </c>
      <c r="GI2" s="176"/>
      <c r="GJ2" s="176"/>
      <c r="GK2" s="176"/>
      <c r="GL2" s="176"/>
      <c r="GM2" s="211" t="s">
        <v>122</v>
      </c>
      <c r="GN2" s="211" t="s">
        <v>94</v>
      </c>
      <c r="GO2" s="211" t="s">
        <v>97</v>
      </c>
      <c r="GP2" s="181" t="s">
        <v>85</v>
      </c>
      <c r="GQ2" s="176"/>
      <c r="GR2" s="176"/>
      <c r="GS2" s="176"/>
      <c r="GT2" s="176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</row>
    <row r="3" spans="1:242" ht="12.75">
      <c r="A3" s="316" t="s">
        <v>119</v>
      </c>
      <c r="B3" s="318" t="s">
        <v>124</v>
      </c>
      <c r="C3" s="319" t="s">
        <v>88</v>
      </c>
      <c r="D3" s="319"/>
      <c r="E3" s="319"/>
      <c r="F3" s="319"/>
      <c r="G3" s="319"/>
      <c r="H3" s="320" t="s">
        <v>119</v>
      </c>
      <c r="I3" s="324" t="s">
        <v>124</v>
      </c>
      <c r="J3" s="325" t="s">
        <v>89</v>
      </c>
      <c r="K3" s="325"/>
      <c r="L3" s="325"/>
      <c r="M3" s="325"/>
      <c r="N3" s="325"/>
      <c r="O3" s="320" t="s">
        <v>119</v>
      </c>
      <c r="P3" s="324" t="s">
        <v>124</v>
      </c>
      <c r="Q3" s="326" t="s">
        <v>90</v>
      </c>
      <c r="R3" s="327"/>
      <c r="S3" s="327"/>
      <c r="T3" s="327"/>
      <c r="U3" s="325"/>
      <c r="V3" s="320" t="s">
        <v>119</v>
      </c>
      <c r="W3" s="324" t="s">
        <v>124</v>
      </c>
      <c r="X3" s="328" t="s">
        <v>30</v>
      </c>
      <c r="Y3" s="329"/>
      <c r="Z3" s="329"/>
      <c r="AA3" s="329"/>
      <c r="AB3" s="321"/>
      <c r="AC3" s="320" t="s">
        <v>119</v>
      </c>
      <c r="AD3" s="324" t="s">
        <v>124</v>
      </c>
      <c r="AE3" s="322" t="s">
        <v>96</v>
      </c>
      <c r="AF3" s="321"/>
      <c r="AG3" s="321"/>
      <c r="AH3" s="321"/>
      <c r="AI3" s="321"/>
      <c r="AJ3" s="320" t="s">
        <v>119</v>
      </c>
      <c r="AK3" s="324" t="s">
        <v>124</v>
      </c>
      <c r="AL3" s="325" t="s">
        <v>91</v>
      </c>
      <c r="AM3" s="325"/>
      <c r="AN3" s="325"/>
      <c r="AO3" s="325"/>
      <c r="AP3" s="325"/>
      <c r="AQ3" s="320" t="s">
        <v>119</v>
      </c>
      <c r="AR3" s="324" t="s">
        <v>124</v>
      </c>
      <c r="AS3" s="322" t="s">
        <v>108</v>
      </c>
      <c r="AT3" s="321"/>
      <c r="AU3" s="321"/>
      <c r="AV3" s="321"/>
      <c r="AW3" s="321"/>
      <c r="AX3" s="320" t="s">
        <v>119</v>
      </c>
      <c r="AY3" s="324" t="s">
        <v>124</v>
      </c>
      <c r="AZ3" s="322" t="s">
        <v>29</v>
      </c>
      <c r="BA3" s="321"/>
      <c r="BB3" s="321"/>
      <c r="BC3" s="321"/>
      <c r="BD3" s="321"/>
      <c r="BE3" s="320" t="s">
        <v>119</v>
      </c>
      <c r="BF3" s="324" t="s">
        <v>124</v>
      </c>
      <c r="BG3" s="322" t="s">
        <v>39</v>
      </c>
      <c r="BH3" s="321"/>
      <c r="BI3" s="321"/>
      <c r="BJ3" s="321"/>
      <c r="BK3" s="321"/>
      <c r="BL3" s="320" t="s">
        <v>119</v>
      </c>
      <c r="BM3" s="324" t="s">
        <v>124</v>
      </c>
      <c r="BN3" s="322" t="s">
        <v>47</v>
      </c>
      <c r="BO3" s="321"/>
      <c r="BP3" s="321"/>
      <c r="BQ3" s="321"/>
      <c r="BR3" s="321"/>
      <c r="BS3" s="320" t="s">
        <v>119</v>
      </c>
      <c r="BT3" s="324" t="s">
        <v>124</v>
      </c>
      <c r="BU3" s="322" t="s">
        <v>48</v>
      </c>
      <c r="BV3" s="321"/>
      <c r="BW3" s="321"/>
      <c r="BX3" s="321"/>
      <c r="BY3" s="321"/>
      <c r="BZ3" s="320" t="s">
        <v>119</v>
      </c>
      <c r="CA3" s="324" t="s">
        <v>124</v>
      </c>
      <c r="CB3" s="322" t="s">
        <v>60</v>
      </c>
      <c r="CC3" s="321"/>
      <c r="CD3" s="321"/>
      <c r="CE3" s="321"/>
      <c r="CF3" s="321"/>
      <c r="CG3" s="320" t="s">
        <v>119</v>
      </c>
      <c r="CH3" s="324" t="s">
        <v>124</v>
      </c>
      <c r="CI3" s="322" t="s">
        <v>44</v>
      </c>
      <c r="CJ3" s="321"/>
      <c r="CK3" s="321"/>
      <c r="CL3" s="321"/>
      <c r="CM3" s="321"/>
      <c r="CN3" s="320" t="s">
        <v>119</v>
      </c>
      <c r="CO3" s="324" t="s">
        <v>124</v>
      </c>
      <c r="CP3" s="322" t="s">
        <v>49</v>
      </c>
      <c r="CQ3" s="321"/>
      <c r="CR3" s="321"/>
      <c r="CS3" s="321"/>
      <c r="CT3" s="321"/>
      <c r="CU3" s="320" t="s">
        <v>119</v>
      </c>
      <c r="CV3" s="324" t="s">
        <v>124</v>
      </c>
      <c r="CW3" s="322" t="s">
        <v>51</v>
      </c>
      <c r="CX3" s="321"/>
      <c r="CY3" s="321"/>
      <c r="CZ3" s="321"/>
      <c r="DA3" s="321"/>
      <c r="DB3" s="320" t="s">
        <v>119</v>
      </c>
      <c r="DC3" s="324" t="s">
        <v>124</v>
      </c>
      <c r="DD3" s="322" t="s">
        <v>61</v>
      </c>
      <c r="DE3" s="321"/>
      <c r="DF3" s="321"/>
      <c r="DG3" s="321"/>
      <c r="DH3" s="321"/>
      <c r="DI3" s="320" t="s">
        <v>119</v>
      </c>
      <c r="DJ3" s="324" t="s">
        <v>124</v>
      </c>
      <c r="DK3" s="322" t="s">
        <v>92</v>
      </c>
      <c r="DL3" s="321"/>
      <c r="DM3" s="321"/>
      <c r="DN3" s="321"/>
      <c r="DO3" s="330"/>
      <c r="DP3" s="320" t="s">
        <v>119</v>
      </c>
      <c r="DQ3" s="324" t="s">
        <v>124</v>
      </c>
      <c r="DR3" s="423" t="s">
        <v>38</v>
      </c>
      <c r="DS3" s="424"/>
      <c r="DT3" s="424"/>
      <c r="DU3" s="424"/>
      <c r="DV3" s="425"/>
      <c r="DW3" s="320" t="s">
        <v>119</v>
      </c>
      <c r="DX3" s="324" t="s">
        <v>124</v>
      </c>
      <c r="DY3" s="322" t="s">
        <v>37</v>
      </c>
      <c r="DZ3" s="321"/>
      <c r="EA3" s="321"/>
      <c r="EB3" s="321"/>
      <c r="EC3" s="321"/>
      <c r="ED3" s="320" t="s">
        <v>119</v>
      </c>
      <c r="EE3" s="324" t="s">
        <v>124</v>
      </c>
      <c r="EF3" s="322" t="s">
        <v>93</v>
      </c>
      <c r="EG3" s="321"/>
      <c r="EH3" s="321"/>
      <c r="EI3" s="321"/>
      <c r="EJ3" s="321"/>
      <c r="EK3" s="320" t="s">
        <v>119</v>
      </c>
      <c r="EL3" s="324" t="s">
        <v>124</v>
      </c>
      <c r="EM3" s="420" t="s">
        <v>40</v>
      </c>
      <c r="EN3" s="421"/>
      <c r="EO3" s="421"/>
      <c r="EP3" s="421"/>
      <c r="EQ3" s="422"/>
      <c r="ER3" s="320" t="s">
        <v>119</v>
      </c>
      <c r="ES3" s="324" t="s">
        <v>124</v>
      </c>
      <c r="ET3" s="423" t="s">
        <v>160</v>
      </c>
      <c r="EU3" s="424"/>
      <c r="EV3" s="424"/>
      <c r="EW3" s="424"/>
      <c r="EX3" s="425"/>
      <c r="EY3" s="211" t="s">
        <v>119</v>
      </c>
      <c r="EZ3" s="89" t="s">
        <v>95</v>
      </c>
      <c r="FA3" s="91" t="s">
        <v>98</v>
      </c>
      <c r="FB3" s="182" t="s">
        <v>88</v>
      </c>
      <c r="FC3" s="182"/>
      <c r="FD3" s="182"/>
      <c r="FE3" s="182"/>
      <c r="FF3" s="182"/>
      <c r="FG3" s="211" t="s">
        <v>119</v>
      </c>
      <c r="FH3" s="89" t="s">
        <v>95</v>
      </c>
      <c r="FI3" s="91" t="s">
        <v>98</v>
      </c>
      <c r="FJ3" s="174" t="s">
        <v>30</v>
      </c>
      <c r="FK3" s="175"/>
      <c r="FL3" s="175"/>
      <c r="FM3" s="175"/>
      <c r="FN3" s="176"/>
      <c r="FO3" s="211" t="s">
        <v>119</v>
      </c>
      <c r="FP3" s="211" t="s">
        <v>95</v>
      </c>
      <c r="FQ3" s="212" t="s">
        <v>98</v>
      </c>
      <c r="FR3" s="181" t="s">
        <v>96</v>
      </c>
      <c r="FS3" s="176"/>
      <c r="FT3" s="176"/>
      <c r="FU3" s="176"/>
      <c r="FV3" s="176"/>
      <c r="FW3" s="211" t="s">
        <v>119</v>
      </c>
      <c r="FX3" s="211" t="s">
        <v>95</v>
      </c>
      <c r="FY3" s="212" t="s">
        <v>98</v>
      </c>
      <c r="FZ3" s="181" t="s">
        <v>29</v>
      </c>
      <c r="GA3" s="176"/>
      <c r="GB3" s="176"/>
      <c r="GC3" s="176"/>
      <c r="GD3" s="176"/>
      <c r="GE3" s="211" t="s">
        <v>119</v>
      </c>
      <c r="GF3" s="211" t="s">
        <v>95</v>
      </c>
      <c r="GG3" s="212" t="s">
        <v>98</v>
      </c>
      <c r="GH3" s="181" t="s">
        <v>92</v>
      </c>
      <c r="GI3" s="176"/>
      <c r="GJ3" s="176"/>
      <c r="GK3" s="176"/>
      <c r="GL3" s="176"/>
      <c r="GM3" s="211" t="s">
        <v>119</v>
      </c>
      <c r="GN3" s="211" t="s">
        <v>95</v>
      </c>
      <c r="GO3" s="212" t="s">
        <v>98</v>
      </c>
      <c r="GP3" s="181" t="s">
        <v>93</v>
      </c>
      <c r="GQ3" s="176"/>
      <c r="GR3" s="176"/>
      <c r="GS3" s="176"/>
      <c r="GT3" s="176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</row>
    <row r="4" spans="1:242" ht="12.75">
      <c r="A4" s="203" t="s">
        <v>120</v>
      </c>
      <c r="B4" s="204"/>
      <c r="C4" s="188" t="s">
        <v>28</v>
      </c>
      <c r="D4" s="188" t="s">
        <v>28</v>
      </c>
      <c r="E4" s="188" t="s">
        <v>210</v>
      </c>
      <c r="F4" s="412" t="s">
        <v>25</v>
      </c>
      <c r="G4" s="413"/>
      <c r="H4" s="203" t="s">
        <v>120</v>
      </c>
      <c r="I4" s="204"/>
      <c r="J4" s="188" t="s">
        <v>28</v>
      </c>
      <c r="K4" s="188" t="s">
        <v>28</v>
      </c>
      <c r="L4" s="188" t="s">
        <v>210</v>
      </c>
      <c r="M4" s="412" t="s">
        <v>25</v>
      </c>
      <c r="N4" s="413"/>
      <c r="O4" s="203" t="s">
        <v>120</v>
      </c>
      <c r="P4" s="204"/>
      <c r="Q4" s="188" t="s">
        <v>28</v>
      </c>
      <c r="R4" s="188" t="s">
        <v>28</v>
      </c>
      <c r="S4" s="188" t="s">
        <v>210</v>
      </c>
      <c r="T4" s="412" t="s">
        <v>25</v>
      </c>
      <c r="U4" s="413"/>
      <c r="V4" s="203" t="s">
        <v>120</v>
      </c>
      <c r="W4" s="204"/>
      <c r="X4" s="188" t="s">
        <v>28</v>
      </c>
      <c r="Y4" s="188" t="s">
        <v>28</v>
      </c>
      <c r="Z4" s="188" t="s">
        <v>210</v>
      </c>
      <c r="AA4" s="412" t="s">
        <v>25</v>
      </c>
      <c r="AB4" s="413"/>
      <c r="AC4" s="203" t="s">
        <v>120</v>
      </c>
      <c r="AD4" s="204"/>
      <c r="AE4" s="188" t="s">
        <v>28</v>
      </c>
      <c r="AF4" s="188" t="s">
        <v>28</v>
      </c>
      <c r="AG4" s="188" t="s">
        <v>210</v>
      </c>
      <c r="AH4" s="412" t="s">
        <v>25</v>
      </c>
      <c r="AI4" s="413"/>
      <c r="AJ4" s="203" t="s">
        <v>120</v>
      </c>
      <c r="AK4" s="204"/>
      <c r="AL4" s="188" t="s">
        <v>28</v>
      </c>
      <c r="AM4" s="188" t="s">
        <v>28</v>
      </c>
      <c r="AN4" s="188" t="s">
        <v>210</v>
      </c>
      <c r="AO4" s="412" t="s">
        <v>25</v>
      </c>
      <c r="AP4" s="413"/>
      <c r="AQ4" s="203" t="s">
        <v>120</v>
      </c>
      <c r="AR4" s="204"/>
      <c r="AS4" s="188" t="s">
        <v>28</v>
      </c>
      <c r="AT4" s="188" t="s">
        <v>28</v>
      </c>
      <c r="AU4" s="188" t="s">
        <v>210</v>
      </c>
      <c r="AV4" s="412" t="s">
        <v>25</v>
      </c>
      <c r="AW4" s="413"/>
      <c r="AX4" s="203" t="s">
        <v>120</v>
      </c>
      <c r="AY4" s="204"/>
      <c r="AZ4" s="188" t="s">
        <v>28</v>
      </c>
      <c r="BA4" s="188" t="s">
        <v>28</v>
      </c>
      <c r="BB4" s="188" t="s">
        <v>210</v>
      </c>
      <c r="BC4" s="412" t="s">
        <v>25</v>
      </c>
      <c r="BD4" s="413"/>
      <c r="BE4" s="203" t="s">
        <v>120</v>
      </c>
      <c r="BF4" s="204"/>
      <c r="BG4" s="188" t="s">
        <v>28</v>
      </c>
      <c r="BH4" s="188" t="s">
        <v>28</v>
      </c>
      <c r="BI4" s="188" t="s">
        <v>210</v>
      </c>
      <c r="BJ4" s="412" t="s">
        <v>25</v>
      </c>
      <c r="BK4" s="413"/>
      <c r="BL4" s="203" t="s">
        <v>120</v>
      </c>
      <c r="BM4" s="204"/>
      <c r="BN4" s="188" t="s">
        <v>28</v>
      </c>
      <c r="BO4" s="188" t="s">
        <v>28</v>
      </c>
      <c r="BP4" s="188" t="s">
        <v>210</v>
      </c>
      <c r="BQ4" s="412" t="s">
        <v>25</v>
      </c>
      <c r="BR4" s="413"/>
      <c r="BS4" s="203" t="s">
        <v>120</v>
      </c>
      <c r="BT4" s="204"/>
      <c r="BU4" s="188" t="s">
        <v>28</v>
      </c>
      <c r="BV4" s="188" t="s">
        <v>28</v>
      </c>
      <c r="BW4" s="188" t="s">
        <v>210</v>
      </c>
      <c r="BX4" s="412" t="s">
        <v>25</v>
      </c>
      <c r="BY4" s="413"/>
      <c r="BZ4" s="203" t="s">
        <v>120</v>
      </c>
      <c r="CA4" s="204"/>
      <c r="CB4" s="188" t="s">
        <v>28</v>
      </c>
      <c r="CC4" s="188" t="s">
        <v>28</v>
      </c>
      <c r="CD4" s="188" t="s">
        <v>210</v>
      </c>
      <c r="CE4" s="412" t="s">
        <v>25</v>
      </c>
      <c r="CF4" s="413"/>
      <c r="CG4" s="203" t="s">
        <v>120</v>
      </c>
      <c r="CH4" s="204"/>
      <c r="CI4" s="188" t="s">
        <v>28</v>
      </c>
      <c r="CJ4" s="188" t="s">
        <v>28</v>
      </c>
      <c r="CK4" s="188" t="s">
        <v>210</v>
      </c>
      <c r="CL4" s="412" t="s">
        <v>25</v>
      </c>
      <c r="CM4" s="413"/>
      <c r="CN4" s="203" t="s">
        <v>120</v>
      </c>
      <c r="CO4" s="204"/>
      <c r="CP4" s="188" t="s">
        <v>28</v>
      </c>
      <c r="CQ4" s="188" t="s">
        <v>28</v>
      </c>
      <c r="CR4" s="188" t="s">
        <v>210</v>
      </c>
      <c r="CS4" s="412" t="s">
        <v>25</v>
      </c>
      <c r="CT4" s="413"/>
      <c r="CU4" s="203" t="s">
        <v>120</v>
      </c>
      <c r="CV4" s="204"/>
      <c r="CW4" s="188" t="s">
        <v>28</v>
      </c>
      <c r="CX4" s="188" t="s">
        <v>28</v>
      </c>
      <c r="CY4" s="188" t="s">
        <v>210</v>
      </c>
      <c r="CZ4" s="412" t="s">
        <v>25</v>
      </c>
      <c r="DA4" s="413"/>
      <c r="DB4" s="203" t="s">
        <v>120</v>
      </c>
      <c r="DC4" s="204"/>
      <c r="DD4" s="188" t="s">
        <v>28</v>
      </c>
      <c r="DE4" s="188" t="s">
        <v>28</v>
      </c>
      <c r="DF4" s="188" t="s">
        <v>210</v>
      </c>
      <c r="DG4" s="412" t="s">
        <v>25</v>
      </c>
      <c r="DH4" s="413"/>
      <c r="DI4" s="203" t="s">
        <v>120</v>
      </c>
      <c r="DJ4" s="204"/>
      <c r="DK4" s="188" t="s">
        <v>28</v>
      </c>
      <c r="DL4" s="188" t="s">
        <v>28</v>
      </c>
      <c r="DM4" s="188" t="s">
        <v>210</v>
      </c>
      <c r="DN4" s="412" t="s">
        <v>25</v>
      </c>
      <c r="DO4" s="413"/>
      <c r="DP4" s="203" t="s">
        <v>120</v>
      </c>
      <c r="DQ4" s="204"/>
      <c r="DR4" s="188" t="s">
        <v>28</v>
      </c>
      <c r="DS4" s="188" t="s">
        <v>28</v>
      </c>
      <c r="DT4" s="188" t="s">
        <v>210</v>
      </c>
      <c r="DU4" s="412" t="s">
        <v>25</v>
      </c>
      <c r="DV4" s="413"/>
      <c r="DW4" s="203" t="s">
        <v>120</v>
      </c>
      <c r="DX4" s="204"/>
      <c r="DY4" s="188" t="s">
        <v>28</v>
      </c>
      <c r="DZ4" s="188" t="s">
        <v>28</v>
      </c>
      <c r="EA4" s="188" t="s">
        <v>210</v>
      </c>
      <c r="EB4" s="412" t="s">
        <v>25</v>
      </c>
      <c r="EC4" s="413"/>
      <c r="ED4" s="203" t="s">
        <v>120</v>
      </c>
      <c r="EE4" s="204"/>
      <c r="EF4" s="188" t="s">
        <v>28</v>
      </c>
      <c r="EG4" s="188" t="s">
        <v>28</v>
      </c>
      <c r="EH4" s="188" t="s">
        <v>210</v>
      </c>
      <c r="EI4" s="412" t="s">
        <v>25</v>
      </c>
      <c r="EJ4" s="413"/>
      <c r="EK4" s="203" t="s">
        <v>120</v>
      </c>
      <c r="EL4" s="204"/>
      <c r="EM4" s="188" t="s">
        <v>28</v>
      </c>
      <c r="EN4" s="188" t="s">
        <v>28</v>
      </c>
      <c r="EO4" s="188" t="s">
        <v>210</v>
      </c>
      <c r="EP4" s="412" t="s">
        <v>25</v>
      </c>
      <c r="EQ4" s="413"/>
      <c r="ER4" s="203" t="s">
        <v>120</v>
      </c>
      <c r="ES4" s="204"/>
      <c r="ET4" s="188" t="s">
        <v>28</v>
      </c>
      <c r="EU4" s="188" t="s">
        <v>28</v>
      </c>
      <c r="EV4" s="188" t="s">
        <v>210</v>
      </c>
      <c r="EW4" s="412" t="s">
        <v>25</v>
      </c>
      <c r="EX4" s="413"/>
      <c r="EY4" s="211" t="s">
        <v>120</v>
      </c>
      <c r="EZ4" s="89" t="s">
        <v>119</v>
      </c>
      <c r="FA4" s="213"/>
      <c r="FB4" s="85" t="s">
        <v>28</v>
      </c>
      <c r="FC4" s="85" t="s">
        <v>28</v>
      </c>
      <c r="FD4" s="85" t="s">
        <v>210</v>
      </c>
      <c r="FE4" s="410" t="s">
        <v>25</v>
      </c>
      <c r="FF4" s="411"/>
      <c r="FG4" s="211" t="s">
        <v>120</v>
      </c>
      <c r="FH4" s="89" t="s">
        <v>119</v>
      </c>
      <c r="FI4" s="213"/>
      <c r="FJ4" s="85" t="s">
        <v>28</v>
      </c>
      <c r="FK4" s="85" t="s">
        <v>28</v>
      </c>
      <c r="FL4" s="85" t="s">
        <v>210</v>
      </c>
      <c r="FM4" s="410" t="s">
        <v>25</v>
      </c>
      <c r="FN4" s="411"/>
      <c r="FO4" s="211" t="s">
        <v>120</v>
      </c>
      <c r="FP4" s="211" t="s">
        <v>119</v>
      </c>
      <c r="FQ4" s="213"/>
      <c r="FR4" s="85" t="s">
        <v>28</v>
      </c>
      <c r="FS4" s="85" t="s">
        <v>28</v>
      </c>
      <c r="FT4" s="85" t="s">
        <v>210</v>
      </c>
      <c r="FU4" s="410" t="s">
        <v>25</v>
      </c>
      <c r="FV4" s="411"/>
      <c r="FW4" s="211" t="s">
        <v>120</v>
      </c>
      <c r="FX4" s="211" t="s">
        <v>119</v>
      </c>
      <c r="FY4" s="213"/>
      <c r="FZ4" s="85" t="s">
        <v>28</v>
      </c>
      <c r="GA4" s="85" t="s">
        <v>28</v>
      </c>
      <c r="GB4" s="85" t="s">
        <v>210</v>
      </c>
      <c r="GC4" s="410" t="s">
        <v>25</v>
      </c>
      <c r="GD4" s="411"/>
      <c r="GE4" s="211" t="s">
        <v>120</v>
      </c>
      <c r="GF4" s="211" t="s">
        <v>119</v>
      </c>
      <c r="GG4" s="213"/>
      <c r="GH4" s="85" t="s">
        <v>28</v>
      </c>
      <c r="GI4" s="85" t="s">
        <v>28</v>
      </c>
      <c r="GJ4" s="85" t="s">
        <v>210</v>
      </c>
      <c r="GK4" s="410" t="s">
        <v>25</v>
      </c>
      <c r="GL4" s="411"/>
      <c r="GM4" s="211" t="s">
        <v>120</v>
      </c>
      <c r="GN4" s="211" t="s">
        <v>119</v>
      </c>
      <c r="GO4" s="213"/>
      <c r="GP4" s="85" t="s">
        <v>28</v>
      </c>
      <c r="GQ4" s="85" t="s">
        <v>28</v>
      </c>
      <c r="GR4" s="85" t="s">
        <v>210</v>
      </c>
      <c r="GS4" s="410" t="s">
        <v>25</v>
      </c>
      <c r="GT4" s="411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</row>
    <row r="5" spans="1:242" ht="12.75">
      <c r="A5" s="205"/>
      <c r="B5" s="206"/>
      <c r="C5" s="205" t="s">
        <v>66</v>
      </c>
      <c r="D5" s="205" t="s">
        <v>222</v>
      </c>
      <c r="E5" s="205" t="s">
        <v>211</v>
      </c>
      <c r="F5" s="207" t="s">
        <v>226</v>
      </c>
      <c r="G5" s="208" t="s">
        <v>221</v>
      </c>
      <c r="H5" s="205"/>
      <c r="I5" s="206"/>
      <c r="J5" s="205" t="s">
        <v>66</v>
      </c>
      <c r="K5" s="205" t="s">
        <v>222</v>
      </c>
      <c r="L5" s="205" t="s">
        <v>211</v>
      </c>
      <c r="M5" s="208" t="s">
        <v>24</v>
      </c>
      <c r="N5" s="208" t="s">
        <v>221</v>
      </c>
      <c r="O5" s="205"/>
      <c r="P5" s="206"/>
      <c r="Q5" s="205" t="s">
        <v>66</v>
      </c>
      <c r="R5" s="205" t="s">
        <v>222</v>
      </c>
      <c r="S5" s="205" t="s">
        <v>211</v>
      </c>
      <c r="T5" s="208" t="s">
        <v>24</v>
      </c>
      <c r="U5" s="208" t="s">
        <v>221</v>
      </c>
      <c r="V5" s="205"/>
      <c r="W5" s="206"/>
      <c r="X5" s="205" t="s">
        <v>66</v>
      </c>
      <c r="Y5" s="205" t="s">
        <v>222</v>
      </c>
      <c r="Z5" s="205" t="s">
        <v>211</v>
      </c>
      <c r="AA5" s="208" t="s">
        <v>24</v>
      </c>
      <c r="AB5" s="208" t="s">
        <v>221</v>
      </c>
      <c r="AC5" s="205"/>
      <c r="AD5" s="206"/>
      <c r="AE5" s="205" t="s">
        <v>66</v>
      </c>
      <c r="AF5" s="205" t="s">
        <v>222</v>
      </c>
      <c r="AG5" s="205" t="s">
        <v>211</v>
      </c>
      <c r="AH5" s="208" t="s">
        <v>24</v>
      </c>
      <c r="AI5" s="208" t="s">
        <v>221</v>
      </c>
      <c r="AJ5" s="205"/>
      <c r="AK5" s="206"/>
      <c r="AL5" s="205" t="s">
        <v>66</v>
      </c>
      <c r="AM5" s="205" t="s">
        <v>222</v>
      </c>
      <c r="AN5" s="205" t="s">
        <v>211</v>
      </c>
      <c r="AO5" s="208" t="s">
        <v>24</v>
      </c>
      <c r="AP5" s="208" t="s">
        <v>221</v>
      </c>
      <c r="AQ5" s="205"/>
      <c r="AR5" s="206"/>
      <c r="AS5" s="205" t="s">
        <v>66</v>
      </c>
      <c r="AT5" s="205" t="s">
        <v>222</v>
      </c>
      <c r="AU5" s="205" t="s">
        <v>211</v>
      </c>
      <c r="AV5" s="208" t="s">
        <v>24</v>
      </c>
      <c r="AW5" s="208" t="s">
        <v>221</v>
      </c>
      <c r="AX5" s="205"/>
      <c r="AY5" s="206"/>
      <c r="AZ5" s="205" t="s">
        <v>66</v>
      </c>
      <c r="BA5" s="205" t="s">
        <v>222</v>
      </c>
      <c r="BB5" s="205" t="s">
        <v>211</v>
      </c>
      <c r="BC5" s="208" t="s">
        <v>24</v>
      </c>
      <c r="BD5" s="208" t="s">
        <v>221</v>
      </c>
      <c r="BE5" s="205"/>
      <c r="BF5" s="206"/>
      <c r="BG5" s="205" t="s">
        <v>66</v>
      </c>
      <c r="BH5" s="205" t="s">
        <v>222</v>
      </c>
      <c r="BI5" s="205" t="s">
        <v>211</v>
      </c>
      <c r="BJ5" s="208" t="s">
        <v>24</v>
      </c>
      <c r="BK5" s="208" t="s">
        <v>221</v>
      </c>
      <c r="BL5" s="205"/>
      <c r="BM5" s="206"/>
      <c r="BN5" s="205" t="s">
        <v>66</v>
      </c>
      <c r="BO5" s="205" t="s">
        <v>222</v>
      </c>
      <c r="BP5" s="205" t="s">
        <v>211</v>
      </c>
      <c r="BQ5" s="208" t="s">
        <v>24</v>
      </c>
      <c r="BR5" s="208" t="s">
        <v>221</v>
      </c>
      <c r="BS5" s="205"/>
      <c r="BT5" s="206"/>
      <c r="BU5" s="205" t="s">
        <v>66</v>
      </c>
      <c r="BV5" s="205" t="s">
        <v>222</v>
      </c>
      <c r="BW5" s="205" t="s">
        <v>211</v>
      </c>
      <c r="BX5" s="208" t="s">
        <v>24</v>
      </c>
      <c r="BY5" s="208" t="s">
        <v>221</v>
      </c>
      <c r="BZ5" s="205"/>
      <c r="CA5" s="206"/>
      <c r="CB5" s="205" t="s">
        <v>66</v>
      </c>
      <c r="CC5" s="205" t="s">
        <v>222</v>
      </c>
      <c r="CD5" s="205" t="s">
        <v>211</v>
      </c>
      <c r="CE5" s="208" t="s">
        <v>24</v>
      </c>
      <c r="CF5" s="208" t="s">
        <v>221</v>
      </c>
      <c r="CG5" s="205"/>
      <c r="CH5" s="206"/>
      <c r="CI5" s="205" t="s">
        <v>66</v>
      </c>
      <c r="CJ5" s="205" t="s">
        <v>222</v>
      </c>
      <c r="CK5" s="205" t="s">
        <v>211</v>
      </c>
      <c r="CL5" s="208" t="s">
        <v>24</v>
      </c>
      <c r="CM5" s="208" t="s">
        <v>221</v>
      </c>
      <c r="CN5" s="205"/>
      <c r="CO5" s="206"/>
      <c r="CP5" s="205" t="s">
        <v>66</v>
      </c>
      <c r="CQ5" s="205" t="s">
        <v>222</v>
      </c>
      <c r="CR5" s="205" t="s">
        <v>211</v>
      </c>
      <c r="CS5" s="208" t="s">
        <v>24</v>
      </c>
      <c r="CT5" s="208" t="s">
        <v>221</v>
      </c>
      <c r="CU5" s="205"/>
      <c r="CV5" s="206"/>
      <c r="CW5" s="205" t="s">
        <v>66</v>
      </c>
      <c r="CX5" s="205" t="s">
        <v>222</v>
      </c>
      <c r="CY5" s="205" t="s">
        <v>211</v>
      </c>
      <c r="CZ5" s="208" t="s">
        <v>24</v>
      </c>
      <c r="DA5" s="208" t="s">
        <v>221</v>
      </c>
      <c r="DB5" s="205"/>
      <c r="DC5" s="206"/>
      <c r="DD5" s="205" t="s">
        <v>66</v>
      </c>
      <c r="DE5" s="205" t="s">
        <v>222</v>
      </c>
      <c r="DF5" s="205" t="s">
        <v>211</v>
      </c>
      <c r="DG5" s="208" t="s">
        <v>24</v>
      </c>
      <c r="DH5" s="208" t="s">
        <v>221</v>
      </c>
      <c r="DI5" s="205"/>
      <c r="DJ5" s="206"/>
      <c r="DK5" s="205" t="s">
        <v>66</v>
      </c>
      <c r="DL5" s="205" t="s">
        <v>222</v>
      </c>
      <c r="DM5" s="205" t="s">
        <v>211</v>
      </c>
      <c r="DN5" s="208" t="s">
        <v>24</v>
      </c>
      <c r="DO5" s="207" t="s">
        <v>220</v>
      </c>
      <c r="DP5" s="205"/>
      <c r="DQ5" s="206"/>
      <c r="DR5" s="205" t="s">
        <v>66</v>
      </c>
      <c r="DS5" s="205" t="s">
        <v>222</v>
      </c>
      <c r="DT5" s="205" t="s">
        <v>211</v>
      </c>
      <c r="DU5" s="208" t="s">
        <v>24</v>
      </c>
      <c r="DV5" s="207" t="s">
        <v>220</v>
      </c>
      <c r="DW5" s="205"/>
      <c r="DX5" s="206"/>
      <c r="DY5" s="205" t="s">
        <v>66</v>
      </c>
      <c r="DZ5" s="205" t="s">
        <v>222</v>
      </c>
      <c r="EA5" s="205" t="s">
        <v>211</v>
      </c>
      <c r="EB5" s="208" t="s">
        <v>24</v>
      </c>
      <c r="EC5" s="207" t="s">
        <v>220</v>
      </c>
      <c r="ED5" s="205"/>
      <c r="EE5" s="206"/>
      <c r="EF5" s="205" t="s">
        <v>66</v>
      </c>
      <c r="EG5" s="205" t="s">
        <v>222</v>
      </c>
      <c r="EH5" s="205" t="s">
        <v>211</v>
      </c>
      <c r="EI5" s="208" t="s">
        <v>24</v>
      </c>
      <c r="EJ5" s="208" t="s">
        <v>221</v>
      </c>
      <c r="EK5" s="205"/>
      <c r="EL5" s="206"/>
      <c r="EM5" s="205" t="s">
        <v>66</v>
      </c>
      <c r="EN5" s="205" t="s">
        <v>222</v>
      </c>
      <c r="EO5" s="205" t="s">
        <v>211</v>
      </c>
      <c r="EP5" s="208" t="s">
        <v>24</v>
      </c>
      <c r="EQ5" s="208" t="s">
        <v>221</v>
      </c>
      <c r="ER5" s="205"/>
      <c r="ES5" s="206"/>
      <c r="ET5" s="205" t="s">
        <v>66</v>
      </c>
      <c r="EU5" s="205" t="s">
        <v>222</v>
      </c>
      <c r="EV5" s="205" t="s">
        <v>211</v>
      </c>
      <c r="EW5" s="208" t="s">
        <v>24</v>
      </c>
      <c r="EX5" s="208" t="s">
        <v>221</v>
      </c>
      <c r="EY5" s="214"/>
      <c r="EZ5" s="215"/>
      <c r="FA5" s="216"/>
      <c r="FB5" s="92" t="s">
        <v>66</v>
      </c>
      <c r="FC5" s="92" t="s">
        <v>222</v>
      </c>
      <c r="FD5" s="92" t="s">
        <v>211</v>
      </c>
      <c r="FE5" s="209" t="s">
        <v>24</v>
      </c>
      <c r="FF5" s="209" t="s">
        <v>221</v>
      </c>
      <c r="FG5" s="214"/>
      <c r="FH5" s="215"/>
      <c r="FI5" s="216"/>
      <c r="FJ5" s="92" t="s">
        <v>66</v>
      </c>
      <c r="FK5" s="92" t="s">
        <v>222</v>
      </c>
      <c r="FL5" s="92" t="s">
        <v>211</v>
      </c>
      <c r="FM5" s="209" t="s">
        <v>24</v>
      </c>
      <c r="FN5" s="209" t="s">
        <v>221</v>
      </c>
      <c r="FO5" s="214"/>
      <c r="FP5" s="215"/>
      <c r="FQ5" s="216"/>
      <c r="FR5" s="92" t="s">
        <v>66</v>
      </c>
      <c r="FS5" s="92" t="s">
        <v>222</v>
      </c>
      <c r="FT5" s="92" t="s">
        <v>211</v>
      </c>
      <c r="FU5" s="209" t="s">
        <v>24</v>
      </c>
      <c r="FV5" s="209" t="s">
        <v>221</v>
      </c>
      <c r="FW5" s="214"/>
      <c r="FX5" s="215"/>
      <c r="FY5" s="216"/>
      <c r="FZ5" s="92" t="s">
        <v>66</v>
      </c>
      <c r="GA5" s="92" t="s">
        <v>222</v>
      </c>
      <c r="GB5" s="92" t="s">
        <v>211</v>
      </c>
      <c r="GC5" s="209" t="s">
        <v>24</v>
      </c>
      <c r="GD5" s="209" t="s">
        <v>221</v>
      </c>
      <c r="GE5" s="214"/>
      <c r="GF5" s="215"/>
      <c r="GG5" s="216"/>
      <c r="GH5" s="92" t="s">
        <v>66</v>
      </c>
      <c r="GI5" s="92" t="s">
        <v>222</v>
      </c>
      <c r="GJ5" s="92" t="s">
        <v>211</v>
      </c>
      <c r="GK5" s="209" t="s">
        <v>24</v>
      </c>
      <c r="GL5" s="209" t="s">
        <v>221</v>
      </c>
      <c r="GM5" s="214"/>
      <c r="GN5" s="215"/>
      <c r="GO5" s="216"/>
      <c r="GP5" s="92" t="s">
        <v>66</v>
      </c>
      <c r="GQ5" s="92" t="s">
        <v>222</v>
      </c>
      <c r="GR5" s="92" t="s">
        <v>211</v>
      </c>
      <c r="GS5" s="209" t="s">
        <v>24</v>
      </c>
      <c r="GT5" s="209" t="s">
        <v>221</v>
      </c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</row>
    <row r="6" spans="1:202" ht="12.75">
      <c r="A6" s="2" t="s">
        <v>110</v>
      </c>
      <c r="B6" s="8" t="s">
        <v>125</v>
      </c>
      <c r="C6" s="72">
        <f>'[1]int.bev.'!D6</f>
        <v>246658</v>
      </c>
      <c r="D6" s="7">
        <f>(C6+E6)</f>
        <v>246801</v>
      </c>
      <c r="E6" s="7">
        <f>'[2]1.-22.'!P37</f>
        <v>143</v>
      </c>
      <c r="F6" s="7">
        <f>'[2]1.-22.'!P42</f>
        <v>0</v>
      </c>
      <c r="G6" s="7">
        <f>E6-F6</f>
        <v>143</v>
      </c>
      <c r="H6" s="2" t="s">
        <v>110</v>
      </c>
      <c r="I6" s="8" t="s">
        <v>125</v>
      </c>
      <c r="J6" s="72">
        <f>'[1]int.bev.'!K6</f>
        <v>0</v>
      </c>
      <c r="K6" s="7">
        <f>(J6+L6)</f>
        <v>20348</v>
      </c>
      <c r="L6" s="6">
        <f>'[2]1.-22.'!AC37</f>
        <v>20348</v>
      </c>
      <c r="M6" s="7">
        <f>'[2]1.-22.'!AC42</f>
        <v>20348</v>
      </c>
      <c r="N6" s="7">
        <f>L6-M6</f>
        <v>0</v>
      </c>
      <c r="O6" s="2" t="s">
        <v>110</v>
      </c>
      <c r="P6" s="8" t="s">
        <v>125</v>
      </c>
      <c r="Q6" s="72">
        <f>'[1]int.bev.'!R6</f>
        <v>0</v>
      </c>
      <c r="R6" s="7">
        <f>(Q6+S6)</f>
        <v>0</v>
      </c>
      <c r="S6" s="6">
        <f>'[2]1.-22.'!AD37</f>
        <v>0</v>
      </c>
      <c r="T6" s="7">
        <f>'[2]1.-22.'!AD42</f>
        <v>0</v>
      </c>
      <c r="U6" s="7">
        <f>S6-T6</f>
        <v>0</v>
      </c>
      <c r="V6" s="2" t="s">
        <v>110</v>
      </c>
      <c r="W6" s="8" t="s">
        <v>125</v>
      </c>
      <c r="X6" s="72">
        <f>'[1]int.bev.'!Y6</f>
        <v>0</v>
      </c>
      <c r="Y6" s="7">
        <f>(X6+Z6)</f>
        <v>0</v>
      </c>
      <c r="Z6" s="6">
        <f>'[2]1.-22.'!Q37</f>
        <v>0</v>
      </c>
      <c r="AA6" s="7">
        <f>'[2]1.-22.'!Q42</f>
        <v>0</v>
      </c>
      <c r="AB6" s="7">
        <f>Z6-AA6</f>
        <v>0</v>
      </c>
      <c r="AC6" s="2" t="s">
        <v>110</v>
      </c>
      <c r="AD6" s="8" t="s">
        <v>125</v>
      </c>
      <c r="AE6" s="72">
        <f>'[1]int.bev.'!AF6</f>
        <v>672118</v>
      </c>
      <c r="AF6" s="7">
        <f>(AE6+AG6)</f>
        <v>696180</v>
      </c>
      <c r="AG6" s="6">
        <f>'[2]1.-22.'!R37</f>
        <v>24062</v>
      </c>
      <c r="AH6" s="7">
        <f>'[2]1.-22.'!R42</f>
        <v>24062</v>
      </c>
      <c r="AI6" s="7">
        <f>AG6-AH6</f>
        <v>0</v>
      </c>
      <c r="AJ6" s="2" t="s">
        <v>110</v>
      </c>
      <c r="AK6" s="8" t="s">
        <v>125</v>
      </c>
      <c r="AL6" s="72">
        <f>'[1]int.bev.'!AM6</f>
        <v>120725</v>
      </c>
      <c r="AM6" s="6">
        <f>(AL6+AN6)</f>
        <v>103588</v>
      </c>
      <c r="AN6" s="6">
        <f>'[2]1.-22.'!AF37</f>
        <v>-17137</v>
      </c>
      <c r="AO6" s="7">
        <f>'[2]1.-22.'!AF42</f>
        <v>-17137</v>
      </c>
      <c r="AP6" s="7">
        <f>AN6-AO6</f>
        <v>0</v>
      </c>
      <c r="AQ6" s="2" t="s">
        <v>110</v>
      </c>
      <c r="AR6" s="8" t="s">
        <v>125</v>
      </c>
      <c r="AS6" s="11">
        <f aca="true" t="shared" si="0" ref="AS6:AW7">AE6-AL6</f>
        <v>551393</v>
      </c>
      <c r="AT6" s="11">
        <f t="shared" si="0"/>
        <v>592592</v>
      </c>
      <c r="AU6" s="11">
        <f t="shared" si="0"/>
        <v>41199</v>
      </c>
      <c r="AV6" s="11">
        <f t="shared" si="0"/>
        <v>41199</v>
      </c>
      <c r="AW6" s="11">
        <f t="shared" si="0"/>
        <v>0</v>
      </c>
      <c r="AX6" s="2" t="s">
        <v>110</v>
      </c>
      <c r="AY6" s="8" t="s">
        <v>125</v>
      </c>
      <c r="AZ6" s="72">
        <f>'[1]int.bev.'!BA6</f>
        <v>0</v>
      </c>
      <c r="BA6" s="6">
        <f>(AZ6+BB6)</f>
        <v>20771</v>
      </c>
      <c r="BB6" s="6">
        <f>'[2]1.-22.'!S37</f>
        <v>20771</v>
      </c>
      <c r="BC6" s="7">
        <f>'[2]1.-22.'!S42</f>
        <v>0</v>
      </c>
      <c r="BD6" s="7">
        <f>BB6-BC6</f>
        <v>20771</v>
      </c>
      <c r="BE6" s="2" t="s">
        <v>110</v>
      </c>
      <c r="BF6" s="8" t="s">
        <v>125</v>
      </c>
      <c r="BG6" s="72">
        <f>'[1]int.bev.'!BH6</f>
        <v>0</v>
      </c>
      <c r="BH6" s="6">
        <f>(BG6+BI6)</f>
        <v>0</v>
      </c>
      <c r="BI6" s="6">
        <f>'[2]1.-22.'!AG37</f>
        <v>0</v>
      </c>
      <c r="BJ6" s="7">
        <f>'[2]1.-22.'!AG42</f>
        <v>0</v>
      </c>
      <c r="BK6" s="7">
        <f>BI6-BJ6</f>
        <v>0</v>
      </c>
      <c r="BL6" s="2" t="s">
        <v>110</v>
      </c>
      <c r="BM6" s="8" t="s">
        <v>125</v>
      </c>
      <c r="BN6" s="72">
        <f>'[1]int.bev.'!BO6</f>
        <v>0</v>
      </c>
      <c r="BO6" s="11">
        <f>(BN6+BP6)</f>
        <v>0</v>
      </c>
      <c r="BP6" s="8">
        <v>0</v>
      </c>
      <c r="BQ6" s="8">
        <v>0</v>
      </c>
      <c r="BR6" s="7">
        <f>BP6-BQ6</f>
        <v>0</v>
      </c>
      <c r="BS6" s="2" t="s">
        <v>110</v>
      </c>
      <c r="BT6" s="8" t="s">
        <v>125</v>
      </c>
      <c r="BU6" s="72">
        <f>'[1]int.bev.'!BV6</f>
        <v>0</v>
      </c>
      <c r="BV6" s="7">
        <f aca="true" t="shared" si="1" ref="BV6:BY21">BH6-BO6-CC6</f>
        <v>0</v>
      </c>
      <c r="BW6" s="7">
        <f t="shared" si="1"/>
        <v>0</v>
      </c>
      <c r="BX6" s="7">
        <f t="shared" si="1"/>
        <v>0</v>
      </c>
      <c r="BY6" s="7">
        <f t="shared" si="1"/>
        <v>0</v>
      </c>
      <c r="BZ6" s="2" t="s">
        <v>110</v>
      </c>
      <c r="CA6" s="8" t="s">
        <v>125</v>
      </c>
      <c r="CB6" s="72">
        <f>'[1]int.bev.'!CC6</f>
        <v>0</v>
      </c>
      <c r="CC6" s="11">
        <f>(CB6+CD6)</f>
        <v>0</v>
      </c>
      <c r="CD6" s="8">
        <v>0</v>
      </c>
      <c r="CE6" s="8">
        <v>0</v>
      </c>
      <c r="CF6" s="7">
        <f>CD6-CE6</f>
        <v>0</v>
      </c>
      <c r="CG6" s="2" t="s">
        <v>110</v>
      </c>
      <c r="CH6" s="8" t="s">
        <v>125</v>
      </c>
      <c r="CI6" s="11">
        <f>'[1]int.bev.'!CJ6</f>
        <v>0</v>
      </c>
      <c r="CJ6" s="21">
        <f aca="true" t="shared" si="2" ref="CJ6:CM44">(BA6-BH6)</f>
        <v>20771</v>
      </c>
      <c r="CK6" s="21">
        <f t="shared" si="2"/>
        <v>20771</v>
      </c>
      <c r="CL6" s="21">
        <f t="shared" si="2"/>
        <v>0</v>
      </c>
      <c r="CM6" s="21">
        <f t="shared" si="2"/>
        <v>20771</v>
      </c>
      <c r="CN6" s="2" t="s">
        <v>110</v>
      </c>
      <c r="CO6" s="8" t="s">
        <v>125</v>
      </c>
      <c r="CP6" s="72">
        <f>'[1]int.bev.'!CQ6</f>
        <v>0</v>
      </c>
      <c r="CQ6" s="11">
        <f>(CP6+CR6)</f>
        <v>0</v>
      </c>
      <c r="CR6" s="23">
        <v>0</v>
      </c>
      <c r="CS6" s="23">
        <v>0</v>
      </c>
      <c r="CT6" s="7">
        <f>CR6-CS6</f>
        <v>0</v>
      </c>
      <c r="CU6" s="2" t="s">
        <v>110</v>
      </c>
      <c r="CV6" s="8" t="s">
        <v>125</v>
      </c>
      <c r="CW6" s="72">
        <f>'[1]int.bev.'!CX6</f>
        <v>0</v>
      </c>
      <c r="CX6" s="7">
        <f>CJ6-CQ6-DE6</f>
        <v>20771</v>
      </c>
      <c r="CY6" s="7">
        <f>CK6-CR6-DF6</f>
        <v>20771</v>
      </c>
      <c r="CZ6" s="7">
        <f>CL6-CS6-DG6</f>
        <v>0</v>
      </c>
      <c r="DA6" s="7">
        <f>CM6-CT6-DH6</f>
        <v>20771</v>
      </c>
      <c r="DB6" s="2" t="s">
        <v>110</v>
      </c>
      <c r="DC6" s="8" t="s">
        <v>125</v>
      </c>
      <c r="DD6" s="72">
        <f>'[1]int.bev.'!DE6</f>
        <v>0</v>
      </c>
      <c r="DE6" s="11">
        <f>(DD6+DF6)</f>
        <v>0</v>
      </c>
      <c r="DF6" s="8">
        <v>0</v>
      </c>
      <c r="DG6" s="8">
        <v>0</v>
      </c>
      <c r="DH6" s="8">
        <v>0</v>
      </c>
      <c r="DI6" s="2" t="s">
        <v>110</v>
      </c>
      <c r="DJ6" s="8" t="s">
        <v>125</v>
      </c>
      <c r="DK6" s="72">
        <f>'[1]int.bev.'!DL6</f>
        <v>0</v>
      </c>
      <c r="DL6" s="6">
        <f>(DK6+DM6)</f>
        <v>0</v>
      </c>
      <c r="DM6" s="6">
        <f>'[2]1.-22.'!T37</f>
        <v>0</v>
      </c>
      <c r="DN6" s="7">
        <f>'[2]1.-22.'!T42</f>
        <v>0</v>
      </c>
      <c r="DO6" s="7">
        <f>DM6-DN6</f>
        <v>0</v>
      </c>
      <c r="DP6" s="2" t="s">
        <v>110</v>
      </c>
      <c r="DQ6" s="8" t="s">
        <v>125</v>
      </c>
      <c r="DR6" s="72">
        <f>'[1]int.bev.'!DS6</f>
        <v>0</v>
      </c>
      <c r="DS6" s="6">
        <f>(DR6+DT6)</f>
        <v>0</v>
      </c>
      <c r="DT6" s="6">
        <f>'[2]1.-22.'!AH37</f>
        <v>0</v>
      </c>
      <c r="DU6" s="7">
        <f>'[2]1.-22.'!AH42</f>
        <v>0</v>
      </c>
      <c r="DV6" s="7">
        <f>DT6-DU6</f>
        <v>0</v>
      </c>
      <c r="DW6" s="2" t="s">
        <v>110</v>
      </c>
      <c r="DX6" s="8" t="s">
        <v>125</v>
      </c>
      <c r="DY6" s="72">
        <f>'[1]int.bev.'!DZ6</f>
        <v>0</v>
      </c>
      <c r="DZ6" s="11">
        <f aca="true" t="shared" si="3" ref="DZ6:EC21">DL6-DS6</f>
        <v>0</v>
      </c>
      <c r="EA6" s="11">
        <f t="shared" si="3"/>
        <v>0</v>
      </c>
      <c r="EB6" s="11">
        <f t="shared" si="3"/>
        <v>0</v>
      </c>
      <c r="EC6" s="11">
        <f t="shared" si="3"/>
        <v>0</v>
      </c>
      <c r="ED6" s="2" t="s">
        <v>110</v>
      </c>
      <c r="EE6" s="8" t="s">
        <v>125</v>
      </c>
      <c r="EF6" s="21">
        <f aca="true" t="shared" si="4" ref="EF6:EJ44">(C6+X6+AE6+AZ6+DK6)</f>
        <v>918776</v>
      </c>
      <c r="EG6" s="21">
        <f t="shared" si="4"/>
        <v>963752</v>
      </c>
      <c r="EH6" s="21">
        <f t="shared" si="4"/>
        <v>44976</v>
      </c>
      <c r="EI6" s="21">
        <f t="shared" si="4"/>
        <v>24062</v>
      </c>
      <c r="EJ6" s="21">
        <f t="shared" si="4"/>
        <v>20914</v>
      </c>
      <c r="EK6" s="2" t="s">
        <v>110</v>
      </c>
      <c r="EL6" s="8" t="s">
        <v>125</v>
      </c>
      <c r="EM6" s="21">
        <f>(EF6-ET6)</f>
        <v>798051</v>
      </c>
      <c r="EN6" s="21">
        <f aca="true" t="shared" si="5" ref="EN6:EQ21">(EG6-EU6)</f>
        <v>839816</v>
      </c>
      <c r="EO6" s="21">
        <f t="shared" si="5"/>
        <v>41765</v>
      </c>
      <c r="EP6" s="21">
        <f t="shared" si="5"/>
        <v>20851</v>
      </c>
      <c r="EQ6" s="21">
        <f t="shared" si="5"/>
        <v>20914</v>
      </c>
      <c r="ER6" s="2" t="s">
        <v>110</v>
      </c>
      <c r="ES6" s="8" t="s">
        <v>125</v>
      </c>
      <c r="ET6" s="21">
        <f>'[2]int.kiad.'!CP6</f>
        <v>120725</v>
      </c>
      <c r="EU6" s="21">
        <f>'[2]int.kiad.'!CQ6</f>
        <v>123936</v>
      </c>
      <c r="EV6" s="21">
        <f>'[2]int.kiad.'!CR6</f>
        <v>3211</v>
      </c>
      <c r="EW6" s="21">
        <f>'[2]int.kiad.'!CS6</f>
        <v>3211</v>
      </c>
      <c r="EX6" s="21">
        <f>'[2]int.kiad.'!CT6</f>
        <v>0</v>
      </c>
      <c r="EY6" s="40">
        <v>1</v>
      </c>
      <c r="EZ6" s="39" t="s">
        <v>110</v>
      </c>
      <c r="FA6" s="28" t="s">
        <v>54</v>
      </c>
      <c r="FB6" s="72">
        <f>'[1]int.bev.'!FC6</f>
        <v>86600</v>
      </c>
      <c r="FC6" s="54">
        <f>FB6+FD6</f>
        <v>86600</v>
      </c>
      <c r="FD6" s="54">
        <f>'[2]részb.ö.'!P37</f>
        <v>0</v>
      </c>
      <c r="FE6" s="54">
        <f>'[2]részb.ö.'!P42</f>
        <v>0</v>
      </c>
      <c r="FF6" s="59">
        <f>FD6-FE6</f>
        <v>0</v>
      </c>
      <c r="FG6" s="40">
        <v>1</v>
      </c>
      <c r="FH6" s="39" t="s">
        <v>110</v>
      </c>
      <c r="FI6" s="28" t="s">
        <v>54</v>
      </c>
      <c r="FJ6" s="72">
        <f>'[1]int.bev.'!FK6</f>
        <v>0</v>
      </c>
      <c r="FK6" s="54">
        <f>FJ6+FL6</f>
        <v>0</v>
      </c>
      <c r="FL6" s="54">
        <f>'[2]részb.ö.'!Q37</f>
        <v>0</v>
      </c>
      <c r="FM6" s="54">
        <f>'[2]részb.ö.'!Q42</f>
        <v>0</v>
      </c>
      <c r="FN6" s="59">
        <f>FL6-FM6</f>
        <v>0</v>
      </c>
      <c r="FO6" s="40">
        <v>1</v>
      </c>
      <c r="FP6" s="39" t="s">
        <v>110</v>
      </c>
      <c r="FQ6" s="28" t="s">
        <v>54</v>
      </c>
      <c r="FR6" s="72">
        <f>'[1]int.bev.'!FS6</f>
        <v>101157</v>
      </c>
      <c r="FS6" s="54">
        <f>FR6+FT6</f>
        <v>109581</v>
      </c>
      <c r="FT6" s="54">
        <f>'[2]részb.ö.'!R37</f>
        <v>8424</v>
      </c>
      <c r="FU6" s="54">
        <f>'[2]részb.ö.'!R42</f>
        <v>8424</v>
      </c>
      <c r="FV6" s="59">
        <f>FT6-FU6</f>
        <v>0</v>
      </c>
      <c r="FW6" s="40">
        <v>1</v>
      </c>
      <c r="FX6" s="39" t="s">
        <v>110</v>
      </c>
      <c r="FY6" s="28" t="s">
        <v>54</v>
      </c>
      <c r="FZ6" s="72">
        <f>'[1]int.bev.'!GA6</f>
        <v>0</v>
      </c>
      <c r="GA6" s="54">
        <f>FZ6+GB6</f>
        <v>0</v>
      </c>
      <c r="GB6" s="54">
        <f>'[2]részb.ö.'!S37</f>
        <v>0</v>
      </c>
      <c r="GC6" s="54">
        <f>'[2]részb.ö.'!S42</f>
        <v>0</v>
      </c>
      <c r="GD6" s="59">
        <f>GB6-GC6</f>
        <v>0</v>
      </c>
      <c r="GE6" s="40">
        <v>1</v>
      </c>
      <c r="GF6" s="39" t="s">
        <v>110</v>
      </c>
      <c r="GG6" s="28" t="s">
        <v>54</v>
      </c>
      <c r="GH6" s="72">
        <f>'[1]int.bev.'!GI6</f>
        <v>0</v>
      </c>
      <c r="GI6" s="54">
        <f>GH6+GJ6</f>
        <v>0</v>
      </c>
      <c r="GJ6" s="54">
        <f>'[2]részb.ö.'!T37</f>
        <v>0</v>
      </c>
      <c r="GK6" s="54">
        <f>'[2]részb.ö.'!T42</f>
        <v>0</v>
      </c>
      <c r="GL6" s="59">
        <f>GJ6-GK6</f>
        <v>0</v>
      </c>
      <c r="GM6" s="40">
        <v>1</v>
      </c>
      <c r="GN6" s="39" t="s">
        <v>110</v>
      </c>
      <c r="GO6" s="28" t="s">
        <v>54</v>
      </c>
      <c r="GP6" s="41">
        <f>FB6+FJ6+FR6+FZ6+GH6</f>
        <v>187757</v>
      </c>
      <c r="GQ6" s="41">
        <f aca="true" t="shared" si="6" ref="GQ6:GT7">FC6+FK6+FS6+GA6+GI6</f>
        <v>196181</v>
      </c>
      <c r="GR6" s="41">
        <f t="shared" si="6"/>
        <v>8424</v>
      </c>
      <c r="GS6" s="41">
        <f t="shared" si="6"/>
        <v>8424</v>
      </c>
      <c r="GT6" s="41">
        <f t="shared" si="6"/>
        <v>0</v>
      </c>
    </row>
    <row r="7" spans="1:202" ht="12.75">
      <c r="A7" s="134" t="s">
        <v>111</v>
      </c>
      <c r="B7" s="135" t="s">
        <v>126</v>
      </c>
      <c r="C7" s="136">
        <f>'[1]int.bev.'!D7</f>
        <v>19568</v>
      </c>
      <c r="D7" s="137">
        <f>(C7+E7)</f>
        <v>18601</v>
      </c>
      <c r="E7" s="137">
        <f>'[2]1.-22.'!P85</f>
        <v>-967</v>
      </c>
      <c r="F7" s="137">
        <f>'[2]1.-22.'!P90</f>
        <v>-1036</v>
      </c>
      <c r="G7" s="137">
        <f>E7-F7</f>
        <v>69</v>
      </c>
      <c r="H7" s="134" t="s">
        <v>111</v>
      </c>
      <c r="I7" s="135" t="s">
        <v>126</v>
      </c>
      <c r="J7" s="136">
        <f>'[1]int.bev.'!K7</f>
        <v>0</v>
      </c>
      <c r="K7" s="137">
        <f>(J7+L7)</f>
        <v>0</v>
      </c>
      <c r="L7" s="137">
        <f>'[2]1.-22.'!AC85</f>
        <v>0</v>
      </c>
      <c r="M7" s="137">
        <f>'[2]1.-22.'!AC90</f>
        <v>0</v>
      </c>
      <c r="N7" s="137">
        <f>L7-M7</f>
        <v>0</v>
      </c>
      <c r="O7" s="134" t="s">
        <v>111</v>
      </c>
      <c r="P7" s="135" t="s">
        <v>126</v>
      </c>
      <c r="Q7" s="136">
        <f>'[1]int.bev.'!R7</f>
        <v>0</v>
      </c>
      <c r="R7" s="137">
        <f>(Q7+S7)</f>
        <v>0</v>
      </c>
      <c r="S7" s="137">
        <f>'[2]1.-22.'!AD85</f>
        <v>0</v>
      </c>
      <c r="T7" s="137">
        <f>'[2]1.-22.'!AD90</f>
        <v>0</v>
      </c>
      <c r="U7" s="137">
        <f>S7-T7</f>
        <v>0</v>
      </c>
      <c r="V7" s="134" t="s">
        <v>111</v>
      </c>
      <c r="W7" s="135" t="s">
        <v>126</v>
      </c>
      <c r="X7" s="136">
        <f>'[1]int.bev.'!Y7</f>
        <v>0</v>
      </c>
      <c r="Y7" s="137">
        <f>(X7+Z7)</f>
        <v>0</v>
      </c>
      <c r="Z7" s="137">
        <f>'[2]1.-22.'!Q85</f>
        <v>0</v>
      </c>
      <c r="AA7" s="137">
        <f>'[2]1.-22.'!Q90</f>
        <v>0</v>
      </c>
      <c r="AB7" s="137">
        <f>Z7-AA7</f>
        <v>0</v>
      </c>
      <c r="AC7" s="134" t="s">
        <v>111</v>
      </c>
      <c r="AD7" s="135" t="s">
        <v>126</v>
      </c>
      <c r="AE7" s="136">
        <f>'[1]int.bev.'!AF7</f>
        <v>173595</v>
      </c>
      <c r="AF7" s="137">
        <f>(AE7+AG7)</f>
        <v>180889</v>
      </c>
      <c r="AG7" s="137">
        <f>'[2]1.-22.'!R85</f>
        <v>7294</v>
      </c>
      <c r="AH7" s="137">
        <f>'[2]1.-22.'!R90</f>
        <v>7294</v>
      </c>
      <c r="AI7" s="137">
        <f>AG7-AH7</f>
        <v>0</v>
      </c>
      <c r="AJ7" s="134" t="s">
        <v>111</v>
      </c>
      <c r="AK7" s="135" t="s">
        <v>126</v>
      </c>
      <c r="AL7" s="136">
        <f>'[1]int.bev.'!AM7</f>
        <v>40</v>
      </c>
      <c r="AM7" s="137">
        <f>(AL7+AN7)</f>
        <v>40</v>
      </c>
      <c r="AN7" s="137">
        <f>'[2]1.-22.'!AF85</f>
        <v>0</v>
      </c>
      <c r="AO7" s="137">
        <f>'[2]1.-22.'!AF90</f>
        <v>0</v>
      </c>
      <c r="AP7" s="137">
        <f>AN7-AO7</f>
        <v>0</v>
      </c>
      <c r="AQ7" s="134" t="s">
        <v>111</v>
      </c>
      <c r="AR7" s="135" t="s">
        <v>126</v>
      </c>
      <c r="AS7" s="138">
        <f t="shared" si="0"/>
        <v>173555</v>
      </c>
      <c r="AT7" s="138">
        <f t="shared" si="0"/>
        <v>180849</v>
      </c>
      <c r="AU7" s="138">
        <f t="shared" si="0"/>
        <v>7294</v>
      </c>
      <c r="AV7" s="138">
        <f t="shared" si="0"/>
        <v>7294</v>
      </c>
      <c r="AW7" s="138">
        <f t="shared" si="0"/>
        <v>0</v>
      </c>
      <c r="AX7" s="134" t="s">
        <v>111</v>
      </c>
      <c r="AY7" s="135" t="s">
        <v>126</v>
      </c>
      <c r="AZ7" s="136">
        <f>'[1]int.bev.'!BA7</f>
        <v>0</v>
      </c>
      <c r="BA7" s="137">
        <f>(AZ7+BB7)</f>
        <v>91</v>
      </c>
      <c r="BB7" s="137">
        <f>'[2]1.-22.'!S85</f>
        <v>91</v>
      </c>
      <c r="BC7" s="137">
        <f>'[2]1.-22.'!S90</f>
        <v>0</v>
      </c>
      <c r="BD7" s="137">
        <f>BB7-BC7</f>
        <v>91</v>
      </c>
      <c r="BE7" s="134" t="s">
        <v>111</v>
      </c>
      <c r="BF7" s="135" t="s">
        <v>126</v>
      </c>
      <c r="BG7" s="136">
        <f>'[1]int.bev.'!BH7</f>
        <v>0</v>
      </c>
      <c r="BH7" s="137">
        <f>(BG7+BI7)</f>
        <v>0</v>
      </c>
      <c r="BI7" s="137">
        <f>'[2]1.-22.'!AG85</f>
        <v>0</v>
      </c>
      <c r="BJ7" s="137">
        <f>'[2]1.-22.'!AG90</f>
        <v>0</v>
      </c>
      <c r="BK7" s="137">
        <f>BI7-BJ7</f>
        <v>0</v>
      </c>
      <c r="BL7" s="134" t="s">
        <v>111</v>
      </c>
      <c r="BM7" s="135" t="s">
        <v>126</v>
      </c>
      <c r="BN7" s="136">
        <f>'[1]int.bev.'!BO7</f>
        <v>0</v>
      </c>
      <c r="BO7" s="138">
        <f>(BN7+BP7)</f>
        <v>0</v>
      </c>
      <c r="BP7" s="135">
        <v>0</v>
      </c>
      <c r="BQ7" s="135">
        <v>0</v>
      </c>
      <c r="BR7" s="137">
        <f>BP7-BQ7</f>
        <v>0</v>
      </c>
      <c r="BS7" s="134" t="s">
        <v>111</v>
      </c>
      <c r="BT7" s="135" t="s">
        <v>126</v>
      </c>
      <c r="BU7" s="136">
        <f>'[1]int.bev.'!BV7</f>
        <v>0</v>
      </c>
      <c r="BV7" s="137">
        <f t="shared" si="1"/>
        <v>0</v>
      </c>
      <c r="BW7" s="137">
        <f t="shared" si="1"/>
        <v>0</v>
      </c>
      <c r="BX7" s="137">
        <f t="shared" si="1"/>
        <v>0</v>
      </c>
      <c r="BY7" s="137">
        <f t="shared" si="1"/>
        <v>0</v>
      </c>
      <c r="BZ7" s="134" t="s">
        <v>111</v>
      </c>
      <c r="CA7" s="135" t="s">
        <v>126</v>
      </c>
      <c r="CB7" s="136">
        <f>'[1]int.bev.'!CC7</f>
        <v>0</v>
      </c>
      <c r="CC7" s="138">
        <f>(CB7+CD7)</f>
        <v>0</v>
      </c>
      <c r="CD7" s="135">
        <v>0</v>
      </c>
      <c r="CE7" s="135">
        <v>0</v>
      </c>
      <c r="CF7" s="137">
        <f>CD7-CE7</f>
        <v>0</v>
      </c>
      <c r="CG7" s="134" t="s">
        <v>111</v>
      </c>
      <c r="CH7" s="135" t="s">
        <v>126</v>
      </c>
      <c r="CI7" s="138">
        <f>'[1]int.bev.'!CJ7</f>
        <v>0</v>
      </c>
      <c r="CJ7" s="139">
        <f t="shared" si="2"/>
        <v>91</v>
      </c>
      <c r="CK7" s="139">
        <f t="shared" si="2"/>
        <v>91</v>
      </c>
      <c r="CL7" s="139">
        <f t="shared" si="2"/>
        <v>0</v>
      </c>
      <c r="CM7" s="139">
        <f t="shared" si="2"/>
        <v>91</v>
      </c>
      <c r="CN7" s="134" t="s">
        <v>111</v>
      </c>
      <c r="CO7" s="135" t="s">
        <v>126</v>
      </c>
      <c r="CP7" s="136">
        <f>'[1]int.bev.'!CQ7</f>
        <v>0</v>
      </c>
      <c r="CQ7" s="138">
        <f>(CP7+CR7)</f>
        <v>0</v>
      </c>
      <c r="CR7" s="140">
        <v>0</v>
      </c>
      <c r="CS7" s="140">
        <v>0</v>
      </c>
      <c r="CT7" s="137">
        <f>CR7-CS7</f>
        <v>0</v>
      </c>
      <c r="CU7" s="134" t="s">
        <v>111</v>
      </c>
      <c r="CV7" s="135" t="s">
        <v>126</v>
      </c>
      <c r="CW7" s="136">
        <f>'[1]int.bev.'!CX7</f>
        <v>0</v>
      </c>
      <c r="CX7" s="137">
        <f aca="true" t="shared" si="7" ref="CX7:DA44">CJ7-CQ7-DE7</f>
        <v>91</v>
      </c>
      <c r="CY7" s="137">
        <f t="shared" si="7"/>
        <v>91</v>
      </c>
      <c r="CZ7" s="137">
        <f t="shared" si="7"/>
        <v>0</v>
      </c>
      <c r="DA7" s="137">
        <f t="shared" si="7"/>
        <v>91</v>
      </c>
      <c r="DB7" s="134" t="s">
        <v>111</v>
      </c>
      <c r="DC7" s="135" t="s">
        <v>126</v>
      </c>
      <c r="DD7" s="136">
        <f>'[1]int.bev.'!DE7</f>
        <v>0</v>
      </c>
      <c r="DE7" s="138">
        <f>(DD7+DF7)</f>
        <v>0</v>
      </c>
      <c r="DF7" s="135">
        <v>0</v>
      </c>
      <c r="DG7" s="135">
        <v>0</v>
      </c>
      <c r="DH7" s="135">
        <v>0</v>
      </c>
      <c r="DI7" s="134" t="s">
        <v>111</v>
      </c>
      <c r="DJ7" s="135" t="s">
        <v>126</v>
      </c>
      <c r="DK7" s="136">
        <f>'[1]int.bev.'!DL7</f>
        <v>2093</v>
      </c>
      <c r="DL7" s="137">
        <f>(DK7+DM7)</f>
        <v>2093</v>
      </c>
      <c r="DM7" s="137">
        <f>'[2]1.-22.'!T85</f>
        <v>0</v>
      </c>
      <c r="DN7" s="137">
        <f>'[2]1.-22.'!T90</f>
        <v>0</v>
      </c>
      <c r="DO7" s="137">
        <f>DM7-DN7</f>
        <v>0</v>
      </c>
      <c r="DP7" s="134" t="s">
        <v>111</v>
      </c>
      <c r="DQ7" s="135" t="s">
        <v>126</v>
      </c>
      <c r="DR7" s="136">
        <f>'[1]int.bev.'!DS7</f>
        <v>0</v>
      </c>
      <c r="DS7" s="137">
        <f>(DR7+DT7)</f>
        <v>0</v>
      </c>
      <c r="DT7" s="137">
        <f>'[2]1.-22.'!AH85</f>
        <v>0</v>
      </c>
      <c r="DU7" s="137">
        <f>'[2]1.-22.'!AH90</f>
        <v>0</v>
      </c>
      <c r="DV7" s="137">
        <f>DT7-DU7</f>
        <v>0</v>
      </c>
      <c r="DW7" s="134" t="s">
        <v>111</v>
      </c>
      <c r="DX7" s="135" t="s">
        <v>126</v>
      </c>
      <c r="DY7" s="136">
        <f>'[1]int.bev.'!DZ7</f>
        <v>2093</v>
      </c>
      <c r="DZ7" s="138">
        <f t="shared" si="3"/>
        <v>2093</v>
      </c>
      <c r="EA7" s="138">
        <f t="shared" si="3"/>
        <v>0</v>
      </c>
      <c r="EB7" s="138">
        <f t="shared" si="3"/>
        <v>0</v>
      </c>
      <c r="EC7" s="138">
        <f t="shared" si="3"/>
        <v>0</v>
      </c>
      <c r="ED7" s="134" t="s">
        <v>111</v>
      </c>
      <c r="EE7" s="135" t="s">
        <v>126</v>
      </c>
      <c r="EF7" s="139">
        <f t="shared" si="4"/>
        <v>195256</v>
      </c>
      <c r="EG7" s="139">
        <f t="shared" si="4"/>
        <v>201674</v>
      </c>
      <c r="EH7" s="139">
        <f t="shared" si="4"/>
        <v>6418</v>
      </c>
      <c r="EI7" s="139">
        <f t="shared" si="4"/>
        <v>6258</v>
      </c>
      <c r="EJ7" s="139">
        <f t="shared" si="4"/>
        <v>160</v>
      </c>
      <c r="EK7" s="134" t="s">
        <v>111</v>
      </c>
      <c r="EL7" s="135" t="s">
        <v>126</v>
      </c>
      <c r="EM7" s="139">
        <f>(EF7-ET7)</f>
        <v>195216</v>
      </c>
      <c r="EN7" s="139">
        <f t="shared" si="5"/>
        <v>201634</v>
      </c>
      <c r="EO7" s="139">
        <f t="shared" si="5"/>
        <v>6418</v>
      </c>
      <c r="EP7" s="139">
        <f t="shared" si="5"/>
        <v>6258</v>
      </c>
      <c r="EQ7" s="139">
        <f t="shared" si="5"/>
        <v>160</v>
      </c>
      <c r="ER7" s="134" t="s">
        <v>111</v>
      </c>
      <c r="ES7" s="135" t="s">
        <v>126</v>
      </c>
      <c r="ET7" s="139">
        <f>'[2]int.kiad.'!CP7</f>
        <v>40</v>
      </c>
      <c r="EU7" s="139">
        <f>'[2]int.kiad.'!CQ7</f>
        <v>40</v>
      </c>
      <c r="EV7" s="139">
        <f>'[2]int.kiad.'!CR7</f>
        <v>0</v>
      </c>
      <c r="EW7" s="139">
        <f>'[2]int.kiad.'!CS7</f>
        <v>0</v>
      </c>
      <c r="EX7" s="139">
        <f>'[2]int.kiad.'!CT7</f>
        <v>0</v>
      </c>
      <c r="EY7" s="29">
        <v>1</v>
      </c>
      <c r="EZ7" s="29" t="s">
        <v>111</v>
      </c>
      <c r="FA7" s="30" t="s">
        <v>55</v>
      </c>
      <c r="FB7" s="42">
        <f>(FB8-FB6)</f>
        <v>160058</v>
      </c>
      <c r="FC7" s="42">
        <f>(FC8-FC6)</f>
        <v>160201</v>
      </c>
      <c r="FD7" s="42">
        <f>(FD8-FD6)</f>
        <v>143</v>
      </c>
      <c r="FE7" s="42">
        <f>(FE8-FE6)</f>
        <v>0</v>
      </c>
      <c r="FF7" s="42">
        <f>(FF8-FF6)</f>
        <v>143</v>
      </c>
      <c r="FG7" s="29">
        <v>1</v>
      </c>
      <c r="FH7" s="29" t="s">
        <v>111</v>
      </c>
      <c r="FI7" s="30" t="s">
        <v>55</v>
      </c>
      <c r="FJ7" s="42">
        <f>(FJ8-FJ6)</f>
        <v>0</v>
      </c>
      <c r="FK7" s="42">
        <f>(FK8-FK6)</f>
        <v>0</v>
      </c>
      <c r="FL7" s="42">
        <f>(FL8-FL6)</f>
        <v>0</v>
      </c>
      <c r="FM7" s="42">
        <f>(FM8-FM6)</f>
        <v>0</v>
      </c>
      <c r="FN7" s="42">
        <f>(FN8-FN6)</f>
        <v>0</v>
      </c>
      <c r="FO7" s="29">
        <v>1</v>
      </c>
      <c r="FP7" s="29" t="s">
        <v>111</v>
      </c>
      <c r="FQ7" s="30" t="s">
        <v>55</v>
      </c>
      <c r="FR7" s="42">
        <f>(FR8-FR6)</f>
        <v>570961</v>
      </c>
      <c r="FS7" s="42">
        <f>(FS8-FS6)</f>
        <v>586599</v>
      </c>
      <c r="FT7" s="42">
        <f>(FT8-FT6)</f>
        <v>15638</v>
      </c>
      <c r="FU7" s="42">
        <f>(FU8-FU6)</f>
        <v>15638</v>
      </c>
      <c r="FV7" s="42">
        <f>(FV8-FV6)</f>
        <v>0</v>
      </c>
      <c r="FW7" s="29">
        <v>1</v>
      </c>
      <c r="FX7" s="29" t="s">
        <v>111</v>
      </c>
      <c r="FY7" s="30" t="s">
        <v>55</v>
      </c>
      <c r="FZ7" s="42">
        <f>(FZ8-FZ6)</f>
        <v>0</v>
      </c>
      <c r="GA7" s="42">
        <f>(GA8-GA6)</f>
        <v>20771</v>
      </c>
      <c r="GB7" s="42">
        <f>(GB8-GB6)</f>
        <v>20771</v>
      </c>
      <c r="GC7" s="42">
        <f>(GC8-GC6)</f>
        <v>0</v>
      </c>
      <c r="GD7" s="42">
        <f>(GD8-GD6)</f>
        <v>20771</v>
      </c>
      <c r="GE7" s="29">
        <v>1</v>
      </c>
      <c r="GF7" s="29" t="s">
        <v>111</v>
      </c>
      <c r="GG7" s="30" t="s">
        <v>55</v>
      </c>
      <c r="GH7" s="42">
        <f>(GH8-GH6)</f>
        <v>0</v>
      </c>
      <c r="GI7" s="42">
        <f>(GI8-GI6)</f>
        <v>0</v>
      </c>
      <c r="GJ7" s="42">
        <f>(GJ8-GJ6)</f>
        <v>0</v>
      </c>
      <c r="GK7" s="42">
        <f>(GK8-GK6)</f>
        <v>0</v>
      </c>
      <c r="GL7" s="42">
        <f>(GL8-GL6)</f>
        <v>0</v>
      </c>
      <c r="GM7" s="29">
        <v>1</v>
      </c>
      <c r="GN7" s="29" t="s">
        <v>111</v>
      </c>
      <c r="GO7" s="30" t="s">
        <v>55</v>
      </c>
      <c r="GP7" s="42">
        <f>FB7+FJ7+FR7+FZ7+GH7</f>
        <v>731019</v>
      </c>
      <c r="GQ7" s="42">
        <f t="shared" si="6"/>
        <v>767571</v>
      </c>
      <c r="GR7" s="42">
        <f t="shared" si="6"/>
        <v>36552</v>
      </c>
      <c r="GS7" s="42">
        <f t="shared" si="6"/>
        <v>15638</v>
      </c>
      <c r="GT7" s="42">
        <f t="shared" si="6"/>
        <v>20914</v>
      </c>
    </row>
    <row r="8" spans="1:202" ht="12.75">
      <c r="A8" s="134" t="s">
        <v>112</v>
      </c>
      <c r="B8" s="135" t="s">
        <v>53</v>
      </c>
      <c r="C8" s="136">
        <f>'[1]int.bev.'!D8</f>
        <v>1166</v>
      </c>
      <c r="D8" s="137">
        <f aca="true" t="shared" si="8" ref="D8:D44">(C8+E8)</f>
        <v>1166</v>
      </c>
      <c r="E8" s="137">
        <f>'[2]1.-22.'!P133</f>
        <v>0</v>
      </c>
      <c r="F8" s="137">
        <f>'[2]1.-22.'!P138</f>
        <v>0</v>
      </c>
      <c r="G8" s="137">
        <f aca="true" t="shared" si="9" ref="G8:G44">E8-F8</f>
        <v>0</v>
      </c>
      <c r="H8" s="134" t="s">
        <v>112</v>
      </c>
      <c r="I8" s="135" t="s">
        <v>53</v>
      </c>
      <c r="J8" s="136">
        <f>'[1]int.bev.'!K8</f>
        <v>0</v>
      </c>
      <c r="K8" s="137">
        <f aca="true" t="shared" si="10" ref="K8:K44">(J8+L8)</f>
        <v>0</v>
      </c>
      <c r="L8" s="137">
        <f>'[2]1.-22.'!AC133</f>
        <v>0</v>
      </c>
      <c r="M8" s="137">
        <f>'[2]1.-22.'!AC138</f>
        <v>0</v>
      </c>
      <c r="N8" s="137">
        <f aca="true" t="shared" si="11" ref="N8:N44">L8-M8</f>
        <v>0</v>
      </c>
      <c r="O8" s="134" t="s">
        <v>112</v>
      </c>
      <c r="P8" s="135" t="s">
        <v>53</v>
      </c>
      <c r="Q8" s="136">
        <f>'[1]int.bev.'!R8</f>
        <v>0</v>
      </c>
      <c r="R8" s="137">
        <f aca="true" t="shared" si="12" ref="R8:R44">(Q8+S8)</f>
        <v>0</v>
      </c>
      <c r="S8" s="137">
        <f>'[2]1.-22.'!AD133</f>
        <v>0</v>
      </c>
      <c r="T8" s="137">
        <f>'[2]1.-22.'!AD138</f>
        <v>0</v>
      </c>
      <c r="U8" s="137">
        <f aca="true" t="shared" si="13" ref="U8:U44">S8-T8</f>
        <v>0</v>
      </c>
      <c r="V8" s="134" t="s">
        <v>112</v>
      </c>
      <c r="W8" s="135" t="s">
        <v>53</v>
      </c>
      <c r="X8" s="136">
        <f>'[1]int.bev.'!Y8</f>
        <v>0</v>
      </c>
      <c r="Y8" s="137">
        <f aca="true" t="shared" si="14" ref="Y8:Y44">(X8+Z8)</f>
        <v>0</v>
      </c>
      <c r="Z8" s="137">
        <f>'[2]1.-22.'!Q133</f>
        <v>0</v>
      </c>
      <c r="AA8" s="137">
        <f>'[2]1.-22.'!Q138</f>
        <v>0</v>
      </c>
      <c r="AB8" s="137">
        <f aca="true" t="shared" si="15" ref="AB8:AB44">Z8-AA8</f>
        <v>0</v>
      </c>
      <c r="AC8" s="134" t="s">
        <v>112</v>
      </c>
      <c r="AD8" s="135" t="s">
        <v>53</v>
      </c>
      <c r="AE8" s="136">
        <f>'[1]int.bev.'!AF8</f>
        <v>112456</v>
      </c>
      <c r="AF8" s="137">
        <f aca="true" t="shared" si="16" ref="AF8:AF44">(AE8+AG8)</f>
        <v>117911</v>
      </c>
      <c r="AG8" s="137">
        <f>'[2]1.-22.'!R133</f>
        <v>5455</v>
      </c>
      <c r="AH8" s="137">
        <f>'[2]1.-22.'!R138</f>
        <v>5455</v>
      </c>
      <c r="AI8" s="137">
        <f aca="true" t="shared" si="17" ref="AI8:AI44">AG8-AH8</f>
        <v>0</v>
      </c>
      <c r="AJ8" s="134" t="s">
        <v>112</v>
      </c>
      <c r="AK8" s="135" t="s">
        <v>53</v>
      </c>
      <c r="AL8" s="136">
        <f>'[1]int.bev.'!AM8</f>
        <v>200</v>
      </c>
      <c r="AM8" s="137">
        <f aca="true" t="shared" si="18" ref="AM8:AM44">(AL8+AN8)</f>
        <v>200</v>
      </c>
      <c r="AN8" s="137">
        <f>'[2]1.-22.'!AF133</f>
        <v>0</v>
      </c>
      <c r="AO8" s="137">
        <f>'[2]1.-22.'!AF138</f>
        <v>0</v>
      </c>
      <c r="AP8" s="137">
        <f aca="true" t="shared" si="19" ref="AP8:AP44">AN8-AO8</f>
        <v>0</v>
      </c>
      <c r="AQ8" s="134" t="s">
        <v>112</v>
      </c>
      <c r="AR8" s="135" t="s">
        <v>53</v>
      </c>
      <c r="AS8" s="138">
        <f aca="true" t="shared" si="20" ref="AS8:AS44">AE8-AL8</f>
        <v>112256</v>
      </c>
      <c r="AT8" s="138">
        <f aca="true" t="shared" si="21" ref="AT8:AT44">AF8-AM8</f>
        <v>117711</v>
      </c>
      <c r="AU8" s="138">
        <f aca="true" t="shared" si="22" ref="AU8:AU44">AG8-AN8</f>
        <v>5455</v>
      </c>
      <c r="AV8" s="138">
        <f aca="true" t="shared" si="23" ref="AV8:AV44">AH8-AO8</f>
        <v>5455</v>
      </c>
      <c r="AW8" s="138">
        <f aca="true" t="shared" si="24" ref="AW8:AW44">AI8-AP8</f>
        <v>0</v>
      </c>
      <c r="AX8" s="134" t="s">
        <v>112</v>
      </c>
      <c r="AY8" s="135" t="s">
        <v>53</v>
      </c>
      <c r="AZ8" s="136">
        <f>'[1]int.bev.'!BA8</f>
        <v>2980</v>
      </c>
      <c r="BA8" s="137">
        <f aca="true" t="shared" si="25" ref="BA8:BA44">(AZ8+BB8)</f>
        <v>7636</v>
      </c>
      <c r="BB8" s="137">
        <f>'[2]1.-22.'!S133</f>
        <v>4656</v>
      </c>
      <c r="BC8" s="137">
        <f>'[2]1.-22.'!S138</f>
        <v>0</v>
      </c>
      <c r="BD8" s="137">
        <f aca="true" t="shared" si="26" ref="BD8:BD44">BB8-BC8</f>
        <v>4656</v>
      </c>
      <c r="BE8" s="134" t="s">
        <v>112</v>
      </c>
      <c r="BF8" s="135" t="s">
        <v>53</v>
      </c>
      <c r="BG8" s="136">
        <f>'[1]int.bev.'!BH8</f>
        <v>1300</v>
      </c>
      <c r="BH8" s="137">
        <f aca="true" t="shared" si="27" ref="BH8:BH44">(BG8+BI8)</f>
        <v>1300</v>
      </c>
      <c r="BI8" s="137">
        <f>'[2]1.-22.'!AG133</f>
        <v>0</v>
      </c>
      <c r="BJ8" s="137">
        <f>'[2]1.-22.'!AG138</f>
        <v>0</v>
      </c>
      <c r="BK8" s="137">
        <f aca="true" t="shared" si="28" ref="BK8:BK44">BI8-BJ8</f>
        <v>0</v>
      </c>
      <c r="BL8" s="134" t="s">
        <v>112</v>
      </c>
      <c r="BM8" s="135" t="s">
        <v>53</v>
      </c>
      <c r="BN8" s="136">
        <f>'[1]int.bev.'!BO8</f>
        <v>0</v>
      </c>
      <c r="BO8" s="138">
        <f aca="true" t="shared" si="29" ref="BO8:BO44">(BN8+BP8)</f>
        <v>0</v>
      </c>
      <c r="BP8" s="135">
        <v>0</v>
      </c>
      <c r="BQ8" s="135">
        <v>0</v>
      </c>
      <c r="BR8" s="137">
        <f aca="true" t="shared" si="30" ref="BR8:BR44">BP8-BQ8</f>
        <v>0</v>
      </c>
      <c r="BS8" s="134" t="s">
        <v>112</v>
      </c>
      <c r="BT8" s="135" t="s">
        <v>53</v>
      </c>
      <c r="BU8" s="136">
        <f>'[1]int.bev.'!BV8</f>
        <v>1300</v>
      </c>
      <c r="BV8" s="137">
        <f t="shared" si="1"/>
        <v>1300</v>
      </c>
      <c r="BW8" s="137">
        <f t="shared" si="1"/>
        <v>0</v>
      </c>
      <c r="BX8" s="137">
        <f t="shared" si="1"/>
        <v>0</v>
      </c>
      <c r="BY8" s="137">
        <f t="shared" si="1"/>
        <v>0</v>
      </c>
      <c r="BZ8" s="134" t="s">
        <v>112</v>
      </c>
      <c r="CA8" s="135" t="s">
        <v>53</v>
      </c>
      <c r="CB8" s="136">
        <f>'[1]int.bev.'!CC8</f>
        <v>0</v>
      </c>
      <c r="CC8" s="138">
        <f aca="true" t="shared" si="31" ref="CC8:CC44">(CB8+CD8)</f>
        <v>0</v>
      </c>
      <c r="CD8" s="135">
        <v>0</v>
      </c>
      <c r="CE8" s="135">
        <v>0</v>
      </c>
      <c r="CF8" s="137">
        <f aca="true" t="shared" si="32" ref="CF8:CF44">CD8-CE8</f>
        <v>0</v>
      </c>
      <c r="CG8" s="134" t="s">
        <v>112</v>
      </c>
      <c r="CH8" s="135" t="s">
        <v>53</v>
      </c>
      <c r="CI8" s="138">
        <f>'[1]int.bev.'!CJ8</f>
        <v>1680</v>
      </c>
      <c r="CJ8" s="139">
        <f t="shared" si="2"/>
        <v>6336</v>
      </c>
      <c r="CK8" s="139">
        <f t="shared" si="2"/>
        <v>4656</v>
      </c>
      <c r="CL8" s="139">
        <f t="shared" si="2"/>
        <v>0</v>
      </c>
      <c r="CM8" s="139">
        <f t="shared" si="2"/>
        <v>4656</v>
      </c>
      <c r="CN8" s="134" t="s">
        <v>112</v>
      </c>
      <c r="CO8" s="135" t="s">
        <v>53</v>
      </c>
      <c r="CP8" s="136">
        <f>'[1]int.bev.'!CQ8</f>
        <v>0</v>
      </c>
      <c r="CQ8" s="138">
        <f aca="true" t="shared" si="33" ref="CQ8:CQ44">(CP8+CR8)</f>
        <v>0</v>
      </c>
      <c r="CR8" s="140">
        <v>0</v>
      </c>
      <c r="CS8" s="140">
        <v>0</v>
      </c>
      <c r="CT8" s="137">
        <f aca="true" t="shared" si="34" ref="CT8:CT44">CR8-CS8</f>
        <v>0</v>
      </c>
      <c r="CU8" s="134" t="s">
        <v>112</v>
      </c>
      <c r="CV8" s="135" t="s">
        <v>53</v>
      </c>
      <c r="CW8" s="136">
        <f>'[1]int.bev.'!CX8</f>
        <v>1680</v>
      </c>
      <c r="CX8" s="137">
        <f t="shared" si="7"/>
        <v>6336</v>
      </c>
      <c r="CY8" s="137">
        <f t="shared" si="7"/>
        <v>4656</v>
      </c>
      <c r="CZ8" s="137">
        <f t="shared" si="7"/>
        <v>0</v>
      </c>
      <c r="DA8" s="137">
        <f t="shared" si="7"/>
        <v>4656</v>
      </c>
      <c r="DB8" s="134" t="s">
        <v>112</v>
      </c>
      <c r="DC8" s="135" t="s">
        <v>53</v>
      </c>
      <c r="DD8" s="136">
        <f>'[1]int.bev.'!DE8</f>
        <v>0</v>
      </c>
      <c r="DE8" s="138">
        <f aca="true" t="shared" si="35" ref="DE8:DE44">(DD8+DF8)</f>
        <v>0</v>
      </c>
      <c r="DF8" s="135">
        <v>0</v>
      </c>
      <c r="DG8" s="135">
        <v>0</v>
      </c>
      <c r="DH8" s="135">
        <v>0</v>
      </c>
      <c r="DI8" s="134" t="s">
        <v>112</v>
      </c>
      <c r="DJ8" s="135" t="s">
        <v>53</v>
      </c>
      <c r="DK8" s="136">
        <f>'[1]int.bev.'!DL8</f>
        <v>5551</v>
      </c>
      <c r="DL8" s="137">
        <f aca="true" t="shared" si="36" ref="DL8:DL44">(DK8+DM8)</f>
        <v>5551</v>
      </c>
      <c r="DM8" s="137">
        <f>'[2]1.-22.'!T133</f>
        <v>0</v>
      </c>
      <c r="DN8" s="137">
        <f>'[2]1.-22.'!T138</f>
        <v>0</v>
      </c>
      <c r="DO8" s="137">
        <f aca="true" t="shared" si="37" ref="DO8:DO44">DM8-DN8</f>
        <v>0</v>
      </c>
      <c r="DP8" s="134" t="s">
        <v>112</v>
      </c>
      <c r="DQ8" s="135" t="s">
        <v>53</v>
      </c>
      <c r="DR8" s="136">
        <f>'[1]int.bev.'!DS8</f>
        <v>1900</v>
      </c>
      <c r="DS8" s="137">
        <f>(DR8+DT8)</f>
        <v>1900</v>
      </c>
      <c r="DT8" s="137">
        <f>'[2]1.-22.'!AH133</f>
        <v>0</v>
      </c>
      <c r="DU8" s="137">
        <f>'[2]1.-22.'!AH138</f>
        <v>0</v>
      </c>
      <c r="DV8" s="137">
        <f aca="true" t="shared" si="38" ref="DV8:DV44">DT8-DU8</f>
        <v>0</v>
      </c>
      <c r="DW8" s="134" t="s">
        <v>112</v>
      </c>
      <c r="DX8" s="135" t="s">
        <v>53</v>
      </c>
      <c r="DY8" s="136">
        <f>'[1]int.bev.'!DZ8</f>
        <v>3651</v>
      </c>
      <c r="DZ8" s="138">
        <f t="shared" si="3"/>
        <v>3651</v>
      </c>
      <c r="EA8" s="138">
        <f t="shared" si="3"/>
        <v>0</v>
      </c>
      <c r="EB8" s="138">
        <f t="shared" si="3"/>
        <v>0</v>
      </c>
      <c r="EC8" s="138">
        <f t="shared" si="3"/>
        <v>0</v>
      </c>
      <c r="ED8" s="134" t="s">
        <v>112</v>
      </c>
      <c r="EE8" s="135" t="s">
        <v>53</v>
      </c>
      <c r="EF8" s="139">
        <f t="shared" si="4"/>
        <v>122153</v>
      </c>
      <c r="EG8" s="139">
        <f t="shared" si="4"/>
        <v>132264</v>
      </c>
      <c r="EH8" s="139">
        <f t="shared" si="4"/>
        <v>10111</v>
      </c>
      <c r="EI8" s="139">
        <f t="shared" si="4"/>
        <v>5455</v>
      </c>
      <c r="EJ8" s="139">
        <f t="shared" si="4"/>
        <v>4656</v>
      </c>
      <c r="EK8" s="134" t="s">
        <v>112</v>
      </c>
      <c r="EL8" s="135" t="s">
        <v>53</v>
      </c>
      <c r="EM8" s="139">
        <f aca="true" t="shared" si="39" ref="EM8:EQ44">(EF8-ET8)</f>
        <v>118753</v>
      </c>
      <c r="EN8" s="139">
        <f t="shared" si="5"/>
        <v>128864</v>
      </c>
      <c r="EO8" s="139">
        <f t="shared" si="5"/>
        <v>10111</v>
      </c>
      <c r="EP8" s="139">
        <f t="shared" si="5"/>
        <v>5455</v>
      </c>
      <c r="EQ8" s="139">
        <f t="shared" si="5"/>
        <v>4656</v>
      </c>
      <c r="ER8" s="134" t="s">
        <v>112</v>
      </c>
      <c r="ES8" s="135" t="s">
        <v>53</v>
      </c>
      <c r="ET8" s="139">
        <f>'[2]int.kiad.'!CP8</f>
        <v>3400</v>
      </c>
      <c r="EU8" s="139">
        <f>'[2]int.kiad.'!CQ8</f>
        <v>3400</v>
      </c>
      <c r="EV8" s="139">
        <f>'[2]int.kiad.'!CR8</f>
        <v>0</v>
      </c>
      <c r="EW8" s="139">
        <f>'[2]int.kiad.'!CS8</f>
        <v>0</v>
      </c>
      <c r="EX8" s="139">
        <f>'[2]int.kiad.'!CT8</f>
        <v>0</v>
      </c>
      <c r="EY8" s="34">
        <v>1</v>
      </c>
      <c r="EZ8" s="370"/>
      <c r="FA8" s="370" t="s">
        <v>56</v>
      </c>
      <c r="FB8" s="371">
        <f>C6</f>
        <v>246658</v>
      </c>
      <c r="FC8" s="371">
        <f>D6</f>
        <v>246801</v>
      </c>
      <c r="FD8" s="371">
        <f>E6</f>
        <v>143</v>
      </c>
      <c r="FE8" s="371">
        <f>F6</f>
        <v>0</v>
      </c>
      <c r="FF8" s="371">
        <f>G6</f>
        <v>143</v>
      </c>
      <c r="FG8" s="372">
        <v>1</v>
      </c>
      <c r="FH8" s="370"/>
      <c r="FI8" s="370" t="s">
        <v>56</v>
      </c>
      <c r="FJ8" s="371">
        <f>X6</f>
        <v>0</v>
      </c>
      <c r="FK8" s="371">
        <f>Y6</f>
        <v>0</v>
      </c>
      <c r="FL8" s="371">
        <f>Z6</f>
        <v>0</v>
      </c>
      <c r="FM8" s="371">
        <f>AA6</f>
        <v>0</v>
      </c>
      <c r="FN8" s="371">
        <f>AB6</f>
        <v>0</v>
      </c>
      <c r="FO8" s="372">
        <v>1</v>
      </c>
      <c r="FP8" s="370"/>
      <c r="FQ8" s="370" t="s">
        <v>56</v>
      </c>
      <c r="FR8" s="371">
        <f>AE6</f>
        <v>672118</v>
      </c>
      <c r="FS8" s="371">
        <f>AF6</f>
        <v>696180</v>
      </c>
      <c r="FT8" s="371">
        <f>AG6</f>
        <v>24062</v>
      </c>
      <c r="FU8" s="371">
        <f>AH6</f>
        <v>24062</v>
      </c>
      <c r="FV8" s="371">
        <f>AI6</f>
        <v>0</v>
      </c>
      <c r="FW8" s="372">
        <v>1</v>
      </c>
      <c r="FX8" s="370"/>
      <c r="FY8" s="370" t="s">
        <v>56</v>
      </c>
      <c r="FZ8" s="371">
        <f>AZ6</f>
        <v>0</v>
      </c>
      <c r="GA8" s="371">
        <f>BA6</f>
        <v>20771</v>
      </c>
      <c r="GB8" s="371">
        <f>BB6</f>
        <v>20771</v>
      </c>
      <c r="GC8" s="371">
        <f>BC6</f>
        <v>0</v>
      </c>
      <c r="GD8" s="371">
        <f>BD6</f>
        <v>20771</v>
      </c>
      <c r="GE8" s="372">
        <v>1</v>
      </c>
      <c r="GF8" s="370"/>
      <c r="GG8" s="370" t="s">
        <v>56</v>
      </c>
      <c r="GH8" s="371">
        <f>DK6</f>
        <v>0</v>
      </c>
      <c r="GI8" s="371">
        <f>DL6</f>
        <v>0</v>
      </c>
      <c r="GJ8" s="371">
        <f>DM6</f>
        <v>0</v>
      </c>
      <c r="GK8" s="371">
        <f>DN6</f>
        <v>0</v>
      </c>
      <c r="GL8" s="371">
        <f>DO6</f>
        <v>0</v>
      </c>
      <c r="GM8" s="372">
        <v>1</v>
      </c>
      <c r="GN8" s="370"/>
      <c r="GO8" s="370" t="s">
        <v>56</v>
      </c>
      <c r="GP8" s="371">
        <f>SUM(GP6:GP7)</f>
        <v>918776</v>
      </c>
      <c r="GQ8" s="371">
        <f>SUM(GQ6:GQ7)</f>
        <v>963752</v>
      </c>
      <c r="GR8" s="371">
        <f>SUM(GR6:GR7)</f>
        <v>44976</v>
      </c>
      <c r="GS8" s="371">
        <f>SUM(GS6:GS7)</f>
        <v>24062</v>
      </c>
      <c r="GT8" s="371">
        <f>SUM(GT6:GT7)</f>
        <v>20914</v>
      </c>
    </row>
    <row r="9" spans="1:202" ht="12.75">
      <c r="A9" s="134" t="s">
        <v>113</v>
      </c>
      <c r="B9" s="135" t="s">
        <v>127</v>
      </c>
      <c r="C9" s="136">
        <f>'[1]int.bev.'!D9</f>
        <v>48659</v>
      </c>
      <c r="D9" s="137">
        <f t="shared" si="8"/>
        <v>48659</v>
      </c>
      <c r="E9" s="137">
        <f>'[2]1.-22.'!P181</f>
        <v>0</v>
      </c>
      <c r="F9" s="137">
        <f>'[2]1.-22.'!P186</f>
        <v>0</v>
      </c>
      <c r="G9" s="137">
        <f t="shared" si="9"/>
        <v>0</v>
      </c>
      <c r="H9" s="134" t="s">
        <v>113</v>
      </c>
      <c r="I9" s="135" t="s">
        <v>127</v>
      </c>
      <c r="J9" s="136">
        <f>'[1]int.bev.'!K9</f>
        <v>0</v>
      </c>
      <c r="K9" s="137">
        <f t="shared" si="10"/>
        <v>0</v>
      </c>
      <c r="L9" s="137">
        <f>'[2]1.-22.'!AC181</f>
        <v>0</v>
      </c>
      <c r="M9" s="137">
        <f>'[2]1.-22.'!AC186</f>
        <v>0</v>
      </c>
      <c r="N9" s="137">
        <f t="shared" si="11"/>
        <v>0</v>
      </c>
      <c r="O9" s="134" t="s">
        <v>113</v>
      </c>
      <c r="P9" s="135" t="s">
        <v>127</v>
      </c>
      <c r="Q9" s="136">
        <f>'[1]int.bev.'!R9</f>
        <v>0</v>
      </c>
      <c r="R9" s="137">
        <f t="shared" si="12"/>
        <v>0</v>
      </c>
      <c r="S9" s="137">
        <f>'[2]1.-22.'!AD181</f>
        <v>0</v>
      </c>
      <c r="T9" s="137">
        <f>'[2]1.-22.'!AD186</f>
        <v>0</v>
      </c>
      <c r="U9" s="137">
        <f t="shared" si="13"/>
        <v>0</v>
      </c>
      <c r="V9" s="134" t="s">
        <v>113</v>
      </c>
      <c r="W9" s="135" t="s">
        <v>127</v>
      </c>
      <c r="X9" s="136">
        <f>'[1]int.bev.'!Y9</f>
        <v>0</v>
      </c>
      <c r="Y9" s="137">
        <f t="shared" si="14"/>
        <v>0</v>
      </c>
      <c r="Z9" s="137">
        <f>'[2]1.-22.'!Q181</f>
        <v>0</v>
      </c>
      <c r="AA9" s="137">
        <f>'[2]1.-22.'!Q186</f>
        <v>0</v>
      </c>
      <c r="AB9" s="137">
        <f t="shared" si="15"/>
        <v>0</v>
      </c>
      <c r="AC9" s="134" t="s">
        <v>113</v>
      </c>
      <c r="AD9" s="135" t="s">
        <v>127</v>
      </c>
      <c r="AE9" s="136">
        <f>'[1]int.bev.'!AF9</f>
        <v>113082</v>
      </c>
      <c r="AF9" s="137">
        <f t="shared" si="16"/>
        <v>119307</v>
      </c>
      <c r="AG9" s="137">
        <f>'[2]1.-22.'!R181</f>
        <v>6225</v>
      </c>
      <c r="AH9" s="137">
        <f>'[2]1.-22.'!R186</f>
        <v>6225</v>
      </c>
      <c r="AI9" s="137">
        <f t="shared" si="17"/>
        <v>0</v>
      </c>
      <c r="AJ9" s="134" t="s">
        <v>113</v>
      </c>
      <c r="AK9" s="135" t="s">
        <v>127</v>
      </c>
      <c r="AL9" s="136">
        <f>'[1]int.bev.'!AM9</f>
        <v>200</v>
      </c>
      <c r="AM9" s="137">
        <f t="shared" si="18"/>
        <v>215</v>
      </c>
      <c r="AN9" s="137">
        <f>'[2]1.-22.'!AF181</f>
        <v>15</v>
      </c>
      <c r="AO9" s="137">
        <f>'[2]1.-22.'!AF186</f>
        <v>15</v>
      </c>
      <c r="AP9" s="137">
        <f t="shared" si="19"/>
        <v>0</v>
      </c>
      <c r="AQ9" s="134" t="s">
        <v>113</v>
      </c>
      <c r="AR9" s="135" t="s">
        <v>127</v>
      </c>
      <c r="AS9" s="138">
        <f t="shared" si="20"/>
        <v>112882</v>
      </c>
      <c r="AT9" s="138">
        <f t="shared" si="21"/>
        <v>119092</v>
      </c>
      <c r="AU9" s="138">
        <f t="shared" si="22"/>
        <v>6210</v>
      </c>
      <c r="AV9" s="138">
        <f t="shared" si="23"/>
        <v>6210</v>
      </c>
      <c r="AW9" s="138">
        <f t="shared" si="24"/>
        <v>0</v>
      </c>
      <c r="AX9" s="134" t="s">
        <v>113</v>
      </c>
      <c r="AY9" s="135" t="s">
        <v>127</v>
      </c>
      <c r="AZ9" s="136">
        <f>'[1]int.bev.'!BA9</f>
        <v>8388</v>
      </c>
      <c r="BA9" s="137">
        <f t="shared" si="25"/>
        <v>12130</v>
      </c>
      <c r="BB9" s="137">
        <f>'[2]1.-22.'!S181</f>
        <v>3742</v>
      </c>
      <c r="BC9" s="137">
        <f>'[2]1.-22.'!S186</f>
        <v>0</v>
      </c>
      <c r="BD9" s="137">
        <f t="shared" si="26"/>
        <v>3742</v>
      </c>
      <c r="BE9" s="134" t="s">
        <v>113</v>
      </c>
      <c r="BF9" s="135" t="s">
        <v>127</v>
      </c>
      <c r="BG9" s="136">
        <f>'[1]int.bev.'!BH9</f>
        <v>0</v>
      </c>
      <c r="BH9" s="137">
        <f t="shared" si="27"/>
        <v>15</v>
      </c>
      <c r="BI9" s="137">
        <f>'[2]1.-22.'!AG181</f>
        <v>15</v>
      </c>
      <c r="BJ9" s="137">
        <f>'[2]1.-22.'!AG186</f>
        <v>0</v>
      </c>
      <c r="BK9" s="137">
        <f t="shared" si="28"/>
        <v>15</v>
      </c>
      <c r="BL9" s="134" t="s">
        <v>113</v>
      </c>
      <c r="BM9" s="135" t="s">
        <v>127</v>
      </c>
      <c r="BN9" s="136">
        <f>'[1]int.bev.'!BO9</f>
        <v>0</v>
      </c>
      <c r="BO9" s="138">
        <f t="shared" si="29"/>
        <v>0</v>
      </c>
      <c r="BP9" s="137">
        <f>'[2]1.-22.'!AG182</f>
        <v>0</v>
      </c>
      <c r="BQ9" s="137">
        <f>'[2]1.-22.'!AG186</f>
        <v>0</v>
      </c>
      <c r="BR9" s="137">
        <f t="shared" si="30"/>
        <v>0</v>
      </c>
      <c r="BS9" s="134" t="s">
        <v>113</v>
      </c>
      <c r="BT9" s="135" t="s">
        <v>127</v>
      </c>
      <c r="BU9" s="136">
        <f>'[1]int.bev.'!BV9</f>
        <v>0</v>
      </c>
      <c r="BV9" s="137">
        <f t="shared" si="1"/>
        <v>15</v>
      </c>
      <c r="BW9" s="137">
        <f t="shared" si="1"/>
        <v>15</v>
      </c>
      <c r="BX9" s="137">
        <f t="shared" si="1"/>
        <v>0</v>
      </c>
      <c r="BY9" s="137">
        <f t="shared" si="1"/>
        <v>15</v>
      </c>
      <c r="BZ9" s="134" t="s">
        <v>113</v>
      </c>
      <c r="CA9" s="135" t="s">
        <v>127</v>
      </c>
      <c r="CB9" s="136">
        <f>'[1]int.bev.'!CC9</f>
        <v>0</v>
      </c>
      <c r="CC9" s="138">
        <f t="shared" si="31"/>
        <v>0</v>
      </c>
      <c r="CD9" s="135">
        <v>0</v>
      </c>
      <c r="CE9" s="135">
        <v>0</v>
      </c>
      <c r="CF9" s="137">
        <f t="shared" si="32"/>
        <v>0</v>
      </c>
      <c r="CG9" s="134" t="s">
        <v>113</v>
      </c>
      <c r="CH9" s="135" t="s">
        <v>127</v>
      </c>
      <c r="CI9" s="138">
        <f>'[1]int.bev.'!CJ9</f>
        <v>8388</v>
      </c>
      <c r="CJ9" s="139">
        <f t="shared" si="2"/>
        <v>12115</v>
      </c>
      <c r="CK9" s="139">
        <f t="shared" si="2"/>
        <v>3727</v>
      </c>
      <c r="CL9" s="139">
        <f t="shared" si="2"/>
        <v>0</v>
      </c>
      <c r="CM9" s="139">
        <f t="shared" si="2"/>
        <v>3727</v>
      </c>
      <c r="CN9" s="134" t="s">
        <v>113</v>
      </c>
      <c r="CO9" s="135" t="s">
        <v>127</v>
      </c>
      <c r="CP9" s="136">
        <f>'[1]int.bev.'!CQ9</f>
        <v>8388</v>
      </c>
      <c r="CQ9" s="138">
        <f t="shared" si="33"/>
        <v>8388</v>
      </c>
      <c r="CR9" s="137">
        <f>'[2]1.-22.'!AQ182</f>
        <v>0</v>
      </c>
      <c r="CS9" s="137">
        <f>'[2]1.-22.'!AQ186</f>
        <v>0</v>
      </c>
      <c r="CT9" s="137">
        <f t="shared" si="34"/>
        <v>0</v>
      </c>
      <c r="CU9" s="134" t="s">
        <v>113</v>
      </c>
      <c r="CV9" s="135" t="s">
        <v>127</v>
      </c>
      <c r="CW9" s="136">
        <f>'[1]int.bev.'!CX9</f>
        <v>0</v>
      </c>
      <c r="CX9" s="137">
        <f t="shared" si="7"/>
        <v>3727</v>
      </c>
      <c r="CY9" s="137">
        <f t="shared" si="7"/>
        <v>3727</v>
      </c>
      <c r="CZ9" s="137">
        <f t="shared" si="7"/>
        <v>0</v>
      </c>
      <c r="DA9" s="137">
        <f t="shared" si="7"/>
        <v>3727</v>
      </c>
      <c r="DB9" s="134" t="s">
        <v>113</v>
      </c>
      <c r="DC9" s="135" t="s">
        <v>127</v>
      </c>
      <c r="DD9" s="136">
        <f>'[1]int.bev.'!DE9</f>
        <v>0</v>
      </c>
      <c r="DE9" s="138">
        <f t="shared" si="35"/>
        <v>0</v>
      </c>
      <c r="DF9" s="135">
        <v>0</v>
      </c>
      <c r="DG9" s="135">
        <v>0</v>
      </c>
      <c r="DH9" s="135">
        <v>0</v>
      </c>
      <c r="DI9" s="134" t="s">
        <v>113</v>
      </c>
      <c r="DJ9" s="135" t="s">
        <v>127</v>
      </c>
      <c r="DK9" s="136">
        <f>'[1]int.bev.'!DL9</f>
        <v>20219</v>
      </c>
      <c r="DL9" s="137">
        <f t="shared" si="36"/>
        <v>20219</v>
      </c>
      <c r="DM9" s="137">
        <f>'[2]1.-22.'!T181</f>
        <v>0</v>
      </c>
      <c r="DN9" s="137">
        <f>'[2]1.-22.'!T186</f>
        <v>0</v>
      </c>
      <c r="DO9" s="137">
        <f t="shared" si="37"/>
        <v>0</v>
      </c>
      <c r="DP9" s="134" t="s">
        <v>113</v>
      </c>
      <c r="DQ9" s="135" t="s">
        <v>127</v>
      </c>
      <c r="DR9" s="136">
        <f>'[1]int.bev.'!DS9</f>
        <v>7379</v>
      </c>
      <c r="DS9" s="137">
        <f aca="true" t="shared" si="40" ref="DS9:DS44">(DR9+DT9)</f>
        <v>7379</v>
      </c>
      <c r="DT9" s="137">
        <f>'[2]1.-22.'!AH181</f>
        <v>0</v>
      </c>
      <c r="DU9" s="137">
        <f>'[2]1.-22.'!AH186</f>
        <v>0</v>
      </c>
      <c r="DV9" s="137">
        <f t="shared" si="38"/>
        <v>0</v>
      </c>
      <c r="DW9" s="134" t="s">
        <v>113</v>
      </c>
      <c r="DX9" s="135" t="s">
        <v>127</v>
      </c>
      <c r="DY9" s="136">
        <f>'[1]int.bev.'!DZ9</f>
        <v>12840</v>
      </c>
      <c r="DZ9" s="138">
        <f t="shared" si="3"/>
        <v>12840</v>
      </c>
      <c r="EA9" s="138">
        <f t="shared" si="3"/>
        <v>0</v>
      </c>
      <c r="EB9" s="138">
        <f t="shared" si="3"/>
        <v>0</v>
      </c>
      <c r="EC9" s="138">
        <f t="shared" si="3"/>
        <v>0</v>
      </c>
      <c r="ED9" s="134" t="s">
        <v>113</v>
      </c>
      <c r="EE9" s="135" t="s">
        <v>127</v>
      </c>
      <c r="EF9" s="139">
        <f t="shared" si="4"/>
        <v>190348</v>
      </c>
      <c r="EG9" s="139">
        <f t="shared" si="4"/>
        <v>200315</v>
      </c>
      <c r="EH9" s="139">
        <f t="shared" si="4"/>
        <v>9967</v>
      </c>
      <c r="EI9" s="139">
        <f t="shared" si="4"/>
        <v>6225</v>
      </c>
      <c r="EJ9" s="139">
        <f t="shared" si="4"/>
        <v>3742</v>
      </c>
      <c r="EK9" s="134" t="s">
        <v>113</v>
      </c>
      <c r="EL9" s="135" t="s">
        <v>127</v>
      </c>
      <c r="EM9" s="139">
        <f t="shared" si="39"/>
        <v>182769</v>
      </c>
      <c r="EN9" s="139">
        <f t="shared" si="5"/>
        <v>192706</v>
      </c>
      <c r="EO9" s="139">
        <f t="shared" si="5"/>
        <v>9937</v>
      </c>
      <c r="EP9" s="139">
        <f t="shared" si="5"/>
        <v>6210</v>
      </c>
      <c r="EQ9" s="139">
        <f t="shared" si="5"/>
        <v>3727</v>
      </c>
      <c r="ER9" s="134" t="s">
        <v>113</v>
      </c>
      <c r="ES9" s="135" t="s">
        <v>127</v>
      </c>
      <c r="ET9" s="139">
        <f>'[2]int.kiad.'!CP9</f>
        <v>7579</v>
      </c>
      <c r="EU9" s="139">
        <f>'[2]int.kiad.'!CQ9</f>
        <v>7609</v>
      </c>
      <c r="EV9" s="139">
        <f>'[2]int.kiad.'!CR9</f>
        <v>30</v>
      </c>
      <c r="EW9" s="139">
        <f>'[2]int.kiad.'!CS9</f>
        <v>15</v>
      </c>
      <c r="EX9" s="139">
        <f>'[2]int.kiad.'!CT9</f>
        <v>15</v>
      </c>
      <c r="EY9" s="36"/>
      <c r="EZ9" s="35"/>
      <c r="FA9" s="35"/>
      <c r="FB9" s="35"/>
      <c r="FC9" s="35"/>
      <c r="FD9" s="35"/>
      <c r="FE9" s="35"/>
      <c r="FF9" s="35"/>
      <c r="FG9" s="36"/>
      <c r="FH9" s="35"/>
      <c r="FI9" s="35"/>
      <c r="FJ9" s="35"/>
      <c r="FK9" s="35"/>
      <c r="FL9" s="35"/>
      <c r="FM9" s="35"/>
      <c r="FN9" s="35"/>
      <c r="FO9" s="36"/>
      <c r="FP9" s="35"/>
      <c r="FQ9" s="35"/>
      <c r="FR9" s="35"/>
      <c r="FS9" s="35"/>
      <c r="FT9" s="35"/>
      <c r="FU9" s="35"/>
      <c r="FV9" s="35"/>
      <c r="FW9" s="36"/>
      <c r="FX9" s="35"/>
      <c r="FY9" s="35"/>
      <c r="FZ9" s="35"/>
      <c r="GA9" s="35"/>
      <c r="GB9" s="35"/>
      <c r="GC9" s="35"/>
      <c r="GD9" s="35"/>
      <c r="GE9" s="36"/>
      <c r="GF9" s="35"/>
      <c r="GG9" s="35"/>
      <c r="GH9" s="35"/>
      <c r="GI9" s="35"/>
      <c r="GJ9" s="35"/>
      <c r="GK9" s="35"/>
      <c r="GL9" s="35"/>
      <c r="GM9" s="36"/>
      <c r="GN9" s="35"/>
      <c r="GO9" s="35"/>
      <c r="GP9" s="35"/>
      <c r="GQ9" s="35"/>
      <c r="GR9" s="35"/>
      <c r="GS9" s="35"/>
      <c r="GT9" s="35"/>
    </row>
    <row r="10" spans="1:202" ht="12.75">
      <c r="A10" s="134" t="s">
        <v>114</v>
      </c>
      <c r="B10" s="135" t="s">
        <v>128</v>
      </c>
      <c r="C10" s="136">
        <f>'[1]int.bev.'!D10</f>
        <v>27629</v>
      </c>
      <c r="D10" s="137">
        <f t="shared" si="8"/>
        <v>27637</v>
      </c>
      <c r="E10" s="137">
        <f>'[2]1.-22.'!P229</f>
        <v>8</v>
      </c>
      <c r="F10" s="137">
        <f>'[2]1.-22.'!P234</f>
        <v>0</v>
      </c>
      <c r="G10" s="137">
        <f t="shared" si="9"/>
        <v>8</v>
      </c>
      <c r="H10" s="134" t="s">
        <v>114</v>
      </c>
      <c r="I10" s="135" t="s">
        <v>128</v>
      </c>
      <c r="J10" s="136">
        <f>'[1]int.bev.'!K10</f>
        <v>0</v>
      </c>
      <c r="K10" s="137">
        <f t="shared" si="10"/>
        <v>0</v>
      </c>
      <c r="L10" s="137">
        <f>'[2]1.-22.'!AC229</f>
        <v>0</v>
      </c>
      <c r="M10" s="137">
        <f>'[2]1.-22.'!AC234</f>
        <v>0</v>
      </c>
      <c r="N10" s="137">
        <f t="shared" si="11"/>
        <v>0</v>
      </c>
      <c r="O10" s="134" t="s">
        <v>114</v>
      </c>
      <c r="P10" s="135" t="s">
        <v>128</v>
      </c>
      <c r="Q10" s="136">
        <f>'[1]int.bev.'!R10</f>
        <v>0</v>
      </c>
      <c r="R10" s="137">
        <f t="shared" si="12"/>
        <v>0</v>
      </c>
      <c r="S10" s="137">
        <f>'[2]1.-22.'!AD229</f>
        <v>0</v>
      </c>
      <c r="T10" s="137">
        <f>'[2]1.-22.'!AD234</f>
        <v>0</v>
      </c>
      <c r="U10" s="137">
        <f t="shared" si="13"/>
        <v>0</v>
      </c>
      <c r="V10" s="134" t="s">
        <v>114</v>
      </c>
      <c r="W10" s="135" t="s">
        <v>128</v>
      </c>
      <c r="X10" s="136">
        <f>'[1]int.bev.'!Y10</f>
        <v>0</v>
      </c>
      <c r="Y10" s="137">
        <f t="shared" si="14"/>
        <v>0</v>
      </c>
      <c r="Z10" s="137">
        <f>'[2]1.-22.'!Q229</f>
        <v>0</v>
      </c>
      <c r="AA10" s="137">
        <f>'[2]1.-22.'!Q234</f>
        <v>0</v>
      </c>
      <c r="AB10" s="137">
        <f t="shared" si="15"/>
        <v>0</v>
      </c>
      <c r="AC10" s="134" t="s">
        <v>114</v>
      </c>
      <c r="AD10" s="135" t="s">
        <v>128</v>
      </c>
      <c r="AE10" s="136">
        <f>'[1]int.bev.'!AF10</f>
        <v>69536</v>
      </c>
      <c r="AF10" s="137">
        <f t="shared" si="16"/>
        <v>70479</v>
      </c>
      <c r="AG10" s="137">
        <f>'[2]1.-22.'!R229</f>
        <v>943</v>
      </c>
      <c r="AH10" s="137">
        <f>'[2]1.-22.'!R234</f>
        <v>943</v>
      </c>
      <c r="AI10" s="137">
        <f t="shared" si="17"/>
        <v>0</v>
      </c>
      <c r="AJ10" s="134" t="s">
        <v>114</v>
      </c>
      <c r="AK10" s="135" t="s">
        <v>128</v>
      </c>
      <c r="AL10" s="136">
        <f>'[1]int.bev.'!AM10</f>
        <v>0</v>
      </c>
      <c r="AM10" s="137">
        <f t="shared" si="18"/>
        <v>0</v>
      </c>
      <c r="AN10" s="137">
        <f>'[2]1.-22.'!AF229</f>
        <v>0</v>
      </c>
      <c r="AO10" s="137">
        <f>'[2]1.-22.'!AF234</f>
        <v>0</v>
      </c>
      <c r="AP10" s="137">
        <f t="shared" si="19"/>
        <v>0</v>
      </c>
      <c r="AQ10" s="134" t="s">
        <v>114</v>
      </c>
      <c r="AR10" s="135" t="s">
        <v>128</v>
      </c>
      <c r="AS10" s="138">
        <f t="shared" si="20"/>
        <v>69536</v>
      </c>
      <c r="AT10" s="138">
        <f t="shared" si="21"/>
        <v>70479</v>
      </c>
      <c r="AU10" s="138">
        <f t="shared" si="22"/>
        <v>943</v>
      </c>
      <c r="AV10" s="138">
        <f t="shared" si="23"/>
        <v>943</v>
      </c>
      <c r="AW10" s="138">
        <f t="shared" si="24"/>
        <v>0</v>
      </c>
      <c r="AX10" s="134" t="s">
        <v>114</v>
      </c>
      <c r="AY10" s="135" t="s">
        <v>128</v>
      </c>
      <c r="AZ10" s="136">
        <f>'[1]int.bev.'!BA10</f>
        <v>0</v>
      </c>
      <c r="BA10" s="137">
        <f t="shared" si="25"/>
        <v>2084</v>
      </c>
      <c r="BB10" s="137">
        <f>'[2]1.-22.'!S229</f>
        <v>2084</v>
      </c>
      <c r="BC10" s="137">
        <f>'[2]1.-22.'!S234</f>
        <v>0</v>
      </c>
      <c r="BD10" s="137">
        <f t="shared" si="26"/>
        <v>2084</v>
      </c>
      <c r="BE10" s="134" t="s">
        <v>114</v>
      </c>
      <c r="BF10" s="135" t="s">
        <v>128</v>
      </c>
      <c r="BG10" s="136">
        <f>'[1]int.bev.'!BH10</f>
        <v>0</v>
      </c>
      <c r="BH10" s="137">
        <f t="shared" si="27"/>
        <v>0</v>
      </c>
      <c r="BI10" s="137">
        <f>'[2]1.-22.'!AG229</f>
        <v>0</v>
      </c>
      <c r="BJ10" s="137">
        <f>'[2]1.-22.'!AG234</f>
        <v>0</v>
      </c>
      <c r="BK10" s="137">
        <f t="shared" si="28"/>
        <v>0</v>
      </c>
      <c r="BL10" s="134" t="s">
        <v>114</v>
      </c>
      <c r="BM10" s="135" t="s">
        <v>128</v>
      </c>
      <c r="BN10" s="136">
        <f>'[1]int.bev.'!BO10</f>
        <v>0</v>
      </c>
      <c r="BO10" s="138">
        <f t="shared" si="29"/>
        <v>0</v>
      </c>
      <c r="BP10" s="135">
        <v>0</v>
      </c>
      <c r="BQ10" s="135">
        <v>0</v>
      </c>
      <c r="BR10" s="137">
        <f t="shared" si="30"/>
        <v>0</v>
      </c>
      <c r="BS10" s="134" t="s">
        <v>114</v>
      </c>
      <c r="BT10" s="135" t="s">
        <v>128</v>
      </c>
      <c r="BU10" s="136">
        <f>'[1]int.bev.'!BV10</f>
        <v>0</v>
      </c>
      <c r="BV10" s="137">
        <f t="shared" si="1"/>
        <v>0</v>
      </c>
      <c r="BW10" s="137">
        <f t="shared" si="1"/>
        <v>0</v>
      </c>
      <c r="BX10" s="137">
        <f t="shared" si="1"/>
        <v>0</v>
      </c>
      <c r="BY10" s="137">
        <f t="shared" si="1"/>
        <v>0</v>
      </c>
      <c r="BZ10" s="134" t="s">
        <v>114</v>
      </c>
      <c r="CA10" s="135" t="s">
        <v>128</v>
      </c>
      <c r="CB10" s="136">
        <f>'[1]int.bev.'!CC10</f>
        <v>0</v>
      </c>
      <c r="CC10" s="138">
        <f t="shared" si="31"/>
        <v>0</v>
      </c>
      <c r="CD10" s="135">
        <v>0</v>
      </c>
      <c r="CE10" s="135">
        <v>0</v>
      </c>
      <c r="CF10" s="137">
        <f t="shared" si="32"/>
        <v>0</v>
      </c>
      <c r="CG10" s="134" t="s">
        <v>114</v>
      </c>
      <c r="CH10" s="135" t="s">
        <v>128</v>
      </c>
      <c r="CI10" s="138">
        <f>'[1]int.bev.'!CJ10</f>
        <v>0</v>
      </c>
      <c r="CJ10" s="139">
        <f t="shared" si="2"/>
        <v>2084</v>
      </c>
      <c r="CK10" s="139">
        <f t="shared" si="2"/>
        <v>2084</v>
      </c>
      <c r="CL10" s="139">
        <f t="shared" si="2"/>
        <v>0</v>
      </c>
      <c r="CM10" s="139">
        <f t="shared" si="2"/>
        <v>2084</v>
      </c>
      <c r="CN10" s="134" t="s">
        <v>114</v>
      </c>
      <c r="CO10" s="135" t="s">
        <v>128</v>
      </c>
      <c r="CP10" s="136">
        <f>'[1]int.bev.'!CQ10</f>
        <v>0</v>
      </c>
      <c r="CQ10" s="138">
        <f t="shared" si="33"/>
        <v>0</v>
      </c>
      <c r="CR10" s="140">
        <v>0</v>
      </c>
      <c r="CS10" s="140">
        <v>0</v>
      </c>
      <c r="CT10" s="140">
        <v>0</v>
      </c>
      <c r="CU10" s="134" t="s">
        <v>114</v>
      </c>
      <c r="CV10" s="135" t="s">
        <v>128</v>
      </c>
      <c r="CW10" s="136">
        <f>'[1]int.bev.'!CX10</f>
        <v>0</v>
      </c>
      <c r="CX10" s="137">
        <f t="shared" si="7"/>
        <v>2084</v>
      </c>
      <c r="CY10" s="137">
        <f t="shared" si="7"/>
        <v>2084</v>
      </c>
      <c r="CZ10" s="137">
        <f t="shared" si="7"/>
        <v>0</v>
      </c>
      <c r="DA10" s="137">
        <f t="shared" si="7"/>
        <v>2084</v>
      </c>
      <c r="DB10" s="134" t="s">
        <v>114</v>
      </c>
      <c r="DC10" s="135" t="s">
        <v>128</v>
      </c>
      <c r="DD10" s="136">
        <f>'[1]int.bev.'!DE10</f>
        <v>0</v>
      </c>
      <c r="DE10" s="138">
        <f t="shared" si="35"/>
        <v>0</v>
      </c>
      <c r="DF10" s="135">
        <v>0</v>
      </c>
      <c r="DG10" s="135">
        <v>0</v>
      </c>
      <c r="DH10" s="135">
        <v>0</v>
      </c>
      <c r="DI10" s="134" t="s">
        <v>114</v>
      </c>
      <c r="DJ10" s="135" t="s">
        <v>128</v>
      </c>
      <c r="DK10" s="136">
        <f>'[1]int.bev.'!DL10</f>
        <v>1393</v>
      </c>
      <c r="DL10" s="137">
        <f t="shared" si="36"/>
        <v>1393</v>
      </c>
      <c r="DM10" s="137">
        <f>'[2]1.-22.'!T229</f>
        <v>0</v>
      </c>
      <c r="DN10" s="137">
        <f>'[2]1.-22.'!T234</f>
        <v>0</v>
      </c>
      <c r="DO10" s="137">
        <f t="shared" si="37"/>
        <v>0</v>
      </c>
      <c r="DP10" s="134" t="s">
        <v>114</v>
      </c>
      <c r="DQ10" s="135" t="s">
        <v>128</v>
      </c>
      <c r="DR10" s="136">
        <f>'[1]int.bev.'!DS10</f>
        <v>0</v>
      </c>
      <c r="DS10" s="137">
        <f t="shared" si="40"/>
        <v>0</v>
      </c>
      <c r="DT10" s="137">
        <f>'[2]1.-22.'!AH229</f>
        <v>0</v>
      </c>
      <c r="DU10" s="137">
        <f>'[2]1.-22.'!AH234</f>
        <v>0</v>
      </c>
      <c r="DV10" s="137">
        <f t="shared" si="38"/>
        <v>0</v>
      </c>
      <c r="DW10" s="134" t="s">
        <v>114</v>
      </c>
      <c r="DX10" s="135" t="s">
        <v>128</v>
      </c>
      <c r="DY10" s="136">
        <f>'[1]int.bev.'!DZ10</f>
        <v>1393</v>
      </c>
      <c r="DZ10" s="138">
        <f t="shared" si="3"/>
        <v>1393</v>
      </c>
      <c r="EA10" s="138">
        <f t="shared" si="3"/>
        <v>0</v>
      </c>
      <c r="EB10" s="138">
        <f t="shared" si="3"/>
        <v>0</v>
      </c>
      <c r="EC10" s="138">
        <f t="shared" si="3"/>
        <v>0</v>
      </c>
      <c r="ED10" s="134" t="s">
        <v>114</v>
      </c>
      <c r="EE10" s="135" t="s">
        <v>128</v>
      </c>
      <c r="EF10" s="139">
        <f t="shared" si="4"/>
        <v>98558</v>
      </c>
      <c r="EG10" s="139">
        <f t="shared" si="4"/>
        <v>101593</v>
      </c>
      <c r="EH10" s="139">
        <f t="shared" si="4"/>
        <v>3035</v>
      </c>
      <c r="EI10" s="139">
        <f t="shared" si="4"/>
        <v>943</v>
      </c>
      <c r="EJ10" s="139">
        <f t="shared" si="4"/>
        <v>2092</v>
      </c>
      <c r="EK10" s="134" t="s">
        <v>114</v>
      </c>
      <c r="EL10" s="135" t="s">
        <v>128</v>
      </c>
      <c r="EM10" s="139">
        <f t="shared" si="39"/>
        <v>98558</v>
      </c>
      <c r="EN10" s="139">
        <f t="shared" si="5"/>
        <v>101593</v>
      </c>
      <c r="EO10" s="139">
        <f t="shared" si="5"/>
        <v>3035</v>
      </c>
      <c r="EP10" s="139">
        <f t="shared" si="5"/>
        <v>943</v>
      </c>
      <c r="EQ10" s="139">
        <f t="shared" si="5"/>
        <v>2092</v>
      </c>
      <c r="ER10" s="134" t="s">
        <v>114</v>
      </c>
      <c r="ES10" s="135" t="s">
        <v>128</v>
      </c>
      <c r="ET10" s="139">
        <f>'[2]int.kiad.'!CP10</f>
        <v>0</v>
      </c>
      <c r="EU10" s="139">
        <f>'[2]int.kiad.'!CQ10</f>
        <v>0</v>
      </c>
      <c r="EV10" s="139">
        <f>'[2]int.kiad.'!CR10</f>
        <v>0</v>
      </c>
      <c r="EW10" s="139">
        <f>'[2]int.kiad.'!CS10</f>
        <v>0</v>
      </c>
      <c r="EX10" s="139">
        <f>'[2]int.kiad.'!CT10</f>
        <v>0</v>
      </c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</row>
    <row r="11" spans="1:202" ht="12.75">
      <c r="A11" s="134" t="s">
        <v>115</v>
      </c>
      <c r="B11" s="135" t="s">
        <v>45</v>
      </c>
      <c r="C11" s="136">
        <f>'[1]int.bev.'!D11</f>
        <v>71690</v>
      </c>
      <c r="D11" s="137">
        <f t="shared" si="8"/>
        <v>71690</v>
      </c>
      <c r="E11" s="137">
        <f>'[2]1.-22.'!P277</f>
        <v>0</v>
      </c>
      <c r="F11" s="137">
        <f>'[2]1.-22.'!P282</f>
        <v>0</v>
      </c>
      <c r="G11" s="137">
        <f t="shared" si="9"/>
        <v>0</v>
      </c>
      <c r="H11" s="134" t="s">
        <v>115</v>
      </c>
      <c r="I11" s="135" t="s">
        <v>45</v>
      </c>
      <c r="J11" s="136">
        <f>'[1]int.bev.'!K11</f>
        <v>0</v>
      </c>
      <c r="K11" s="137">
        <f t="shared" si="10"/>
        <v>0</v>
      </c>
      <c r="L11" s="137">
        <f>'[2]1.-22.'!AC277</f>
        <v>0</v>
      </c>
      <c r="M11" s="137">
        <f>'[2]1.-22.'!AC282</f>
        <v>0</v>
      </c>
      <c r="N11" s="137">
        <f t="shared" si="11"/>
        <v>0</v>
      </c>
      <c r="O11" s="134" t="s">
        <v>115</v>
      </c>
      <c r="P11" s="135" t="s">
        <v>45</v>
      </c>
      <c r="Q11" s="136">
        <f>'[1]int.bev.'!R11</f>
        <v>0</v>
      </c>
      <c r="R11" s="137">
        <f t="shared" si="12"/>
        <v>0</v>
      </c>
      <c r="S11" s="137">
        <f>'[2]1.-22.'!AD277</f>
        <v>0</v>
      </c>
      <c r="T11" s="137">
        <f>'[2]1.-22.'!AD282</f>
        <v>0</v>
      </c>
      <c r="U11" s="137">
        <f t="shared" si="13"/>
        <v>0</v>
      </c>
      <c r="V11" s="134" t="s">
        <v>115</v>
      </c>
      <c r="W11" s="135" t="s">
        <v>45</v>
      </c>
      <c r="X11" s="136">
        <f>'[1]int.bev.'!Y11</f>
        <v>0</v>
      </c>
      <c r="Y11" s="137">
        <f t="shared" si="14"/>
        <v>0</v>
      </c>
      <c r="Z11" s="137">
        <f>'[2]1.-22.'!Q277</f>
        <v>0</v>
      </c>
      <c r="AA11" s="137">
        <f>'[2]1.-22.'!Q282</f>
        <v>0</v>
      </c>
      <c r="AB11" s="137">
        <f t="shared" si="15"/>
        <v>0</v>
      </c>
      <c r="AC11" s="134" t="s">
        <v>115</v>
      </c>
      <c r="AD11" s="135" t="s">
        <v>45</v>
      </c>
      <c r="AE11" s="136">
        <f>'[1]int.bev.'!AF11</f>
        <v>6060</v>
      </c>
      <c r="AF11" s="137">
        <f t="shared" si="16"/>
        <v>6498</v>
      </c>
      <c r="AG11" s="137">
        <f>'[2]1.-22.'!R277</f>
        <v>438</v>
      </c>
      <c r="AH11" s="137">
        <f>'[2]1.-22.'!R282</f>
        <v>438</v>
      </c>
      <c r="AI11" s="137">
        <f t="shared" si="17"/>
        <v>0</v>
      </c>
      <c r="AJ11" s="134" t="s">
        <v>115</v>
      </c>
      <c r="AK11" s="135" t="s">
        <v>45</v>
      </c>
      <c r="AL11" s="136">
        <f>'[1]int.bev.'!AM11</f>
        <v>0</v>
      </c>
      <c r="AM11" s="137">
        <f t="shared" si="18"/>
        <v>0</v>
      </c>
      <c r="AN11" s="137">
        <f>'[2]1.-22.'!AF277</f>
        <v>0</v>
      </c>
      <c r="AO11" s="137">
        <f>'[2]1.-22.'!AF282</f>
        <v>0</v>
      </c>
      <c r="AP11" s="137">
        <f t="shared" si="19"/>
        <v>0</v>
      </c>
      <c r="AQ11" s="134" t="s">
        <v>115</v>
      </c>
      <c r="AR11" s="135" t="s">
        <v>45</v>
      </c>
      <c r="AS11" s="138">
        <f t="shared" si="20"/>
        <v>6060</v>
      </c>
      <c r="AT11" s="138">
        <f t="shared" si="21"/>
        <v>6498</v>
      </c>
      <c r="AU11" s="138">
        <f t="shared" si="22"/>
        <v>438</v>
      </c>
      <c r="AV11" s="138">
        <f t="shared" si="23"/>
        <v>438</v>
      </c>
      <c r="AW11" s="138">
        <f t="shared" si="24"/>
        <v>0</v>
      </c>
      <c r="AX11" s="134" t="s">
        <v>115</v>
      </c>
      <c r="AY11" s="135" t="s">
        <v>45</v>
      </c>
      <c r="AZ11" s="136">
        <f>'[1]int.bev.'!BA11</f>
        <v>0</v>
      </c>
      <c r="BA11" s="137">
        <f t="shared" si="25"/>
        <v>0</v>
      </c>
      <c r="BB11" s="137">
        <f>'[2]1.-22.'!S277</f>
        <v>0</v>
      </c>
      <c r="BC11" s="137">
        <f>'[2]1.-22.'!S282</f>
        <v>0</v>
      </c>
      <c r="BD11" s="137">
        <f t="shared" si="26"/>
        <v>0</v>
      </c>
      <c r="BE11" s="134" t="s">
        <v>115</v>
      </c>
      <c r="BF11" s="135" t="s">
        <v>45</v>
      </c>
      <c r="BG11" s="136">
        <f>'[1]int.bev.'!BH11</f>
        <v>0</v>
      </c>
      <c r="BH11" s="137">
        <f t="shared" si="27"/>
        <v>0</v>
      </c>
      <c r="BI11" s="137">
        <f>'[2]1.-22.'!AG277</f>
        <v>0</v>
      </c>
      <c r="BJ11" s="137">
        <f>'[2]1.-22.'!AG282</f>
        <v>0</v>
      </c>
      <c r="BK11" s="137">
        <f t="shared" si="28"/>
        <v>0</v>
      </c>
      <c r="BL11" s="134" t="s">
        <v>115</v>
      </c>
      <c r="BM11" s="135" t="s">
        <v>45</v>
      </c>
      <c r="BN11" s="136">
        <f>'[1]int.bev.'!BO11</f>
        <v>0</v>
      </c>
      <c r="BO11" s="138">
        <f t="shared" si="29"/>
        <v>0</v>
      </c>
      <c r="BP11" s="135">
        <v>0</v>
      </c>
      <c r="BQ11" s="135">
        <v>0</v>
      </c>
      <c r="BR11" s="137">
        <f t="shared" si="30"/>
        <v>0</v>
      </c>
      <c r="BS11" s="134" t="s">
        <v>115</v>
      </c>
      <c r="BT11" s="135" t="s">
        <v>45</v>
      </c>
      <c r="BU11" s="136">
        <f>'[1]int.bev.'!BV11</f>
        <v>0</v>
      </c>
      <c r="BV11" s="137">
        <f t="shared" si="1"/>
        <v>0</v>
      </c>
      <c r="BW11" s="137">
        <f t="shared" si="1"/>
        <v>0</v>
      </c>
      <c r="BX11" s="137">
        <f t="shared" si="1"/>
        <v>0</v>
      </c>
      <c r="BY11" s="137">
        <f t="shared" si="1"/>
        <v>0</v>
      </c>
      <c r="BZ11" s="134" t="s">
        <v>115</v>
      </c>
      <c r="CA11" s="135" t="s">
        <v>45</v>
      </c>
      <c r="CB11" s="136">
        <f>'[1]int.bev.'!CC11</f>
        <v>0</v>
      </c>
      <c r="CC11" s="138">
        <f t="shared" si="31"/>
        <v>0</v>
      </c>
      <c r="CD11" s="135">
        <v>0</v>
      </c>
      <c r="CE11" s="135">
        <v>0</v>
      </c>
      <c r="CF11" s="137">
        <f t="shared" si="32"/>
        <v>0</v>
      </c>
      <c r="CG11" s="134" t="s">
        <v>115</v>
      </c>
      <c r="CH11" s="135" t="s">
        <v>45</v>
      </c>
      <c r="CI11" s="138">
        <f>'[1]int.bev.'!CJ11</f>
        <v>0</v>
      </c>
      <c r="CJ11" s="139">
        <f t="shared" si="2"/>
        <v>0</v>
      </c>
      <c r="CK11" s="139">
        <f t="shared" si="2"/>
        <v>0</v>
      </c>
      <c r="CL11" s="139">
        <f t="shared" si="2"/>
        <v>0</v>
      </c>
      <c r="CM11" s="139">
        <f t="shared" si="2"/>
        <v>0</v>
      </c>
      <c r="CN11" s="134" t="s">
        <v>115</v>
      </c>
      <c r="CO11" s="135" t="s">
        <v>45</v>
      </c>
      <c r="CP11" s="136">
        <f>'[1]int.bev.'!CQ11</f>
        <v>0</v>
      </c>
      <c r="CQ11" s="138">
        <f t="shared" si="33"/>
        <v>0</v>
      </c>
      <c r="CR11" s="140">
        <v>0</v>
      </c>
      <c r="CS11" s="140">
        <v>0</v>
      </c>
      <c r="CT11" s="140">
        <v>0</v>
      </c>
      <c r="CU11" s="134" t="s">
        <v>115</v>
      </c>
      <c r="CV11" s="135" t="s">
        <v>45</v>
      </c>
      <c r="CW11" s="136">
        <f>'[1]int.bev.'!CX11</f>
        <v>0</v>
      </c>
      <c r="CX11" s="137">
        <f t="shared" si="7"/>
        <v>0</v>
      </c>
      <c r="CY11" s="137">
        <f t="shared" si="7"/>
        <v>0</v>
      </c>
      <c r="CZ11" s="137">
        <f t="shared" si="7"/>
        <v>0</v>
      </c>
      <c r="DA11" s="137">
        <f t="shared" si="7"/>
        <v>0</v>
      </c>
      <c r="DB11" s="134" t="s">
        <v>115</v>
      </c>
      <c r="DC11" s="135" t="s">
        <v>45</v>
      </c>
      <c r="DD11" s="136">
        <f>'[1]int.bev.'!DE11</f>
        <v>0</v>
      </c>
      <c r="DE11" s="138">
        <f t="shared" si="35"/>
        <v>0</v>
      </c>
      <c r="DF11" s="135">
        <v>0</v>
      </c>
      <c r="DG11" s="135">
        <v>0</v>
      </c>
      <c r="DH11" s="135">
        <v>0</v>
      </c>
      <c r="DI11" s="134" t="s">
        <v>115</v>
      </c>
      <c r="DJ11" s="135" t="s">
        <v>45</v>
      </c>
      <c r="DK11" s="136">
        <f>'[1]int.bev.'!DL11</f>
        <v>1035</v>
      </c>
      <c r="DL11" s="137">
        <f t="shared" si="36"/>
        <v>1035</v>
      </c>
      <c r="DM11" s="137">
        <f>'[2]1.-22.'!T277</f>
        <v>0</v>
      </c>
      <c r="DN11" s="137">
        <f>'[2]1.-22.'!T282</f>
        <v>0</v>
      </c>
      <c r="DO11" s="137">
        <f t="shared" si="37"/>
        <v>0</v>
      </c>
      <c r="DP11" s="134" t="s">
        <v>115</v>
      </c>
      <c r="DQ11" s="135" t="s">
        <v>45</v>
      </c>
      <c r="DR11" s="136">
        <f>'[1]int.bev.'!DS11</f>
        <v>14</v>
      </c>
      <c r="DS11" s="137">
        <f t="shared" si="40"/>
        <v>14</v>
      </c>
      <c r="DT11" s="137">
        <f>'[2]1.-22.'!AH277</f>
        <v>0</v>
      </c>
      <c r="DU11" s="137">
        <f>'[2]1.-22.'!AH282</f>
        <v>0</v>
      </c>
      <c r="DV11" s="137">
        <f t="shared" si="38"/>
        <v>0</v>
      </c>
      <c r="DW11" s="134" t="s">
        <v>115</v>
      </c>
      <c r="DX11" s="135" t="s">
        <v>45</v>
      </c>
      <c r="DY11" s="136">
        <f>'[1]int.bev.'!DZ11</f>
        <v>1021</v>
      </c>
      <c r="DZ11" s="138">
        <f t="shared" si="3"/>
        <v>1021</v>
      </c>
      <c r="EA11" s="138">
        <f t="shared" si="3"/>
        <v>0</v>
      </c>
      <c r="EB11" s="138">
        <f t="shared" si="3"/>
        <v>0</v>
      </c>
      <c r="EC11" s="138">
        <f t="shared" si="3"/>
        <v>0</v>
      </c>
      <c r="ED11" s="134" t="s">
        <v>115</v>
      </c>
      <c r="EE11" s="135" t="s">
        <v>45</v>
      </c>
      <c r="EF11" s="139">
        <f t="shared" si="4"/>
        <v>78785</v>
      </c>
      <c r="EG11" s="139">
        <f t="shared" si="4"/>
        <v>79223</v>
      </c>
      <c r="EH11" s="139">
        <f t="shared" si="4"/>
        <v>438</v>
      </c>
      <c r="EI11" s="139">
        <f t="shared" si="4"/>
        <v>438</v>
      </c>
      <c r="EJ11" s="139">
        <f t="shared" si="4"/>
        <v>0</v>
      </c>
      <c r="EK11" s="134" t="s">
        <v>115</v>
      </c>
      <c r="EL11" s="135" t="s">
        <v>45</v>
      </c>
      <c r="EM11" s="139">
        <f t="shared" si="39"/>
        <v>78771</v>
      </c>
      <c r="EN11" s="139">
        <f t="shared" si="5"/>
        <v>79209</v>
      </c>
      <c r="EO11" s="139">
        <f t="shared" si="5"/>
        <v>438</v>
      </c>
      <c r="EP11" s="139">
        <f t="shared" si="5"/>
        <v>438</v>
      </c>
      <c r="EQ11" s="139">
        <f t="shared" si="5"/>
        <v>0</v>
      </c>
      <c r="ER11" s="134" t="s">
        <v>115</v>
      </c>
      <c r="ES11" s="135" t="s">
        <v>45</v>
      </c>
      <c r="ET11" s="139">
        <f>'[2]int.kiad.'!CP11</f>
        <v>14</v>
      </c>
      <c r="EU11" s="139">
        <f>'[2]int.kiad.'!CQ11</f>
        <v>14</v>
      </c>
      <c r="EV11" s="139">
        <f>'[2]int.kiad.'!CR11</f>
        <v>0</v>
      </c>
      <c r="EW11" s="139">
        <f>'[2]int.kiad.'!CS11</f>
        <v>0</v>
      </c>
      <c r="EX11" s="139">
        <f>'[2]int.kiad.'!CT11</f>
        <v>0</v>
      </c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</row>
    <row r="12" spans="1:202" ht="12.75">
      <c r="A12" s="2" t="s">
        <v>117</v>
      </c>
      <c r="B12" s="2" t="s">
        <v>161</v>
      </c>
      <c r="C12" s="72">
        <f>'[1]int.bev.'!D12</f>
        <v>84652</v>
      </c>
      <c r="D12" s="7">
        <f t="shared" si="8"/>
        <v>86093</v>
      </c>
      <c r="E12" s="7">
        <f>'[2]1.-22.'!P325</f>
        <v>1441</v>
      </c>
      <c r="F12" s="7">
        <f>'[2]1.-22.'!P330</f>
        <v>0</v>
      </c>
      <c r="G12" s="7">
        <f t="shared" si="9"/>
        <v>1441</v>
      </c>
      <c r="H12" s="2" t="s">
        <v>117</v>
      </c>
      <c r="I12" s="2" t="s">
        <v>161</v>
      </c>
      <c r="J12" s="72">
        <f>'[1]int.bev.'!K12</f>
        <v>0</v>
      </c>
      <c r="K12" s="7">
        <f t="shared" si="10"/>
        <v>0</v>
      </c>
      <c r="L12" s="7">
        <f>'[2]1.-22.'!AC325</f>
        <v>0</v>
      </c>
      <c r="M12" s="7">
        <f>'[2]1.-22.'!AC330</f>
        <v>0</v>
      </c>
      <c r="N12" s="7">
        <f t="shared" si="11"/>
        <v>0</v>
      </c>
      <c r="O12" s="2" t="s">
        <v>117</v>
      </c>
      <c r="P12" s="2" t="s">
        <v>161</v>
      </c>
      <c r="Q12" s="72">
        <f>'[1]int.bev.'!R12</f>
        <v>0</v>
      </c>
      <c r="R12" s="7">
        <f t="shared" si="12"/>
        <v>22</v>
      </c>
      <c r="S12" s="7">
        <f>'[2]1.-22.'!AD325</f>
        <v>22</v>
      </c>
      <c r="T12" s="7">
        <f>'[2]1.-22.'!AD330</f>
        <v>0</v>
      </c>
      <c r="U12" s="7">
        <f t="shared" si="13"/>
        <v>22</v>
      </c>
      <c r="V12" s="2" t="s">
        <v>117</v>
      </c>
      <c r="W12" s="2" t="s">
        <v>161</v>
      </c>
      <c r="X12" s="72">
        <f>'[1]int.bev.'!Y12</f>
        <v>0</v>
      </c>
      <c r="Y12" s="7">
        <f t="shared" si="14"/>
        <v>185</v>
      </c>
      <c r="Z12" s="7">
        <f>'[2]1.-22.'!Q325</f>
        <v>185</v>
      </c>
      <c r="AA12" s="7">
        <f>'[2]1.-22.'!Q330</f>
        <v>0</v>
      </c>
      <c r="AB12" s="7">
        <f t="shared" si="15"/>
        <v>185</v>
      </c>
      <c r="AC12" s="2" t="s">
        <v>117</v>
      </c>
      <c r="AD12" s="2" t="s">
        <v>161</v>
      </c>
      <c r="AE12" s="72">
        <f>'[1]int.bev.'!AF12</f>
        <v>1065917</v>
      </c>
      <c r="AF12" s="7">
        <f t="shared" si="16"/>
        <v>1099636</v>
      </c>
      <c r="AG12" s="7">
        <f>'[2]1.-22.'!R325</f>
        <v>33719</v>
      </c>
      <c r="AH12" s="7">
        <f>'[2]1.-22.'!R330</f>
        <v>33719</v>
      </c>
      <c r="AI12" s="7">
        <f t="shared" si="17"/>
        <v>0</v>
      </c>
      <c r="AJ12" s="2" t="s">
        <v>117</v>
      </c>
      <c r="AK12" s="2" t="s">
        <v>161</v>
      </c>
      <c r="AL12" s="72">
        <f>'[1]int.bev.'!AM12</f>
        <v>9039</v>
      </c>
      <c r="AM12" s="7">
        <f t="shared" si="18"/>
        <v>9039</v>
      </c>
      <c r="AN12" s="7">
        <f>'[2]1.-22.'!AF325</f>
        <v>0</v>
      </c>
      <c r="AO12" s="7">
        <f>'[2]1.-22.'!AF330</f>
        <v>0</v>
      </c>
      <c r="AP12" s="7">
        <f t="shared" si="19"/>
        <v>0</v>
      </c>
      <c r="AQ12" s="2" t="s">
        <v>117</v>
      </c>
      <c r="AR12" s="2" t="s">
        <v>161</v>
      </c>
      <c r="AS12" s="16">
        <f t="shared" si="20"/>
        <v>1056878</v>
      </c>
      <c r="AT12" s="16">
        <f t="shared" si="21"/>
        <v>1090597</v>
      </c>
      <c r="AU12" s="16">
        <f t="shared" si="22"/>
        <v>33719</v>
      </c>
      <c r="AV12" s="16">
        <f t="shared" si="23"/>
        <v>33719</v>
      </c>
      <c r="AW12" s="16">
        <f t="shared" si="24"/>
        <v>0</v>
      </c>
      <c r="AX12" s="2" t="s">
        <v>117</v>
      </c>
      <c r="AY12" s="2" t="s">
        <v>161</v>
      </c>
      <c r="AZ12" s="72">
        <f>'[1]int.bev.'!BA12</f>
        <v>185128</v>
      </c>
      <c r="BA12" s="7">
        <f t="shared" si="25"/>
        <v>192559</v>
      </c>
      <c r="BB12" s="7">
        <f>'[2]1.-22.'!S325</f>
        <v>7431</v>
      </c>
      <c r="BC12" s="7">
        <f>'[2]1.-22.'!S330</f>
        <v>0</v>
      </c>
      <c r="BD12" s="7">
        <f t="shared" si="26"/>
        <v>7431</v>
      </c>
      <c r="BE12" s="2" t="s">
        <v>117</v>
      </c>
      <c r="BF12" s="2" t="s">
        <v>161</v>
      </c>
      <c r="BG12" s="72">
        <f>'[1]int.bev.'!BH12</f>
        <v>0</v>
      </c>
      <c r="BH12" s="7">
        <f t="shared" si="27"/>
        <v>0</v>
      </c>
      <c r="BI12" s="7">
        <f>'[2]1.-22.'!AG325</f>
        <v>0</v>
      </c>
      <c r="BJ12" s="7">
        <f>'[2]1.-22.'!AG330</f>
        <v>0</v>
      </c>
      <c r="BK12" s="7">
        <f t="shared" si="28"/>
        <v>0</v>
      </c>
      <c r="BL12" s="2" t="s">
        <v>117</v>
      </c>
      <c r="BM12" s="2" t="s">
        <v>161</v>
      </c>
      <c r="BN12" s="72">
        <f>'[1]int.bev.'!BO12</f>
        <v>0</v>
      </c>
      <c r="BO12" s="16">
        <f t="shared" si="29"/>
        <v>0</v>
      </c>
      <c r="BP12" s="7">
        <f>'[2]1.-22.'!AG326</f>
        <v>0</v>
      </c>
      <c r="BQ12" s="7">
        <f>'[2]1.-22.'!AG330</f>
        <v>0</v>
      </c>
      <c r="BR12" s="7">
        <f t="shared" si="30"/>
        <v>0</v>
      </c>
      <c r="BS12" s="2" t="s">
        <v>117</v>
      </c>
      <c r="BT12" s="2" t="s">
        <v>161</v>
      </c>
      <c r="BU12" s="72">
        <f>'[1]int.bev.'!BV12</f>
        <v>0</v>
      </c>
      <c r="BV12" s="7">
        <f t="shared" si="1"/>
        <v>0</v>
      </c>
      <c r="BW12" s="7">
        <f t="shared" si="1"/>
        <v>0</v>
      </c>
      <c r="BX12" s="7">
        <f t="shared" si="1"/>
        <v>0</v>
      </c>
      <c r="BY12" s="7">
        <f t="shared" si="1"/>
        <v>0</v>
      </c>
      <c r="BZ12" s="2" t="s">
        <v>117</v>
      </c>
      <c r="CA12" s="2" t="s">
        <v>161</v>
      </c>
      <c r="CB12" s="72">
        <f>'[1]int.bev.'!CC12</f>
        <v>0</v>
      </c>
      <c r="CC12" s="16">
        <f t="shared" si="31"/>
        <v>0</v>
      </c>
      <c r="CD12" s="8">
        <v>0</v>
      </c>
      <c r="CE12" s="8">
        <v>0</v>
      </c>
      <c r="CF12" s="7">
        <f t="shared" si="32"/>
        <v>0</v>
      </c>
      <c r="CG12" s="2" t="s">
        <v>117</v>
      </c>
      <c r="CH12" s="2" t="s">
        <v>161</v>
      </c>
      <c r="CI12" s="16">
        <f>'[1]int.bev.'!CJ12</f>
        <v>185128</v>
      </c>
      <c r="CJ12" s="21">
        <f t="shared" si="2"/>
        <v>192559</v>
      </c>
      <c r="CK12" s="21">
        <f t="shared" si="2"/>
        <v>7431</v>
      </c>
      <c r="CL12" s="21">
        <f t="shared" si="2"/>
        <v>0</v>
      </c>
      <c r="CM12" s="21">
        <f t="shared" si="2"/>
        <v>7431</v>
      </c>
      <c r="CN12" s="2" t="s">
        <v>117</v>
      </c>
      <c r="CO12" s="2" t="s">
        <v>161</v>
      </c>
      <c r="CP12" s="72">
        <f>'[1]int.bev.'!CQ12</f>
        <v>179164</v>
      </c>
      <c r="CQ12" s="16">
        <f t="shared" si="33"/>
        <v>179164</v>
      </c>
      <c r="CR12" s="7">
        <f>'[2]1.-22.'!AQ326</f>
        <v>0</v>
      </c>
      <c r="CS12" s="7">
        <f>'[2]1.-22.'!AQ330</f>
        <v>0</v>
      </c>
      <c r="CT12" s="7">
        <f t="shared" si="34"/>
        <v>0</v>
      </c>
      <c r="CU12" s="2" t="s">
        <v>117</v>
      </c>
      <c r="CV12" s="2" t="s">
        <v>161</v>
      </c>
      <c r="CW12" s="72">
        <f>'[1]int.bev.'!CX12</f>
        <v>5964</v>
      </c>
      <c r="CX12" s="7">
        <f t="shared" si="7"/>
        <v>13395</v>
      </c>
      <c r="CY12" s="7">
        <f t="shared" si="7"/>
        <v>7431</v>
      </c>
      <c r="CZ12" s="7">
        <f t="shared" si="7"/>
        <v>0</v>
      </c>
      <c r="DA12" s="7">
        <f t="shared" si="7"/>
        <v>7431</v>
      </c>
      <c r="DB12" s="2" t="s">
        <v>117</v>
      </c>
      <c r="DC12" s="2" t="s">
        <v>161</v>
      </c>
      <c r="DD12" s="72">
        <f>'[1]int.bev.'!DE12</f>
        <v>0</v>
      </c>
      <c r="DE12" s="16">
        <f t="shared" si="35"/>
        <v>0</v>
      </c>
      <c r="DF12" s="8">
        <v>0</v>
      </c>
      <c r="DG12" s="8">
        <v>0</v>
      </c>
      <c r="DH12" s="8">
        <v>0</v>
      </c>
      <c r="DI12" s="2" t="s">
        <v>117</v>
      </c>
      <c r="DJ12" s="2" t="s">
        <v>161</v>
      </c>
      <c r="DK12" s="72">
        <f>'[1]int.bev.'!DL12</f>
        <v>42290</v>
      </c>
      <c r="DL12" s="7">
        <f t="shared" si="36"/>
        <v>42290</v>
      </c>
      <c r="DM12" s="7">
        <f>'[2]1.-22.'!T325</f>
        <v>0</v>
      </c>
      <c r="DN12" s="7">
        <f>'[2]1.-22.'!T330</f>
        <v>0</v>
      </c>
      <c r="DO12" s="7">
        <f t="shared" si="37"/>
        <v>0</v>
      </c>
      <c r="DP12" s="2" t="s">
        <v>117</v>
      </c>
      <c r="DQ12" s="2" t="s">
        <v>161</v>
      </c>
      <c r="DR12" s="72">
        <f>'[1]int.bev.'!DS12</f>
        <v>1277</v>
      </c>
      <c r="DS12" s="7">
        <f t="shared" si="40"/>
        <v>1277</v>
      </c>
      <c r="DT12" s="7">
        <f>'[2]1.-22.'!AH325</f>
        <v>0</v>
      </c>
      <c r="DU12" s="7">
        <f>'[2]1.-22.'!AH330</f>
        <v>0</v>
      </c>
      <c r="DV12" s="7">
        <f t="shared" si="38"/>
        <v>0</v>
      </c>
      <c r="DW12" s="2" t="s">
        <v>117</v>
      </c>
      <c r="DX12" s="2" t="s">
        <v>161</v>
      </c>
      <c r="DY12" s="72">
        <f>'[1]int.bev.'!DZ12</f>
        <v>41013</v>
      </c>
      <c r="DZ12" s="16">
        <f t="shared" si="3"/>
        <v>41013</v>
      </c>
      <c r="EA12" s="16">
        <f t="shared" si="3"/>
        <v>0</v>
      </c>
      <c r="EB12" s="16">
        <f t="shared" si="3"/>
        <v>0</v>
      </c>
      <c r="EC12" s="16">
        <f t="shared" si="3"/>
        <v>0</v>
      </c>
      <c r="ED12" s="2" t="s">
        <v>117</v>
      </c>
      <c r="EE12" s="2" t="s">
        <v>161</v>
      </c>
      <c r="EF12" s="21">
        <f t="shared" si="4"/>
        <v>1377987</v>
      </c>
      <c r="EG12" s="21">
        <f t="shared" si="4"/>
        <v>1420763</v>
      </c>
      <c r="EH12" s="21">
        <f t="shared" si="4"/>
        <v>42776</v>
      </c>
      <c r="EI12" s="21">
        <f t="shared" si="4"/>
        <v>33719</v>
      </c>
      <c r="EJ12" s="21">
        <f t="shared" si="4"/>
        <v>9057</v>
      </c>
      <c r="EK12" s="2" t="s">
        <v>117</v>
      </c>
      <c r="EL12" s="2" t="s">
        <v>161</v>
      </c>
      <c r="EM12" s="21">
        <f t="shared" si="39"/>
        <v>1367671</v>
      </c>
      <c r="EN12" s="21">
        <f t="shared" si="5"/>
        <v>1410240</v>
      </c>
      <c r="EO12" s="21">
        <f t="shared" si="5"/>
        <v>42569</v>
      </c>
      <c r="EP12" s="21">
        <f t="shared" si="5"/>
        <v>33719</v>
      </c>
      <c r="EQ12" s="21">
        <f t="shared" si="5"/>
        <v>8850</v>
      </c>
      <c r="ER12" s="2" t="s">
        <v>117</v>
      </c>
      <c r="ES12" s="2" t="s">
        <v>161</v>
      </c>
      <c r="ET12" s="21">
        <f>'[2]int.kiad.'!CP12</f>
        <v>10316</v>
      </c>
      <c r="EU12" s="21">
        <f>'[2]int.kiad.'!CQ12</f>
        <v>10523</v>
      </c>
      <c r="EV12" s="21">
        <f>'[2]int.kiad.'!CR12</f>
        <v>207</v>
      </c>
      <c r="EW12" s="21">
        <f>'[2]int.kiad.'!CS12</f>
        <v>0</v>
      </c>
      <c r="EX12" s="21">
        <f>'[2]int.kiad.'!CT12</f>
        <v>207</v>
      </c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</row>
    <row r="13" spans="1:202" ht="12.75">
      <c r="A13" s="127" t="s">
        <v>129</v>
      </c>
      <c r="B13" s="127" t="s">
        <v>130</v>
      </c>
      <c r="C13" s="128">
        <f>'[1]int.bev.'!D13</f>
        <v>7974</v>
      </c>
      <c r="D13" s="129">
        <f t="shared" si="8"/>
        <v>8924</v>
      </c>
      <c r="E13" s="129">
        <f>'[2]1.-22.'!P373</f>
        <v>950</v>
      </c>
      <c r="F13" s="129">
        <f>'[2]1.-22.'!P378</f>
        <v>0</v>
      </c>
      <c r="G13" s="129">
        <f t="shared" si="9"/>
        <v>950</v>
      </c>
      <c r="H13" s="127" t="s">
        <v>129</v>
      </c>
      <c r="I13" s="127" t="s">
        <v>130</v>
      </c>
      <c r="J13" s="128">
        <f>'[1]int.bev.'!K13</f>
        <v>0</v>
      </c>
      <c r="K13" s="129">
        <f t="shared" si="10"/>
        <v>0</v>
      </c>
      <c r="L13" s="129">
        <f>'[2]1.-22.'!AC373</f>
        <v>0</v>
      </c>
      <c r="M13" s="129">
        <f>'[2]1.-22.'!AC378</f>
        <v>0</v>
      </c>
      <c r="N13" s="129">
        <f t="shared" si="11"/>
        <v>0</v>
      </c>
      <c r="O13" s="127" t="s">
        <v>129</v>
      </c>
      <c r="P13" s="127" t="s">
        <v>130</v>
      </c>
      <c r="Q13" s="128">
        <f>'[1]int.bev.'!R13</f>
        <v>0</v>
      </c>
      <c r="R13" s="129">
        <f t="shared" si="12"/>
        <v>0</v>
      </c>
      <c r="S13" s="129">
        <f>'[2]1.-22.'!AD373</f>
        <v>0</v>
      </c>
      <c r="T13" s="129">
        <f>'[2]1.-22.'!AD378</f>
        <v>0</v>
      </c>
      <c r="U13" s="129">
        <f t="shared" si="13"/>
        <v>0</v>
      </c>
      <c r="V13" s="127" t="s">
        <v>129</v>
      </c>
      <c r="W13" s="127" t="s">
        <v>130</v>
      </c>
      <c r="X13" s="128">
        <f>'[1]int.bev.'!Y13</f>
        <v>0</v>
      </c>
      <c r="Y13" s="129">
        <f t="shared" si="14"/>
        <v>0</v>
      </c>
      <c r="Z13" s="129">
        <f>'[2]1.-22.'!Q373</f>
        <v>0</v>
      </c>
      <c r="AA13" s="129">
        <f>'[2]1.-22.'!Q378</f>
        <v>0</v>
      </c>
      <c r="AB13" s="129">
        <f t="shared" si="15"/>
        <v>0</v>
      </c>
      <c r="AC13" s="127" t="s">
        <v>129</v>
      </c>
      <c r="AD13" s="127" t="s">
        <v>130</v>
      </c>
      <c r="AE13" s="128">
        <f>'[1]int.bev.'!AF13</f>
        <v>144798</v>
      </c>
      <c r="AF13" s="129">
        <f t="shared" si="16"/>
        <v>149565</v>
      </c>
      <c r="AG13" s="129">
        <f>'[2]1.-22.'!R373</f>
        <v>4767</v>
      </c>
      <c r="AH13" s="129">
        <f>'[2]1.-22.'!R378</f>
        <v>4767</v>
      </c>
      <c r="AI13" s="129">
        <f t="shared" si="17"/>
        <v>0</v>
      </c>
      <c r="AJ13" s="127" t="s">
        <v>129</v>
      </c>
      <c r="AK13" s="127" t="s">
        <v>130</v>
      </c>
      <c r="AL13" s="128">
        <f>'[1]int.bev.'!AM13</f>
        <v>1221</v>
      </c>
      <c r="AM13" s="129">
        <f t="shared" si="18"/>
        <v>1221</v>
      </c>
      <c r="AN13" s="129">
        <f>'[2]1.-22.'!AF373</f>
        <v>0</v>
      </c>
      <c r="AO13" s="129">
        <f>'[2]1.-22.'!AF378</f>
        <v>0</v>
      </c>
      <c r="AP13" s="129">
        <f t="shared" si="19"/>
        <v>0</v>
      </c>
      <c r="AQ13" s="127" t="s">
        <v>129</v>
      </c>
      <c r="AR13" s="127" t="s">
        <v>130</v>
      </c>
      <c r="AS13" s="130">
        <f t="shared" si="20"/>
        <v>143577</v>
      </c>
      <c r="AT13" s="130">
        <f t="shared" si="21"/>
        <v>148344</v>
      </c>
      <c r="AU13" s="130">
        <f t="shared" si="22"/>
        <v>4767</v>
      </c>
      <c r="AV13" s="130">
        <f t="shared" si="23"/>
        <v>4767</v>
      </c>
      <c r="AW13" s="130">
        <f t="shared" si="24"/>
        <v>0</v>
      </c>
      <c r="AX13" s="127" t="s">
        <v>129</v>
      </c>
      <c r="AY13" s="127" t="s">
        <v>130</v>
      </c>
      <c r="AZ13" s="128">
        <f>'[1]int.bev.'!BA13</f>
        <v>0</v>
      </c>
      <c r="BA13" s="129">
        <f t="shared" si="25"/>
        <v>1149</v>
      </c>
      <c r="BB13" s="129">
        <f>'[2]1.-22.'!S373</f>
        <v>1149</v>
      </c>
      <c r="BC13" s="129">
        <f>'[2]1.-22.'!S378</f>
        <v>0</v>
      </c>
      <c r="BD13" s="129">
        <f t="shared" si="26"/>
        <v>1149</v>
      </c>
      <c r="BE13" s="127" t="s">
        <v>129</v>
      </c>
      <c r="BF13" s="127" t="s">
        <v>130</v>
      </c>
      <c r="BG13" s="128">
        <f>'[1]int.bev.'!BH13</f>
        <v>0</v>
      </c>
      <c r="BH13" s="129">
        <f t="shared" si="27"/>
        <v>0</v>
      </c>
      <c r="BI13" s="129">
        <f>'[2]1.-22.'!AG373</f>
        <v>0</v>
      </c>
      <c r="BJ13" s="129">
        <f>'[2]1.-22.'!AG378</f>
        <v>0</v>
      </c>
      <c r="BK13" s="129">
        <f t="shared" si="28"/>
        <v>0</v>
      </c>
      <c r="BL13" s="127" t="s">
        <v>129</v>
      </c>
      <c r="BM13" s="127" t="s">
        <v>130</v>
      </c>
      <c r="BN13" s="128">
        <f>'[1]int.bev.'!BO13</f>
        <v>0</v>
      </c>
      <c r="BO13" s="130">
        <f t="shared" si="29"/>
        <v>0</v>
      </c>
      <c r="BP13" s="131">
        <v>0</v>
      </c>
      <c r="BQ13" s="131">
        <v>0</v>
      </c>
      <c r="BR13" s="129">
        <f t="shared" si="30"/>
        <v>0</v>
      </c>
      <c r="BS13" s="127" t="s">
        <v>129</v>
      </c>
      <c r="BT13" s="127" t="s">
        <v>130</v>
      </c>
      <c r="BU13" s="128">
        <f>'[1]int.bev.'!BV13</f>
        <v>0</v>
      </c>
      <c r="BV13" s="129">
        <f t="shared" si="1"/>
        <v>0</v>
      </c>
      <c r="BW13" s="129">
        <f t="shared" si="1"/>
        <v>0</v>
      </c>
      <c r="BX13" s="129">
        <f t="shared" si="1"/>
        <v>0</v>
      </c>
      <c r="BY13" s="129">
        <f t="shared" si="1"/>
        <v>0</v>
      </c>
      <c r="BZ13" s="127" t="s">
        <v>129</v>
      </c>
      <c r="CA13" s="127" t="s">
        <v>130</v>
      </c>
      <c r="CB13" s="128">
        <f>'[1]int.bev.'!CC13</f>
        <v>0</v>
      </c>
      <c r="CC13" s="130">
        <f t="shared" si="31"/>
        <v>0</v>
      </c>
      <c r="CD13" s="131">
        <v>0</v>
      </c>
      <c r="CE13" s="131">
        <v>0</v>
      </c>
      <c r="CF13" s="129">
        <f t="shared" si="32"/>
        <v>0</v>
      </c>
      <c r="CG13" s="127" t="s">
        <v>129</v>
      </c>
      <c r="CH13" s="127" t="s">
        <v>130</v>
      </c>
      <c r="CI13" s="130">
        <f>'[1]int.bev.'!CJ13</f>
        <v>0</v>
      </c>
      <c r="CJ13" s="132">
        <f t="shared" si="2"/>
        <v>1149</v>
      </c>
      <c r="CK13" s="132">
        <f t="shared" si="2"/>
        <v>1149</v>
      </c>
      <c r="CL13" s="132">
        <f t="shared" si="2"/>
        <v>0</v>
      </c>
      <c r="CM13" s="132">
        <f t="shared" si="2"/>
        <v>1149</v>
      </c>
      <c r="CN13" s="127" t="s">
        <v>129</v>
      </c>
      <c r="CO13" s="127" t="s">
        <v>130</v>
      </c>
      <c r="CP13" s="128">
        <f>'[1]int.bev.'!CQ13</f>
        <v>0</v>
      </c>
      <c r="CQ13" s="130">
        <f t="shared" si="33"/>
        <v>0</v>
      </c>
      <c r="CR13" s="133">
        <v>0</v>
      </c>
      <c r="CS13" s="133">
        <v>0</v>
      </c>
      <c r="CT13" s="129">
        <f t="shared" si="34"/>
        <v>0</v>
      </c>
      <c r="CU13" s="127" t="s">
        <v>129</v>
      </c>
      <c r="CV13" s="127" t="s">
        <v>130</v>
      </c>
      <c r="CW13" s="128">
        <f>'[1]int.bev.'!CX13</f>
        <v>0</v>
      </c>
      <c r="CX13" s="129">
        <f t="shared" si="7"/>
        <v>1149</v>
      </c>
      <c r="CY13" s="129">
        <f t="shared" si="7"/>
        <v>1149</v>
      </c>
      <c r="CZ13" s="129">
        <f t="shared" si="7"/>
        <v>0</v>
      </c>
      <c r="DA13" s="129">
        <f t="shared" si="7"/>
        <v>1149</v>
      </c>
      <c r="DB13" s="127" t="s">
        <v>129</v>
      </c>
      <c r="DC13" s="127" t="s">
        <v>130</v>
      </c>
      <c r="DD13" s="128">
        <f>'[1]int.bev.'!DE13</f>
        <v>0</v>
      </c>
      <c r="DE13" s="130">
        <f t="shared" si="35"/>
        <v>0</v>
      </c>
      <c r="DF13" s="131">
        <v>0</v>
      </c>
      <c r="DG13" s="131">
        <v>0</v>
      </c>
      <c r="DH13" s="131">
        <v>0</v>
      </c>
      <c r="DI13" s="127" t="s">
        <v>129</v>
      </c>
      <c r="DJ13" s="127" t="s">
        <v>130</v>
      </c>
      <c r="DK13" s="128">
        <f>'[1]int.bev.'!DL13</f>
        <v>2275</v>
      </c>
      <c r="DL13" s="129">
        <f t="shared" si="36"/>
        <v>2275</v>
      </c>
      <c r="DM13" s="129">
        <f>'[2]1.-22.'!T373</f>
        <v>0</v>
      </c>
      <c r="DN13" s="129">
        <f>'[2]1.-22.'!T378</f>
        <v>0</v>
      </c>
      <c r="DO13" s="129">
        <f t="shared" si="37"/>
        <v>0</v>
      </c>
      <c r="DP13" s="127" t="s">
        <v>129</v>
      </c>
      <c r="DQ13" s="127" t="s">
        <v>130</v>
      </c>
      <c r="DR13" s="128">
        <f>'[1]int.bev.'!DS13</f>
        <v>980</v>
      </c>
      <c r="DS13" s="129">
        <f t="shared" si="40"/>
        <v>980</v>
      </c>
      <c r="DT13" s="129">
        <f>'[2]1.-22.'!AH373</f>
        <v>0</v>
      </c>
      <c r="DU13" s="129">
        <f>'[2]1.-22.'!AH378</f>
        <v>0</v>
      </c>
      <c r="DV13" s="129">
        <f t="shared" si="38"/>
        <v>0</v>
      </c>
      <c r="DW13" s="127" t="s">
        <v>129</v>
      </c>
      <c r="DX13" s="127" t="s">
        <v>130</v>
      </c>
      <c r="DY13" s="128">
        <f>'[1]int.bev.'!DZ13</f>
        <v>1295</v>
      </c>
      <c r="DZ13" s="130">
        <f t="shared" si="3"/>
        <v>1295</v>
      </c>
      <c r="EA13" s="130">
        <f t="shared" si="3"/>
        <v>0</v>
      </c>
      <c r="EB13" s="130">
        <f t="shared" si="3"/>
        <v>0</v>
      </c>
      <c r="EC13" s="130">
        <f t="shared" si="3"/>
        <v>0</v>
      </c>
      <c r="ED13" s="127" t="s">
        <v>129</v>
      </c>
      <c r="EE13" s="127" t="s">
        <v>130</v>
      </c>
      <c r="EF13" s="132">
        <f t="shared" si="4"/>
        <v>155047</v>
      </c>
      <c r="EG13" s="132">
        <f t="shared" si="4"/>
        <v>161913</v>
      </c>
      <c r="EH13" s="132">
        <f t="shared" si="4"/>
        <v>6866</v>
      </c>
      <c r="EI13" s="132">
        <f t="shared" si="4"/>
        <v>4767</v>
      </c>
      <c r="EJ13" s="132">
        <f t="shared" si="4"/>
        <v>2099</v>
      </c>
      <c r="EK13" s="127" t="s">
        <v>129</v>
      </c>
      <c r="EL13" s="127" t="s">
        <v>130</v>
      </c>
      <c r="EM13" s="132">
        <f t="shared" si="39"/>
        <v>152846</v>
      </c>
      <c r="EN13" s="132">
        <f t="shared" si="5"/>
        <v>159712</v>
      </c>
      <c r="EO13" s="132">
        <f t="shared" si="5"/>
        <v>6866</v>
      </c>
      <c r="EP13" s="132">
        <f t="shared" si="5"/>
        <v>4767</v>
      </c>
      <c r="EQ13" s="132">
        <f t="shared" si="5"/>
        <v>2099</v>
      </c>
      <c r="ER13" s="127" t="s">
        <v>129</v>
      </c>
      <c r="ES13" s="127" t="s">
        <v>130</v>
      </c>
      <c r="ET13" s="132">
        <f>'[2]int.kiad.'!CP13</f>
        <v>2201</v>
      </c>
      <c r="EU13" s="132">
        <f>'[2]int.kiad.'!CQ13</f>
        <v>2201</v>
      </c>
      <c r="EV13" s="132">
        <f>'[2]int.kiad.'!CR13</f>
        <v>0</v>
      </c>
      <c r="EW13" s="132">
        <f>'[2]int.kiad.'!CS13</f>
        <v>0</v>
      </c>
      <c r="EX13" s="132">
        <f>'[2]int.kiad.'!CT13</f>
        <v>0</v>
      </c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</row>
    <row r="14" spans="1:202" ht="12.75">
      <c r="A14" s="127" t="s">
        <v>121</v>
      </c>
      <c r="B14" s="127" t="s">
        <v>132</v>
      </c>
      <c r="C14" s="128">
        <f>'[1]int.bev.'!D14</f>
        <v>11975</v>
      </c>
      <c r="D14" s="129">
        <f t="shared" si="8"/>
        <v>12031</v>
      </c>
      <c r="E14" s="129">
        <f>'[2]1.-22.'!P421</f>
        <v>56</v>
      </c>
      <c r="F14" s="129">
        <f>'[2]1.-22.'!P426</f>
        <v>0</v>
      </c>
      <c r="G14" s="129">
        <f t="shared" si="9"/>
        <v>56</v>
      </c>
      <c r="H14" s="127" t="s">
        <v>121</v>
      </c>
      <c r="I14" s="127" t="s">
        <v>132</v>
      </c>
      <c r="J14" s="128">
        <f>'[1]int.bev.'!K14</f>
        <v>0</v>
      </c>
      <c r="K14" s="129">
        <f t="shared" si="10"/>
        <v>0</v>
      </c>
      <c r="L14" s="129">
        <f>'[2]1.-22.'!AC421</f>
        <v>0</v>
      </c>
      <c r="M14" s="129">
        <f>'[2]1.-22.'!AC426</f>
        <v>0</v>
      </c>
      <c r="N14" s="129">
        <f t="shared" si="11"/>
        <v>0</v>
      </c>
      <c r="O14" s="127" t="s">
        <v>121</v>
      </c>
      <c r="P14" s="127" t="s">
        <v>132</v>
      </c>
      <c r="Q14" s="128">
        <f>'[1]int.bev.'!R14</f>
        <v>0</v>
      </c>
      <c r="R14" s="129">
        <f t="shared" si="12"/>
        <v>0</v>
      </c>
      <c r="S14" s="129">
        <f>'[2]1.-22.'!AD421</f>
        <v>0</v>
      </c>
      <c r="T14" s="129">
        <f>'[2]1.-22.'!AD426</f>
        <v>0</v>
      </c>
      <c r="U14" s="129">
        <f t="shared" si="13"/>
        <v>0</v>
      </c>
      <c r="V14" s="127" t="s">
        <v>121</v>
      </c>
      <c r="W14" s="127" t="s">
        <v>132</v>
      </c>
      <c r="X14" s="128">
        <f>'[1]int.bev.'!Y14</f>
        <v>0</v>
      </c>
      <c r="Y14" s="129">
        <f t="shared" si="14"/>
        <v>0</v>
      </c>
      <c r="Z14" s="129">
        <f>'[2]1.-22.'!Q421</f>
        <v>0</v>
      </c>
      <c r="AA14" s="129">
        <f>'[2]1.-22.'!Q426</f>
        <v>0</v>
      </c>
      <c r="AB14" s="129">
        <f t="shared" si="15"/>
        <v>0</v>
      </c>
      <c r="AC14" s="127" t="s">
        <v>121</v>
      </c>
      <c r="AD14" s="127" t="s">
        <v>132</v>
      </c>
      <c r="AE14" s="128">
        <f>'[1]int.bev.'!AF14</f>
        <v>149830</v>
      </c>
      <c r="AF14" s="129">
        <f t="shared" si="16"/>
        <v>151963</v>
      </c>
      <c r="AG14" s="129">
        <f>'[2]1.-22.'!R421</f>
        <v>2133</v>
      </c>
      <c r="AH14" s="129">
        <f>'[2]1.-22.'!R426</f>
        <v>2133</v>
      </c>
      <c r="AI14" s="129">
        <f t="shared" si="17"/>
        <v>0</v>
      </c>
      <c r="AJ14" s="127" t="s">
        <v>121</v>
      </c>
      <c r="AK14" s="127" t="s">
        <v>132</v>
      </c>
      <c r="AL14" s="128">
        <f>'[1]int.bev.'!AM14</f>
        <v>1076</v>
      </c>
      <c r="AM14" s="129">
        <f t="shared" si="18"/>
        <v>1076</v>
      </c>
      <c r="AN14" s="129">
        <f>'[2]1.-22.'!AF421</f>
        <v>0</v>
      </c>
      <c r="AO14" s="129">
        <f>'[2]1.-22.'!AF426</f>
        <v>0</v>
      </c>
      <c r="AP14" s="129">
        <f t="shared" si="19"/>
        <v>0</v>
      </c>
      <c r="AQ14" s="127" t="s">
        <v>121</v>
      </c>
      <c r="AR14" s="127" t="s">
        <v>132</v>
      </c>
      <c r="AS14" s="130">
        <f t="shared" si="20"/>
        <v>148754</v>
      </c>
      <c r="AT14" s="130">
        <f t="shared" si="21"/>
        <v>150887</v>
      </c>
      <c r="AU14" s="130">
        <f t="shared" si="22"/>
        <v>2133</v>
      </c>
      <c r="AV14" s="130">
        <f t="shared" si="23"/>
        <v>2133</v>
      </c>
      <c r="AW14" s="130">
        <f t="shared" si="24"/>
        <v>0</v>
      </c>
      <c r="AX14" s="127" t="s">
        <v>121</v>
      </c>
      <c r="AY14" s="127" t="s">
        <v>132</v>
      </c>
      <c r="AZ14" s="128">
        <f>'[1]int.bev.'!BA14</f>
        <v>0</v>
      </c>
      <c r="BA14" s="129">
        <f t="shared" si="25"/>
        <v>40</v>
      </c>
      <c r="BB14" s="129">
        <f>'[2]1.-22.'!S421</f>
        <v>40</v>
      </c>
      <c r="BC14" s="129">
        <f>'[2]1.-22.'!S426</f>
        <v>0</v>
      </c>
      <c r="BD14" s="129">
        <f t="shared" si="26"/>
        <v>40</v>
      </c>
      <c r="BE14" s="127" t="s">
        <v>121</v>
      </c>
      <c r="BF14" s="127" t="s">
        <v>132</v>
      </c>
      <c r="BG14" s="128">
        <f>'[1]int.bev.'!BH14</f>
        <v>0</v>
      </c>
      <c r="BH14" s="129">
        <f t="shared" si="27"/>
        <v>0</v>
      </c>
      <c r="BI14" s="129">
        <f>'[2]1.-22.'!AG421</f>
        <v>0</v>
      </c>
      <c r="BJ14" s="129">
        <f>'[2]1.-22.'!AG426</f>
        <v>0</v>
      </c>
      <c r="BK14" s="129">
        <f t="shared" si="28"/>
        <v>0</v>
      </c>
      <c r="BL14" s="127" t="s">
        <v>121</v>
      </c>
      <c r="BM14" s="127" t="s">
        <v>132</v>
      </c>
      <c r="BN14" s="128">
        <f>'[1]int.bev.'!BO14</f>
        <v>0</v>
      </c>
      <c r="BO14" s="130">
        <f t="shared" si="29"/>
        <v>0</v>
      </c>
      <c r="BP14" s="131">
        <v>0</v>
      </c>
      <c r="BQ14" s="131">
        <v>0</v>
      </c>
      <c r="BR14" s="129">
        <f t="shared" si="30"/>
        <v>0</v>
      </c>
      <c r="BS14" s="127" t="s">
        <v>121</v>
      </c>
      <c r="BT14" s="127" t="s">
        <v>132</v>
      </c>
      <c r="BU14" s="128">
        <f>'[1]int.bev.'!BV14</f>
        <v>0</v>
      </c>
      <c r="BV14" s="129">
        <f t="shared" si="1"/>
        <v>0</v>
      </c>
      <c r="BW14" s="129">
        <f t="shared" si="1"/>
        <v>0</v>
      </c>
      <c r="BX14" s="129">
        <f t="shared" si="1"/>
        <v>0</v>
      </c>
      <c r="BY14" s="129">
        <f t="shared" si="1"/>
        <v>0</v>
      </c>
      <c r="BZ14" s="127" t="s">
        <v>121</v>
      </c>
      <c r="CA14" s="127" t="s">
        <v>132</v>
      </c>
      <c r="CB14" s="128">
        <f>'[1]int.bev.'!CC14</f>
        <v>0</v>
      </c>
      <c r="CC14" s="130">
        <f t="shared" si="31"/>
        <v>0</v>
      </c>
      <c r="CD14" s="131">
        <v>0</v>
      </c>
      <c r="CE14" s="131">
        <v>0</v>
      </c>
      <c r="CF14" s="129">
        <f t="shared" si="32"/>
        <v>0</v>
      </c>
      <c r="CG14" s="127" t="s">
        <v>121</v>
      </c>
      <c r="CH14" s="127" t="s">
        <v>132</v>
      </c>
      <c r="CI14" s="130">
        <f>'[1]int.bev.'!CJ14</f>
        <v>0</v>
      </c>
      <c r="CJ14" s="132">
        <f t="shared" si="2"/>
        <v>40</v>
      </c>
      <c r="CK14" s="132">
        <f t="shared" si="2"/>
        <v>40</v>
      </c>
      <c r="CL14" s="132">
        <f t="shared" si="2"/>
        <v>0</v>
      </c>
      <c r="CM14" s="132">
        <f t="shared" si="2"/>
        <v>40</v>
      </c>
      <c r="CN14" s="127" t="s">
        <v>121</v>
      </c>
      <c r="CO14" s="127" t="s">
        <v>132</v>
      </c>
      <c r="CP14" s="128">
        <f>'[1]int.bev.'!CQ14</f>
        <v>0</v>
      </c>
      <c r="CQ14" s="130">
        <f t="shared" si="33"/>
        <v>0</v>
      </c>
      <c r="CR14" s="133">
        <v>0</v>
      </c>
      <c r="CS14" s="133">
        <v>0</v>
      </c>
      <c r="CT14" s="129">
        <f t="shared" si="34"/>
        <v>0</v>
      </c>
      <c r="CU14" s="127" t="s">
        <v>121</v>
      </c>
      <c r="CV14" s="127" t="s">
        <v>132</v>
      </c>
      <c r="CW14" s="128">
        <f>'[1]int.bev.'!CX14</f>
        <v>0</v>
      </c>
      <c r="CX14" s="129">
        <f t="shared" si="7"/>
        <v>40</v>
      </c>
      <c r="CY14" s="129">
        <f t="shared" si="7"/>
        <v>40</v>
      </c>
      <c r="CZ14" s="129">
        <f t="shared" si="7"/>
        <v>0</v>
      </c>
      <c r="DA14" s="129">
        <f t="shared" si="7"/>
        <v>40</v>
      </c>
      <c r="DB14" s="127" t="s">
        <v>121</v>
      </c>
      <c r="DC14" s="127" t="s">
        <v>132</v>
      </c>
      <c r="DD14" s="128">
        <f>'[1]int.bev.'!DE14</f>
        <v>0</v>
      </c>
      <c r="DE14" s="130">
        <f t="shared" si="35"/>
        <v>0</v>
      </c>
      <c r="DF14" s="131">
        <v>0</v>
      </c>
      <c r="DG14" s="131">
        <v>0</v>
      </c>
      <c r="DH14" s="131">
        <v>0</v>
      </c>
      <c r="DI14" s="127" t="s">
        <v>121</v>
      </c>
      <c r="DJ14" s="127" t="s">
        <v>132</v>
      </c>
      <c r="DK14" s="128">
        <f>'[1]int.bev.'!DL14</f>
        <v>6750</v>
      </c>
      <c r="DL14" s="129">
        <f t="shared" si="36"/>
        <v>6750</v>
      </c>
      <c r="DM14" s="129">
        <f>'[2]1.-22.'!T421</f>
        <v>0</v>
      </c>
      <c r="DN14" s="129">
        <f>'[2]1.-22.'!T426</f>
        <v>0</v>
      </c>
      <c r="DO14" s="129">
        <f t="shared" si="37"/>
        <v>0</v>
      </c>
      <c r="DP14" s="127" t="s">
        <v>121</v>
      </c>
      <c r="DQ14" s="127" t="s">
        <v>132</v>
      </c>
      <c r="DR14" s="128">
        <f>'[1]int.bev.'!DS14</f>
        <v>0</v>
      </c>
      <c r="DS14" s="129">
        <f t="shared" si="40"/>
        <v>0</v>
      </c>
      <c r="DT14" s="129">
        <f>'[2]1.-22.'!AH421</f>
        <v>0</v>
      </c>
      <c r="DU14" s="129">
        <f>'[2]1.-22.'!AH426</f>
        <v>0</v>
      </c>
      <c r="DV14" s="129">
        <f t="shared" si="38"/>
        <v>0</v>
      </c>
      <c r="DW14" s="127" t="s">
        <v>121</v>
      </c>
      <c r="DX14" s="127" t="s">
        <v>132</v>
      </c>
      <c r="DY14" s="128">
        <f>'[1]int.bev.'!DZ14</f>
        <v>6750</v>
      </c>
      <c r="DZ14" s="130">
        <f t="shared" si="3"/>
        <v>6750</v>
      </c>
      <c r="EA14" s="130">
        <f t="shared" si="3"/>
        <v>0</v>
      </c>
      <c r="EB14" s="130">
        <f t="shared" si="3"/>
        <v>0</v>
      </c>
      <c r="EC14" s="130">
        <f t="shared" si="3"/>
        <v>0</v>
      </c>
      <c r="ED14" s="127" t="s">
        <v>121</v>
      </c>
      <c r="EE14" s="127" t="s">
        <v>132</v>
      </c>
      <c r="EF14" s="132">
        <f t="shared" si="4"/>
        <v>168555</v>
      </c>
      <c r="EG14" s="132">
        <f t="shared" si="4"/>
        <v>170784</v>
      </c>
      <c r="EH14" s="132">
        <f t="shared" si="4"/>
        <v>2229</v>
      </c>
      <c r="EI14" s="132">
        <f t="shared" si="4"/>
        <v>2133</v>
      </c>
      <c r="EJ14" s="132">
        <f t="shared" si="4"/>
        <v>96</v>
      </c>
      <c r="EK14" s="127" t="s">
        <v>121</v>
      </c>
      <c r="EL14" s="127" t="s">
        <v>132</v>
      </c>
      <c r="EM14" s="132">
        <f t="shared" si="39"/>
        <v>167479</v>
      </c>
      <c r="EN14" s="132">
        <f t="shared" si="5"/>
        <v>169708</v>
      </c>
      <c r="EO14" s="132">
        <f t="shared" si="5"/>
        <v>2229</v>
      </c>
      <c r="EP14" s="132">
        <f t="shared" si="5"/>
        <v>2133</v>
      </c>
      <c r="EQ14" s="132">
        <f t="shared" si="5"/>
        <v>96</v>
      </c>
      <c r="ER14" s="127" t="s">
        <v>121</v>
      </c>
      <c r="ES14" s="127" t="s">
        <v>132</v>
      </c>
      <c r="ET14" s="132">
        <f>'[2]int.kiad.'!CP14</f>
        <v>1076</v>
      </c>
      <c r="EU14" s="132">
        <f>'[2]int.kiad.'!CQ14</f>
        <v>1076</v>
      </c>
      <c r="EV14" s="132">
        <f>'[2]int.kiad.'!CR14</f>
        <v>0</v>
      </c>
      <c r="EW14" s="132">
        <f>'[2]int.kiad.'!CS14</f>
        <v>0</v>
      </c>
      <c r="EX14" s="132">
        <f>'[2]int.kiad.'!CT14</f>
        <v>0</v>
      </c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</row>
    <row r="15" spans="1:226" ht="12.75">
      <c r="A15" s="127" t="s">
        <v>131</v>
      </c>
      <c r="B15" s="127" t="s">
        <v>134</v>
      </c>
      <c r="C15" s="128">
        <f>'[1]int.bev.'!D15</f>
        <v>12918</v>
      </c>
      <c r="D15" s="129">
        <f t="shared" si="8"/>
        <v>12918</v>
      </c>
      <c r="E15" s="129">
        <f>'[2]1.-22.'!P469</f>
        <v>0</v>
      </c>
      <c r="F15" s="129">
        <f>'[2]1.-22.'!P474</f>
        <v>0</v>
      </c>
      <c r="G15" s="129">
        <f t="shared" si="9"/>
        <v>0</v>
      </c>
      <c r="H15" s="127" t="s">
        <v>131</v>
      </c>
      <c r="I15" s="127" t="s">
        <v>134</v>
      </c>
      <c r="J15" s="128">
        <f>'[1]int.bev.'!K15</f>
        <v>0</v>
      </c>
      <c r="K15" s="129">
        <f t="shared" si="10"/>
        <v>0</v>
      </c>
      <c r="L15" s="129">
        <f>'[2]1.-22.'!AC469</f>
        <v>0</v>
      </c>
      <c r="M15" s="129">
        <f>'[2]1.-22.'!AC474</f>
        <v>0</v>
      </c>
      <c r="N15" s="129">
        <f t="shared" si="11"/>
        <v>0</v>
      </c>
      <c r="O15" s="127" t="s">
        <v>131</v>
      </c>
      <c r="P15" s="127" t="s">
        <v>134</v>
      </c>
      <c r="Q15" s="128">
        <f>'[1]int.bev.'!R15</f>
        <v>0</v>
      </c>
      <c r="R15" s="129">
        <f t="shared" si="12"/>
        <v>0</v>
      </c>
      <c r="S15" s="129">
        <f>'[2]1.-22.'!AD469</f>
        <v>0</v>
      </c>
      <c r="T15" s="129">
        <f>'[2]1.-22.'!AD474</f>
        <v>0</v>
      </c>
      <c r="U15" s="129">
        <f t="shared" si="13"/>
        <v>0</v>
      </c>
      <c r="V15" s="127" t="s">
        <v>131</v>
      </c>
      <c r="W15" s="127" t="s">
        <v>134</v>
      </c>
      <c r="X15" s="128">
        <f>'[1]int.bev.'!Y15</f>
        <v>0</v>
      </c>
      <c r="Y15" s="129">
        <f t="shared" si="14"/>
        <v>0</v>
      </c>
      <c r="Z15" s="129">
        <f>'[2]1.-22.'!Q469</f>
        <v>0</v>
      </c>
      <c r="AA15" s="129">
        <f>'[2]1.-22.'!Q474</f>
        <v>0</v>
      </c>
      <c r="AB15" s="129">
        <f t="shared" si="15"/>
        <v>0</v>
      </c>
      <c r="AC15" s="127" t="s">
        <v>131</v>
      </c>
      <c r="AD15" s="127" t="s">
        <v>134</v>
      </c>
      <c r="AE15" s="128">
        <f>'[1]int.bev.'!AF15</f>
        <v>162836</v>
      </c>
      <c r="AF15" s="129">
        <f t="shared" si="16"/>
        <v>164777</v>
      </c>
      <c r="AG15" s="129">
        <f>'[2]1.-22.'!R469</f>
        <v>1941</v>
      </c>
      <c r="AH15" s="129">
        <f>'[2]1.-22.'!R474</f>
        <v>1941</v>
      </c>
      <c r="AI15" s="129">
        <f t="shared" si="17"/>
        <v>0</v>
      </c>
      <c r="AJ15" s="127" t="s">
        <v>131</v>
      </c>
      <c r="AK15" s="127" t="s">
        <v>134</v>
      </c>
      <c r="AL15" s="128">
        <f>'[1]int.bev.'!AM15</f>
        <v>1404</v>
      </c>
      <c r="AM15" s="129">
        <f t="shared" si="18"/>
        <v>1404</v>
      </c>
      <c r="AN15" s="129">
        <f>'[2]1.-22.'!AF469</f>
        <v>0</v>
      </c>
      <c r="AO15" s="129">
        <f>'[2]1.-22.'!AF474</f>
        <v>0</v>
      </c>
      <c r="AP15" s="129">
        <f t="shared" si="19"/>
        <v>0</v>
      </c>
      <c r="AQ15" s="127" t="s">
        <v>131</v>
      </c>
      <c r="AR15" s="127" t="s">
        <v>134</v>
      </c>
      <c r="AS15" s="130">
        <f t="shared" si="20"/>
        <v>161432</v>
      </c>
      <c r="AT15" s="130">
        <f t="shared" si="21"/>
        <v>163373</v>
      </c>
      <c r="AU15" s="130">
        <f t="shared" si="22"/>
        <v>1941</v>
      </c>
      <c r="AV15" s="130">
        <f t="shared" si="23"/>
        <v>1941</v>
      </c>
      <c r="AW15" s="130">
        <f t="shared" si="24"/>
        <v>0</v>
      </c>
      <c r="AX15" s="127" t="s">
        <v>131</v>
      </c>
      <c r="AY15" s="127" t="s">
        <v>134</v>
      </c>
      <c r="AZ15" s="128">
        <f>'[1]int.bev.'!BA15</f>
        <v>0</v>
      </c>
      <c r="BA15" s="129">
        <f t="shared" si="25"/>
        <v>0</v>
      </c>
      <c r="BB15" s="129">
        <f>'[2]1.-22.'!S469</f>
        <v>0</v>
      </c>
      <c r="BC15" s="129">
        <f>'[2]1.-22.'!S474</f>
        <v>0</v>
      </c>
      <c r="BD15" s="129">
        <f t="shared" si="26"/>
        <v>0</v>
      </c>
      <c r="BE15" s="127" t="s">
        <v>131</v>
      </c>
      <c r="BF15" s="127" t="s">
        <v>134</v>
      </c>
      <c r="BG15" s="128">
        <f>'[1]int.bev.'!BH15</f>
        <v>0</v>
      </c>
      <c r="BH15" s="129">
        <f t="shared" si="27"/>
        <v>0</v>
      </c>
      <c r="BI15" s="129">
        <f>'[2]1.-22.'!AG469</f>
        <v>0</v>
      </c>
      <c r="BJ15" s="129">
        <f>'[2]1.-22.'!AG474</f>
        <v>0</v>
      </c>
      <c r="BK15" s="129">
        <f t="shared" si="28"/>
        <v>0</v>
      </c>
      <c r="BL15" s="127" t="s">
        <v>131</v>
      </c>
      <c r="BM15" s="127" t="s">
        <v>134</v>
      </c>
      <c r="BN15" s="128">
        <f>'[1]int.bev.'!BO15</f>
        <v>0</v>
      </c>
      <c r="BO15" s="130">
        <f t="shared" si="29"/>
        <v>0</v>
      </c>
      <c r="BP15" s="131">
        <v>0</v>
      </c>
      <c r="BQ15" s="131">
        <v>0</v>
      </c>
      <c r="BR15" s="129">
        <f t="shared" si="30"/>
        <v>0</v>
      </c>
      <c r="BS15" s="127" t="s">
        <v>131</v>
      </c>
      <c r="BT15" s="127" t="s">
        <v>134</v>
      </c>
      <c r="BU15" s="128">
        <f>'[1]int.bev.'!BV15</f>
        <v>0</v>
      </c>
      <c r="BV15" s="129">
        <f t="shared" si="1"/>
        <v>0</v>
      </c>
      <c r="BW15" s="129">
        <f t="shared" si="1"/>
        <v>0</v>
      </c>
      <c r="BX15" s="129">
        <f t="shared" si="1"/>
        <v>0</v>
      </c>
      <c r="BY15" s="129">
        <f t="shared" si="1"/>
        <v>0</v>
      </c>
      <c r="BZ15" s="127" t="s">
        <v>131</v>
      </c>
      <c r="CA15" s="127" t="s">
        <v>134</v>
      </c>
      <c r="CB15" s="128">
        <f>'[1]int.bev.'!CC15</f>
        <v>0</v>
      </c>
      <c r="CC15" s="130">
        <f t="shared" si="31"/>
        <v>0</v>
      </c>
      <c r="CD15" s="131">
        <v>0</v>
      </c>
      <c r="CE15" s="131">
        <v>0</v>
      </c>
      <c r="CF15" s="129">
        <f t="shared" si="32"/>
        <v>0</v>
      </c>
      <c r="CG15" s="127" t="s">
        <v>131</v>
      </c>
      <c r="CH15" s="127" t="s">
        <v>134</v>
      </c>
      <c r="CI15" s="130">
        <f>'[1]int.bev.'!CJ15</f>
        <v>0</v>
      </c>
      <c r="CJ15" s="132">
        <f t="shared" si="2"/>
        <v>0</v>
      </c>
      <c r="CK15" s="132">
        <f t="shared" si="2"/>
        <v>0</v>
      </c>
      <c r="CL15" s="132">
        <f t="shared" si="2"/>
        <v>0</v>
      </c>
      <c r="CM15" s="132">
        <f t="shared" si="2"/>
        <v>0</v>
      </c>
      <c r="CN15" s="127" t="s">
        <v>131</v>
      </c>
      <c r="CO15" s="127" t="s">
        <v>134</v>
      </c>
      <c r="CP15" s="128">
        <f>'[1]int.bev.'!CQ15</f>
        <v>0</v>
      </c>
      <c r="CQ15" s="130">
        <f t="shared" si="33"/>
        <v>0</v>
      </c>
      <c r="CR15" s="133">
        <v>0</v>
      </c>
      <c r="CS15" s="133">
        <v>0</v>
      </c>
      <c r="CT15" s="129">
        <f t="shared" si="34"/>
        <v>0</v>
      </c>
      <c r="CU15" s="127" t="s">
        <v>131</v>
      </c>
      <c r="CV15" s="127" t="s">
        <v>134</v>
      </c>
      <c r="CW15" s="128">
        <f>'[1]int.bev.'!CX15</f>
        <v>0</v>
      </c>
      <c r="CX15" s="129">
        <f t="shared" si="7"/>
        <v>0</v>
      </c>
      <c r="CY15" s="129">
        <f t="shared" si="7"/>
        <v>0</v>
      </c>
      <c r="CZ15" s="129">
        <f t="shared" si="7"/>
        <v>0</v>
      </c>
      <c r="DA15" s="129">
        <f t="shared" si="7"/>
        <v>0</v>
      </c>
      <c r="DB15" s="127" t="s">
        <v>131</v>
      </c>
      <c r="DC15" s="127" t="s">
        <v>134</v>
      </c>
      <c r="DD15" s="128">
        <f>'[1]int.bev.'!DE15</f>
        <v>0</v>
      </c>
      <c r="DE15" s="130">
        <f t="shared" si="35"/>
        <v>0</v>
      </c>
      <c r="DF15" s="131">
        <v>0</v>
      </c>
      <c r="DG15" s="131">
        <v>0</v>
      </c>
      <c r="DH15" s="131">
        <v>0</v>
      </c>
      <c r="DI15" s="127" t="s">
        <v>131</v>
      </c>
      <c r="DJ15" s="127" t="s">
        <v>134</v>
      </c>
      <c r="DK15" s="128">
        <f>'[1]int.bev.'!DL15</f>
        <v>1858</v>
      </c>
      <c r="DL15" s="129">
        <f t="shared" si="36"/>
        <v>1858</v>
      </c>
      <c r="DM15" s="129">
        <f>'[2]1.-22.'!T469</f>
        <v>0</v>
      </c>
      <c r="DN15" s="129">
        <f>'[2]1.-22.'!T474</f>
        <v>0</v>
      </c>
      <c r="DO15" s="129">
        <f t="shared" si="37"/>
        <v>0</v>
      </c>
      <c r="DP15" s="127" t="s">
        <v>131</v>
      </c>
      <c r="DQ15" s="127" t="s">
        <v>134</v>
      </c>
      <c r="DR15" s="128">
        <f>'[1]int.bev.'!DS15</f>
        <v>0</v>
      </c>
      <c r="DS15" s="129">
        <f t="shared" si="40"/>
        <v>0</v>
      </c>
      <c r="DT15" s="129">
        <f>'[2]1.-22.'!AH469</f>
        <v>0</v>
      </c>
      <c r="DU15" s="129">
        <f>'[2]1.-22.'!AH474</f>
        <v>0</v>
      </c>
      <c r="DV15" s="129">
        <f t="shared" si="38"/>
        <v>0</v>
      </c>
      <c r="DW15" s="127" t="s">
        <v>131</v>
      </c>
      <c r="DX15" s="127" t="s">
        <v>134</v>
      </c>
      <c r="DY15" s="128">
        <f>'[1]int.bev.'!DZ15</f>
        <v>1858</v>
      </c>
      <c r="DZ15" s="130">
        <f t="shared" si="3"/>
        <v>1858</v>
      </c>
      <c r="EA15" s="130">
        <f t="shared" si="3"/>
        <v>0</v>
      </c>
      <c r="EB15" s="130">
        <f t="shared" si="3"/>
        <v>0</v>
      </c>
      <c r="EC15" s="130">
        <f t="shared" si="3"/>
        <v>0</v>
      </c>
      <c r="ED15" s="127" t="s">
        <v>131</v>
      </c>
      <c r="EE15" s="127" t="s">
        <v>134</v>
      </c>
      <c r="EF15" s="132">
        <f t="shared" si="4"/>
        <v>177612</v>
      </c>
      <c r="EG15" s="132">
        <f t="shared" si="4"/>
        <v>179553</v>
      </c>
      <c r="EH15" s="132">
        <f t="shared" si="4"/>
        <v>1941</v>
      </c>
      <c r="EI15" s="132">
        <f t="shared" si="4"/>
        <v>1941</v>
      </c>
      <c r="EJ15" s="132">
        <f t="shared" si="4"/>
        <v>0</v>
      </c>
      <c r="EK15" s="127" t="s">
        <v>131</v>
      </c>
      <c r="EL15" s="127" t="s">
        <v>134</v>
      </c>
      <c r="EM15" s="132">
        <f t="shared" si="39"/>
        <v>176208</v>
      </c>
      <c r="EN15" s="132">
        <f t="shared" si="5"/>
        <v>178149</v>
      </c>
      <c r="EO15" s="132">
        <f t="shared" si="5"/>
        <v>1941</v>
      </c>
      <c r="EP15" s="132">
        <f t="shared" si="5"/>
        <v>1941</v>
      </c>
      <c r="EQ15" s="132">
        <f t="shared" si="5"/>
        <v>0</v>
      </c>
      <c r="ER15" s="127" t="s">
        <v>131</v>
      </c>
      <c r="ES15" s="127" t="s">
        <v>134</v>
      </c>
      <c r="ET15" s="132">
        <f>'[2]int.kiad.'!CP15</f>
        <v>1404</v>
      </c>
      <c r="EU15" s="132">
        <f>'[2]int.kiad.'!CQ15</f>
        <v>1404</v>
      </c>
      <c r="EV15" s="132">
        <f>'[2]int.kiad.'!CR15</f>
        <v>0</v>
      </c>
      <c r="EW15" s="132">
        <f>'[2]int.kiad.'!CS15</f>
        <v>0</v>
      </c>
      <c r="EX15" s="132">
        <f>'[2]int.kiad.'!CT15</f>
        <v>0</v>
      </c>
      <c r="EY15" s="113" t="s">
        <v>120</v>
      </c>
      <c r="EZ15" s="105" t="s">
        <v>120</v>
      </c>
      <c r="FA15" s="105" t="s">
        <v>120</v>
      </c>
      <c r="FB15" s="210" t="s">
        <v>4</v>
      </c>
      <c r="FC15" s="210"/>
      <c r="FD15" s="210"/>
      <c r="FE15" s="210"/>
      <c r="FF15" s="210"/>
      <c r="FG15" s="113" t="s">
        <v>120</v>
      </c>
      <c r="FH15" s="105" t="s">
        <v>120</v>
      </c>
      <c r="FI15" s="105" t="s">
        <v>120</v>
      </c>
      <c r="FJ15" s="210" t="s">
        <v>4</v>
      </c>
      <c r="FK15" s="210"/>
      <c r="FL15" s="210"/>
      <c r="FM15" s="210"/>
      <c r="FN15" s="210"/>
      <c r="FO15" s="113" t="s">
        <v>120</v>
      </c>
      <c r="FP15" s="105" t="s">
        <v>120</v>
      </c>
      <c r="FQ15" s="105" t="s">
        <v>120</v>
      </c>
      <c r="FR15" s="210" t="s">
        <v>4</v>
      </c>
      <c r="FS15" s="210"/>
      <c r="FT15" s="210"/>
      <c r="FU15" s="210"/>
      <c r="FV15" s="210"/>
      <c r="FW15" s="113" t="s">
        <v>120</v>
      </c>
      <c r="FX15" s="105" t="s">
        <v>120</v>
      </c>
      <c r="FY15" s="105" t="s">
        <v>120</v>
      </c>
      <c r="FZ15" s="210" t="s">
        <v>4</v>
      </c>
      <c r="GA15" s="210"/>
      <c r="GB15" s="210"/>
      <c r="GC15" s="210"/>
      <c r="GD15" s="210"/>
      <c r="GE15" s="113" t="s">
        <v>120</v>
      </c>
      <c r="GF15" s="105" t="s">
        <v>120</v>
      </c>
      <c r="GG15" s="105" t="s">
        <v>120</v>
      </c>
      <c r="GH15" s="210" t="s">
        <v>4</v>
      </c>
      <c r="GI15" s="210"/>
      <c r="GJ15" s="210"/>
      <c r="GK15" s="210"/>
      <c r="GL15" s="210"/>
      <c r="GM15" s="113" t="s">
        <v>120</v>
      </c>
      <c r="GN15" s="105" t="s">
        <v>120</v>
      </c>
      <c r="GO15" s="105" t="s">
        <v>120</v>
      </c>
      <c r="GP15" s="210" t="s">
        <v>120</v>
      </c>
      <c r="GQ15" s="210"/>
      <c r="GR15" s="210"/>
      <c r="GS15" s="210"/>
      <c r="GT15" s="210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</row>
    <row r="16" spans="1:226" ht="12.75">
      <c r="A16" s="127" t="s">
        <v>133</v>
      </c>
      <c r="B16" s="127" t="s">
        <v>136</v>
      </c>
      <c r="C16" s="128">
        <f>'[1]int.bev.'!D16</f>
        <v>6114</v>
      </c>
      <c r="D16" s="129">
        <f t="shared" si="8"/>
        <v>7501</v>
      </c>
      <c r="E16" s="129">
        <f>'[2]1.-22.'!P517</f>
        <v>1387</v>
      </c>
      <c r="F16" s="129">
        <f>'[2]1.-22.'!P522</f>
        <v>0</v>
      </c>
      <c r="G16" s="129">
        <f t="shared" si="9"/>
        <v>1387</v>
      </c>
      <c r="H16" s="127" t="s">
        <v>133</v>
      </c>
      <c r="I16" s="127" t="s">
        <v>136</v>
      </c>
      <c r="J16" s="128">
        <f>'[1]int.bev.'!K16</f>
        <v>0</v>
      </c>
      <c r="K16" s="129">
        <f t="shared" si="10"/>
        <v>0</v>
      </c>
      <c r="L16" s="129">
        <f>'[2]1.-22.'!AC517</f>
        <v>0</v>
      </c>
      <c r="M16" s="129">
        <f>'[2]1.-22.'!AC522</f>
        <v>0</v>
      </c>
      <c r="N16" s="129">
        <f t="shared" si="11"/>
        <v>0</v>
      </c>
      <c r="O16" s="127" t="s">
        <v>133</v>
      </c>
      <c r="P16" s="127" t="s">
        <v>136</v>
      </c>
      <c r="Q16" s="128">
        <f>'[1]int.bev.'!R16</f>
        <v>0</v>
      </c>
      <c r="R16" s="129">
        <f t="shared" si="12"/>
        <v>0</v>
      </c>
      <c r="S16" s="129">
        <f>'[2]1.-22.'!AD517</f>
        <v>0</v>
      </c>
      <c r="T16" s="129">
        <f>'[2]1.-22.'!AD522</f>
        <v>0</v>
      </c>
      <c r="U16" s="129">
        <f t="shared" si="13"/>
        <v>0</v>
      </c>
      <c r="V16" s="127" t="s">
        <v>133</v>
      </c>
      <c r="W16" s="127" t="s">
        <v>136</v>
      </c>
      <c r="X16" s="128">
        <f>'[1]int.bev.'!Y16</f>
        <v>0</v>
      </c>
      <c r="Y16" s="129">
        <f t="shared" si="14"/>
        <v>0</v>
      </c>
      <c r="Z16" s="129">
        <f>'[2]1.-22.'!Q517</f>
        <v>0</v>
      </c>
      <c r="AA16" s="129">
        <f>'[2]1.-22.'!Q522</f>
        <v>0</v>
      </c>
      <c r="AB16" s="129">
        <f t="shared" si="15"/>
        <v>0</v>
      </c>
      <c r="AC16" s="127" t="s">
        <v>133</v>
      </c>
      <c r="AD16" s="127" t="s">
        <v>136</v>
      </c>
      <c r="AE16" s="128">
        <f>'[1]int.bev.'!AF16</f>
        <v>112503</v>
      </c>
      <c r="AF16" s="129">
        <f t="shared" si="16"/>
        <v>113683</v>
      </c>
      <c r="AG16" s="129">
        <f>'[2]1.-22.'!R517</f>
        <v>1180</v>
      </c>
      <c r="AH16" s="129">
        <f>'[2]1.-22.'!R522</f>
        <v>1180</v>
      </c>
      <c r="AI16" s="129">
        <f t="shared" si="17"/>
        <v>0</v>
      </c>
      <c r="AJ16" s="127" t="s">
        <v>133</v>
      </c>
      <c r="AK16" s="127" t="s">
        <v>136</v>
      </c>
      <c r="AL16" s="128">
        <f>'[1]int.bev.'!AM16</f>
        <v>753</v>
      </c>
      <c r="AM16" s="129">
        <f t="shared" si="18"/>
        <v>437</v>
      </c>
      <c r="AN16" s="129">
        <f>'[2]1.-22.'!AF517</f>
        <v>-316</v>
      </c>
      <c r="AO16" s="129">
        <f>'[2]1.-22.'!AF522</f>
        <v>-316</v>
      </c>
      <c r="AP16" s="129">
        <f t="shared" si="19"/>
        <v>0</v>
      </c>
      <c r="AQ16" s="127" t="s">
        <v>133</v>
      </c>
      <c r="AR16" s="127" t="s">
        <v>136</v>
      </c>
      <c r="AS16" s="130">
        <f t="shared" si="20"/>
        <v>111750</v>
      </c>
      <c r="AT16" s="130">
        <f t="shared" si="21"/>
        <v>113246</v>
      </c>
      <c r="AU16" s="130">
        <f t="shared" si="22"/>
        <v>1496</v>
      </c>
      <c r="AV16" s="130">
        <f t="shared" si="23"/>
        <v>1496</v>
      </c>
      <c r="AW16" s="130">
        <f t="shared" si="24"/>
        <v>0</v>
      </c>
      <c r="AX16" s="127" t="s">
        <v>133</v>
      </c>
      <c r="AY16" s="127" t="s">
        <v>136</v>
      </c>
      <c r="AZ16" s="128">
        <f>'[1]int.bev.'!BA16</f>
        <v>0</v>
      </c>
      <c r="BA16" s="129">
        <f t="shared" si="25"/>
        <v>823</v>
      </c>
      <c r="BB16" s="129">
        <f>'[2]1.-22.'!S517</f>
        <v>823</v>
      </c>
      <c r="BC16" s="129">
        <f>'[2]1.-22.'!S522</f>
        <v>0</v>
      </c>
      <c r="BD16" s="129">
        <f t="shared" si="26"/>
        <v>823</v>
      </c>
      <c r="BE16" s="127" t="s">
        <v>133</v>
      </c>
      <c r="BF16" s="127" t="s">
        <v>136</v>
      </c>
      <c r="BG16" s="128">
        <f>'[1]int.bev.'!BH16</f>
        <v>0</v>
      </c>
      <c r="BH16" s="129">
        <f t="shared" si="27"/>
        <v>0</v>
      </c>
      <c r="BI16" s="129">
        <f>'[2]1.-22.'!AG517</f>
        <v>0</v>
      </c>
      <c r="BJ16" s="129">
        <f>'[2]1.-22.'!AG522</f>
        <v>0</v>
      </c>
      <c r="BK16" s="129">
        <f t="shared" si="28"/>
        <v>0</v>
      </c>
      <c r="BL16" s="127" t="s">
        <v>133</v>
      </c>
      <c r="BM16" s="127" t="s">
        <v>136</v>
      </c>
      <c r="BN16" s="128">
        <f>'[1]int.bev.'!BO16</f>
        <v>0</v>
      </c>
      <c r="BO16" s="130">
        <f t="shared" si="29"/>
        <v>0</v>
      </c>
      <c r="BP16" s="131">
        <v>0</v>
      </c>
      <c r="BQ16" s="131">
        <v>0</v>
      </c>
      <c r="BR16" s="129">
        <f t="shared" si="30"/>
        <v>0</v>
      </c>
      <c r="BS16" s="127" t="s">
        <v>133</v>
      </c>
      <c r="BT16" s="127" t="s">
        <v>136</v>
      </c>
      <c r="BU16" s="128">
        <f>'[1]int.bev.'!BV16</f>
        <v>0</v>
      </c>
      <c r="BV16" s="129">
        <f t="shared" si="1"/>
        <v>0</v>
      </c>
      <c r="BW16" s="129">
        <f t="shared" si="1"/>
        <v>0</v>
      </c>
      <c r="BX16" s="129">
        <f t="shared" si="1"/>
        <v>0</v>
      </c>
      <c r="BY16" s="129">
        <f t="shared" si="1"/>
        <v>0</v>
      </c>
      <c r="BZ16" s="127" t="s">
        <v>133</v>
      </c>
      <c r="CA16" s="127" t="s">
        <v>136</v>
      </c>
      <c r="CB16" s="128">
        <f>'[1]int.bev.'!CC16</f>
        <v>0</v>
      </c>
      <c r="CC16" s="130">
        <f t="shared" si="31"/>
        <v>0</v>
      </c>
      <c r="CD16" s="131">
        <v>0</v>
      </c>
      <c r="CE16" s="131">
        <v>0</v>
      </c>
      <c r="CF16" s="129">
        <f t="shared" si="32"/>
        <v>0</v>
      </c>
      <c r="CG16" s="127" t="s">
        <v>133</v>
      </c>
      <c r="CH16" s="127" t="s">
        <v>136</v>
      </c>
      <c r="CI16" s="130">
        <f>'[1]int.bev.'!CJ16</f>
        <v>0</v>
      </c>
      <c r="CJ16" s="132">
        <f t="shared" si="2"/>
        <v>823</v>
      </c>
      <c r="CK16" s="132">
        <f t="shared" si="2"/>
        <v>823</v>
      </c>
      <c r="CL16" s="132">
        <f t="shared" si="2"/>
        <v>0</v>
      </c>
      <c r="CM16" s="132">
        <f t="shared" si="2"/>
        <v>823</v>
      </c>
      <c r="CN16" s="127" t="s">
        <v>133</v>
      </c>
      <c r="CO16" s="127" t="s">
        <v>136</v>
      </c>
      <c r="CP16" s="128">
        <f>'[1]int.bev.'!CQ16</f>
        <v>0</v>
      </c>
      <c r="CQ16" s="130">
        <f t="shared" si="33"/>
        <v>0</v>
      </c>
      <c r="CR16" s="133">
        <v>0</v>
      </c>
      <c r="CS16" s="133">
        <v>0</v>
      </c>
      <c r="CT16" s="129">
        <f t="shared" si="34"/>
        <v>0</v>
      </c>
      <c r="CU16" s="127" t="s">
        <v>133</v>
      </c>
      <c r="CV16" s="127" t="s">
        <v>136</v>
      </c>
      <c r="CW16" s="128">
        <f>'[1]int.bev.'!CX16</f>
        <v>0</v>
      </c>
      <c r="CX16" s="129">
        <f t="shared" si="7"/>
        <v>823</v>
      </c>
      <c r="CY16" s="129">
        <f t="shared" si="7"/>
        <v>823</v>
      </c>
      <c r="CZ16" s="129">
        <f t="shared" si="7"/>
        <v>0</v>
      </c>
      <c r="DA16" s="129">
        <f t="shared" si="7"/>
        <v>823</v>
      </c>
      <c r="DB16" s="127" t="s">
        <v>133</v>
      </c>
      <c r="DC16" s="127" t="s">
        <v>136</v>
      </c>
      <c r="DD16" s="128">
        <f>'[1]int.bev.'!DE16</f>
        <v>0</v>
      </c>
      <c r="DE16" s="130">
        <f t="shared" si="35"/>
        <v>0</v>
      </c>
      <c r="DF16" s="131">
        <v>0</v>
      </c>
      <c r="DG16" s="131">
        <v>0</v>
      </c>
      <c r="DH16" s="131">
        <v>0</v>
      </c>
      <c r="DI16" s="127" t="s">
        <v>133</v>
      </c>
      <c r="DJ16" s="127" t="s">
        <v>136</v>
      </c>
      <c r="DK16" s="128">
        <f>'[1]int.bev.'!DL16</f>
        <v>1113</v>
      </c>
      <c r="DL16" s="129">
        <f t="shared" si="36"/>
        <v>1113</v>
      </c>
      <c r="DM16" s="129">
        <f>'[2]1.-22.'!T517</f>
        <v>0</v>
      </c>
      <c r="DN16" s="129">
        <f>'[2]1.-22.'!T522</f>
        <v>0</v>
      </c>
      <c r="DO16" s="129">
        <f t="shared" si="37"/>
        <v>0</v>
      </c>
      <c r="DP16" s="127" t="s">
        <v>133</v>
      </c>
      <c r="DQ16" s="127" t="s">
        <v>136</v>
      </c>
      <c r="DR16" s="128">
        <f>'[1]int.bev.'!DS16</f>
        <v>0</v>
      </c>
      <c r="DS16" s="129">
        <f t="shared" si="40"/>
        <v>0</v>
      </c>
      <c r="DT16" s="129">
        <f>'[2]1.-22.'!AH517</f>
        <v>0</v>
      </c>
      <c r="DU16" s="129">
        <f>'[2]1.-22.'!AH522</f>
        <v>0</v>
      </c>
      <c r="DV16" s="129">
        <f t="shared" si="38"/>
        <v>0</v>
      </c>
      <c r="DW16" s="127" t="s">
        <v>133</v>
      </c>
      <c r="DX16" s="127" t="s">
        <v>136</v>
      </c>
      <c r="DY16" s="128">
        <f>'[1]int.bev.'!DZ16</f>
        <v>1113</v>
      </c>
      <c r="DZ16" s="130">
        <f t="shared" si="3"/>
        <v>1113</v>
      </c>
      <c r="EA16" s="130">
        <f t="shared" si="3"/>
        <v>0</v>
      </c>
      <c r="EB16" s="130">
        <f t="shared" si="3"/>
        <v>0</v>
      </c>
      <c r="EC16" s="130">
        <f t="shared" si="3"/>
        <v>0</v>
      </c>
      <c r="ED16" s="127" t="s">
        <v>133</v>
      </c>
      <c r="EE16" s="127" t="s">
        <v>136</v>
      </c>
      <c r="EF16" s="132">
        <f t="shared" si="4"/>
        <v>119730</v>
      </c>
      <c r="EG16" s="132">
        <f t="shared" si="4"/>
        <v>123120</v>
      </c>
      <c r="EH16" s="132">
        <f t="shared" si="4"/>
        <v>3390</v>
      </c>
      <c r="EI16" s="132">
        <f t="shared" si="4"/>
        <v>1180</v>
      </c>
      <c r="EJ16" s="132">
        <f t="shared" si="4"/>
        <v>2210</v>
      </c>
      <c r="EK16" s="127" t="s">
        <v>133</v>
      </c>
      <c r="EL16" s="127" t="s">
        <v>136</v>
      </c>
      <c r="EM16" s="132">
        <f t="shared" si="39"/>
        <v>118977</v>
      </c>
      <c r="EN16" s="132">
        <f t="shared" si="5"/>
        <v>122683</v>
      </c>
      <c r="EO16" s="132">
        <f t="shared" si="5"/>
        <v>3706</v>
      </c>
      <c r="EP16" s="132">
        <f t="shared" si="5"/>
        <v>1496</v>
      </c>
      <c r="EQ16" s="132">
        <f t="shared" si="5"/>
        <v>2210</v>
      </c>
      <c r="ER16" s="127" t="s">
        <v>133</v>
      </c>
      <c r="ES16" s="127" t="s">
        <v>136</v>
      </c>
      <c r="ET16" s="132">
        <f>'[2]int.kiad.'!CP16</f>
        <v>753</v>
      </c>
      <c r="EU16" s="132">
        <f>'[2]int.kiad.'!CQ16</f>
        <v>437</v>
      </c>
      <c r="EV16" s="132">
        <f>'[2]int.kiad.'!CR16</f>
        <v>-316</v>
      </c>
      <c r="EW16" s="132">
        <f>'[2]int.kiad.'!CS16</f>
        <v>-316</v>
      </c>
      <c r="EX16" s="132">
        <f>'[2]int.kiad.'!CT16</f>
        <v>0</v>
      </c>
      <c r="EY16" s="211" t="s">
        <v>122</v>
      </c>
      <c r="EZ16" s="89" t="s">
        <v>94</v>
      </c>
      <c r="FA16" s="89" t="s">
        <v>97</v>
      </c>
      <c r="FB16" s="176" t="s">
        <v>6</v>
      </c>
      <c r="FC16" s="176"/>
      <c r="FD16" s="176"/>
      <c r="FE16" s="176"/>
      <c r="FF16" s="176"/>
      <c r="FG16" s="211" t="s">
        <v>122</v>
      </c>
      <c r="FH16" s="89" t="s">
        <v>94</v>
      </c>
      <c r="FI16" s="89" t="s">
        <v>97</v>
      </c>
      <c r="FJ16" s="176" t="s">
        <v>7</v>
      </c>
      <c r="FK16" s="176"/>
      <c r="FL16" s="176"/>
      <c r="FM16" s="176"/>
      <c r="FN16" s="176"/>
      <c r="FO16" s="211" t="s">
        <v>122</v>
      </c>
      <c r="FP16" s="211" t="s">
        <v>94</v>
      </c>
      <c r="FQ16" s="211" t="s">
        <v>97</v>
      </c>
      <c r="FR16" s="176" t="s">
        <v>8</v>
      </c>
      <c r="FS16" s="176"/>
      <c r="FT16" s="176"/>
      <c r="FU16" s="176"/>
      <c r="FV16" s="176"/>
      <c r="FW16" s="211" t="s">
        <v>122</v>
      </c>
      <c r="FX16" s="211" t="s">
        <v>94</v>
      </c>
      <c r="FY16" s="211" t="s">
        <v>97</v>
      </c>
      <c r="FZ16" s="181" t="s">
        <v>11</v>
      </c>
      <c r="GA16" s="176"/>
      <c r="GB16" s="176"/>
      <c r="GC16" s="176"/>
      <c r="GD16" s="176"/>
      <c r="GE16" s="211" t="s">
        <v>122</v>
      </c>
      <c r="GF16" s="211" t="s">
        <v>94</v>
      </c>
      <c r="GG16" s="211" t="s">
        <v>97</v>
      </c>
      <c r="GH16" s="181" t="s">
        <v>14</v>
      </c>
      <c r="GI16" s="176"/>
      <c r="GJ16" s="176"/>
      <c r="GK16" s="176"/>
      <c r="GL16" s="176"/>
      <c r="GM16" s="211" t="s">
        <v>122</v>
      </c>
      <c r="GN16" s="211" t="s">
        <v>94</v>
      </c>
      <c r="GO16" s="211" t="s">
        <v>97</v>
      </c>
      <c r="GP16" s="181" t="s">
        <v>85</v>
      </c>
      <c r="GQ16" s="176"/>
      <c r="GR16" s="176"/>
      <c r="GS16" s="176"/>
      <c r="GT16" s="176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</row>
    <row r="17" spans="1:226" ht="12.75">
      <c r="A17" s="127" t="s">
        <v>135</v>
      </c>
      <c r="B17" s="127" t="s">
        <v>138</v>
      </c>
      <c r="C17" s="128">
        <f>'[1]int.bev.'!D17</f>
        <v>14364</v>
      </c>
      <c r="D17" s="129">
        <f t="shared" si="8"/>
        <v>14758</v>
      </c>
      <c r="E17" s="129">
        <f>'[2]1.-22.'!P565</f>
        <v>394</v>
      </c>
      <c r="F17" s="129">
        <f>'[2]1.-22.'!P570</f>
        <v>0</v>
      </c>
      <c r="G17" s="129">
        <f t="shared" si="9"/>
        <v>394</v>
      </c>
      <c r="H17" s="127" t="s">
        <v>135</v>
      </c>
      <c r="I17" s="127" t="s">
        <v>138</v>
      </c>
      <c r="J17" s="128">
        <f>'[1]int.bev.'!K17</f>
        <v>0</v>
      </c>
      <c r="K17" s="129">
        <f t="shared" si="10"/>
        <v>0</v>
      </c>
      <c r="L17" s="129">
        <f>'[2]1.-22.'!AC565</f>
        <v>0</v>
      </c>
      <c r="M17" s="129">
        <f>'[2]1.-22.'!AC570</f>
        <v>0</v>
      </c>
      <c r="N17" s="129">
        <f t="shared" si="11"/>
        <v>0</v>
      </c>
      <c r="O17" s="127" t="s">
        <v>135</v>
      </c>
      <c r="P17" s="127" t="s">
        <v>138</v>
      </c>
      <c r="Q17" s="128">
        <f>'[1]int.bev.'!R17</f>
        <v>0</v>
      </c>
      <c r="R17" s="129">
        <f t="shared" si="12"/>
        <v>0</v>
      </c>
      <c r="S17" s="129">
        <f>'[2]1.-22.'!AD565</f>
        <v>0</v>
      </c>
      <c r="T17" s="129">
        <f>'[2]1.-22.'!AD570</f>
        <v>0</v>
      </c>
      <c r="U17" s="129">
        <f t="shared" si="13"/>
        <v>0</v>
      </c>
      <c r="V17" s="127" t="s">
        <v>135</v>
      </c>
      <c r="W17" s="127" t="s">
        <v>138</v>
      </c>
      <c r="X17" s="128">
        <f>'[1]int.bev.'!Y17</f>
        <v>0</v>
      </c>
      <c r="Y17" s="129">
        <f t="shared" si="14"/>
        <v>0</v>
      </c>
      <c r="Z17" s="129">
        <f>'[2]1.-22.'!Q565</f>
        <v>0</v>
      </c>
      <c r="AA17" s="129">
        <f>'[2]1.-22.'!Q570</f>
        <v>0</v>
      </c>
      <c r="AB17" s="129">
        <f t="shared" si="15"/>
        <v>0</v>
      </c>
      <c r="AC17" s="127" t="s">
        <v>135</v>
      </c>
      <c r="AD17" s="127" t="s">
        <v>138</v>
      </c>
      <c r="AE17" s="128">
        <f>'[1]int.bev.'!AF17</f>
        <v>152059</v>
      </c>
      <c r="AF17" s="129">
        <f t="shared" si="16"/>
        <v>156448</v>
      </c>
      <c r="AG17" s="129">
        <f>'[2]1.-22.'!R565</f>
        <v>4389</v>
      </c>
      <c r="AH17" s="129">
        <f>'[2]1.-22.'!R570</f>
        <v>4389</v>
      </c>
      <c r="AI17" s="129">
        <f t="shared" si="17"/>
        <v>0</v>
      </c>
      <c r="AJ17" s="127" t="s">
        <v>135</v>
      </c>
      <c r="AK17" s="127" t="s">
        <v>138</v>
      </c>
      <c r="AL17" s="128">
        <f>'[1]int.bev.'!AM17</f>
        <v>1189</v>
      </c>
      <c r="AM17" s="129">
        <f t="shared" si="18"/>
        <v>1189</v>
      </c>
      <c r="AN17" s="129">
        <f>'[2]1.-22.'!AF565</f>
        <v>0</v>
      </c>
      <c r="AO17" s="129">
        <f>'[2]1.-22.'!AF570</f>
        <v>0</v>
      </c>
      <c r="AP17" s="129">
        <f t="shared" si="19"/>
        <v>0</v>
      </c>
      <c r="AQ17" s="127" t="s">
        <v>135</v>
      </c>
      <c r="AR17" s="127" t="s">
        <v>138</v>
      </c>
      <c r="AS17" s="130">
        <f t="shared" si="20"/>
        <v>150870</v>
      </c>
      <c r="AT17" s="130">
        <f t="shared" si="21"/>
        <v>155259</v>
      </c>
      <c r="AU17" s="130">
        <f t="shared" si="22"/>
        <v>4389</v>
      </c>
      <c r="AV17" s="130">
        <f t="shared" si="23"/>
        <v>4389</v>
      </c>
      <c r="AW17" s="130">
        <f t="shared" si="24"/>
        <v>0</v>
      </c>
      <c r="AX17" s="127" t="s">
        <v>135</v>
      </c>
      <c r="AY17" s="127" t="s">
        <v>138</v>
      </c>
      <c r="AZ17" s="128">
        <f>'[1]int.bev.'!BA17</f>
        <v>0</v>
      </c>
      <c r="BA17" s="129">
        <f t="shared" si="25"/>
        <v>0</v>
      </c>
      <c r="BB17" s="129">
        <f>'[2]1.-22.'!S565</f>
        <v>0</v>
      </c>
      <c r="BC17" s="129">
        <f>'[2]1.-22.'!S570</f>
        <v>0</v>
      </c>
      <c r="BD17" s="129">
        <f t="shared" si="26"/>
        <v>0</v>
      </c>
      <c r="BE17" s="127" t="s">
        <v>135</v>
      </c>
      <c r="BF17" s="127" t="s">
        <v>138</v>
      </c>
      <c r="BG17" s="128">
        <f>'[1]int.bev.'!BH17</f>
        <v>0</v>
      </c>
      <c r="BH17" s="129">
        <f t="shared" si="27"/>
        <v>0</v>
      </c>
      <c r="BI17" s="129">
        <f>'[2]1.-22.'!AG565</f>
        <v>0</v>
      </c>
      <c r="BJ17" s="129">
        <f>'[2]1.-22.'!AG570</f>
        <v>0</v>
      </c>
      <c r="BK17" s="129">
        <f t="shared" si="28"/>
        <v>0</v>
      </c>
      <c r="BL17" s="127" t="s">
        <v>135</v>
      </c>
      <c r="BM17" s="127" t="s">
        <v>138</v>
      </c>
      <c r="BN17" s="128">
        <f>'[1]int.bev.'!BO17</f>
        <v>0</v>
      </c>
      <c r="BO17" s="130">
        <f t="shared" si="29"/>
        <v>0</v>
      </c>
      <c r="BP17" s="131">
        <v>0</v>
      </c>
      <c r="BQ17" s="131">
        <v>0</v>
      </c>
      <c r="BR17" s="129">
        <f t="shared" si="30"/>
        <v>0</v>
      </c>
      <c r="BS17" s="127" t="s">
        <v>135</v>
      </c>
      <c r="BT17" s="127" t="s">
        <v>138</v>
      </c>
      <c r="BU17" s="128">
        <f>'[1]int.bev.'!BV17</f>
        <v>0</v>
      </c>
      <c r="BV17" s="129">
        <f t="shared" si="1"/>
        <v>0</v>
      </c>
      <c r="BW17" s="129">
        <f t="shared" si="1"/>
        <v>0</v>
      </c>
      <c r="BX17" s="129">
        <f t="shared" si="1"/>
        <v>0</v>
      </c>
      <c r="BY17" s="129">
        <f t="shared" si="1"/>
        <v>0</v>
      </c>
      <c r="BZ17" s="127" t="s">
        <v>135</v>
      </c>
      <c r="CA17" s="127" t="s">
        <v>138</v>
      </c>
      <c r="CB17" s="128">
        <f>'[1]int.bev.'!CC17</f>
        <v>0</v>
      </c>
      <c r="CC17" s="130">
        <f t="shared" si="31"/>
        <v>0</v>
      </c>
      <c r="CD17" s="131">
        <v>0</v>
      </c>
      <c r="CE17" s="131">
        <v>0</v>
      </c>
      <c r="CF17" s="129">
        <f t="shared" si="32"/>
        <v>0</v>
      </c>
      <c r="CG17" s="127" t="s">
        <v>135</v>
      </c>
      <c r="CH17" s="127" t="s">
        <v>138</v>
      </c>
      <c r="CI17" s="130">
        <f>'[1]int.bev.'!CJ17</f>
        <v>0</v>
      </c>
      <c r="CJ17" s="132">
        <f t="shared" si="2"/>
        <v>0</v>
      </c>
      <c r="CK17" s="132">
        <f t="shared" si="2"/>
        <v>0</v>
      </c>
      <c r="CL17" s="132">
        <f t="shared" si="2"/>
        <v>0</v>
      </c>
      <c r="CM17" s="132">
        <f t="shared" si="2"/>
        <v>0</v>
      </c>
      <c r="CN17" s="127" t="s">
        <v>135</v>
      </c>
      <c r="CO17" s="127" t="s">
        <v>138</v>
      </c>
      <c r="CP17" s="128">
        <f>'[1]int.bev.'!CQ17</f>
        <v>0</v>
      </c>
      <c r="CQ17" s="130">
        <f t="shared" si="33"/>
        <v>0</v>
      </c>
      <c r="CR17" s="133">
        <v>0</v>
      </c>
      <c r="CS17" s="133">
        <v>0</v>
      </c>
      <c r="CT17" s="129">
        <f t="shared" si="34"/>
        <v>0</v>
      </c>
      <c r="CU17" s="127" t="s">
        <v>135</v>
      </c>
      <c r="CV17" s="127" t="s">
        <v>138</v>
      </c>
      <c r="CW17" s="128">
        <f>'[1]int.bev.'!CX17</f>
        <v>0</v>
      </c>
      <c r="CX17" s="129">
        <f t="shared" si="7"/>
        <v>0</v>
      </c>
      <c r="CY17" s="129">
        <f t="shared" si="7"/>
        <v>0</v>
      </c>
      <c r="CZ17" s="129">
        <f t="shared" si="7"/>
        <v>0</v>
      </c>
      <c r="DA17" s="129">
        <f t="shared" si="7"/>
        <v>0</v>
      </c>
      <c r="DB17" s="127" t="s">
        <v>135</v>
      </c>
      <c r="DC17" s="127" t="s">
        <v>138</v>
      </c>
      <c r="DD17" s="128">
        <f>'[1]int.bev.'!DE17</f>
        <v>0</v>
      </c>
      <c r="DE17" s="130">
        <f t="shared" si="35"/>
        <v>0</v>
      </c>
      <c r="DF17" s="131">
        <v>0</v>
      </c>
      <c r="DG17" s="131">
        <v>0</v>
      </c>
      <c r="DH17" s="131">
        <v>0</v>
      </c>
      <c r="DI17" s="127" t="s">
        <v>135</v>
      </c>
      <c r="DJ17" s="127" t="s">
        <v>138</v>
      </c>
      <c r="DK17" s="128">
        <f>'[1]int.bev.'!DL17</f>
        <v>131</v>
      </c>
      <c r="DL17" s="129">
        <f t="shared" si="36"/>
        <v>131</v>
      </c>
      <c r="DM17" s="129">
        <f>'[2]1.-22.'!T565</f>
        <v>0</v>
      </c>
      <c r="DN17" s="129">
        <f>'[2]1.-22.'!T570</f>
        <v>0</v>
      </c>
      <c r="DO17" s="129">
        <f t="shared" si="37"/>
        <v>0</v>
      </c>
      <c r="DP17" s="127" t="s">
        <v>135</v>
      </c>
      <c r="DQ17" s="127" t="s">
        <v>138</v>
      </c>
      <c r="DR17" s="128">
        <f>'[1]int.bev.'!DS17</f>
        <v>0</v>
      </c>
      <c r="DS17" s="129">
        <f t="shared" si="40"/>
        <v>0</v>
      </c>
      <c r="DT17" s="129">
        <f>'[2]1.-22.'!AH565</f>
        <v>0</v>
      </c>
      <c r="DU17" s="129">
        <f>'[2]1.-22.'!AH570</f>
        <v>0</v>
      </c>
      <c r="DV17" s="129">
        <f t="shared" si="38"/>
        <v>0</v>
      </c>
      <c r="DW17" s="127" t="s">
        <v>135</v>
      </c>
      <c r="DX17" s="127" t="s">
        <v>138</v>
      </c>
      <c r="DY17" s="128">
        <f>'[1]int.bev.'!DZ17</f>
        <v>131</v>
      </c>
      <c r="DZ17" s="130">
        <f t="shared" si="3"/>
        <v>131</v>
      </c>
      <c r="EA17" s="130">
        <f t="shared" si="3"/>
        <v>0</v>
      </c>
      <c r="EB17" s="130">
        <f t="shared" si="3"/>
        <v>0</v>
      </c>
      <c r="EC17" s="130">
        <f t="shared" si="3"/>
        <v>0</v>
      </c>
      <c r="ED17" s="127" t="s">
        <v>135</v>
      </c>
      <c r="EE17" s="127" t="s">
        <v>138</v>
      </c>
      <c r="EF17" s="132">
        <f t="shared" si="4"/>
        <v>166554</v>
      </c>
      <c r="EG17" s="132">
        <f t="shared" si="4"/>
        <v>171337</v>
      </c>
      <c r="EH17" s="132">
        <f t="shared" si="4"/>
        <v>4783</v>
      </c>
      <c r="EI17" s="132">
        <f t="shared" si="4"/>
        <v>4389</v>
      </c>
      <c r="EJ17" s="132">
        <f t="shared" si="4"/>
        <v>394</v>
      </c>
      <c r="EK17" s="127" t="s">
        <v>135</v>
      </c>
      <c r="EL17" s="127" t="s">
        <v>138</v>
      </c>
      <c r="EM17" s="132">
        <f t="shared" si="39"/>
        <v>165365</v>
      </c>
      <c r="EN17" s="132">
        <f t="shared" si="5"/>
        <v>170148</v>
      </c>
      <c r="EO17" s="132">
        <f t="shared" si="5"/>
        <v>4783</v>
      </c>
      <c r="EP17" s="132">
        <f t="shared" si="5"/>
        <v>4389</v>
      </c>
      <c r="EQ17" s="132">
        <f t="shared" si="5"/>
        <v>394</v>
      </c>
      <c r="ER17" s="127" t="s">
        <v>135</v>
      </c>
      <c r="ES17" s="127" t="s">
        <v>138</v>
      </c>
      <c r="ET17" s="132">
        <f>'[2]int.kiad.'!CP17</f>
        <v>1189</v>
      </c>
      <c r="EU17" s="132">
        <f>'[2]int.kiad.'!CQ17</f>
        <v>1189</v>
      </c>
      <c r="EV17" s="132">
        <f>'[2]int.kiad.'!CR17</f>
        <v>0</v>
      </c>
      <c r="EW17" s="132">
        <f>'[2]int.kiad.'!CS17</f>
        <v>0</v>
      </c>
      <c r="EX17" s="132">
        <f>'[2]int.kiad.'!CT17</f>
        <v>0</v>
      </c>
      <c r="EY17" s="211" t="s">
        <v>119</v>
      </c>
      <c r="EZ17" s="89" t="s">
        <v>95</v>
      </c>
      <c r="FA17" s="91" t="s">
        <v>98</v>
      </c>
      <c r="FB17" s="182" t="s">
        <v>88</v>
      </c>
      <c r="FC17" s="182"/>
      <c r="FD17" s="182"/>
      <c r="FE17" s="182"/>
      <c r="FF17" s="182"/>
      <c r="FG17" s="211" t="s">
        <v>119</v>
      </c>
      <c r="FH17" s="89" t="s">
        <v>95</v>
      </c>
      <c r="FI17" s="91" t="s">
        <v>98</v>
      </c>
      <c r="FJ17" s="174" t="s">
        <v>30</v>
      </c>
      <c r="FK17" s="175"/>
      <c r="FL17" s="175"/>
      <c r="FM17" s="175"/>
      <c r="FN17" s="176"/>
      <c r="FO17" s="211" t="s">
        <v>119</v>
      </c>
      <c r="FP17" s="211" t="s">
        <v>95</v>
      </c>
      <c r="FQ17" s="212" t="s">
        <v>98</v>
      </c>
      <c r="FR17" s="181" t="s">
        <v>96</v>
      </c>
      <c r="FS17" s="176"/>
      <c r="FT17" s="176"/>
      <c r="FU17" s="176"/>
      <c r="FV17" s="176"/>
      <c r="FW17" s="211" t="s">
        <v>119</v>
      </c>
      <c r="FX17" s="211" t="s">
        <v>95</v>
      </c>
      <c r="FY17" s="212" t="s">
        <v>98</v>
      </c>
      <c r="FZ17" s="181" t="s">
        <v>29</v>
      </c>
      <c r="GA17" s="176"/>
      <c r="GB17" s="176"/>
      <c r="GC17" s="176"/>
      <c r="GD17" s="176"/>
      <c r="GE17" s="211" t="s">
        <v>119</v>
      </c>
      <c r="GF17" s="211" t="s">
        <v>95</v>
      </c>
      <c r="GG17" s="212" t="s">
        <v>98</v>
      </c>
      <c r="GH17" s="181" t="s">
        <v>92</v>
      </c>
      <c r="GI17" s="176"/>
      <c r="GJ17" s="176"/>
      <c r="GK17" s="176"/>
      <c r="GL17" s="176"/>
      <c r="GM17" s="211" t="s">
        <v>119</v>
      </c>
      <c r="GN17" s="211" t="s">
        <v>95</v>
      </c>
      <c r="GO17" s="212" t="s">
        <v>98</v>
      </c>
      <c r="GP17" s="181" t="s">
        <v>93</v>
      </c>
      <c r="GQ17" s="176"/>
      <c r="GR17" s="176"/>
      <c r="GS17" s="176"/>
      <c r="GT17" s="176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</row>
    <row r="18" spans="1:226" ht="12.75">
      <c r="A18" s="127" t="s">
        <v>137</v>
      </c>
      <c r="B18" s="127" t="s">
        <v>140</v>
      </c>
      <c r="C18" s="128">
        <f>'[1]int.bev.'!D18</f>
        <v>15550</v>
      </c>
      <c r="D18" s="129">
        <f t="shared" si="8"/>
        <v>15550</v>
      </c>
      <c r="E18" s="129">
        <f>'[2]1.-22.'!P613</f>
        <v>0</v>
      </c>
      <c r="F18" s="129">
        <f>'[2]1.-22.'!P618</f>
        <v>0</v>
      </c>
      <c r="G18" s="129">
        <f t="shared" si="9"/>
        <v>0</v>
      </c>
      <c r="H18" s="127" t="s">
        <v>137</v>
      </c>
      <c r="I18" s="127" t="s">
        <v>140</v>
      </c>
      <c r="J18" s="128">
        <f>'[1]int.bev.'!K18</f>
        <v>0</v>
      </c>
      <c r="K18" s="129">
        <f t="shared" si="10"/>
        <v>0</v>
      </c>
      <c r="L18" s="129">
        <f>'[2]1.-22.'!AC613</f>
        <v>0</v>
      </c>
      <c r="M18" s="129">
        <f>'[2]1.-22.'!AC618</f>
        <v>0</v>
      </c>
      <c r="N18" s="129">
        <f t="shared" si="11"/>
        <v>0</v>
      </c>
      <c r="O18" s="127" t="s">
        <v>137</v>
      </c>
      <c r="P18" s="127" t="s">
        <v>140</v>
      </c>
      <c r="Q18" s="128">
        <f>'[1]int.bev.'!R18</f>
        <v>0</v>
      </c>
      <c r="R18" s="129">
        <f t="shared" si="12"/>
        <v>0</v>
      </c>
      <c r="S18" s="129">
        <f>'[2]1.-22.'!AD613</f>
        <v>0</v>
      </c>
      <c r="T18" s="129">
        <f>'[2]1.-22.'!AD618</f>
        <v>0</v>
      </c>
      <c r="U18" s="129">
        <f t="shared" si="13"/>
        <v>0</v>
      </c>
      <c r="V18" s="127" t="s">
        <v>137</v>
      </c>
      <c r="W18" s="127" t="s">
        <v>140</v>
      </c>
      <c r="X18" s="128">
        <f>'[1]int.bev.'!Y18</f>
        <v>0</v>
      </c>
      <c r="Y18" s="129">
        <f t="shared" si="14"/>
        <v>0</v>
      </c>
      <c r="Z18" s="129">
        <f>'[2]1.-22.'!Q613</f>
        <v>0</v>
      </c>
      <c r="AA18" s="129">
        <f>'[2]1.-22.'!Q618</f>
        <v>0</v>
      </c>
      <c r="AB18" s="129">
        <f t="shared" si="15"/>
        <v>0</v>
      </c>
      <c r="AC18" s="127" t="s">
        <v>137</v>
      </c>
      <c r="AD18" s="127" t="s">
        <v>140</v>
      </c>
      <c r="AE18" s="128">
        <f>'[1]int.bev.'!AF18</f>
        <v>167167</v>
      </c>
      <c r="AF18" s="129">
        <f t="shared" si="16"/>
        <v>170081</v>
      </c>
      <c r="AG18" s="129">
        <f>'[2]1.-22.'!R613</f>
        <v>2914</v>
      </c>
      <c r="AH18" s="129">
        <f>'[2]1.-22.'!R618</f>
        <v>2914</v>
      </c>
      <c r="AI18" s="129">
        <f t="shared" si="17"/>
        <v>0</v>
      </c>
      <c r="AJ18" s="127" t="s">
        <v>137</v>
      </c>
      <c r="AK18" s="127" t="s">
        <v>140</v>
      </c>
      <c r="AL18" s="128">
        <f>'[1]int.bev.'!AM18</f>
        <v>1180</v>
      </c>
      <c r="AM18" s="129">
        <f t="shared" si="18"/>
        <v>1042</v>
      </c>
      <c r="AN18" s="129">
        <f>'[2]1.-22.'!AF613</f>
        <v>-138</v>
      </c>
      <c r="AO18" s="129">
        <f>'[2]1.-22.'!AF618</f>
        <v>-138</v>
      </c>
      <c r="AP18" s="129">
        <f t="shared" si="19"/>
        <v>0</v>
      </c>
      <c r="AQ18" s="127" t="s">
        <v>137</v>
      </c>
      <c r="AR18" s="127" t="s">
        <v>140</v>
      </c>
      <c r="AS18" s="130">
        <f t="shared" si="20"/>
        <v>165987</v>
      </c>
      <c r="AT18" s="130">
        <f t="shared" si="21"/>
        <v>169039</v>
      </c>
      <c r="AU18" s="130">
        <f t="shared" si="22"/>
        <v>3052</v>
      </c>
      <c r="AV18" s="130">
        <f t="shared" si="23"/>
        <v>3052</v>
      </c>
      <c r="AW18" s="130">
        <f t="shared" si="24"/>
        <v>0</v>
      </c>
      <c r="AX18" s="127" t="s">
        <v>137</v>
      </c>
      <c r="AY18" s="127" t="s">
        <v>140</v>
      </c>
      <c r="AZ18" s="128">
        <f>'[1]int.bev.'!BA18</f>
        <v>0</v>
      </c>
      <c r="BA18" s="129">
        <f t="shared" si="25"/>
        <v>882</v>
      </c>
      <c r="BB18" s="129">
        <f>'[2]1.-22.'!S613</f>
        <v>882</v>
      </c>
      <c r="BC18" s="129">
        <f>'[2]1.-22.'!S618</f>
        <v>0</v>
      </c>
      <c r="BD18" s="129">
        <f t="shared" si="26"/>
        <v>882</v>
      </c>
      <c r="BE18" s="127" t="s">
        <v>137</v>
      </c>
      <c r="BF18" s="127" t="s">
        <v>140</v>
      </c>
      <c r="BG18" s="128">
        <f>'[1]int.bev.'!BH18</f>
        <v>0</v>
      </c>
      <c r="BH18" s="129">
        <f t="shared" si="27"/>
        <v>190</v>
      </c>
      <c r="BI18" s="129">
        <f>'[2]1.-22.'!AG613</f>
        <v>190</v>
      </c>
      <c r="BJ18" s="129">
        <f>'[2]1.-22.'!AG618</f>
        <v>0</v>
      </c>
      <c r="BK18" s="129">
        <f t="shared" si="28"/>
        <v>190</v>
      </c>
      <c r="BL18" s="127" t="s">
        <v>137</v>
      </c>
      <c r="BM18" s="127" t="s">
        <v>140</v>
      </c>
      <c r="BN18" s="128">
        <f>'[1]int.bev.'!BO18</f>
        <v>0</v>
      </c>
      <c r="BO18" s="130">
        <f t="shared" si="29"/>
        <v>0</v>
      </c>
      <c r="BP18" s="131">
        <v>0</v>
      </c>
      <c r="BQ18" s="131">
        <v>0</v>
      </c>
      <c r="BR18" s="129">
        <f t="shared" si="30"/>
        <v>0</v>
      </c>
      <c r="BS18" s="127" t="s">
        <v>137</v>
      </c>
      <c r="BT18" s="127" t="s">
        <v>140</v>
      </c>
      <c r="BU18" s="128">
        <f>'[1]int.bev.'!BV18</f>
        <v>0</v>
      </c>
      <c r="BV18" s="129">
        <f t="shared" si="1"/>
        <v>190</v>
      </c>
      <c r="BW18" s="129">
        <f t="shared" si="1"/>
        <v>190</v>
      </c>
      <c r="BX18" s="129">
        <f t="shared" si="1"/>
        <v>0</v>
      </c>
      <c r="BY18" s="129">
        <f t="shared" si="1"/>
        <v>190</v>
      </c>
      <c r="BZ18" s="127" t="s">
        <v>137</v>
      </c>
      <c r="CA18" s="127" t="s">
        <v>140</v>
      </c>
      <c r="CB18" s="128">
        <f>'[1]int.bev.'!CC18</f>
        <v>0</v>
      </c>
      <c r="CC18" s="130">
        <f t="shared" si="31"/>
        <v>0</v>
      </c>
      <c r="CD18" s="131">
        <v>0</v>
      </c>
      <c r="CE18" s="131">
        <v>0</v>
      </c>
      <c r="CF18" s="129">
        <f t="shared" si="32"/>
        <v>0</v>
      </c>
      <c r="CG18" s="127" t="s">
        <v>137</v>
      </c>
      <c r="CH18" s="127" t="s">
        <v>140</v>
      </c>
      <c r="CI18" s="130">
        <f>'[1]int.bev.'!CJ18</f>
        <v>0</v>
      </c>
      <c r="CJ18" s="132">
        <f t="shared" si="2"/>
        <v>692</v>
      </c>
      <c r="CK18" s="132">
        <f t="shared" si="2"/>
        <v>692</v>
      </c>
      <c r="CL18" s="132">
        <f t="shared" si="2"/>
        <v>0</v>
      </c>
      <c r="CM18" s="132">
        <f t="shared" si="2"/>
        <v>692</v>
      </c>
      <c r="CN18" s="127" t="s">
        <v>137</v>
      </c>
      <c r="CO18" s="127" t="s">
        <v>140</v>
      </c>
      <c r="CP18" s="128">
        <f>'[1]int.bev.'!CQ18</f>
        <v>0</v>
      </c>
      <c r="CQ18" s="130">
        <f t="shared" si="33"/>
        <v>0</v>
      </c>
      <c r="CR18" s="133">
        <v>0</v>
      </c>
      <c r="CS18" s="133">
        <v>0</v>
      </c>
      <c r="CT18" s="129">
        <f t="shared" si="34"/>
        <v>0</v>
      </c>
      <c r="CU18" s="127" t="s">
        <v>137</v>
      </c>
      <c r="CV18" s="127" t="s">
        <v>140</v>
      </c>
      <c r="CW18" s="128">
        <f>'[1]int.bev.'!CX18</f>
        <v>0</v>
      </c>
      <c r="CX18" s="129">
        <f t="shared" si="7"/>
        <v>692</v>
      </c>
      <c r="CY18" s="129">
        <f t="shared" si="7"/>
        <v>692</v>
      </c>
      <c r="CZ18" s="129">
        <f t="shared" si="7"/>
        <v>0</v>
      </c>
      <c r="DA18" s="129">
        <f t="shared" si="7"/>
        <v>692</v>
      </c>
      <c r="DB18" s="127" t="s">
        <v>137</v>
      </c>
      <c r="DC18" s="127" t="s">
        <v>140</v>
      </c>
      <c r="DD18" s="128">
        <f>'[1]int.bev.'!DE18</f>
        <v>0</v>
      </c>
      <c r="DE18" s="130">
        <f t="shared" si="35"/>
        <v>0</v>
      </c>
      <c r="DF18" s="131">
        <v>0</v>
      </c>
      <c r="DG18" s="131">
        <v>0</v>
      </c>
      <c r="DH18" s="131">
        <v>0</v>
      </c>
      <c r="DI18" s="127" t="s">
        <v>137</v>
      </c>
      <c r="DJ18" s="127" t="s">
        <v>140</v>
      </c>
      <c r="DK18" s="128">
        <f>'[1]int.bev.'!DL18</f>
        <v>1380</v>
      </c>
      <c r="DL18" s="129">
        <f t="shared" si="36"/>
        <v>1380</v>
      </c>
      <c r="DM18" s="129">
        <f>'[2]1.-22.'!T613</f>
        <v>0</v>
      </c>
      <c r="DN18" s="129">
        <f>'[2]1.-22.'!T618</f>
        <v>0</v>
      </c>
      <c r="DO18" s="129">
        <f t="shared" si="37"/>
        <v>0</v>
      </c>
      <c r="DP18" s="127" t="s">
        <v>137</v>
      </c>
      <c r="DQ18" s="127" t="s">
        <v>140</v>
      </c>
      <c r="DR18" s="128">
        <f>'[1]int.bev.'!DS18</f>
        <v>0</v>
      </c>
      <c r="DS18" s="129">
        <f t="shared" si="40"/>
        <v>0</v>
      </c>
      <c r="DT18" s="129">
        <f>'[2]1.-22.'!AH613</f>
        <v>0</v>
      </c>
      <c r="DU18" s="129">
        <f>'[2]1.-22.'!AH618</f>
        <v>0</v>
      </c>
      <c r="DV18" s="129">
        <f t="shared" si="38"/>
        <v>0</v>
      </c>
      <c r="DW18" s="127" t="s">
        <v>137</v>
      </c>
      <c r="DX18" s="127" t="s">
        <v>140</v>
      </c>
      <c r="DY18" s="128">
        <f>'[1]int.bev.'!DZ18</f>
        <v>1380</v>
      </c>
      <c r="DZ18" s="130">
        <f t="shared" si="3"/>
        <v>1380</v>
      </c>
      <c r="EA18" s="130">
        <f t="shared" si="3"/>
        <v>0</v>
      </c>
      <c r="EB18" s="130">
        <f t="shared" si="3"/>
        <v>0</v>
      </c>
      <c r="EC18" s="130">
        <f t="shared" si="3"/>
        <v>0</v>
      </c>
      <c r="ED18" s="127" t="s">
        <v>137</v>
      </c>
      <c r="EE18" s="127" t="s">
        <v>140</v>
      </c>
      <c r="EF18" s="132">
        <f t="shared" si="4"/>
        <v>184097</v>
      </c>
      <c r="EG18" s="132">
        <f t="shared" si="4"/>
        <v>187893</v>
      </c>
      <c r="EH18" s="132">
        <f t="shared" si="4"/>
        <v>3796</v>
      </c>
      <c r="EI18" s="132">
        <f t="shared" si="4"/>
        <v>2914</v>
      </c>
      <c r="EJ18" s="132">
        <f t="shared" si="4"/>
        <v>882</v>
      </c>
      <c r="EK18" s="127" t="s">
        <v>137</v>
      </c>
      <c r="EL18" s="127" t="s">
        <v>140</v>
      </c>
      <c r="EM18" s="132">
        <f t="shared" si="39"/>
        <v>182917</v>
      </c>
      <c r="EN18" s="132">
        <f t="shared" si="5"/>
        <v>186661</v>
      </c>
      <c r="EO18" s="132">
        <f t="shared" si="5"/>
        <v>3744</v>
      </c>
      <c r="EP18" s="132">
        <f t="shared" si="5"/>
        <v>3052</v>
      </c>
      <c r="EQ18" s="132">
        <f t="shared" si="5"/>
        <v>692</v>
      </c>
      <c r="ER18" s="127" t="s">
        <v>137</v>
      </c>
      <c r="ES18" s="127" t="s">
        <v>140</v>
      </c>
      <c r="ET18" s="132">
        <f>'[2]int.kiad.'!CP18</f>
        <v>1180</v>
      </c>
      <c r="EU18" s="132">
        <f>'[2]int.kiad.'!CQ18</f>
        <v>1232</v>
      </c>
      <c r="EV18" s="132">
        <f>'[2]int.kiad.'!CR18</f>
        <v>52</v>
      </c>
      <c r="EW18" s="132">
        <f>'[2]int.kiad.'!CS18</f>
        <v>-138</v>
      </c>
      <c r="EX18" s="132">
        <f>'[2]int.kiad.'!CT18</f>
        <v>190</v>
      </c>
      <c r="EY18" s="211" t="s">
        <v>120</v>
      </c>
      <c r="EZ18" s="89" t="s">
        <v>119</v>
      </c>
      <c r="FA18" s="213"/>
      <c r="FB18" s="85" t="s">
        <v>28</v>
      </c>
      <c r="FC18" s="85" t="s">
        <v>28</v>
      </c>
      <c r="FD18" s="85" t="s">
        <v>210</v>
      </c>
      <c r="FE18" s="410" t="s">
        <v>25</v>
      </c>
      <c r="FF18" s="411"/>
      <c r="FG18" s="211" t="s">
        <v>120</v>
      </c>
      <c r="FH18" s="89" t="s">
        <v>119</v>
      </c>
      <c r="FI18" s="213"/>
      <c r="FJ18" s="85" t="s">
        <v>28</v>
      </c>
      <c r="FK18" s="85" t="s">
        <v>28</v>
      </c>
      <c r="FL18" s="85" t="s">
        <v>210</v>
      </c>
      <c r="FM18" s="410" t="s">
        <v>25</v>
      </c>
      <c r="FN18" s="411"/>
      <c r="FO18" s="211" t="s">
        <v>120</v>
      </c>
      <c r="FP18" s="211" t="s">
        <v>119</v>
      </c>
      <c r="FQ18" s="213"/>
      <c r="FR18" s="85" t="s">
        <v>28</v>
      </c>
      <c r="FS18" s="85" t="s">
        <v>28</v>
      </c>
      <c r="FT18" s="85" t="s">
        <v>210</v>
      </c>
      <c r="FU18" s="410" t="s">
        <v>25</v>
      </c>
      <c r="FV18" s="411"/>
      <c r="FW18" s="211" t="s">
        <v>120</v>
      </c>
      <c r="FX18" s="211" t="s">
        <v>119</v>
      </c>
      <c r="FY18" s="213"/>
      <c r="FZ18" s="85" t="s">
        <v>28</v>
      </c>
      <c r="GA18" s="85" t="s">
        <v>28</v>
      </c>
      <c r="GB18" s="85" t="s">
        <v>210</v>
      </c>
      <c r="GC18" s="410" t="s">
        <v>25</v>
      </c>
      <c r="GD18" s="411"/>
      <c r="GE18" s="211" t="s">
        <v>120</v>
      </c>
      <c r="GF18" s="211" t="s">
        <v>119</v>
      </c>
      <c r="GG18" s="213"/>
      <c r="GH18" s="85" t="s">
        <v>28</v>
      </c>
      <c r="GI18" s="85" t="s">
        <v>28</v>
      </c>
      <c r="GJ18" s="85" t="s">
        <v>210</v>
      </c>
      <c r="GK18" s="410" t="s">
        <v>25</v>
      </c>
      <c r="GL18" s="411"/>
      <c r="GM18" s="211" t="s">
        <v>120</v>
      </c>
      <c r="GN18" s="211" t="s">
        <v>119</v>
      </c>
      <c r="GO18" s="213"/>
      <c r="GP18" s="85" t="s">
        <v>28</v>
      </c>
      <c r="GQ18" s="85" t="s">
        <v>28</v>
      </c>
      <c r="GR18" s="85" t="s">
        <v>210</v>
      </c>
      <c r="GS18" s="410" t="s">
        <v>25</v>
      </c>
      <c r="GT18" s="411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</row>
    <row r="19" spans="1:226" ht="12.75">
      <c r="A19" s="127" t="s">
        <v>139</v>
      </c>
      <c r="B19" s="127" t="s">
        <v>142</v>
      </c>
      <c r="C19" s="128">
        <f>'[1]int.bev.'!D19</f>
        <v>16755</v>
      </c>
      <c r="D19" s="129">
        <f t="shared" si="8"/>
        <v>16755</v>
      </c>
      <c r="E19" s="129">
        <f>'[2]1.-22.'!P661</f>
        <v>0</v>
      </c>
      <c r="F19" s="129">
        <f>'[2]1.-22.'!P666</f>
        <v>0</v>
      </c>
      <c r="G19" s="129">
        <f t="shared" si="9"/>
        <v>0</v>
      </c>
      <c r="H19" s="127" t="s">
        <v>139</v>
      </c>
      <c r="I19" s="127" t="s">
        <v>142</v>
      </c>
      <c r="J19" s="128">
        <f>'[1]int.bev.'!K19</f>
        <v>0</v>
      </c>
      <c r="K19" s="129">
        <f t="shared" si="10"/>
        <v>0</v>
      </c>
      <c r="L19" s="129">
        <f>'[2]1.-22.'!AC661</f>
        <v>0</v>
      </c>
      <c r="M19" s="129">
        <f>'[2]1.-22.'!AC666</f>
        <v>0</v>
      </c>
      <c r="N19" s="129">
        <f t="shared" si="11"/>
        <v>0</v>
      </c>
      <c r="O19" s="127" t="s">
        <v>139</v>
      </c>
      <c r="P19" s="127" t="s">
        <v>142</v>
      </c>
      <c r="Q19" s="128">
        <f>'[1]int.bev.'!R19</f>
        <v>0</v>
      </c>
      <c r="R19" s="129">
        <f t="shared" si="12"/>
        <v>0</v>
      </c>
      <c r="S19" s="129">
        <f>'[2]1.-22.'!AD661</f>
        <v>0</v>
      </c>
      <c r="T19" s="129">
        <f>'[2]1.-22.'!AD666</f>
        <v>0</v>
      </c>
      <c r="U19" s="129">
        <f t="shared" si="13"/>
        <v>0</v>
      </c>
      <c r="V19" s="127" t="s">
        <v>139</v>
      </c>
      <c r="W19" s="127" t="s">
        <v>142</v>
      </c>
      <c r="X19" s="128">
        <f>'[1]int.bev.'!Y19</f>
        <v>0</v>
      </c>
      <c r="Y19" s="129">
        <f t="shared" si="14"/>
        <v>0</v>
      </c>
      <c r="Z19" s="129">
        <f>'[2]1.-22.'!Q661</f>
        <v>0</v>
      </c>
      <c r="AA19" s="129">
        <f>'[2]1.-22.'!Q666</f>
        <v>0</v>
      </c>
      <c r="AB19" s="129">
        <f t="shared" si="15"/>
        <v>0</v>
      </c>
      <c r="AC19" s="127" t="s">
        <v>139</v>
      </c>
      <c r="AD19" s="127" t="s">
        <v>142</v>
      </c>
      <c r="AE19" s="128">
        <f>'[1]int.bev.'!AF19</f>
        <v>142935</v>
      </c>
      <c r="AF19" s="129">
        <f t="shared" si="16"/>
        <v>144814</v>
      </c>
      <c r="AG19" s="129">
        <f>'[2]1.-22.'!R661</f>
        <v>1879</v>
      </c>
      <c r="AH19" s="129">
        <f>'[2]1.-22.'!R666</f>
        <v>1879</v>
      </c>
      <c r="AI19" s="129">
        <f t="shared" si="17"/>
        <v>0</v>
      </c>
      <c r="AJ19" s="127" t="s">
        <v>139</v>
      </c>
      <c r="AK19" s="127" t="s">
        <v>142</v>
      </c>
      <c r="AL19" s="128">
        <f>'[1]int.bev.'!AM19</f>
        <v>1092</v>
      </c>
      <c r="AM19" s="129">
        <f t="shared" si="18"/>
        <v>1092</v>
      </c>
      <c r="AN19" s="129">
        <f>'[2]1.-22.'!AF661</f>
        <v>0</v>
      </c>
      <c r="AO19" s="129">
        <f>'[2]1.-22.'!AF666</f>
        <v>0</v>
      </c>
      <c r="AP19" s="129">
        <f t="shared" si="19"/>
        <v>0</v>
      </c>
      <c r="AQ19" s="127" t="s">
        <v>139</v>
      </c>
      <c r="AR19" s="127" t="s">
        <v>142</v>
      </c>
      <c r="AS19" s="130">
        <f t="shared" si="20"/>
        <v>141843</v>
      </c>
      <c r="AT19" s="130">
        <f t="shared" si="21"/>
        <v>143722</v>
      </c>
      <c r="AU19" s="130">
        <f t="shared" si="22"/>
        <v>1879</v>
      </c>
      <c r="AV19" s="130">
        <f t="shared" si="23"/>
        <v>1879</v>
      </c>
      <c r="AW19" s="130">
        <f t="shared" si="24"/>
        <v>0</v>
      </c>
      <c r="AX19" s="127" t="s">
        <v>139</v>
      </c>
      <c r="AY19" s="127" t="s">
        <v>142</v>
      </c>
      <c r="AZ19" s="128">
        <f>'[1]int.bev.'!BA19</f>
        <v>125</v>
      </c>
      <c r="BA19" s="129">
        <f t="shared" si="25"/>
        <v>671</v>
      </c>
      <c r="BB19" s="129">
        <f>'[2]1.-22.'!S661</f>
        <v>546</v>
      </c>
      <c r="BC19" s="129">
        <f>'[2]1.-22.'!S666</f>
        <v>0</v>
      </c>
      <c r="BD19" s="129">
        <f t="shared" si="26"/>
        <v>546</v>
      </c>
      <c r="BE19" s="127" t="s">
        <v>139</v>
      </c>
      <c r="BF19" s="127" t="s">
        <v>142</v>
      </c>
      <c r="BG19" s="128">
        <f>'[1]int.bev.'!BH19</f>
        <v>0</v>
      </c>
      <c r="BH19" s="129">
        <f t="shared" si="27"/>
        <v>0</v>
      </c>
      <c r="BI19" s="129">
        <f>'[2]1.-22.'!AG661</f>
        <v>0</v>
      </c>
      <c r="BJ19" s="129">
        <f>'[2]1.-22.'!AG666</f>
        <v>0</v>
      </c>
      <c r="BK19" s="129">
        <f t="shared" si="28"/>
        <v>0</v>
      </c>
      <c r="BL19" s="127" t="s">
        <v>139</v>
      </c>
      <c r="BM19" s="127" t="s">
        <v>142</v>
      </c>
      <c r="BN19" s="128">
        <f>'[1]int.bev.'!BO19</f>
        <v>0</v>
      </c>
      <c r="BO19" s="130">
        <f t="shared" si="29"/>
        <v>0</v>
      </c>
      <c r="BP19" s="131">
        <v>0</v>
      </c>
      <c r="BQ19" s="131">
        <v>0</v>
      </c>
      <c r="BR19" s="129">
        <f t="shared" si="30"/>
        <v>0</v>
      </c>
      <c r="BS19" s="127" t="s">
        <v>139</v>
      </c>
      <c r="BT19" s="127" t="s">
        <v>142</v>
      </c>
      <c r="BU19" s="128">
        <f>'[1]int.bev.'!BV19</f>
        <v>0</v>
      </c>
      <c r="BV19" s="129">
        <f t="shared" si="1"/>
        <v>0</v>
      </c>
      <c r="BW19" s="129">
        <f t="shared" si="1"/>
        <v>0</v>
      </c>
      <c r="BX19" s="129">
        <f t="shared" si="1"/>
        <v>0</v>
      </c>
      <c r="BY19" s="129">
        <f t="shared" si="1"/>
        <v>0</v>
      </c>
      <c r="BZ19" s="127" t="s">
        <v>139</v>
      </c>
      <c r="CA19" s="127" t="s">
        <v>142</v>
      </c>
      <c r="CB19" s="128">
        <f>'[1]int.bev.'!CC19</f>
        <v>0</v>
      </c>
      <c r="CC19" s="130">
        <f t="shared" si="31"/>
        <v>0</v>
      </c>
      <c r="CD19" s="131">
        <v>0</v>
      </c>
      <c r="CE19" s="131">
        <v>0</v>
      </c>
      <c r="CF19" s="129">
        <f t="shared" si="32"/>
        <v>0</v>
      </c>
      <c r="CG19" s="127" t="s">
        <v>139</v>
      </c>
      <c r="CH19" s="127" t="s">
        <v>142</v>
      </c>
      <c r="CI19" s="130">
        <f>'[1]int.bev.'!CJ19</f>
        <v>125</v>
      </c>
      <c r="CJ19" s="132">
        <f t="shared" si="2"/>
        <v>671</v>
      </c>
      <c r="CK19" s="132">
        <f t="shared" si="2"/>
        <v>546</v>
      </c>
      <c r="CL19" s="132">
        <f t="shared" si="2"/>
        <v>0</v>
      </c>
      <c r="CM19" s="132">
        <f t="shared" si="2"/>
        <v>546</v>
      </c>
      <c r="CN19" s="127" t="s">
        <v>139</v>
      </c>
      <c r="CO19" s="127" t="s">
        <v>142</v>
      </c>
      <c r="CP19" s="128">
        <f>'[1]int.bev.'!CQ19</f>
        <v>0</v>
      </c>
      <c r="CQ19" s="130">
        <f t="shared" si="33"/>
        <v>0</v>
      </c>
      <c r="CR19" s="133">
        <v>0</v>
      </c>
      <c r="CS19" s="133">
        <v>0</v>
      </c>
      <c r="CT19" s="129">
        <f t="shared" si="34"/>
        <v>0</v>
      </c>
      <c r="CU19" s="127" t="s">
        <v>139</v>
      </c>
      <c r="CV19" s="127" t="s">
        <v>142</v>
      </c>
      <c r="CW19" s="128">
        <f>'[1]int.bev.'!CX19</f>
        <v>125</v>
      </c>
      <c r="CX19" s="129">
        <f t="shared" si="7"/>
        <v>671</v>
      </c>
      <c r="CY19" s="129">
        <f t="shared" si="7"/>
        <v>546</v>
      </c>
      <c r="CZ19" s="129">
        <f t="shared" si="7"/>
        <v>0</v>
      </c>
      <c r="DA19" s="129">
        <f t="shared" si="7"/>
        <v>546</v>
      </c>
      <c r="DB19" s="127" t="s">
        <v>139</v>
      </c>
      <c r="DC19" s="127" t="s">
        <v>142</v>
      </c>
      <c r="DD19" s="128">
        <f>'[1]int.bev.'!DE19</f>
        <v>0</v>
      </c>
      <c r="DE19" s="130">
        <f t="shared" si="35"/>
        <v>0</v>
      </c>
      <c r="DF19" s="131">
        <v>0</v>
      </c>
      <c r="DG19" s="131">
        <v>0</v>
      </c>
      <c r="DH19" s="131">
        <v>0</v>
      </c>
      <c r="DI19" s="127" t="s">
        <v>139</v>
      </c>
      <c r="DJ19" s="127" t="s">
        <v>142</v>
      </c>
      <c r="DK19" s="128">
        <f>'[1]int.bev.'!DL19</f>
        <v>2289</v>
      </c>
      <c r="DL19" s="129">
        <f t="shared" si="36"/>
        <v>2289</v>
      </c>
      <c r="DM19" s="129">
        <f>'[2]1.-22.'!T661</f>
        <v>0</v>
      </c>
      <c r="DN19" s="129">
        <f>'[2]1.-22.'!T666</f>
        <v>0</v>
      </c>
      <c r="DO19" s="129">
        <f t="shared" si="37"/>
        <v>0</v>
      </c>
      <c r="DP19" s="127" t="s">
        <v>139</v>
      </c>
      <c r="DQ19" s="127" t="s">
        <v>142</v>
      </c>
      <c r="DR19" s="128">
        <f>'[1]int.bev.'!DS19</f>
        <v>0</v>
      </c>
      <c r="DS19" s="129">
        <f t="shared" si="40"/>
        <v>0</v>
      </c>
      <c r="DT19" s="129">
        <f>'[2]1.-22.'!AH661</f>
        <v>0</v>
      </c>
      <c r="DU19" s="129">
        <f>'[2]1.-22.'!AH666</f>
        <v>0</v>
      </c>
      <c r="DV19" s="129">
        <f t="shared" si="38"/>
        <v>0</v>
      </c>
      <c r="DW19" s="127" t="s">
        <v>139</v>
      </c>
      <c r="DX19" s="127" t="s">
        <v>142</v>
      </c>
      <c r="DY19" s="128">
        <f>'[1]int.bev.'!DZ19</f>
        <v>2289</v>
      </c>
      <c r="DZ19" s="130">
        <f t="shared" si="3"/>
        <v>2289</v>
      </c>
      <c r="EA19" s="130">
        <f t="shared" si="3"/>
        <v>0</v>
      </c>
      <c r="EB19" s="130">
        <f t="shared" si="3"/>
        <v>0</v>
      </c>
      <c r="EC19" s="130">
        <f t="shared" si="3"/>
        <v>0</v>
      </c>
      <c r="ED19" s="127" t="s">
        <v>139</v>
      </c>
      <c r="EE19" s="127" t="s">
        <v>142</v>
      </c>
      <c r="EF19" s="132">
        <f t="shared" si="4"/>
        <v>162104</v>
      </c>
      <c r="EG19" s="132">
        <f t="shared" si="4"/>
        <v>164529</v>
      </c>
      <c r="EH19" s="132">
        <f t="shared" si="4"/>
        <v>2425</v>
      </c>
      <c r="EI19" s="132">
        <f t="shared" si="4"/>
        <v>1879</v>
      </c>
      <c r="EJ19" s="132">
        <f t="shared" si="4"/>
        <v>546</v>
      </c>
      <c r="EK19" s="127" t="s">
        <v>139</v>
      </c>
      <c r="EL19" s="127" t="s">
        <v>142</v>
      </c>
      <c r="EM19" s="132">
        <f t="shared" si="39"/>
        <v>161012</v>
      </c>
      <c r="EN19" s="132">
        <f t="shared" si="5"/>
        <v>163437</v>
      </c>
      <c r="EO19" s="132">
        <f t="shared" si="5"/>
        <v>2425</v>
      </c>
      <c r="EP19" s="132">
        <f t="shared" si="5"/>
        <v>1879</v>
      </c>
      <c r="EQ19" s="132">
        <f t="shared" si="5"/>
        <v>546</v>
      </c>
      <c r="ER19" s="127" t="s">
        <v>139</v>
      </c>
      <c r="ES19" s="127" t="s">
        <v>142</v>
      </c>
      <c r="ET19" s="132">
        <f>'[2]int.kiad.'!CP19</f>
        <v>1092</v>
      </c>
      <c r="EU19" s="132">
        <f>'[2]int.kiad.'!CQ19</f>
        <v>1092</v>
      </c>
      <c r="EV19" s="132">
        <f>'[2]int.kiad.'!CR19</f>
        <v>0</v>
      </c>
      <c r="EW19" s="132">
        <f>'[2]int.kiad.'!CS19</f>
        <v>0</v>
      </c>
      <c r="EX19" s="132">
        <f>'[2]int.kiad.'!CT19</f>
        <v>0</v>
      </c>
      <c r="EY19" s="214"/>
      <c r="EZ19" s="215"/>
      <c r="FA19" s="216"/>
      <c r="FB19" s="92" t="s">
        <v>66</v>
      </c>
      <c r="FC19" s="92" t="s">
        <v>222</v>
      </c>
      <c r="FD19" s="92" t="s">
        <v>211</v>
      </c>
      <c r="FE19" s="209" t="s">
        <v>24</v>
      </c>
      <c r="FF19" s="209" t="s">
        <v>221</v>
      </c>
      <c r="FG19" s="214"/>
      <c r="FH19" s="215"/>
      <c r="FI19" s="216"/>
      <c r="FJ19" s="92" t="s">
        <v>66</v>
      </c>
      <c r="FK19" s="92" t="s">
        <v>222</v>
      </c>
      <c r="FL19" s="92" t="s">
        <v>211</v>
      </c>
      <c r="FM19" s="209" t="s">
        <v>24</v>
      </c>
      <c r="FN19" s="209" t="s">
        <v>221</v>
      </c>
      <c r="FO19" s="214"/>
      <c r="FP19" s="215"/>
      <c r="FQ19" s="216"/>
      <c r="FR19" s="92" t="s">
        <v>66</v>
      </c>
      <c r="FS19" s="92" t="s">
        <v>222</v>
      </c>
      <c r="FT19" s="92" t="s">
        <v>211</v>
      </c>
      <c r="FU19" s="209" t="s">
        <v>24</v>
      </c>
      <c r="FV19" s="209" t="s">
        <v>221</v>
      </c>
      <c r="FW19" s="214"/>
      <c r="FX19" s="215"/>
      <c r="FY19" s="216"/>
      <c r="FZ19" s="92" t="s">
        <v>66</v>
      </c>
      <c r="GA19" s="92" t="s">
        <v>222</v>
      </c>
      <c r="GB19" s="92" t="s">
        <v>211</v>
      </c>
      <c r="GC19" s="209" t="s">
        <v>24</v>
      </c>
      <c r="GD19" s="209" t="s">
        <v>221</v>
      </c>
      <c r="GE19" s="214"/>
      <c r="GF19" s="215"/>
      <c r="GG19" s="216"/>
      <c r="GH19" s="92" t="s">
        <v>66</v>
      </c>
      <c r="GI19" s="92" t="s">
        <v>222</v>
      </c>
      <c r="GJ19" s="92" t="s">
        <v>211</v>
      </c>
      <c r="GK19" s="209" t="s">
        <v>24</v>
      </c>
      <c r="GL19" s="209" t="s">
        <v>221</v>
      </c>
      <c r="GM19" s="214"/>
      <c r="GN19" s="215"/>
      <c r="GO19" s="216"/>
      <c r="GP19" s="92" t="s">
        <v>66</v>
      </c>
      <c r="GQ19" s="92" t="s">
        <v>222</v>
      </c>
      <c r="GR19" s="92" t="s">
        <v>211</v>
      </c>
      <c r="GS19" s="209" t="s">
        <v>24</v>
      </c>
      <c r="GT19" s="209" t="s">
        <v>221</v>
      </c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</row>
    <row r="20" spans="1:202" ht="12.75">
      <c r="A20" s="127" t="s">
        <v>141</v>
      </c>
      <c r="B20" s="127" t="s">
        <v>162</v>
      </c>
      <c r="C20" s="128">
        <f>'[1]int.bev.'!D20</f>
        <v>2197</v>
      </c>
      <c r="D20" s="129">
        <f t="shared" si="8"/>
        <v>2197</v>
      </c>
      <c r="E20" s="129">
        <f>'[2]1.-22.'!P709</f>
        <v>0</v>
      </c>
      <c r="F20" s="129">
        <f>'[2]1.-22.'!P714</f>
        <v>0</v>
      </c>
      <c r="G20" s="129">
        <f t="shared" si="9"/>
        <v>0</v>
      </c>
      <c r="H20" s="127" t="s">
        <v>141</v>
      </c>
      <c r="I20" s="127" t="s">
        <v>162</v>
      </c>
      <c r="J20" s="128">
        <f>'[1]int.bev.'!K20</f>
        <v>0</v>
      </c>
      <c r="K20" s="129">
        <f t="shared" si="10"/>
        <v>0</v>
      </c>
      <c r="L20" s="129">
        <f>'[2]1.-22.'!AC709</f>
        <v>0</v>
      </c>
      <c r="M20" s="129">
        <f>'[2]1.-22.'!AC714</f>
        <v>0</v>
      </c>
      <c r="N20" s="129">
        <f t="shared" si="11"/>
        <v>0</v>
      </c>
      <c r="O20" s="127" t="s">
        <v>141</v>
      </c>
      <c r="P20" s="127" t="s">
        <v>162</v>
      </c>
      <c r="Q20" s="128">
        <f>'[1]int.bev.'!R20</f>
        <v>0</v>
      </c>
      <c r="R20" s="129">
        <f t="shared" si="12"/>
        <v>0</v>
      </c>
      <c r="S20" s="129">
        <f>'[2]1.-22.'!AD709</f>
        <v>0</v>
      </c>
      <c r="T20" s="129">
        <f>'[2]1.-22.'!AD714</f>
        <v>0</v>
      </c>
      <c r="U20" s="129">
        <f t="shared" si="13"/>
        <v>0</v>
      </c>
      <c r="V20" s="127" t="s">
        <v>141</v>
      </c>
      <c r="W20" s="127" t="s">
        <v>162</v>
      </c>
      <c r="X20" s="128">
        <f>'[1]int.bev.'!Y20</f>
        <v>0</v>
      </c>
      <c r="Y20" s="129">
        <f t="shared" si="14"/>
        <v>0</v>
      </c>
      <c r="Z20" s="129">
        <f>'[2]1.-22.'!Q709</f>
        <v>0</v>
      </c>
      <c r="AA20" s="129">
        <f>'[2]1.-22.'!Q714</f>
        <v>0</v>
      </c>
      <c r="AB20" s="129">
        <f t="shared" si="15"/>
        <v>0</v>
      </c>
      <c r="AC20" s="127" t="s">
        <v>141</v>
      </c>
      <c r="AD20" s="127" t="s">
        <v>162</v>
      </c>
      <c r="AE20" s="128">
        <f>'[1]int.bev.'!AF20</f>
        <v>36207</v>
      </c>
      <c r="AF20" s="129">
        <f t="shared" si="16"/>
        <v>38670</v>
      </c>
      <c r="AG20" s="129">
        <f>'[2]1.-22.'!R709</f>
        <v>2463</v>
      </c>
      <c r="AH20" s="129">
        <f>'[2]1.-22.'!R714</f>
        <v>2463</v>
      </c>
      <c r="AI20" s="129">
        <f t="shared" si="17"/>
        <v>0</v>
      </c>
      <c r="AJ20" s="127" t="s">
        <v>141</v>
      </c>
      <c r="AK20" s="127" t="s">
        <v>162</v>
      </c>
      <c r="AL20" s="128">
        <f>'[1]int.bev.'!AM20</f>
        <v>196</v>
      </c>
      <c r="AM20" s="129">
        <f t="shared" si="18"/>
        <v>174</v>
      </c>
      <c r="AN20" s="129">
        <f>'[2]1.-22.'!AF709</f>
        <v>-22</v>
      </c>
      <c r="AO20" s="129">
        <f>'[2]1.-22.'!AF714</f>
        <v>-22</v>
      </c>
      <c r="AP20" s="129">
        <f t="shared" si="19"/>
        <v>0</v>
      </c>
      <c r="AQ20" s="127" t="s">
        <v>141</v>
      </c>
      <c r="AR20" s="127" t="s">
        <v>162</v>
      </c>
      <c r="AS20" s="130">
        <f t="shared" si="20"/>
        <v>36011</v>
      </c>
      <c r="AT20" s="130">
        <f t="shared" si="21"/>
        <v>38496</v>
      </c>
      <c r="AU20" s="130">
        <f t="shared" si="22"/>
        <v>2485</v>
      </c>
      <c r="AV20" s="130">
        <f t="shared" si="23"/>
        <v>2485</v>
      </c>
      <c r="AW20" s="130">
        <f t="shared" si="24"/>
        <v>0</v>
      </c>
      <c r="AX20" s="127" t="s">
        <v>141</v>
      </c>
      <c r="AY20" s="127" t="s">
        <v>162</v>
      </c>
      <c r="AZ20" s="128">
        <f>'[1]int.bev.'!BA20</f>
        <v>0</v>
      </c>
      <c r="BA20" s="129">
        <f t="shared" si="25"/>
        <v>576</v>
      </c>
      <c r="BB20" s="129">
        <f>'[2]1.-22.'!S709</f>
        <v>576</v>
      </c>
      <c r="BC20" s="129">
        <f>'[2]1.-22.'!S714</f>
        <v>0</v>
      </c>
      <c r="BD20" s="129">
        <f t="shared" si="26"/>
        <v>576</v>
      </c>
      <c r="BE20" s="127" t="s">
        <v>141</v>
      </c>
      <c r="BF20" s="127" t="s">
        <v>162</v>
      </c>
      <c r="BG20" s="128">
        <f>'[1]int.bev.'!BH20</f>
        <v>0</v>
      </c>
      <c r="BH20" s="129">
        <f t="shared" si="27"/>
        <v>0</v>
      </c>
      <c r="BI20" s="129">
        <f>'[2]1.-22.'!AG709</f>
        <v>0</v>
      </c>
      <c r="BJ20" s="129">
        <f>'[2]1.-22.'!AG714</f>
        <v>0</v>
      </c>
      <c r="BK20" s="129">
        <f t="shared" si="28"/>
        <v>0</v>
      </c>
      <c r="BL20" s="127" t="s">
        <v>141</v>
      </c>
      <c r="BM20" s="127" t="s">
        <v>162</v>
      </c>
      <c r="BN20" s="128">
        <f>'[1]int.bev.'!BO20</f>
        <v>0</v>
      </c>
      <c r="BO20" s="130">
        <f t="shared" si="29"/>
        <v>0</v>
      </c>
      <c r="BP20" s="131">
        <v>0</v>
      </c>
      <c r="BQ20" s="131">
        <v>0</v>
      </c>
      <c r="BR20" s="129">
        <f t="shared" si="30"/>
        <v>0</v>
      </c>
      <c r="BS20" s="127" t="s">
        <v>141</v>
      </c>
      <c r="BT20" s="127" t="s">
        <v>162</v>
      </c>
      <c r="BU20" s="128">
        <f>'[1]int.bev.'!BV20</f>
        <v>0</v>
      </c>
      <c r="BV20" s="129">
        <f t="shared" si="1"/>
        <v>0</v>
      </c>
      <c r="BW20" s="129">
        <f t="shared" si="1"/>
        <v>0</v>
      </c>
      <c r="BX20" s="129">
        <f t="shared" si="1"/>
        <v>0</v>
      </c>
      <c r="BY20" s="129">
        <f t="shared" si="1"/>
        <v>0</v>
      </c>
      <c r="BZ20" s="127" t="s">
        <v>141</v>
      </c>
      <c r="CA20" s="127" t="s">
        <v>162</v>
      </c>
      <c r="CB20" s="128">
        <f>'[1]int.bev.'!CC20</f>
        <v>0</v>
      </c>
      <c r="CC20" s="130">
        <f t="shared" si="31"/>
        <v>0</v>
      </c>
      <c r="CD20" s="131">
        <v>0</v>
      </c>
      <c r="CE20" s="131">
        <v>0</v>
      </c>
      <c r="CF20" s="129">
        <f t="shared" si="32"/>
        <v>0</v>
      </c>
      <c r="CG20" s="127" t="s">
        <v>141</v>
      </c>
      <c r="CH20" s="127" t="s">
        <v>162</v>
      </c>
      <c r="CI20" s="130">
        <f>'[1]int.bev.'!CJ20</f>
        <v>0</v>
      </c>
      <c r="CJ20" s="132">
        <f t="shared" si="2"/>
        <v>576</v>
      </c>
      <c r="CK20" s="132">
        <f t="shared" si="2"/>
        <v>576</v>
      </c>
      <c r="CL20" s="132">
        <f t="shared" si="2"/>
        <v>0</v>
      </c>
      <c r="CM20" s="132">
        <f t="shared" si="2"/>
        <v>576</v>
      </c>
      <c r="CN20" s="127" t="s">
        <v>141</v>
      </c>
      <c r="CO20" s="127" t="s">
        <v>162</v>
      </c>
      <c r="CP20" s="128">
        <f>'[1]int.bev.'!CQ20</f>
        <v>0</v>
      </c>
      <c r="CQ20" s="130">
        <f t="shared" si="33"/>
        <v>0</v>
      </c>
      <c r="CR20" s="133">
        <v>0</v>
      </c>
      <c r="CS20" s="133">
        <v>0</v>
      </c>
      <c r="CT20" s="129">
        <f t="shared" si="34"/>
        <v>0</v>
      </c>
      <c r="CU20" s="127" t="s">
        <v>141</v>
      </c>
      <c r="CV20" s="127" t="s">
        <v>162</v>
      </c>
      <c r="CW20" s="128">
        <f>'[1]int.bev.'!CX20</f>
        <v>0</v>
      </c>
      <c r="CX20" s="129">
        <f t="shared" si="7"/>
        <v>576</v>
      </c>
      <c r="CY20" s="129">
        <f t="shared" si="7"/>
        <v>576</v>
      </c>
      <c r="CZ20" s="129">
        <f t="shared" si="7"/>
        <v>0</v>
      </c>
      <c r="DA20" s="129">
        <f t="shared" si="7"/>
        <v>576</v>
      </c>
      <c r="DB20" s="127" t="s">
        <v>141</v>
      </c>
      <c r="DC20" s="127" t="s">
        <v>162</v>
      </c>
      <c r="DD20" s="128">
        <f>'[1]int.bev.'!DE20</f>
        <v>0</v>
      </c>
      <c r="DE20" s="130">
        <f t="shared" si="35"/>
        <v>0</v>
      </c>
      <c r="DF20" s="131">
        <v>0</v>
      </c>
      <c r="DG20" s="131">
        <v>0</v>
      </c>
      <c r="DH20" s="131">
        <v>0</v>
      </c>
      <c r="DI20" s="127" t="s">
        <v>141</v>
      </c>
      <c r="DJ20" s="127" t="s">
        <v>162</v>
      </c>
      <c r="DK20" s="128">
        <f>'[1]int.bev.'!DL20</f>
        <v>209</v>
      </c>
      <c r="DL20" s="129">
        <f t="shared" si="36"/>
        <v>209</v>
      </c>
      <c r="DM20" s="129">
        <f>'[2]1.-22.'!T709</f>
        <v>0</v>
      </c>
      <c r="DN20" s="129">
        <f>'[2]1.-22.'!T714</f>
        <v>0</v>
      </c>
      <c r="DO20" s="129">
        <f t="shared" si="37"/>
        <v>0</v>
      </c>
      <c r="DP20" s="127" t="s">
        <v>141</v>
      </c>
      <c r="DQ20" s="127" t="s">
        <v>162</v>
      </c>
      <c r="DR20" s="128">
        <f>'[1]int.bev.'!DS20</f>
        <v>0</v>
      </c>
      <c r="DS20" s="129">
        <f t="shared" si="40"/>
        <v>0</v>
      </c>
      <c r="DT20" s="129">
        <f>'[2]1.-22.'!AH709</f>
        <v>0</v>
      </c>
      <c r="DU20" s="129">
        <f>'[2]1.-22.'!AH714</f>
        <v>0</v>
      </c>
      <c r="DV20" s="129">
        <f t="shared" si="38"/>
        <v>0</v>
      </c>
      <c r="DW20" s="127" t="s">
        <v>141</v>
      </c>
      <c r="DX20" s="127" t="s">
        <v>162</v>
      </c>
      <c r="DY20" s="128">
        <f>'[1]int.bev.'!DZ20</f>
        <v>209</v>
      </c>
      <c r="DZ20" s="130">
        <f t="shared" si="3"/>
        <v>209</v>
      </c>
      <c r="EA20" s="130">
        <f t="shared" si="3"/>
        <v>0</v>
      </c>
      <c r="EB20" s="130">
        <f t="shared" si="3"/>
        <v>0</v>
      </c>
      <c r="EC20" s="130">
        <f t="shared" si="3"/>
        <v>0</v>
      </c>
      <c r="ED20" s="127" t="s">
        <v>141</v>
      </c>
      <c r="EE20" s="127" t="s">
        <v>162</v>
      </c>
      <c r="EF20" s="132">
        <f t="shared" si="4"/>
        <v>38613</v>
      </c>
      <c r="EG20" s="132">
        <f t="shared" si="4"/>
        <v>41652</v>
      </c>
      <c r="EH20" s="132">
        <f t="shared" si="4"/>
        <v>3039</v>
      </c>
      <c r="EI20" s="132">
        <f t="shared" si="4"/>
        <v>2463</v>
      </c>
      <c r="EJ20" s="132">
        <f t="shared" si="4"/>
        <v>576</v>
      </c>
      <c r="EK20" s="127" t="s">
        <v>141</v>
      </c>
      <c r="EL20" s="127" t="s">
        <v>162</v>
      </c>
      <c r="EM20" s="132">
        <f t="shared" si="39"/>
        <v>38417</v>
      </c>
      <c r="EN20" s="132">
        <f t="shared" si="5"/>
        <v>41478</v>
      </c>
      <c r="EO20" s="132">
        <f t="shared" si="5"/>
        <v>3061</v>
      </c>
      <c r="EP20" s="132">
        <f t="shared" si="5"/>
        <v>2485</v>
      </c>
      <c r="EQ20" s="132">
        <f t="shared" si="5"/>
        <v>576</v>
      </c>
      <c r="ER20" s="127" t="s">
        <v>141</v>
      </c>
      <c r="ES20" s="127" t="s">
        <v>162</v>
      </c>
      <c r="ET20" s="132">
        <f>'[2]int.kiad.'!CP20</f>
        <v>196</v>
      </c>
      <c r="EU20" s="132">
        <f>'[2]int.kiad.'!CQ20</f>
        <v>174</v>
      </c>
      <c r="EV20" s="132">
        <f>'[2]int.kiad.'!CR20</f>
        <v>-22</v>
      </c>
      <c r="EW20" s="132">
        <f>'[2]int.kiad.'!CS20</f>
        <v>-22</v>
      </c>
      <c r="EX20" s="132">
        <f>'[2]int.kiad.'!CT20</f>
        <v>0</v>
      </c>
      <c r="EY20" s="30"/>
      <c r="EZ20" s="30"/>
      <c r="FA20" s="30"/>
      <c r="FB20" s="28"/>
      <c r="FC20" s="28"/>
      <c r="FD20" s="28"/>
      <c r="FE20" s="28"/>
      <c r="FF20" s="28"/>
      <c r="FG20" s="30"/>
      <c r="FH20" s="30"/>
      <c r="FI20" s="30"/>
      <c r="FJ20" s="28"/>
      <c r="FK20" s="28"/>
      <c r="FL20" s="28"/>
      <c r="FM20" s="28"/>
      <c r="FN20" s="28"/>
      <c r="FO20" s="30"/>
      <c r="FP20" s="30"/>
      <c r="FQ20" s="30"/>
      <c r="FR20" s="28"/>
      <c r="FS20" s="28"/>
      <c r="FT20" s="28"/>
      <c r="FU20" s="28"/>
      <c r="FV20" s="28"/>
      <c r="FW20" s="30"/>
      <c r="FX20" s="30"/>
      <c r="FY20" s="30"/>
      <c r="FZ20" s="28"/>
      <c r="GA20" s="28"/>
      <c r="GB20" s="28"/>
      <c r="GC20" s="28"/>
      <c r="GD20" s="28"/>
      <c r="GE20" s="30"/>
      <c r="GF20" s="30"/>
      <c r="GG20" s="30"/>
      <c r="GH20" s="28"/>
      <c r="GI20" s="28"/>
      <c r="GJ20" s="28"/>
      <c r="GK20" s="28"/>
      <c r="GL20" s="28"/>
      <c r="GM20" s="30"/>
      <c r="GN20" s="30"/>
      <c r="GO20" s="30"/>
      <c r="GP20" s="28"/>
      <c r="GQ20" s="28"/>
      <c r="GR20" s="28"/>
      <c r="GS20" s="28"/>
      <c r="GT20" s="28"/>
    </row>
    <row r="21" spans="1:202" ht="12.75">
      <c r="A21" s="127" t="s">
        <v>143</v>
      </c>
      <c r="B21" s="127" t="s">
        <v>145</v>
      </c>
      <c r="C21" s="128">
        <f>'[1]int.bev.'!D21</f>
        <v>10263</v>
      </c>
      <c r="D21" s="129">
        <f t="shared" si="8"/>
        <v>10341</v>
      </c>
      <c r="E21" s="129">
        <f>'[2]1.-22.'!P757</f>
        <v>78</v>
      </c>
      <c r="F21" s="129">
        <f>'[2]1.-22.'!P762</f>
        <v>0</v>
      </c>
      <c r="G21" s="129">
        <f t="shared" si="9"/>
        <v>78</v>
      </c>
      <c r="H21" s="127" t="s">
        <v>143</v>
      </c>
      <c r="I21" s="127" t="s">
        <v>145</v>
      </c>
      <c r="J21" s="128">
        <f>'[1]int.bev.'!K21</f>
        <v>0</v>
      </c>
      <c r="K21" s="129">
        <f t="shared" si="10"/>
        <v>0</v>
      </c>
      <c r="L21" s="129">
        <f>'[2]1.-22.'!AC757</f>
        <v>0</v>
      </c>
      <c r="M21" s="129">
        <f>'[2]1.-22.'!AC762</f>
        <v>0</v>
      </c>
      <c r="N21" s="129">
        <f t="shared" si="11"/>
        <v>0</v>
      </c>
      <c r="O21" s="127" t="s">
        <v>143</v>
      </c>
      <c r="P21" s="127" t="s">
        <v>145</v>
      </c>
      <c r="Q21" s="128">
        <f>'[1]int.bev.'!R21</f>
        <v>0</v>
      </c>
      <c r="R21" s="129">
        <f t="shared" si="12"/>
        <v>0</v>
      </c>
      <c r="S21" s="129">
        <f>'[2]1.-22.'!AD757</f>
        <v>0</v>
      </c>
      <c r="T21" s="129">
        <f>'[2]1.-22.'!AD762</f>
        <v>0</v>
      </c>
      <c r="U21" s="129">
        <f t="shared" si="13"/>
        <v>0</v>
      </c>
      <c r="V21" s="127" t="s">
        <v>143</v>
      </c>
      <c r="W21" s="127" t="s">
        <v>145</v>
      </c>
      <c r="X21" s="128">
        <f>'[1]int.bev.'!Y21</f>
        <v>0</v>
      </c>
      <c r="Y21" s="129">
        <f t="shared" si="14"/>
        <v>0</v>
      </c>
      <c r="Z21" s="129">
        <f>'[2]1.-22.'!Q757</f>
        <v>0</v>
      </c>
      <c r="AA21" s="129">
        <f>'[2]1.-22.'!Q762</f>
        <v>0</v>
      </c>
      <c r="AB21" s="129">
        <f t="shared" si="15"/>
        <v>0</v>
      </c>
      <c r="AC21" s="127" t="s">
        <v>143</v>
      </c>
      <c r="AD21" s="127" t="s">
        <v>145</v>
      </c>
      <c r="AE21" s="128">
        <f>'[1]int.bev.'!AF21</f>
        <v>123959</v>
      </c>
      <c r="AF21" s="129">
        <f t="shared" si="16"/>
        <v>125942</v>
      </c>
      <c r="AG21" s="129">
        <f>'[2]1.-22.'!R757</f>
        <v>1983</v>
      </c>
      <c r="AH21" s="129">
        <f>'[2]1.-22.'!R762</f>
        <v>1983</v>
      </c>
      <c r="AI21" s="129">
        <f t="shared" si="17"/>
        <v>0</v>
      </c>
      <c r="AJ21" s="127" t="s">
        <v>143</v>
      </c>
      <c r="AK21" s="127" t="s">
        <v>145</v>
      </c>
      <c r="AL21" s="128">
        <f>'[1]int.bev.'!AM21</f>
        <v>899</v>
      </c>
      <c r="AM21" s="129">
        <f t="shared" si="18"/>
        <v>899</v>
      </c>
      <c r="AN21" s="129">
        <f>'[2]1.-22.'!AF757</f>
        <v>0</v>
      </c>
      <c r="AO21" s="129">
        <f>'[2]1.-22.'!AF762</f>
        <v>0</v>
      </c>
      <c r="AP21" s="129">
        <f t="shared" si="19"/>
        <v>0</v>
      </c>
      <c r="AQ21" s="127" t="s">
        <v>143</v>
      </c>
      <c r="AR21" s="127" t="s">
        <v>145</v>
      </c>
      <c r="AS21" s="130">
        <f t="shared" si="20"/>
        <v>123060</v>
      </c>
      <c r="AT21" s="130">
        <f t="shared" si="21"/>
        <v>125043</v>
      </c>
      <c r="AU21" s="130">
        <f t="shared" si="22"/>
        <v>1983</v>
      </c>
      <c r="AV21" s="130">
        <f t="shared" si="23"/>
        <v>1983</v>
      </c>
      <c r="AW21" s="130">
        <f t="shared" si="24"/>
        <v>0</v>
      </c>
      <c r="AX21" s="127" t="s">
        <v>143</v>
      </c>
      <c r="AY21" s="127" t="s">
        <v>145</v>
      </c>
      <c r="AZ21" s="128">
        <f>'[1]int.bev.'!BA21</f>
        <v>0</v>
      </c>
      <c r="BA21" s="129">
        <f t="shared" si="25"/>
        <v>752</v>
      </c>
      <c r="BB21" s="129">
        <f>'[2]1.-22.'!S757</f>
        <v>752</v>
      </c>
      <c r="BC21" s="129">
        <f>'[2]1.-22.'!S762</f>
        <v>0</v>
      </c>
      <c r="BD21" s="129">
        <f t="shared" si="26"/>
        <v>752</v>
      </c>
      <c r="BE21" s="127" t="s">
        <v>143</v>
      </c>
      <c r="BF21" s="127" t="s">
        <v>145</v>
      </c>
      <c r="BG21" s="128">
        <f>'[1]int.bev.'!BH21</f>
        <v>0</v>
      </c>
      <c r="BH21" s="129">
        <f t="shared" si="27"/>
        <v>0</v>
      </c>
      <c r="BI21" s="129">
        <f>'[2]1.-22.'!AG757</f>
        <v>0</v>
      </c>
      <c r="BJ21" s="129">
        <f>'[2]1.-22.'!AG762</f>
        <v>0</v>
      </c>
      <c r="BK21" s="129">
        <f t="shared" si="28"/>
        <v>0</v>
      </c>
      <c r="BL21" s="127" t="s">
        <v>143</v>
      </c>
      <c r="BM21" s="127" t="s">
        <v>145</v>
      </c>
      <c r="BN21" s="128">
        <f>'[1]int.bev.'!BO21</f>
        <v>0</v>
      </c>
      <c r="BO21" s="130">
        <f t="shared" si="29"/>
        <v>0</v>
      </c>
      <c r="BP21" s="131">
        <v>0</v>
      </c>
      <c r="BQ21" s="131">
        <v>0</v>
      </c>
      <c r="BR21" s="129">
        <f t="shared" si="30"/>
        <v>0</v>
      </c>
      <c r="BS21" s="127" t="s">
        <v>143</v>
      </c>
      <c r="BT21" s="127" t="s">
        <v>145</v>
      </c>
      <c r="BU21" s="128">
        <f>'[1]int.bev.'!BV21</f>
        <v>0</v>
      </c>
      <c r="BV21" s="129">
        <f t="shared" si="1"/>
        <v>0</v>
      </c>
      <c r="BW21" s="129">
        <f t="shared" si="1"/>
        <v>0</v>
      </c>
      <c r="BX21" s="129">
        <f t="shared" si="1"/>
        <v>0</v>
      </c>
      <c r="BY21" s="129">
        <f t="shared" si="1"/>
        <v>0</v>
      </c>
      <c r="BZ21" s="127" t="s">
        <v>143</v>
      </c>
      <c r="CA21" s="127" t="s">
        <v>145</v>
      </c>
      <c r="CB21" s="128">
        <f>'[1]int.bev.'!CC21</f>
        <v>0</v>
      </c>
      <c r="CC21" s="130">
        <f t="shared" si="31"/>
        <v>0</v>
      </c>
      <c r="CD21" s="131">
        <v>0</v>
      </c>
      <c r="CE21" s="131">
        <v>0</v>
      </c>
      <c r="CF21" s="129">
        <f t="shared" si="32"/>
        <v>0</v>
      </c>
      <c r="CG21" s="127" t="s">
        <v>143</v>
      </c>
      <c r="CH21" s="127" t="s">
        <v>145</v>
      </c>
      <c r="CI21" s="130">
        <f>'[1]int.bev.'!CJ21</f>
        <v>0</v>
      </c>
      <c r="CJ21" s="132">
        <f t="shared" si="2"/>
        <v>752</v>
      </c>
      <c r="CK21" s="132">
        <f t="shared" si="2"/>
        <v>752</v>
      </c>
      <c r="CL21" s="132">
        <f t="shared" si="2"/>
        <v>0</v>
      </c>
      <c r="CM21" s="132">
        <f t="shared" si="2"/>
        <v>752</v>
      </c>
      <c r="CN21" s="127" t="s">
        <v>143</v>
      </c>
      <c r="CO21" s="127" t="s">
        <v>145</v>
      </c>
      <c r="CP21" s="128">
        <f>'[1]int.bev.'!CQ21</f>
        <v>0</v>
      </c>
      <c r="CQ21" s="130">
        <f t="shared" si="33"/>
        <v>0</v>
      </c>
      <c r="CR21" s="133">
        <v>0</v>
      </c>
      <c r="CS21" s="133">
        <v>0</v>
      </c>
      <c r="CT21" s="129">
        <f t="shared" si="34"/>
        <v>0</v>
      </c>
      <c r="CU21" s="127" t="s">
        <v>143</v>
      </c>
      <c r="CV21" s="127" t="s">
        <v>145</v>
      </c>
      <c r="CW21" s="128">
        <f>'[1]int.bev.'!CX21</f>
        <v>0</v>
      </c>
      <c r="CX21" s="129">
        <f t="shared" si="7"/>
        <v>752</v>
      </c>
      <c r="CY21" s="129">
        <f t="shared" si="7"/>
        <v>752</v>
      </c>
      <c r="CZ21" s="129">
        <f t="shared" si="7"/>
        <v>0</v>
      </c>
      <c r="DA21" s="129">
        <f t="shared" si="7"/>
        <v>752</v>
      </c>
      <c r="DB21" s="127" t="s">
        <v>143</v>
      </c>
      <c r="DC21" s="127" t="s">
        <v>145</v>
      </c>
      <c r="DD21" s="128">
        <f>'[1]int.bev.'!DE21</f>
        <v>0</v>
      </c>
      <c r="DE21" s="130">
        <f t="shared" si="35"/>
        <v>0</v>
      </c>
      <c r="DF21" s="131">
        <v>0</v>
      </c>
      <c r="DG21" s="131">
        <v>0</v>
      </c>
      <c r="DH21" s="131">
        <v>0</v>
      </c>
      <c r="DI21" s="127" t="s">
        <v>143</v>
      </c>
      <c r="DJ21" s="127" t="s">
        <v>145</v>
      </c>
      <c r="DK21" s="128">
        <f>'[1]int.bev.'!DL21</f>
        <v>510</v>
      </c>
      <c r="DL21" s="129">
        <f t="shared" si="36"/>
        <v>510</v>
      </c>
      <c r="DM21" s="129">
        <f>'[2]1.-22.'!T757</f>
        <v>0</v>
      </c>
      <c r="DN21" s="129">
        <f>'[2]1.-22.'!T762</f>
        <v>0</v>
      </c>
      <c r="DO21" s="129">
        <f t="shared" si="37"/>
        <v>0</v>
      </c>
      <c r="DP21" s="127" t="s">
        <v>143</v>
      </c>
      <c r="DQ21" s="127" t="s">
        <v>145</v>
      </c>
      <c r="DR21" s="128">
        <f>'[1]int.bev.'!DS21</f>
        <v>0</v>
      </c>
      <c r="DS21" s="129">
        <f t="shared" si="40"/>
        <v>0</v>
      </c>
      <c r="DT21" s="129">
        <f>'[2]1.-22.'!AH757</f>
        <v>0</v>
      </c>
      <c r="DU21" s="129">
        <f>'[2]1.-22.'!AH762</f>
        <v>0</v>
      </c>
      <c r="DV21" s="129">
        <f t="shared" si="38"/>
        <v>0</v>
      </c>
      <c r="DW21" s="127" t="s">
        <v>143</v>
      </c>
      <c r="DX21" s="127" t="s">
        <v>145</v>
      </c>
      <c r="DY21" s="128">
        <f>'[1]int.bev.'!DZ21</f>
        <v>510</v>
      </c>
      <c r="DZ21" s="130">
        <f t="shared" si="3"/>
        <v>510</v>
      </c>
      <c r="EA21" s="130">
        <f t="shared" si="3"/>
        <v>0</v>
      </c>
      <c r="EB21" s="130">
        <f t="shared" si="3"/>
        <v>0</v>
      </c>
      <c r="EC21" s="130">
        <f t="shared" si="3"/>
        <v>0</v>
      </c>
      <c r="ED21" s="127" t="s">
        <v>143</v>
      </c>
      <c r="EE21" s="127" t="s">
        <v>145</v>
      </c>
      <c r="EF21" s="132">
        <f t="shared" si="4"/>
        <v>134732</v>
      </c>
      <c r="EG21" s="132">
        <f t="shared" si="4"/>
        <v>137545</v>
      </c>
      <c r="EH21" s="132">
        <f t="shared" si="4"/>
        <v>2813</v>
      </c>
      <c r="EI21" s="132">
        <f t="shared" si="4"/>
        <v>1983</v>
      </c>
      <c r="EJ21" s="132">
        <f t="shared" si="4"/>
        <v>830</v>
      </c>
      <c r="EK21" s="127" t="s">
        <v>143</v>
      </c>
      <c r="EL21" s="127" t="s">
        <v>145</v>
      </c>
      <c r="EM21" s="132">
        <f t="shared" si="39"/>
        <v>133833</v>
      </c>
      <c r="EN21" s="132">
        <f t="shared" si="5"/>
        <v>136646</v>
      </c>
      <c r="EO21" s="132">
        <f t="shared" si="5"/>
        <v>2813</v>
      </c>
      <c r="EP21" s="132">
        <f t="shared" si="5"/>
        <v>1983</v>
      </c>
      <c r="EQ21" s="132">
        <f t="shared" si="5"/>
        <v>830</v>
      </c>
      <c r="ER21" s="127" t="s">
        <v>143</v>
      </c>
      <c r="ES21" s="127" t="s">
        <v>145</v>
      </c>
      <c r="ET21" s="132">
        <f>'[2]int.kiad.'!CP21</f>
        <v>899</v>
      </c>
      <c r="EU21" s="132">
        <f>'[2]int.kiad.'!CQ21</f>
        <v>899</v>
      </c>
      <c r="EV21" s="132">
        <f>'[2]int.kiad.'!CR21</f>
        <v>0</v>
      </c>
      <c r="EW21" s="132">
        <f>'[2]int.kiad.'!CS21</f>
        <v>0</v>
      </c>
      <c r="EX21" s="132">
        <f>'[2]int.kiad.'!CT21</f>
        <v>0</v>
      </c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</row>
    <row r="22" spans="1:202" ht="12.75">
      <c r="A22" s="127" t="s">
        <v>144</v>
      </c>
      <c r="B22" s="127" t="s">
        <v>147</v>
      </c>
      <c r="C22" s="128">
        <f>'[1]int.bev.'!D22</f>
        <v>17133</v>
      </c>
      <c r="D22" s="129">
        <f t="shared" si="8"/>
        <v>17133</v>
      </c>
      <c r="E22" s="129">
        <f>'[2]1.-22.'!P805</f>
        <v>0</v>
      </c>
      <c r="F22" s="129">
        <f>'[2]1.-22.'!P810</f>
        <v>0</v>
      </c>
      <c r="G22" s="129">
        <f t="shared" si="9"/>
        <v>0</v>
      </c>
      <c r="H22" s="127" t="s">
        <v>144</v>
      </c>
      <c r="I22" s="127" t="s">
        <v>147</v>
      </c>
      <c r="J22" s="128">
        <f>'[1]int.bev.'!K22</f>
        <v>0</v>
      </c>
      <c r="K22" s="129">
        <f t="shared" si="10"/>
        <v>0</v>
      </c>
      <c r="L22" s="129">
        <f>'[2]1.-22.'!AC805</f>
        <v>0</v>
      </c>
      <c r="M22" s="129">
        <f>'[2]1.-22.'!AC810</f>
        <v>0</v>
      </c>
      <c r="N22" s="129">
        <f t="shared" si="11"/>
        <v>0</v>
      </c>
      <c r="O22" s="127" t="s">
        <v>144</v>
      </c>
      <c r="P22" s="127" t="s">
        <v>147</v>
      </c>
      <c r="Q22" s="128">
        <f>'[1]int.bev.'!R22</f>
        <v>0</v>
      </c>
      <c r="R22" s="129">
        <f t="shared" si="12"/>
        <v>0</v>
      </c>
      <c r="S22" s="129">
        <f>'[2]1.-22.'!AD805</f>
        <v>0</v>
      </c>
      <c r="T22" s="129">
        <f>'[2]1.-22.'!AD810</f>
        <v>0</v>
      </c>
      <c r="U22" s="129">
        <f t="shared" si="13"/>
        <v>0</v>
      </c>
      <c r="V22" s="127" t="s">
        <v>144</v>
      </c>
      <c r="W22" s="127" t="s">
        <v>147</v>
      </c>
      <c r="X22" s="128">
        <f>'[1]int.bev.'!Y22</f>
        <v>0</v>
      </c>
      <c r="Y22" s="129">
        <f t="shared" si="14"/>
        <v>0</v>
      </c>
      <c r="Z22" s="129">
        <f>'[2]1.-22.'!Q805</f>
        <v>0</v>
      </c>
      <c r="AA22" s="129">
        <f>'[2]1.-22.'!Q810</f>
        <v>0</v>
      </c>
      <c r="AB22" s="129">
        <f t="shared" si="15"/>
        <v>0</v>
      </c>
      <c r="AC22" s="127" t="s">
        <v>144</v>
      </c>
      <c r="AD22" s="127" t="s">
        <v>147</v>
      </c>
      <c r="AE22" s="128">
        <f>'[1]int.bev.'!AF22</f>
        <v>125462</v>
      </c>
      <c r="AF22" s="129">
        <f t="shared" si="16"/>
        <v>127128</v>
      </c>
      <c r="AG22" s="129">
        <f>'[2]1.-22.'!R805</f>
        <v>1666</v>
      </c>
      <c r="AH22" s="129">
        <f>'[2]1.-22.'!R810</f>
        <v>1666</v>
      </c>
      <c r="AI22" s="129">
        <f t="shared" si="17"/>
        <v>0</v>
      </c>
      <c r="AJ22" s="127" t="s">
        <v>144</v>
      </c>
      <c r="AK22" s="127" t="s">
        <v>147</v>
      </c>
      <c r="AL22" s="128">
        <f>'[1]int.bev.'!AM22</f>
        <v>932</v>
      </c>
      <c r="AM22" s="129">
        <f t="shared" si="18"/>
        <v>232</v>
      </c>
      <c r="AN22" s="129">
        <f>'[2]1.-22.'!AF805</f>
        <v>-700</v>
      </c>
      <c r="AO22" s="129">
        <f>'[2]1.-22.'!AF810</f>
        <v>-700</v>
      </c>
      <c r="AP22" s="129">
        <f t="shared" si="19"/>
        <v>0</v>
      </c>
      <c r="AQ22" s="127" t="s">
        <v>144</v>
      </c>
      <c r="AR22" s="127" t="s">
        <v>147</v>
      </c>
      <c r="AS22" s="130">
        <f t="shared" si="20"/>
        <v>124530</v>
      </c>
      <c r="AT22" s="130">
        <f t="shared" si="21"/>
        <v>126896</v>
      </c>
      <c r="AU22" s="130">
        <f t="shared" si="22"/>
        <v>2366</v>
      </c>
      <c r="AV22" s="130">
        <f t="shared" si="23"/>
        <v>2366</v>
      </c>
      <c r="AW22" s="130">
        <f t="shared" si="24"/>
        <v>0</v>
      </c>
      <c r="AX22" s="127" t="s">
        <v>144</v>
      </c>
      <c r="AY22" s="127" t="s">
        <v>147</v>
      </c>
      <c r="AZ22" s="128">
        <f>'[1]int.bev.'!BA22</f>
        <v>0</v>
      </c>
      <c r="BA22" s="129">
        <f t="shared" si="25"/>
        <v>1074</v>
      </c>
      <c r="BB22" s="129">
        <f>'[2]1.-22.'!S805</f>
        <v>1074</v>
      </c>
      <c r="BC22" s="129">
        <f>'[2]1.-22.'!S810</f>
        <v>0</v>
      </c>
      <c r="BD22" s="129">
        <f t="shared" si="26"/>
        <v>1074</v>
      </c>
      <c r="BE22" s="127" t="s">
        <v>144</v>
      </c>
      <c r="BF22" s="127" t="s">
        <v>147</v>
      </c>
      <c r="BG22" s="128">
        <f>'[1]int.bev.'!BH22</f>
        <v>0</v>
      </c>
      <c r="BH22" s="129">
        <f t="shared" si="27"/>
        <v>0</v>
      </c>
      <c r="BI22" s="129">
        <f>'[2]1.-22.'!AG805</f>
        <v>0</v>
      </c>
      <c r="BJ22" s="129">
        <f>'[2]1.-22.'!AG810</f>
        <v>0</v>
      </c>
      <c r="BK22" s="129">
        <f t="shared" si="28"/>
        <v>0</v>
      </c>
      <c r="BL22" s="127" t="s">
        <v>144</v>
      </c>
      <c r="BM22" s="127" t="s">
        <v>147</v>
      </c>
      <c r="BN22" s="128">
        <f>'[1]int.bev.'!BO22</f>
        <v>0</v>
      </c>
      <c r="BO22" s="130">
        <f t="shared" si="29"/>
        <v>0</v>
      </c>
      <c r="BP22" s="131">
        <v>0</v>
      </c>
      <c r="BQ22" s="131">
        <v>0</v>
      </c>
      <c r="BR22" s="129">
        <f t="shared" si="30"/>
        <v>0</v>
      </c>
      <c r="BS22" s="127" t="s">
        <v>144</v>
      </c>
      <c r="BT22" s="127" t="s">
        <v>147</v>
      </c>
      <c r="BU22" s="128">
        <f>'[1]int.bev.'!BV22</f>
        <v>0</v>
      </c>
      <c r="BV22" s="129">
        <f aca="true" t="shared" si="41" ref="BV22:BY44">BH22-BO22-CC22</f>
        <v>0</v>
      </c>
      <c r="BW22" s="129">
        <f t="shared" si="41"/>
        <v>0</v>
      </c>
      <c r="BX22" s="129">
        <f t="shared" si="41"/>
        <v>0</v>
      </c>
      <c r="BY22" s="129">
        <f t="shared" si="41"/>
        <v>0</v>
      </c>
      <c r="BZ22" s="127" t="s">
        <v>144</v>
      </c>
      <c r="CA22" s="127" t="s">
        <v>147</v>
      </c>
      <c r="CB22" s="128">
        <f>'[1]int.bev.'!CC22</f>
        <v>0</v>
      </c>
      <c r="CC22" s="130">
        <f t="shared" si="31"/>
        <v>0</v>
      </c>
      <c r="CD22" s="131">
        <v>0</v>
      </c>
      <c r="CE22" s="131">
        <v>0</v>
      </c>
      <c r="CF22" s="129">
        <f t="shared" si="32"/>
        <v>0</v>
      </c>
      <c r="CG22" s="127" t="s">
        <v>144</v>
      </c>
      <c r="CH22" s="127" t="s">
        <v>147</v>
      </c>
      <c r="CI22" s="130">
        <f>'[1]int.bev.'!CJ22</f>
        <v>0</v>
      </c>
      <c r="CJ22" s="132">
        <f t="shared" si="2"/>
        <v>1074</v>
      </c>
      <c r="CK22" s="132">
        <f t="shared" si="2"/>
        <v>1074</v>
      </c>
      <c r="CL22" s="132">
        <f t="shared" si="2"/>
        <v>0</v>
      </c>
      <c r="CM22" s="132">
        <f t="shared" si="2"/>
        <v>1074</v>
      </c>
      <c r="CN22" s="127" t="s">
        <v>144</v>
      </c>
      <c r="CO22" s="127" t="s">
        <v>147</v>
      </c>
      <c r="CP22" s="128">
        <f>'[1]int.bev.'!CQ22</f>
        <v>0</v>
      </c>
      <c r="CQ22" s="130">
        <f t="shared" si="33"/>
        <v>0</v>
      </c>
      <c r="CR22" s="133">
        <v>0</v>
      </c>
      <c r="CS22" s="133">
        <v>0</v>
      </c>
      <c r="CT22" s="129">
        <f t="shared" si="34"/>
        <v>0</v>
      </c>
      <c r="CU22" s="127" t="s">
        <v>144</v>
      </c>
      <c r="CV22" s="127" t="s">
        <v>147</v>
      </c>
      <c r="CW22" s="128">
        <f>'[1]int.bev.'!CX22</f>
        <v>0</v>
      </c>
      <c r="CX22" s="129">
        <f t="shared" si="7"/>
        <v>1074</v>
      </c>
      <c r="CY22" s="129">
        <f t="shared" si="7"/>
        <v>1074</v>
      </c>
      <c r="CZ22" s="129">
        <f t="shared" si="7"/>
        <v>0</v>
      </c>
      <c r="DA22" s="129">
        <f t="shared" si="7"/>
        <v>1074</v>
      </c>
      <c r="DB22" s="127" t="s">
        <v>144</v>
      </c>
      <c r="DC22" s="127" t="s">
        <v>147</v>
      </c>
      <c r="DD22" s="128">
        <f>'[1]int.bev.'!DE22</f>
        <v>0</v>
      </c>
      <c r="DE22" s="130">
        <f t="shared" si="35"/>
        <v>0</v>
      </c>
      <c r="DF22" s="131">
        <v>0</v>
      </c>
      <c r="DG22" s="131">
        <v>0</v>
      </c>
      <c r="DH22" s="131">
        <v>0</v>
      </c>
      <c r="DI22" s="127" t="s">
        <v>144</v>
      </c>
      <c r="DJ22" s="127" t="s">
        <v>147</v>
      </c>
      <c r="DK22" s="128">
        <f>'[1]int.bev.'!DL22</f>
        <v>2350</v>
      </c>
      <c r="DL22" s="129">
        <f t="shared" si="36"/>
        <v>2350</v>
      </c>
      <c r="DM22" s="129">
        <f>'[2]1.-22.'!T805</f>
        <v>0</v>
      </c>
      <c r="DN22" s="129">
        <f>'[2]1.-22.'!T810</f>
        <v>0</v>
      </c>
      <c r="DO22" s="129">
        <f t="shared" si="37"/>
        <v>0</v>
      </c>
      <c r="DP22" s="127" t="s">
        <v>144</v>
      </c>
      <c r="DQ22" s="127" t="s">
        <v>147</v>
      </c>
      <c r="DR22" s="128">
        <f>'[1]int.bev.'!DS22</f>
        <v>177</v>
      </c>
      <c r="DS22" s="129">
        <f t="shared" si="40"/>
        <v>177</v>
      </c>
      <c r="DT22" s="129">
        <f>'[2]1.-22.'!AH805</f>
        <v>0</v>
      </c>
      <c r="DU22" s="129">
        <f>'[2]1.-22.'!AH810</f>
        <v>0</v>
      </c>
      <c r="DV22" s="129">
        <f t="shared" si="38"/>
        <v>0</v>
      </c>
      <c r="DW22" s="127" t="s">
        <v>144</v>
      </c>
      <c r="DX22" s="127" t="s">
        <v>147</v>
      </c>
      <c r="DY22" s="128">
        <f>'[1]int.bev.'!DZ22</f>
        <v>2173</v>
      </c>
      <c r="DZ22" s="130">
        <f aca="true" t="shared" si="42" ref="DZ22:EC44">DL22-DS22</f>
        <v>2173</v>
      </c>
      <c r="EA22" s="130">
        <f t="shared" si="42"/>
        <v>0</v>
      </c>
      <c r="EB22" s="130">
        <f t="shared" si="42"/>
        <v>0</v>
      </c>
      <c r="EC22" s="130">
        <f t="shared" si="42"/>
        <v>0</v>
      </c>
      <c r="ED22" s="127" t="s">
        <v>144</v>
      </c>
      <c r="EE22" s="127" t="s">
        <v>147</v>
      </c>
      <c r="EF22" s="132">
        <f t="shared" si="4"/>
        <v>144945</v>
      </c>
      <c r="EG22" s="132">
        <f t="shared" si="4"/>
        <v>147685</v>
      </c>
      <c r="EH22" s="132">
        <f t="shared" si="4"/>
        <v>2740</v>
      </c>
      <c r="EI22" s="132">
        <f t="shared" si="4"/>
        <v>1666</v>
      </c>
      <c r="EJ22" s="132">
        <f t="shared" si="4"/>
        <v>1074</v>
      </c>
      <c r="EK22" s="127" t="s">
        <v>144</v>
      </c>
      <c r="EL22" s="127" t="s">
        <v>147</v>
      </c>
      <c r="EM22" s="132">
        <f t="shared" si="39"/>
        <v>143836</v>
      </c>
      <c r="EN22" s="132">
        <f t="shared" si="39"/>
        <v>147276</v>
      </c>
      <c r="EO22" s="132">
        <f t="shared" si="39"/>
        <v>3440</v>
      </c>
      <c r="EP22" s="132">
        <f t="shared" si="39"/>
        <v>2366</v>
      </c>
      <c r="EQ22" s="132">
        <f t="shared" si="39"/>
        <v>1074</v>
      </c>
      <c r="ER22" s="127" t="s">
        <v>144</v>
      </c>
      <c r="ES22" s="127" t="s">
        <v>147</v>
      </c>
      <c r="ET22" s="132">
        <f>'[2]int.kiad.'!CP22</f>
        <v>1109</v>
      </c>
      <c r="EU22" s="132">
        <f>'[2]int.kiad.'!CQ22</f>
        <v>409</v>
      </c>
      <c r="EV22" s="132">
        <f>'[2]int.kiad.'!CR22</f>
        <v>-700</v>
      </c>
      <c r="EW22" s="132">
        <f>'[2]int.kiad.'!CS22</f>
        <v>-700</v>
      </c>
      <c r="EX22" s="132">
        <f>'[2]int.kiad.'!CT22</f>
        <v>0</v>
      </c>
      <c r="EY22" s="29" t="s">
        <v>117</v>
      </c>
      <c r="EZ22" s="29" t="s">
        <v>110</v>
      </c>
      <c r="FA22" s="30" t="s">
        <v>100</v>
      </c>
      <c r="FB22" s="124">
        <f>'[1]int.bev.'!FC22</f>
        <v>4544</v>
      </c>
      <c r="FC22" s="31">
        <f>FB22+FD22</f>
        <v>4555</v>
      </c>
      <c r="FD22" s="31">
        <f>'[2]részb.ö.'!P85</f>
        <v>11</v>
      </c>
      <c r="FE22" s="31">
        <f>'[2]részb.ö.'!P90</f>
        <v>0</v>
      </c>
      <c r="FF22" s="19">
        <f>FD22-FE22</f>
        <v>11</v>
      </c>
      <c r="FG22" s="29" t="s">
        <v>117</v>
      </c>
      <c r="FH22" s="29" t="s">
        <v>110</v>
      </c>
      <c r="FI22" s="30" t="s">
        <v>100</v>
      </c>
      <c r="FJ22" s="124">
        <f>'[1]int.bev.'!FK22</f>
        <v>0</v>
      </c>
      <c r="FK22" s="31">
        <f>FJ22+FL22</f>
        <v>0</v>
      </c>
      <c r="FL22" s="31">
        <f>'[2]részb.ö.'!Q85</f>
        <v>0</v>
      </c>
      <c r="FM22" s="31">
        <f>'[2]részb.ö.'!Q90</f>
        <v>0</v>
      </c>
      <c r="FN22" s="19">
        <f>FL22-FM22</f>
        <v>0</v>
      </c>
      <c r="FO22" s="29" t="s">
        <v>117</v>
      </c>
      <c r="FP22" s="29" t="s">
        <v>110</v>
      </c>
      <c r="FQ22" s="30" t="s">
        <v>100</v>
      </c>
      <c r="FR22" s="124">
        <f>'[1]int.bev.'!FS22</f>
        <v>63587</v>
      </c>
      <c r="FS22" s="31">
        <f>FR22+FT22</f>
        <v>63117</v>
      </c>
      <c r="FT22" s="31">
        <f>'[2]részb.ö.'!R85</f>
        <v>-470</v>
      </c>
      <c r="FU22" s="31">
        <f>'[2]részb.ö.'!R90</f>
        <v>-470</v>
      </c>
      <c r="FV22" s="19">
        <f>FT22-FU22</f>
        <v>0</v>
      </c>
      <c r="FW22" s="29" t="s">
        <v>117</v>
      </c>
      <c r="FX22" s="29" t="s">
        <v>110</v>
      </c>
      <c r="FY22" s="30" t="s">
        <v>100</v>
      </c>
      <c r="FZ22" s="124">
        <f>'[1]int.bev.'!GA22</f>
        <v>0</v>
      </c>
      <c r="GA22" s="31">
        <f>FZ22+GB22</f>
        <v>525</v>
      </c>
      <c r="GB22" s="31">
        <f>'[2]részb.ö.'!S85</f>
        <v>525</v>
      </c>
      <c r="GC22" s="31">
        <f>'[2]részb.ö.'!S90</f>
        <v>0</v>
      </c>
      <c r="GD22" s="19">
        <f>GB22-GC22</f>
        <v>525</v>
      </c>
      <c r="GE22" s="29" t="s">
        <v>117</v>
      </c>
      <c r="GF22" s="29" t="s">
        <v>110</v>
      </c>
      <c r="GG22" s="30" t="s">
        <v>100</v>
      </c>
      <c r="GH22" s="124">
        <f>'[1]int.bev.'!GI22</f>
        <v>2966</v>
      </c>
      <c r="GI22" s="31">
        <f>GH22+GJ22</f>
        <v>2966</v>
      </c>
      <c r="GJ22" s="31">
        <f>'[2]részb.ö.'!T85</f>
        <v>0</v>
      </c>
      <c r="GK22" s="31">
        <f>'[2]részb.ö.'!T90</f>
        <v>0</v>
      </c>
      <c r="GL22" s="19">
        <f>GJ22-GK22</f>
        <v>0</v>
      </c>
      <c r="GM22" s="29" t="s">
        <v>117</v>
      </c>
      <c r="GN22" s="29" t="s">
        <v>110</v>
      </c>
      <c r="GO22" s="30" t="s">
        <v>100</v>
      </c>
      <c r="GP22" s="31">
        <f>FB22+FJ22+FR22+FZ22+GH22</f>
        <v>71097</v>
      </c>
      <c r="GQ22" s="31">
        <f aca="true" t="shared" si="43" ref="GQ22:GT34">FC22+FK22+FS22+GA22+GI22</f>
        <v>71163</v>
      </c>
      <c r="GR22" s="31">
        <f t="shared" si="43"/>
        <v>66</v>
      </c>
      <c r="GS22" s="31">
        <f t="shared" si="43"/>
        <v>-470</v>
      </c>
      <c r="GT22" s="31">
        <f t="shared" si="43"/>
        <v>536</v>
      </c>
    </row>
    <row r="23" spans="1:202" ht="12.75">
      <c r="A23" s="127" t="s">
        <v>146</v>
      </c>
      <c r="B23" s="127" t="s">
        <v>149</v>
      </c>
      <c r="C23" s="128">
        <f>'[1]int.bev.'!D23</f>
        <v>18291</v>
      </c>
      <c r="D23" s="129">
        <f t="shared" si="8"/>
        <v>18293</v>
      </c>
      <c r="E23" s="129">
        <f>'[2]1.-22.'!P853</f>
        <v>2</v>
      </c>
      <c r="F23" s="129">
        <f>'[2]1.-22.'!P858</f>
        <v>0</v>
      </c>
      <c r="G23" s="129">
        <f t="shared" si="9"/>
        <v>2</v>
      </c>
      <c r="H23" s="127" t="s">
        <v>146</v>
      </c>
      <c r="I23" s="127" t="s">
        <v>149</v>
      </c>
      <c r="J23" s="128">
        <f>'[1]int.bev.'!K23</f>
        <v>0</v>
      </c>
      <c r="K23" s="129">
        <f t="shared" si="10"/>
        <v>0</v>
      </c>
      <c r="L23" s="129">
        <f>'[2]1.-22.'!AC853</f>
        <v>0</v>
      </c>
      <c r="M23" s="129">
        <f>'[2]1.-22.'!AC858</f>
        <v>0</v>
      </c>
      <c r="N23" s="129">
        <f t="shared" si="11"/>
        <v>0</v>
      </c>
      <c r="O23" s="127" t="s">
        <v>146</v>
      </c>
      <c r="P23" s="127" t="s">
        <v>149</v>
      </c>
      <c r="Q23" s="128">
        <f>'[1]int.bev.'!R23</f>
        <v>0</v>
      </c>
      <c r="R23" s="129">
        <f t="shared" si="12"/>
        <v>0</v>
      </c>
      <c r="S23" s="129">
        <f>'[2]1.-22.'!AD853</f>
        <v>0</v>
      </c>
      <c r="T23" s="129">
        <f>'[2]1.-22.'!AD858</f>
        <v>0</v>
      </c>
      <c r="U23" s="129">
        <f t="shared" si="13"/>
        <v>0</v>
      </c>
      <c r="V23" s="127" t="s">
        <v>146</v>
      </c>
      <c r="W23" s="127" t="s">
        <v>149</v>
      </c>
      <c r="X23" s="128">
        <f>'[1]int.bev.'!Y23</f>
        <v>0</v>
      </c>
      <c r="Y23" s="129">
        <f t="shared" si="14"/>
        <v>0</v>
      </c>
      <c r="Z23" s="129">
        <f>'[2]1.-22.'!Q853</f>
        <v>0</v>
      </c>
      <c r="AA23" s="129">
        <f>'[2]1.-22.'!Q858</f>
        <v>0</v>
      </c>
      <c r="AB23" s="129">
        <f t="shared" si="15"/>
        <v>0</v>
      </c>
      <c r="AC23" s="127" t="s">
        <v>146</v>
      </c>
      <c r="AD23" s="127" t="s">
        <v>149</v>
      </c>
      <c r="AE23" s="128">
        <f>'[1]int.bev.'!AF23</f>
        <v>223186</v>
      </c>
      <c r="AF23" s="129">
        <f t="shared" si="16"/>
        <v>230915</v>
      </c>
      <c r="AG23" s="129">
        <f>'[2]1.-22.'!R853</f>
        <v>7729</v>
      </c>
      <c r="AH23" s="129">
        <f>'[2]1.-22.'!R858</f>
        <v>7729</v>
      </c>
      <c r="AI23" s="129">
        <f t="shared" si="17"/>
        <v>0</v>
      </c>
      <c r="AJ23" s="127" t="s">
        <v>146</v>
      </c>
      <c r="AK23" s="127" t="s">
        <v>149</v>
      </c>
      <c r="AL23" s="128">
        <f>'[1]int.bev.'!AM23</f>
        <v>1831</v>
      </c>
      <c r="AM23" s="129">
        <f t="shared" si="18"/>
        <v>1831</v>
      </c>
      <c r="AN23" s="129">
        <f>'[2]1.-22.'!AF853</f>
        <v>0</v>
      </c>
      <c r="AO23" s="129">
        <f>'[2]1.-22.'!AF858</f>
        <v>0</v>
      </c>
      <c r="AP23" s="129">
        <f t="shared" si="19"/>
        <v>0</v>
      </c>
      <c r="AQ23" s="127" t="s">
        <v>146</v>
      </c>
      <c r="AR23" s="127" t="s">
        <v>149</v>
      </c>
      <c r="AS23" s="130">
        <f t="shared" si="20"/>
        <v>221355</v>
      </c>
      <c r="AT23" s="130">
        <f t="shared" si="21"/>
        <v>229084</v>
      </c>
      <c r="AU23" s="130">
        <f t="shared" si="22"/>
        <v>7729</v>
      </c>
      <c r="AV23" s="130">
        <f t="shared" si="23"/>
        <v>7729</v>
      </c>
      <c r="AW23" s="130">
        <f t="shared" si="24"/>
        <v>0</v>
      </c>
      <c r="AX23" s="127" t="s">
        <v>146</v>
      </c>
      <c r="AY23" s="127" t="s">
        <v>149</v>
      </c>
      <c r="AZ23" s="128">
        <f>'[1]int.bev.'!BA23</f>
        <v>0</v>
      </c>
      <c r="BA23" s="129">
        <f t="shared" si="25"/>
        <v>1574</v>
      </c>
      <c r="BB23" s="129">
        <f>'[2]1.-22.'!S853</f>
        <v>1574</v>
      </c>
      <c r="BC23" s="129">
        <f>'[2]1.-22.'!S858</f>
        <v>0</v>
      </c>
      <c r="BD23" s="129">
        <f t="shared" si="26"/>
        <v>1574</v>
      </c>
      <c r="BE23" s="127" t="s">
        <v>146</v>
      </c>
      <c r="BF23" s="127" t="s">
        <v>149</v>
      </c>
      <c r="BG23" s="128">
        <f>'[1]int.bev.'!BH23</f>
        <v>0</v>
      </c>
      <c r="BH23" s="129">
        <f t="shared" si="27"/>
        <v>0</v>
      </c>
      <c r="BI23" s="129">
        <f>'[2]1.-22.'!AG853</f>
        <v>0</v>
      </c>
      <c r="BJ23" s="129">
        <f>'[2]1.-22.'!AG858</f>
        <v>0</v>
      </c>
      <c r="BK23" s="129">
        <f t="shared" si="28"/>
        <v>0</v>
      </c>
      <c r="BL23" s="127" t="s">
        <v>146</v>
      </c>
      <c r="BM23" s="127" t="s">
        <v>149</v>
      </c>
      <c r="BN23" s="128">
        <f>'[1]int.bev.'!BO23</f>
        <v>0</v>
      </c>
      <c r="BO23" s="130">
        <f t="shared" si="29"/>
        <v>0</v>
      </c>
      <c r="BP23" s="131">
        <v>0</v>
      </c>
      <c r="BQ23" s="131">
        <v>0</v>
      </c>
      <c r="BR23" s="129">
        <f t="shared" si="30"/>
        <v>0</v>
      </c>
      <c r="BS23" s="127" t="s">
        <v>146</v>
      </c>
      <c r="BT23" s="127" t="s">
        <v>149</v>
      </c>
      <c r="BU23" s="128">
        <f>'[1]int.bev.'!BV23</f>
        <v>0</v>
      </c>
      <c r="BV23" s="129">
        <f t="shared" si="41"/>
        <v>0</v>
      </c>
      <c r="BW23" s="129">
        <f t="shared" si="41"/>
        <v>0</v>
      </c>
      <c r="BX23" s="129">
        <f t="shared" si="41"/>
        <v>0</v>
      </c>
      <c r="BY23" s="129">
        <f t="shared" si="41"/>
        <v>0</v>
      </c>
      <c r="BZ23" s="127" t="s">
        <v>146</v>
      </c>
      <c r="CA23" s="127" t="s">
        <v>149</v>
      </c>
      <c r="CB23" s="128">
        <f>'[1]int.bev.'!CC23</f>
        <v>0</v>
      </c>
      <c r="CC23" s="130">
        <f t="shared" si="31"/>
        <v>0</v>
      </c>
      <c r="CD23" s="131">
        <v>0</v>
      </c>
      <c r="CE23" s="131">
        <v>0</v>
      </c>
      <c r="CF23" s="129">
        <f t="shared" si="32"/>
        <v>0</v>
      </c>
      <c r="CG23" s="127" t="s">
        <v>146</v>
      </c>
      <c r="CH23" s="127" t="s">
        <v>149</v>
      </c>
      <c r="CI23" s="130">
        <f>'[1]int.bev.'!CJ23</f>
        <v>0</v>
      </c>
      <c r="CJ23" s="132">
        <f t="shared" si="2"/>
        <v>1574</v>
      </c>
      <c r="CK23" s="132">
        <f t="shared" si="2"/>
        <v>1574</v>
      </c>
      <c r="CL23" s="132">
        <f t="shared" si="2"/>
        <v>0</v>
      </c>
      <c r="CM23" s="132">
        <f t="shared" si="2"/>
        <v>1574</v>
      </c>
      <c r="CN23" s="127" t="s">
        <v>146</v>
      </c>
      <c r="CO23" s="127" t="s">
        <v>149</v>
      </c>
      <c r="CP23" s="128">
        <f>'[1]int.bev.'!CQ23</f>
        <v>0</v>
      </c>
      <c r="CQ23" s="130">
        <f t="shared" si="33"/>
        <v>0</v>
      </c>
      <c r="CR23" s="133">
        <v>0</v>
      </c>
      <c r="CS23" s="133">
        <v>0</v>
      </c>
      <c r="CT23" s="129">
        <f t="shared" si="34"/>
        <v>0</v>
      </c>
      <c r="CU23" s="127" t="s">
        <v>146</v>
      </c>
      <c r="CV23" s="127" t="s">
        <v>149</v>
      </c>
      <c r="CW23" s="128">
        <f>'[1]int.bev.'!CX23</f>
        <v>0</v>
      </c>
      <c r="CX23" s="129">
        <f t="shared" si="7"/>
        <v>1574</v>
      </c>
      <c r="CY23" s="129">
        <f t="shared" si="7"/>
        <v>1574</v>
      </c>
      <c r="CZ23" s="129">
        <f t="shared" si="7"/>
        <v>0</v>
      </c>
      <c r="DA23" s="129">
        <f t="shared" si="7"/>
        <v>1574</v>
      </c>
      <c r="DB23" s="127" t="s">
        <v>146</v>
      </c>
      <c r="DC23" s="127" t="s">
        <v>149</v>
      </c>
      <c r="DD23" s="128">
        <f>'[1]int.bev.'!DE23</f>
        <v>0</v>
      </c>
      <c r="DE23" s="130">
        <f t="shared" si="35"/>
        <v>0</v>
      </c>
      <c r="DF23" s="131">
        <v>0</v>
      </c>
      <c r="DG23" s="131">
        <v>0</v>
      </c>
      <c r="DH23" s="131">
        <v>0</v>
      </c>
      <c r="DI23" s="127" t="s">
        <v>146</v>
      </c>
      <c r="DJ23" s="127" t="s">
        <v>149</v>
      </c>
      <c r="DK23" s="128">
        <f>'[1]int.bev.'!DL23</f>
        <v>4377</v>
      </c>
      <c r="DL23" s="129">
        <f t="shared" si="36"/>
        <v>4377</v>
      </c>
      <c r="DM23" s="129">
        <f>'[2]1.-22.'!T853</f>
        <v>0</v>
      </c>
      <c r="DN23" s="129">
        <f>'[2]1.-22.'!T858</f>
        <v>0</v>
      </c>
      <c r="DO23" s="129">
        <f t="shared" si="37"/>
        <v>0</v>
      </c>
      <c r="DP23" s="127" t="s">
        <v>146</v>
      </c>
      <c r="DQ23" s="127" t="s">
        <v>149</v>
      </c>
      <c r="DR23" s="128">
        <f>'[1]int.bev.'!DS23</f>
        <v>338</v>
      </c>
      <c r="DS23" s="129">
        <f t="shared" si="40"/>
        <v>338</v>
      </c>
      <c r="DT23" s="129">
        <f>'[2]1.-22.'!AH853</f>
        <v>0</v>
      </c>
      <c r="DU23" s="129">
        <f>'[2]1.-22.'!AH858</f>
        <v>0</v>
      </c>
      <c r="DV23" s="129">
        <f t="shared" si="38"/>
        <v>0</v>
      </c>
      <c r="DW23" s="127" t="s">
        <v>146</v>
      </c>
      <c r="DX23" s="127" t="s">
        <v>149</v>
      </c>
      <c r="DY23" s="128">
        <f>'[1]int.bev.'!DZ23</f>
        <v>4039</v>
      </c>
      <c r="DZ23" s="130">
        <f t="shared" si="42"/>
        <v>4039</v>
      </c>
      <c r="EA23" s="130">
        <f t="shared" si="42"/>
        <v>0</v>
      </c>
      <c r="EB23" s="130">
        <f t="shared" si="42"/>
        <v>0</v>
      </c>
      <c r="EC23" s="130">
        <f t="shared" si="42"/>
        <v>0</v>
      </c>
      <c r="ED23" s="127" t="s">
        <v>146</v>
      </c>
      <c r="EE23" s="127" t="s">
        <v>149</v>
      </c>
      <c r="EF23" s="132">
        <f t="shared" si="4"/>
        <v>245854</v>
      </c>
      <c r="EG23" s="132">
        <f t="shared" si="4"/>
        <v>255159</v>
      </c>
      <c r="EH23" s="132">
        <f t="shared" si="4"/>
        <v>9305</v>
      </c>
      <c r="EI23" s="132">
        <f t="shared" si="4"/>
        <v>7729</v>
      </c>
      <c r="EJ23" s="132">
        <f t="shared" si="4"/>
        <v>1576</v>
      </c>
      <c r="EK23" s="127" t="s">
        <v>146</v>
      </c>
      <c r="EL23" s="127" t="s">
        <v>149</v>
      </c>
      <c r="EM23" s="132">
        <f t="shared" si="39"/>
        <v>243685</v>
      </c>
      <c r="EN23" s="132">
        <f t="shared" si="39"/>
        <v>252990</v>
      </c>
      <c r="EO23" s="132">
        <f t="shared" si="39"/>
        <v>9305</v>
      </c>
      <c r="EP23" s="132">
        <f t="shared" si="39"/>
        <v>7729</v>
      </c>
      <c r="EQ23" s="132">
        <f t="shared" si="39"/>
        <v>1576</v>
      </c>
      <c r="ER23" s="127" t="s">
        <v>146</v>
      </c>
      <c r="ES23" s="127" t="s">
        <v>149</v>
      </c>
      <c r="ET23" s="132">
        <f>'[2]int.kiad.'!CP23</f>
        <v>2169</v>
      </c>
      <c r="EU23" s="132">
        <f>'[2]int.kiad.'!CQ23</f>
        <v>2169</v>
      </c>
      <c r="EV23" s="132">
        <f>'[2]int.kiad.'!CR23</f>
        <v>0</v>
      </c>
      <c r="EW23" s="132">
        <f>'[2]int.kiad.'!CS23</f>
        <v>0</v>
      </c>
      <c r="EX23" s="132">
        <f>'[2]int.kiad.'!CT23</f>
        <v>0</v>
      </c>
      <c r="EY23" s="37" t="s">
        <v>117</v>
      </c>
      <c r="EZ23" s="29" t="s">
        <v>111</v>
      </c>
      <c r="FA23" s="30" t="s">
        <v>166</v>
      </c>
      <c r="FB23" s="124">
        <f>'[1]int.bev.'!FC23</f>
        <v>5043</v>
      </c>
      <c r="FC23" s="31">
        <f aca="true" t="shared" si="44" ref="FC23:FC34">FB23+FD23</f>
        <v>5045</v>
      </c>
      <c r="FD23" s="31">
        <f>'[2]részb.ö.'!P133</f>
        <v>2</v>
      </c>
      <c r="FE23" s="31">
        <f>'[2]részb.ö.'!P138</f>
        <v>0</v>
      </c>
      <c r="FF23" s="19">
        <f aca="true" t="shared" si="45" ref="FF23:FF34">FD23-FE23</f>
        <v>2</v>
      </c>
      <c r="FG23" s="37" t="s">
        <v>117</v>
      </c>
      <c r="FH23" s="29" t="s">
        <v>111</v>
      </c>
      <c r="FI23" s="30" t="s">
        <v>166</v>
      </c>
      <c r="FJ23" s="124">
        <f>'[1]int.bev.'!FK23</f>
        <v>0</v>
      </c>
      <c r="FK23" s="31">
        <f aca="true" t="shared" si="46" ref="FK23:FK34">FJ23+FL23</f>
        <v>0</v>
      </c>
      <c r="FL23" s="31">
        <f>'[2]részb.ö.'!Q133</f>
        <v>0</v>
      </c>
      <c r="FM23" s="31">
        <f>'[2]részb.ö.'!Q138</f>
        <v>0</v>
      </c>
      <c r="FN23" s="19">
        <f aca="true" t="shared" si="47" ref="FN23:FN34">FL23-FM23</f>
        <v>0</v>
      </c>
      <c r="FO23" s="37" t="s">
        <v>117</v>
      </c>
      <c r="FP23" s="29" t="s">
        <v>111</v>
      </c>
      <c r="FQ23" s="30" t="s">
        <v>166</v>
      </c>
      <c r="FR23" s="124">
        <f>'[1]int.bev.'!FS23</f>
        <v>71445</v>
      </c>
      <c r="FS23" s="31">
        <f aca="true" t="shared" si="48" ref="FS23:FS34">FR23+FT23</f>
        <v>74076</v>
      </c>
      <c r="FT23" s="31">
        <f>'[2]részb.ö.'!R133</f>
        <v>2631</v>
      </c>
      <c r="FU23" s="31">
        <f>'[2]részb.ö.'!R138</f>
        <v>2631</v>
      </c>
      <c r="FV23" s="19">
        <f aca="true" t="shared" si="49" ref="FV23:FV34">FT23-FU23</f>
        <v>0</v>
      </c>
      <c r="FW23" s="37" t="s">
        <v>117</v>
      </c>
      <c r="FX23" s="29" t="s">
        <v>111</v>
      </c>
      <c r="FY23" s="30" t="s">
        <v>166</v>
      </c>
      <c r="FZ23" s="124">
        <f>'[1]int.bev.'!GA23</f>
        <v>0</v>
      </c>
      <c r="GA23" s="31">
        <f aca="true" t="shared" si="50" ref="GA23:GA34">FZ23+GB23</f>
        <v>457</v>
      </c>
      <c r="GB23" s="31">
        <f>'[2]részb.ö.'!S133</f>
        <v>457</v>
      </c>
      <c r="GC23" s="31">
        <f>'[2]részb.ö.'!S138</f>
        <v>0</v>
      </c>
      <c r="GD23" s="19">
        <f aca="true" t="shared" si="51" ref="GD23:GD34">GB23-GC23</f>
        <v>457</v>
      </c>
      <c r="GE23" s="37" t="s">
        <v>117</v>
      </c>
      <c r="GF23" s="29" t="s">
        <v>111</v>
      </c>
      <c r="GG23" s="30" t="s">
        <v>166</v>
      </c>
      <c r="GH23" s="124">
        <f>'[1]int.bev.'!GI23</f>
        <v>925</v>
      </c>
      <c r="GI23" s="31">
        <f aca="true" t="shared" si="52" ref="GI23:GI34">GH23+GJ23</f>
        <v>925</v>
      </c>
      <c r="GJ23" s="31">
        <f>'[2]részb.ö.'!T133</f>
        <v>0</v>
      </c>
      <c r="GK23" s="31">
        <f>'[2]részb.ö.'!T138</f>
        <v>0</v>
      </c>
      <c r="GL23" s="19">
        <f aca="true" t="shared" si="53" ref="GL23:GL34">GJ23-GK23</f>
        <v>0</v>
      </c>
      <c r="GM23" s="37" t="s">
        <v>117</v>
      </c>
      <c r="GN23" s="29" t="s">
        <v>111</v>
      </c>
      <c r="GO23" s="30" t="s">
        <v>166</v>
      </c>
      <c r="GP23" s="31">
        <f aca="true" t="shared" si="54" ref="GP23:GP34">FB23+FJ23+FR23+FZ23+GH23</f>
        <v>77413</v>
      </c>
      <c r="GQ23" s="31">
        <f t="shared" si="43"/>
        <v>80503</v>
      </c>
      <c r="GR23" s="31">
        <f t="shared" si="43"/>
        <v>3090</v>
      </c>
      <c r="GS23" s="31">
        <f t="shared" si="43"/>
        <v>2631</v>
      </c>
      <c r="GT23" s="31">
        <f t="shared" si="43"/>
        <v>459</v>
      </c>
    </row>
    <row r="24" spans="1:202" ht="12.75">
      <c r="A24" s="127" t="s">
        <v>148</v>
      </c>
      <c r="B24" s="127" t="s">
        <v>151</v>
      </c>
      <c r="C24" s="128">
        <f>'[1]int.bev.'!D24</f>
        <v>17941</v>
      </c>
      <c r="D24" s="129">
        <f t="shared" si="8"/>
        <v>18106</v>
      </c>
      <c r="E24" s="129">
        <f>'[2]1.-22.'!P901</f>
        <v>165</v>
      </c>
      <c r="F24" s="129">
        <f>'[2]1.-22.'!P906</f>
        <v>0</v>
      </c>
      <c r="G24" s="129">
        <f t="shared" si="9"/>
        <v>165</v>
      </c>
      <c r="H24" s="127" t="s">
        <v>148</v>
      </c>
      <c r="I24" s="127" t="s">
        <v>151</v>
      </c>
      <c r="J24" s="128">
        <f>'[1]int.bev.'!K24</f>
        <v>0</v>
      </c>
      <c r="K24" s="129">
        <f t="shared" si="10"/>
        <v>0</v>
      </c>
      <c r="L24" s="129">
        <f>'[2]1.-22.'!AC901</f>
        <v>0</v>
      </c>
      <c r="M24" s="129">
        <f>'[2]1.-22.'!AC906</f>
        <v>0</v>
      </c>
      <c r="N24" s="129">
        <f t="shared" si="11"/>
        <v>0</v>
      </c>
      <c r="O24" s="127" t="s">
        <v>148</v>
      </c>
      <c r="P24" s="127" t="s">
        <v>151</v>
      </c>
      <c r="Q24" s="128">
        <f>'[1]int.bev.'!R24</f>
        <v>0</v>
      </c>
      <c r="R24" s="129">
        <f t="shared" si="12"/>
        <v>0</v>
      </c>
      <c r="S24" s="129">
        <f>'[2]1.-22.'!AD901</f>
        <v>0</v>
      </c>
      <c r="T24" s="129">
        <f>'[2]1.-22.'!AD906</f>
        <v>0</v>
      </c>
      <c r="U24" s="129">
        <f t="shared" si="13"/>
        <v>0</v>
      </c>
      <c r="V24" s="127" t="s">
        <v>148</v>
      </c>
      <c r="W24" s="127" t="s">
        <v>151</v>
      </c>
      <c r="X24" s="128">
        <f>'[1]int.bev.'!Y24</f>
        <v>0</v>
      </c>
      <c r="Y24" s="129">
        <f t="shared" si="14"/>
        <v>0</v>
      </c>
      <c r="Z24" s="129">
        <f>'[2]1.-22.'!Q901</f>
        <v>0</v>
      </c>
      <c r="AA24" s="129">
        <f>'[2]1.-22.'!Q906</f>
        <v>0</v>
      </c>
      <c r="AB24" s="129">
        <f t="shared" si="15"/>
        <v>0</v>
      </c>
      <c r="AC24" s="127" t="s">
        <v>148</v>
      </c>
      <c r="AD24" s="127" t="s">
        <v>151</v>
      </c>
      <c r="AE24" s="128">
        <f>'[1]int.bev.'!AF24</f>
        <v>191092</v>
      </c>
      <c r="AF24" s="129">
        <f t="shared" si="16"/>
        <v>196345</v>
      </c>
      <c r="AG24" s="129">
        <f>'[2]1.-22.'!R901</f>
        <v>5253</v>
      </c>
      <c r="AH24" s="129">
        <f>'[2]1.-22.'!R906</f>
        <v>5253</v>
      </c>
      <c r="AI24" s="129">
        <f t="shared" si="17"/>
        <v>0</v>
      </c>
      <c r="AJ24" s="127" t="s">
        <v>148</v>
      </c>
      <c r="AK24" s="127" t="s">
        <v>151</v>
      </c>
      <c r="AL24" s="128">
        <f>'[1]int.bev.'!AM24</f>
        <v>1720</v>
      </c>
      <c r="AM24" s="129">
        <f t="shared" si="18"/>
        <v>766</v>
      </c>
      <c r="AN24" s="129">
        <f>'[2]1.-22.'!AF901</f>
        <v>-954</v>
      </c>
      <c r="AO24" s="129">
        <f>'[2]1.-22.'!AF906</f>
        <v>-954</v>
      </c>
      <c r="AP24" s="129">
        <f t="shared" si="19"/>
        <v>0</v>
      </c>
      <c r="AQ24" s="127" t="s">
        <v>148</v>
      </c>
      <c r="AR24" s="127" t="s">
        <v>151</v>
      </c>
      <c r="AS24" s="130">
        <f t="shared" si="20"/>
        <v>189372</v>
      </c>
      <c r="AT24" s="130">
        <f t="shared" si="21"/>
        <v>195579</v>
      </c>
      <c r="AU24" s="130">
        <f t="shared" si="22"/>
        <v>6207</v>
      </c>
      <c r="AV24" s="130">
        <f t="shared" si="23"/>
        <v>6207</v>
      </c>
      <c r="AW24" s="130">
        <f t="shared" si="24"/>
        <v>0</v>
      </c>
      <c r="AX24" s="127" t="s">
        <v>148</v>
      </c>
      <c r="AY24" s="127" t="s">
        <v>151</v>
      </c>
      <c r="AZ24" s="128">
        <f>'[1]int.bev.'!BA24</f>
        <v>723</v>
      </c>
      <c r="BA24" s="129">
        <f t="shared" si="25"/>
        <v>1204</v>
      </c>
      <c r="BB24" s="129">
        <f>'[2]1.-22.'!S901</f>
        <v>481</v>
      </c>
      <c r="BC24" s="129">
        <f>'[2]1.-22.'!S906</f>
        <v>0</v>
      </c>
      <c r="BD24" s="129">
        <f t="shared" si="26"/>
        <v>481</v>
      </c>
      <c r="BE24" s="127" t="s">
        <v>148</v>
      </c>
      <c r="BF24" s="127" t="s">
        <v>151</v>
      </c>
      <c r="BG24" s="128">
        <f>'[1]int.bev.'!BH24</f>
        <v>0</v>
      </c>
      <c r="BH24" s="129">
        <f t="shared" si="27"/>
        <v>0</v>
      </c>
      <c r="BI24" s="129">
        <f>'[2]1.-22.'!AG901</f>
        <v>0</v>
      </c>
      <c r="BJ24" s="129">
        <f>'[2]1.-22.'!AG906</f>
        <v>0</v>
      </c>
      <c r="BK24" s="129">
        <f t="shared" si="28"/>
        <v>0</v>
      </c>
      <c r="BL24" s="127" t="s">
        <v>148</v>
      </c>
      <c r="BM24" s="127" t="s">
        <v>151</v>
      </c>
      <c r="BN24" s="128">
        <f>'[1]int.bev.'!BO24</f>
        <v>0</v>
      </c>
      <c r="BO24" s="130">
        <f t="shared" si="29"/>
        <v>0</v>
      </c>
      <c r="BP24" s="131">
        <v>0</v>
      </c>
      <c r="BQ24" s="131">
        <v>0</v>
      </c>
      <c r="BR24" s="129">
        <f t="shared" si="30"/>
        <v>0</v>
      </c>
      <c r="BS24" s="127" t="s">
        <v>148</v>
      </c>
      <c r="BT24" s="127" t="s">
        <v>151</v>
      </c>
      <c r="BU24" s="128">
        <f>'[1]int.bev.'!BV24</f>
        <v>0</v>
      </c>
      <c r="BV24" s="129">
        <f t="shared" si="41"/>
        <v>0</v>
      </c>
      <c r="BW24" s="129">
        <f t="shared" si="41"/>
        <v>0</v>
      </c>
      <c r="BX24" s="129">
        <f t="shared" si="41"/>
        <v>0</v>
      </c>
      <c r="BY24" s="129">
        <f t="shared" si="41"/>
        <v>0</v>
      </c>
      <c r="BZ24" s="127" t="s">
        <v>148</v>
      </c>
      <c r="CA24" s="127" t="s">
        <v>151</v>
      </c>
      <c r="CB24" s="128">
        <f>'[1]int.bev.'!CC24</f>
        <v>0</v>
      </c>
      <c r="CC24" s="130">
        <f t="shared" si="31"/>
        <v>0</v>
      </c>
      <c r="CD24" s="131">
        <v>0</v>
      </c>
      <c r="CE24" s="131">
        <v>0</v>
      </c>
      <c r="CF24" s="129">
        <f t="shared" si="32"/>
        <v>0</v>
      </c>
      <c r="CG24" s="127" t="s">
        <v>148</v>
      </c>
      <c r="CH24" s="127" t="s">
        <v>151</v>
      </c>
      <c r="CI24" s="130">
        <f>'[1]int.bev.'!CJ24</f>
        <v>723</v>
      </c>
      <c r="CJ24" s="132">
        <f t="shared" si="2"/>
        <v>1204</v>
      </c>
      <c r="CK24" s="132">
        <f t="shared" si="2"/>
        <v>481</v>
      </c>
      <c r="CL24" s="132">
        <f t="shared" si="2"/>
        <v>0</v>
      </c>
      <c r="CM24" s="132">
        <f t="shared" si="2"/>
        <v>481</v>
      </c>
      <c r="CN24" s="127" t="s">
        <v>148</v>
      </c>
      <c r="CO24" s="127" t="s">
        <v>151</v>
      </c>
      <c r="CP24" s="128">
        <f>'[1]int.bev.'!CQ24</f>
        <v>0</v>
      </c>
      <c r="CQ24" s="130">
        <f t="shared" si="33"/>
        <v>0</v>
      </c>
      <c r="CR24" s="133">
        <v>0</v>
      </c>
      <c r="CS24" s="133">
        <v>0</v>
      </c>
      <c r="CT24" s="129">
        <f t="shared" si="34"/>
        <v>0</v>
      </c>
      <c r="CU24" s="127" t="s">
        <v>148</v>
      </c>
      <c r="CV24" s="127" t="s">
        <v>151</v>
      </c>
      <c r="CW24" s="128">
        <f>'[1]int.bev.'!CX24</f>
        <v>723</v>
      </c>
      <c r="CX24" s="129">
        <f t="shared" si="7"/>
        <v>1204</v>
      </c>
      <c r="CY24" s="129">
        <f t="shared" si="7"/>
        <v>481</v>
      </c>
      <c r="CZ24" s="129">
        <f t="shared" si="7"/>
        <v>0</v>
      </c>
      <c r="DA24" s="129">
        <f t="shared" si="7"/>
        <v>481</v>
      </c>
      <c r="DB24" s="127" t="s">
        <v>148</v>
      </c>
      <c r="DC24" s="127" t="s">
        <v>151</v>
      </c>
      <c r="DD24" s="128">
        <f>'[1]int.bev.'!DE24</f>
        <v>0</v>
      </c>
      <c r="DE24" s="130">
        <f t="shared" si="35"/>
        <v>0</v>
      </c>
      <c r="DF24" s="131">
        <v>0</v>
      </c>
      <c r="DG24" s="131">
        <v>0</v>
      </c>
      <c r="DH24" s="131">
        <v>0</v>
      </c>
      <c r="DI24" s="127" t="s">
        <v>148</v>
      </c>
      <c r="DJ24" s="127" t="s">
        <v>151</v>
      </c>
      <c r="DK24" s="128">
        <f>'[1]int.bev.'!DL24</f>
        <v>1635</v>
      </c>
      <c r="DL24" s="129">
        <f t="shared" si="36"/>
        <v>1635</v>
      </c>
      <c r="DM24" s="129">
        <f>'[2]1.-22.'!T901</f>
        <v>0</v>
      </c>
      <c r="DN24" s="129">
        <f>'[2]1.-22.'!T906</f>
        <v>0</v>
      </c>
      <c r="DO24" s="129">
        <f t="shared" si="37"/>
        <v>0</v>
      </c>
      <c r="DP24" s="127" t="s">
        <v>148</v>
      </c>
      <c r="DQ24" s="127" t="s">
        <v>151</v>
      </c>
      <c r="DR24" s="128">
        <f>'[1]int.bev.'!DS24</f>
        <v>0</v>
      </c>
      <c r="DS24" s="129">
        <f t="shared" si="40"/>
        <v>0</v>
      </c>
      <c r="DT24" s="129">
        <f>'[2]1.-22.'!AH901</f>
        <v>0</v>
      </c>
      <c r="DU24" s="129">
        <f>'[2]1.-22.'!AH906</f>
        <v>0</v>
      </c>
      <c r="DV24" s="129">
        <f t="shared" si="38"/>
        <v>0</v>
      </c>
      <c r="DW24" s="127" t="s">
        <v>148</v>
      </c>
      <c r="DX24" s="127" t="s">
        <v>151</v>
      </c>
      <c r="DY24" s="128">
        <f>'[1]int.bev.'!DZ24</f>
        <v>1635</v>
      </c>
      <c r="DZ24" s="130">
        <f t="shared" si="42"/>
        <v>1635</v>
      </c>
      <c r="EA24" s="130">
        <f t="shared" si="42"/>
        <v>0</v>
      </c>
      <c r="EB24" s="130">
        <f t="shared" si="42"/>
        <v>0</v>
      </c>
      <c r="EC24" s="130">
        <f t="shared" si="42"/>
        <v>0</v>
      </c>
      <c r="ED24" s="127" t="s">
        <v>148</v>
      </c>
      <c r="EE24" s="127" t="s">
        <v>151</v>
      </c>
      <c r="EF24" s="132">
        <f t="shared" si="4"/>
        <v>211391</v>
      </c>
      <c r="EG24" s="132">
        <f t="shared" si="4"/>
        <v>217290</v>
      </c>
      <c r="EH24" s="132">
        <f t="shared" si="4"/>
        <v>5899</v>
      </c>
      <c r="EI24" s="132">
        <f t="shared" si="4"/>
        <v>5253</v>
      </c>
      <c r="EJ24" s="132">
        <f t="shared" si="4"/>
        <v>646</v>
      </c>
      <c r="EK24" s="127" t="s">
        <v>148</v>
      </c>
      <c r="EL24" s="127" t="s">
        <v>151</v>
      </c>
      <c r="EM24" s="132">
        <f t="shared" si="39"/>
        <v>209671</v>
      </c>
      <c r="EN24" s="132">
        <f t="shared" si="39"/>
        <v>216524</v>
      </c>
      <c r="EO24" s="132">
        <f t="shared" si="39"/>
        <v>6853</v>
      </c>
      <c r="EP24" s="132">
        <f t="shared" si="39"/>
        <v>6207</v>
      </c>
      <c r="EQ24" s="132">
        <f t="shared" si="39"/>
        <v>646</v>
      </c>
      <c r="ER24" s="127" t="s">
        <v>148</v>
      </c>
      <c r="ES24" s="127" t="s">
        <v>151</v>
      </c>
      <c r="ET24" s="132">
        <f>'[2]int.kiad.'!CP24</f>
        <v>1720</v>
      </c>
      <c r="EU24" s="132">
        <f>'[2]int.kiad.'!CQ24</f>
        <v>766</v>
      </c>
      <c r="EV24" s="132">
        <f>'[2]int.kiad.'!CR24</f>
        <v>-954</v>
      </c>
      <c r="EW24" s="132">
        <f>'[2]int.kiad.'!CS24</f>
        <v>-954</v>
      </c>
      <c r="EX24" s="132">
        <f>'[2]int.kiad.'!CT24</f>
        <v>0</v>
      </c>
      <c r="EY24" s="37" t="s">
        <v>117</v>
      </c>
      <c r="EZ24" s="29" t="s">
        <v>112</v>
      </c>
      <c r="FA24" s="30" t="s">
        <v>101</v>
      </c>
      <c r="FB24" s="124">
        <f>'[1]int.bev.'!FC24</f>
        <v>6519</v>
      </c>
      <c r="FC24" s="31">
        <f t="shared" si="44"/>
        <v>6519</v>
      </c>
      <c r="FD24" s="31">
        <f>'[2]részb.ö.'!P181</f>
        <v>0</v>
      </c>
      <c r="FE24" s="31">
        <f>'[2]részb.ö.'!P186</f>
        <v>0</v>
      </c>
      <c r="FF24" s="19">
        <f t="shared" si="45"/>
        <v>0</v>
      </c>
      <c r="FG24" s="37" t="s">
        <v>117</v>
      </c>
      <c r="FH24" s="29" t="s">
        <v>112</v>
      </c>
      <c r="FI24" s="30" t="s">
        <v>101</v>
      </c>
      <c r="FJ24" s="124">
        <f>'[1]int.bev.'!FK24</f>
        <v>0</v>
      </c>
      <c r="FK24" s="31">
        <f t="shared" si="46"/>
        <v>0</v>
      </c>
      <c r="FL24" s="31">
        <f>'[2]részb.ö.'!Q181</f>
        <v>0</v>
      </c>
      <c r="FM24" s="31">
        <f>'[2]részb.ö.'!Q186</f>
        <v>0</v>
      </c>
      <c r="FN24" s="19">
        <f t="shared" si="47"/>
        <v>0</v>
      </c>
      <c r="FO24" s="37" t="s">
        <v>117</v>
      </c>
      <c r="FP24" s="29" t="s">
        <v>112</v>
      </c>
      <c r="FQ24" s="30" t="s">
        <v>101</v>
      </c>
      <c r="FR24" s="124">
        <f>'[1]int.bev.'!FS24</f>
        <v>67631</v>
      </c>
      <c r="FS24" s="31">
        <f t="shared" si="48"/>
        <v>68176</v>
      </c>
      <c r="FT24" s="31">
        <f>'[2]részb.ö.'!R181</f>
        <v>545</v>
      </c>
      <c r="FU24" s="31">
        <f>'[2]részb.ö.'!R186</f>
        <v>545</v>
      </c>
      <c r="FV24" s="19">
        <f t="shared" si="49"/>
        <v>0</v>
      </c>
      <c r="FW24" s="37" t="s">
        <v>117</v>
      </c>
      <c r="FX24" s="29" t="s">
        <v>112</v>
      </c>
      <c r="FY24" s="30" t="s">
        <v>101</v>
      </c>
      <c r="FZ24" s="124">
        <f>'[1]int.bev.'!GA24</f>
        <v>0</v>
      </c>
      <c r="GA24" s="31">
        <f t="shared" si="50"/>
        <v>381</v>
      </c>
      <c r="GB24" s="31">
        <f>'[2]részb.ö.'!S181</f>
        <v>381</v>
      </c>
      <c r="GC24" s="31">
        <f>'[2]részb.ö.'!S186</f>
        <v>0</v>
      </c>
      <c r="GD24" s="19">
        <f t="shared" si="51"/>
        <v>381</v>
      </c>
      <c r="GE24" s="37" t="s">
        <v>117</v>
      </c>
      <c r="GF24" s="29" t="s">
        <v>112</v>
      </c>
      <c r="GG24" s="30" t="s">
        <v>101</v>
      </c>
      <c r="GH24" s="124">
        <f>'[1]int.bev.'!GI24</f>
        <v>1595</v>
      </c>
      <c r="GI24" s="31">
        <f t="shared" si="52"/>
        <v>1595</v>
      </c>
      <c r="GJ24" s="31">
        <f>'[2]részb.ö.'!T181</f>
        <v>0</v>
      </c>
      <c r="GK24" s="31">
        <f>'[2]részb.ö.'!T186</f>
        <v>0</v>
      </c>
      <c r="GL24" s="19">
        <f t="shared" si="53"/>
        <v>0</v>
      </c>
      <c r="GM24" s="37" t="s">
        <v>117</v>
      </c>
      <c r="GN24" s="29" t="s">
        <v>112</v>
      </c>
      <c r="GO24" s="30" t="s">
        <v>101</v>
      </c>
      <c r="GP24" s="31">
        <f t="shared" si="54"/>
        <v>75745</v>
      </c>
      <c r="GQ24" s="31">
        <f t="shared" si="43"/>
        <v>76671</v>
      </c>
      <c r="GR24" s="31">
        <f t="shared" si="43"/>
        <v>926</v>
      </c>
      <c r="GS24" s="31">
        <f t="shared" si="43"/>
        <v>545</v>
      </c>
      <c r="GT24" s="31">
        <f t="shared" si="43"/>
        <v>381</v>
      </c>
    </row>
    <row r="25" spans="1:202" ht="12.75">
      <c r="A25" s="127" t="s">
        <v>150</v>
      </c>
      <c r="B25" s="127" t="s">
        <v>153</v>
      </c>
      <c r="C25" s="128">
        <f>'[1]int.bev.'!D25</f>
        <v>3508</v>
      </c>
      <c r="D25" s="129">
        <f t="shared" si="8"/>
        <v>3573</v>
      </c>
      <c r="E25" s="129">
        <f>'[2]1.-22.'!P949</f>
        <v>65</v>
      </c>
      <c r="F25" s="129">
        <f>'[2]1.-22.'!P954</f>
        <v>0</v>
      </c>
      <c r="G25" s="129">
        <f t="shared" si="9"/>
        <v>65</v>
      </c>
      <c r="H25" s="127" t="s">
        <v>150</v>
      </c>
      <c r="I25" s="127" t="s">
        <v>153</v>
      </c>
      <c r="J25" s="128">
        <f>'[1]int.bev.'!K25</f>
        <v>0</v>
      </c>
      <c r="K25" s="129">
        <f t="shared" si="10"/>
        <v>0</v>
      </c>
      <c r="L25" s="129">
        <f>'[2]1.-22.'!AC949</f>
        <v>0</v>
      </c>
      <c r="M25" s="129">
        <f>'[2]1.-22.'!AC954</f>
        <v>0</v>
      </c>
      <c r="N25" s="129">
        <f t="shared" si="11"/>
        <v>0</v>
      </c>
      <c r="O25" s="127" t="s">
        <v>150</v>
      </c>
      <c r="P25" s="127" t="s">
        <v>153</v>
      </c>
      <c r="Q25" s="128">
        <f>'[1]int.bev.'!R25</f>
        <v>0</v>
      </c>
      <c r="R25" s="129">
        <f t="shared" si="12"/>
        <v>0</v>
      </c>
      <c r="S25" s="129">
        <f>'[2]1.-22.'!AD949</f>
        <v>0</v>
      </c>
      <c r="T25" s="129">
        <f>'[2]1.-22.'!AD954</f>
        <v>0</v>
      </c>
      <c r="U25" s="129">
        <f t="shared" si="13"/>
        <v>0</v>
      </c>
      <c r="V25" s="127" t="s">
        <v>150</v>
      </c>
      <c r="W25" s="127" t="s">
        <v>153</v>
      </c>
      <c r="X25" s="128">
        <f>'[1]int.bev.'!Y25</f>
        <v>0</v>
      </c>
      <c r="Y25" s="129">
        <f t="shared" si="14"/>
        <v>0</v>
      </c>
      <c r="Z25" s="129">
        <f>'[2]1.-22.'!Q949</f>
        <v>0</v>
      </c>
      <c r="AA25" s="129">
        <f>'[2]1.-22.'!Q954</f>
        <v>0</v>
      </c>
      <c r="AB25" s="129">
        <f t="shared" si="15"/>
        <v>0</v>
      </c>
      <c r="AC25" s="127" t="s">
        <v>150</v>
      </c>
      <c r="AD25" s="127" t="s">
        <v>153</v>
      </c>
      <c r="AE25" s="128">
        <f>'[1]int.bev.'!AF25</f>
        <v>91259</v>
      </c>
      <c r="AF25" s="129">
        <f t="shared" si="16"/>
        <v>92282</v>
      </c>
      <c r="AG25" s="129">
        <f>'[2]1.-22.'!R949</f>
        <v>1023</v>
      </c>
      <c r="AH25" s="129">
        <f>'[2]1.-22.'!R954</f>
        <v>1023</v>
      </c>
      <c r="AI25" s="129">
        <f t="shared" si="17"/>
        <v>0</v>
      </c>
      <c r="AJ25" s="127" t="s">
        <v>150</v>
      </c>
      <c r="AK25" s="127" t="s">
        <v>153</v>
      </c>
      <c r="AL25" s="128">
        <f>'[1]int.bev.'!AM25</f>
        <v>460</v>
      </c>
      <c r="AM25" s="129">
        <f t="shared" si="18"/>
        <v>460</v>
      </c>
      <c r="AN25" s="129">
        <f>'[2]1.-22.'!AF949</f>
        <v>0</v>
      </c>
      <c r="AO25" s="129">
        <f>'[2]1.-22.'!AF954</f>
        <v>0</v>
      </c>
      <c r="AP25" s="129">
        <f t="shared" si="19"/>
        <v>0</v>
      </c>
      <c r="AQ25" s="127" t="s">
        <v>150</v>
      </c>
      <c r="AR25" s="127" t="s">
        <v>153</v>
      </c>
      <c r="AS25" s="130">
        <f t="shared" si="20"/>
        <v>90799</v>
      </c>
      <c r="AT25" s="130">
        <f t="shared" si="21"/>
        <v>91822</v>
      </c>
      <c r="AU25" s="130">
        <f t="shared" si="22"/>
        <v>1023</v>
      </c>
      <c r="AV25" s="130">
        <f t="shared" si="23"/>
        <v>1023</v>
      </c>
      <c r="AW25" s="130">
        <f t="shared" si="24"/>
        <v>0</v>
      </c>
      <c r="AX25" s="127" t="s">
        <v>150</v>
      </c>
      <c r="AY25" s="127" t="s">
        <v>153</v>
      </c>
      <c r="AZ25" s="128">
        <f>'[1]int.bev.'!BA25</f>
        <v>0</v>
      </c>
      <c r="BA25" s="129">
        <f t="shared" si="25"/>
        <v>1319</v>
      </c>
      <c r="BB25" s="129">
        <f>'[2]1.-22.'!S949</f>
        <v>1319</v>
      </c>
      <c r="BC25" s="129">
        <f>'[2]1.-22.'!S954</f>
        <v>0</v>
      </c>
      <c r="BD25" s="129">
        <f t="shared" si="26"/>
        <v>1319</v>
      </c>
      <c r="BE25" s="127" t="s">
        <v>150</v>
      </c>
      <c r="BF25" s="127" t="s">
        <v>153</v>
      </c>
      <c r="BG25" s="128">
        <f>'[1]int.bev.'!BH25</f>
        <v>0</v>
      </c>
      <c r="BH25" s="129">
        <f t="shared" si="27"/>
        <v>0</v>
      </c>
      <c r="BI25" s="129">
        <f>'[2]1.-22.'!AG949</f>
        <v>0</v>
      </c>
      <c r="BJ25" s="129">
        <f>'[2]1.-22.'!AG954</f>
        <v>0</v>
      </c>
      <c r="BK25" s="129">
        <f t="shared" si="28"/>
        <v>0</v>
      </c>
      <c r="BL25" s="127" t="s">
        <v>150</v>
      </c>
      <c r="BM25" s="127" t="s">
        <v>153</v>
      </c>
      <c r="BN25" s="128">
        <f>'[1]int.bev.'!BO25</f>
        <v>0</v>
      </c>
      <c r="BO25" s="130">
        <f t="shared" si="29"/>
        <v>0</v>
      </c>
      <c r="BP25" s="131">
        <v>0</v>
      </c>
      <c r="BQ25" s="131">
        <v>0</v>
      </c>
      <c r="BR25" s="129">
        <f t="shared" si="30"/>
        <v>0</v>
      </c>
      <c r="BS25" s="127" t="s">
        <v>150</v>
      </c>
      <c r="BT25" s="127" t="s">
        <v>153</v>
      </c>
      <c r="BU25" s="128">
        <f>'[1]int.bev.'!BV25</f>
        <v>0</v>
      </c>
      <c r="BV25" s="129">
        <f t="shared" si="41"/>
        <v>0</v>
      </c>
      <c r="BW25" s="129">
        <f t="shared" si="41"/>
        <v>0</v>
      </c>
      <c r="BX25" s="129">
        <f t="shared" si="41"/>
        <v>0</v>
      </c>
      <c r="BY25" s="129">
        <f t="shared" si="41"/>
        <v>0</v>
      </c>
      <c r="BZ25" s="127" t="s">
        <v>150</v>
      </c>
      <c r="CA25" s="127" t="s">
        <v>153</v>
      </c>
      <c r="CB25" s="128">
        <f>'[1]int.bev.'!CC25</f>
        <v>0</v>
      </c>
      <c r="CC25" s="130">
        <f t="shared" si="31"/>
        <v>0</v>
      </c>
      <c r="CD25" s="131">
        <v>0</v>
      </c>
      <c r="CE25" s="131">
        <v>0</v>
      </c>
      <c r="CF25" s="129">
        <f t="shared" si="32"/>
        <v>0</v>
      </c>
      <c r="CG25" s="127" t="s">
        <v>150</v>
      </c>
      <c r="CH25" s="127" t="s">
        <v>153</v>
      </c>
      <c r="CI25" s="130">
        <f>'[1]int.bev.'!CJ25</f>
        <v>0</v>
      </c>
      <c r="CJ25" s="132">
        <f t="shared" si="2"/>
        <v>1319</v>
      </c>
      <c r="CK25" s="132">
        <f t="shared" si="2"/>
        <v>1319</v>
      </c>
      <c r="CL25" s="132">
        <f t="shared" si="2"/>
        <v>0</v>
      </c>
      <c r="CM25" s="132">
        <f t="shared" si="2"/>
        <v>1319</v>
      </c>
      <c r="CN25" s="127" t="s">
        <v>150</v>
      </c>
      <c r="CO25" s="127" t="s">
        <v>153</v>
      </c>
      <c r="CP25" s="128">
        <f>'[1]int.bev.'!CQ25</f>
        <v>0</v>
      </c>
      <c r="CQ25" s="130">
        <f t="shared" si="33"/>
        <v>0</v>
      </c>
      <c r="CR25" s="133">
        <v>0</v>
      </c>
      <c r="CS25" s="133">
        <v>0</v>
      </c>
      <c r="CT25" s="129">
        <f t="shared" si="34"/>
        <v>0</v>
      </c>
      <c r="CU25" s="127" t="s">
        <v>150</v>
      </c>
      <c r="CV25" s="127" t="s">
        <v>153</v>
      </c>
      <c r="CW25" s="128">
        <f>'[1]int.bev.'!CX25</f>
        <v>0</v>
      </c>
      <c r="CX25" s="129">
        <f t="shared" si="7"/>
        <v>1319</v>
      </c>
      <c r="CY25" s="129">
        <f t="shared" si="7"/>
        <v>1319</v>
      </c>
      <c r="CZ25" s="129">
        <f t="shared" si="7"/>
        <v>0</v>
      </c>
      <c r="DA25" s="129">
        <f t="shared" si="7"/>
        <v>1319</v>
      </c>
      <c r="DB25" s="127" t="s">
        <v>150</v>
      </c>
      <c r="DC25" s="127" t="s">
        <v>153</v>
      </c>
      <c r="DD25" s="128">
        <f>'[1]int.bev.'!DE25</f>
        <v>0</v>
      </c>
      <c r="DE25" s="130">
        <f t="shared" si="35"/>
        <v>0</v>
      </c>
      <c r="DF25" s="131">
        <v>0</v>
      </c>
      <c r="DG25" s="131">
        <v>0</v>
      </c>
      <c r="DH25" s="131">
        <v>0</v>
      </c>
      <c r="DI25" s="127" t="s">
        <v>150</v>
      </c>
      <c r="DJ25" s="127" t="s">
        <v>153</v>
      </c>
      <c r="DK25" s="128">
        <f>'[1]int.bev.'!DL25</f>
        <v>2754</v>
      </c>
      <c r="DL25" s="129">
        <f t="shared" si="36"/>
        <v>2754</v>
      </c>
      <c r="DM25" s="129">
        <f>'[2]1.-22.'!T949</f>
        <v>0</v>
      </c>
      <c r="DN25" s="129">
        <f>'[2]1.-22.'!T954</f>
        <v>0</v>
      </c>
      <c r="DO25" s="129">
        <f t="shared" si="37"/>
        <v>0</v>
      </c>
      <c r="DP25" s="127" t="s">
        <v>150</v>
      </c>
      <c r="DQ25" s="127" t="s">
        <v>153</v>
      </c>
      <c r="DR25" s="128">
        <f>'[1]int.bev.'!DS25</f>
        <v>435</v>
      </c>
      <c r="DS25" s="129">
        <f t="shared" si="40"/>
        <v>435</v>
      </c>
      <c r="DT25" s="129">
        <f>'[2]1.-22.'!AH949</f>
        <v>0</v>
      </c>
      <c r="DU25" s="129">
        <f>'[2]1.-22.'!AH954</f>
        <v>0</v>
      </c>
      <c r="DV25" s="129">
        <f t="shared" si="38"/>
        <v>0</v>
      </c>
      <c r="DW25" s="127" t="s">
        <v>150</v>
      </c>
      <c r="DX25" s="127" t="s">
        <v>153</v>
      </c>
      <c r="DY25" s="128">
        <f>'[1]int.bev.'!DZ25</f>
        <v>2319</v>
      </c>
      <c r="DZ25" s="130">
        <f t="shared" si="42"/>
        <v>2319</v>
      </c>
      <c r="EA25" s="130">
        <f t="shared" si="42"/>
        <v>0</v>
      </c>
      <c r="EB25" s="130">
        <f t="shared" si="42"/>
        <v>0</v>
      </c>
      <c r="EC25" s="130">
        <f t="shared" si="42"/>
        <v>0</v>
      </c>
      <c r="ED25" s="127" t="s">
        <v>150</v>
      </c>
      <c r="EE25" s="127" t="s">
        <v>153</v>
      </c>
      <c r="EF25" s="132">
        <f t="shared" si="4"/>
        <v>97521</v>
      </c>
      <c r="EG25" s="132">
        <f t="shared" si="4"/>
        <v>99928</v>
      </c>
      <c r="EH25" s="132">
        <f t="shared" si="4"/>
        <v>2407</v>
      </c>
      <c r="EI25" s="132">
        <f t="shared" si="4"/>
        <v>1023</v>
      </c>
      <c r="EJ25" s="132">
        <f t="shared" si="4"/>
        <v>1384</v>
      </c>
      <c r="EK25" s="127" t="s">
        <v>150</v>
      </c>
      <c r="EL25" s="127" t="s">
        <v>153</v>
      </c>
      <c r="EM25" s="132">
        <f t="shared" si="39"/>
        <v>96626</v>
      </c>
      <c r="EN25" s="132">
        <f t="shared" si="39"/>
        <v>99033</v>
      </c>
      <c r="EO25" s="132">
        <f t="shared" si="39"/>
        <v>2407</v>
      </c>
      <c r="EP25" s="132">
        <f t="shared" si="39"/>
        <v>1023</v>
      </c>
      <c r="EQ25" s="132">
        <f t="shared" si="39"/>
        <v>1384</v>
      </c>
      <c r="ER25" s="127" t="s">
        <v>150</v>
      </c>
      <c r="ES25" s="127" t="s">
        <v>153</v>
      </c>
      <c r="ET25" s="132">
        <f>'[2]int.kiad.'!CP25</f>
        <v>895</v>
      </c>
      <c r="EU25" s="132">
        <f>'[2]int.kiad.'!CQ25</f>
        <v>895</v>
      </c>
      <c r="EV25" s="132">
        <f>'[2]int.kiad.'!CR25</f>
        <v>0</v>
      </c>
      <c r="EW25" s="132">
        <f>'[2]int.kiad.'!CS25</f>
        <v>0</v>
      </c>
      <c r="EX25" s="132">
        <f>'[2]int.kiad.'!CT25</f>
        <v>0</v>
      </c>
      <c r="EY25" s="37" t="s">
        <v>117</v>
      </c>
      <c r="EZ25" s="29" t="s">
        <v>113</v>
      </c>
      <c r="FA25" s="30" t="s">
        <v>163</v>
      </c>
      <c r="FB25" s="124">
        <f>'[1]int.bev.'!FC25</f>
        <v>4227</v>
      </c>
      <c r="FC25" s="31">
        <f t="shared" si="44"/>
        <v>4228</v>
      </c>
      <c r="FD25" s="31">
        <f>'[2]részb.ö.'!P229</f>
        <v>1</v>
      </c>
      <c r="FE25" s="31">
        <f>'[2]részb.ö.'!P234</f>
        <v>0</v>
      </c>
      <c r="FF25" s="19">
        <f t="shared" si="45"/>
        <v>1</v>
      </c>
      <c r="FG25" s="37" t="s">
        <v>117</v>
      </c>
      <c r="FH25" s="29" t="s">
        <v>113</v>
      </c>
      <c r="FI25" s="30" t="s">
        <v>163</v>
      </c>
      <c r="FJ25" s="124">
        <f>'[1]int.bev.'!FK25</f>
        <v>0</v>
      </c>
      <c r="FK25" s="31">
        <f t="shared" si="46"/>
        <v>0</v>
      </c>
      <c r="FL25" s="31">
        <f>'[2]részb.ö.'!Q229</f>
        <v>0</v>
      </c>
      <c r="FM25" s="31">
        <f>'[2]részb.ö.'!Q234</f>
        <v>0</v>
      </c>
      <c r="FN25" s="19">
        <f t="shared" si="47"/>
        <v>0</v>
      </c>
      <c r="FO25" s="37" t="s">
        <v>117</v>
      </c>
      <c r="FP25" s="29" t="s">
        <v>113</v>
      </c>
      <c r="FQ25" s="30" t="s">
        <v>163</v>
      </c>
      <c r="FR25" s="124">
        <f>'[1]int.bev.'!FS25</f>
        <v>60120</v>
      </c>
      <c r="FS25" s="31">
        <f t="shared" si="48"/>
        <v>60208</v>
      </c>
      <c r="FT25" s="31">
        <f>'[2]részb.ö.'!R229</f>
        <v>88</v>
      </c>
      <c r="FU25" s="31">
        <f>'[2]részb.ö.'!R234</f>
        <v>88</v>
      </c>
      <c r="FV25" s="19">
        <f t="shared" si="49"/>
        <v>0</v>
      </c>
      <c r="FW25" s="37" t="s">
        <v>117</v>
      </c>
      <c r="FX25" s="29" t="s">
        <v>113</v>
      </c>
      <c r="FY25" s="30" t="s">
        <v>163</v>
      </c>
      <c r="FZ25" s="124">
        <f>'[1]int.bev.'!GA25</f>
        <v>0</v>
      </c>
      <c r="GA25" s="31">
        <f t="shared" si="50"/>
        <v>150</v>
      </c>
      <c r="GB25" s="31">
        <f>'[2]részb.ö.'!S229</f>
        <v>150</v>
      </c>
      <c r="GC25" s="31">
        <f>'[2]részb.ö.'!S234</f>
        <v>0</v>
      </c>
      <c r="GD25" s="19">
        <f t="shared" si="51"/>
        <v>150</v>
      </c>
      <c r="GE25" s="37" t="s">
        <v>117</v>
      </c>
      <c r="GF25" s="29" t="s">
        <v>113</v>
      </c>
      <c r="GG25" s="30" t="s">
        <v>163</v>
      </c>
      <c r="GH25" s="124">
        <f>'[1]int.bev.'!GI25</f>
        <v>3829</v>
      </c>
      <c r="GI25" s="31">
        <f t="shared" si="52"/>
        <v>3829</v>
      </c>
      <c r="GJ25" s="31">
        <f>'[2]részb.ö.'!T229</f>
        <v>0</v>
      </c>
      <c r="GK25" s="31">
        <f>'[2]részb.ö.'!T234</f>
        <v>0</v>
      </c>
      <c r="GL25" s="19">
        <f t="shared" si="53"/>
        <v>0</v>
      </c>
      <c r="GM25" s="37" t="s">
        <v>117</v>
      </c>
      <c r="GN25" s="29" t="s">
        <v>113</v>
      </c>
      <c r="GO25" s="30" t="s">
        <v>163</v>
      </c>
      <c r="GP25" s="31">
        <f t="shared" si="54"/>
        <v>68176</v>
      </c>
      <c r="GQ25" s="31">
        <f t="shared" si="43"/>
        <v>68415</v>
      </c>
      <c r="GR25" s="31">
        <f t="shared" si="43"/>
        <v>239</v>
      </c>
      <c r="GS25" s="31">
        <f t="shared" si="43"/>
        <v>88</v>
      </c>
      <c r="GT25" s="31">
        <f t="shared" si="43"/>
        <v>151</v>
      </c>
    </row>
    <row r="26" spans="1:202" ht="12.75">
      <c r="A26" s="127" t="s">
        <v>152</v>
      </c>
      <c r="B26" s="127" t="s">
        <v>155</v>
      </c>
      <c r="C26" s="128">
        <f>'[1]int.bev.'!D26</f>
        <v>16776</v>
      </c>
      <c r="D26" s="129">
        <f t="shared" si="8"/>
        <v>16776</v>
      </c>
      <c r="E26" s="129">
        <f>'[2]1.-22.'!P997</f>
        <v>0</v>
      </c>
      <c r="F26" s="129">
        <f>'[2]1.-22.'!P1002</f>
        <v>0</v>
      </c>
      <c r="G26" s="129">
        <f t="shared" si="9"/>
        <v>0</v>
      </c>
      <c r="H26" s="127" t="s">
        <v>152</v>
      </c>
      <c r="I26" s="127" t="s">
        <v>155</v>
      </c>
      <c r="J26" s="128">
        <f>'[1]int.bev.'!K26</f>
        <v>0</v>
      </c>
      <c r="K26" s="129">
        <f t="shared" si="10"/>
        <v>0</v>
      </c>
      <c r="L26" s="129">
        <f>'[2]1.-22.'!AC997</f>
        <v>0</v>
      </c>
      <c r="M26" s="129">
        <f>'[2]1.-22.'!AC1002</f>
        <v>0</v>
      </c>
      <c r="N26" s="129">
        <f t="shared" si="11"/>
        <v>0</v>
      </c>
      <c r="O26" s="127" t="s">
        <v>152</v>
      </c>
      <c r="P26" s="127" t="s">
        <v>155</v>
      </c>
      <c r="Q26" s="128">
        <f>'[1]int.bev.'!R26</f>
        <v>0</v>
      </c>
      <c r="R26" s="129">
        <f t="shared" si="12"/>
        <v>0</v>
      </c>
      <c r="S26" s="129">
        <f>'[2]1.-22.'!AD997</f>
        <v>0</v>
      </c>
      <c r="T26" s="129">
        <f>'[2]1.-22.'!AD1002</f>
        <v>0</v>
      </c>
      <c r="U26" s="129">
        <f t="shared" si="13"/>
        <v>0</v>
      </c>
      <c r="V26" s="127" t="s">
        <v>152</v>
      </c>
      <c r="W26" s="127" t="s">
        <v>155</v>
      </c>
      <c r="X26" s="128">
        <f>'[1]int.bev.'!Y26</f>
        <v>0</v>
      </c>
      <c r="Y26" s="129">
        <f t="shared" si="14"/>
        <v>0</v>
      </c>
      <c r="Z26" s="129">
        <f>'[2]1.-22.'!Q997</f>
        <v>0</v>
      </c>
      <c r="AA26" s="129">
        <f>'[2]1.-22.'!Q1002</f>
        <v>0</v>
      </c>
      <c r="AB26" s="129">
        <f t="shared" si="15"/>
        <v>0</v>
      </c>
      <c r="AC26" s="127" t="s">
        <v>152</v>
      </c>
      <c r="AD26" s="127" t="s">
        <v>155</v>
      </c>
      <c r="AE26" s="128">
        <f>'[1]int.bev.'!AF26</f>
        <v>146649</v>
      </c>
      <c r="AF26" s="129">
        <f t="shared" si="16"/>
        <v>150134</v>
      </c>
      <c r="AG26" s="129">
        <f>'[2]1.-22.'!R997</f>
        <v>3485</v>
      </c>
      <c r="AH26" s="129">
        <f>'[2]1.-22.'!R1002</f>
        <v>3485</v>
      </c>
      <c r="AI26" s="129">
        <f t="shared" si="17"/>
        <v>0</v>
      </c>
      <c r="AJ26" s="127" t="s">
        <v>152</v>
      </c>
      <c r="AK26" s="127" t="s">
        <v>155</v>
      </c>
      <c r="AL26" s="128">
        <f>'[1]int.bev.'!AM26</f>
        <v>1315</v>
      </c>
      <c r="AM26" s="129">
        <f t="shared" si="18"/>
        <v>1315</v>
      </c>
      <c r="AN26" s="129">
        <f>'[2]1.-22.'!AF997</f>
        <v>0</v>
      </c>
      <c r="AO26" s="129">
        <f>'[2]1.-22.'!AF1002</f>
        <v>0</v>
      </c>
      <c r="AP26" s="129">
        <f t="shared" si="19"/>
        <v>0</v>
      </c>
      <c r="AQ26" s="127" t="s">
        <v>152</v>
      </c>
      <c r="AR26" s="127" t="s">
        <v>155</v>
      </c>
      <c r="AS26" s="130">
        <f t="shared" si="20"/>
        <v>145334</v>
      </c>
      <c r="AT26" s="130">
        <f t="shared" si="21"/>
        <v>148819</v>
      </c>
      <c r="AU26" s="130">
        <f t="shared" si="22"/>
        <v>3485</v>
      </c>
      <c r="AV26" s="130">
        <f t="shared" si="23"/>
        <v>3485</v>
      </c>
      <c r="AW26" s="130">
        <f t="shared" si="24"/>
        <v>0</v>
      </c>
      <c r="AX26" s="127" t="s">
        <v>152</v>
      </c>
      <c r="AY26" s="127" t="s">
        <v>155</v>
      </c>
      <c r="AZ26" s="128">
        <f>'[1]int.bev.'!BA26</f>
        <v>0</v>
      </c>
      <c r="BA26" s="129">
        <f t="shared" si="25"/>
        <v>125</v>
      </c>
      <c r="BB26" s="129">
        <f>'[2]1.-22.'!S997</f>
        <v>125</v>
      </c>
      <c r="BC26" s="129">
        <f>'[2]1.-22.'!S1002</f>
        <v>0</v>
      </c>
      <c r="BD26" s="129">
        <f t="shared" si="26"/>
        <v>125</v>
      </c>
      <c r="BE26" s="127" t="s">
        <v>152</v>
      </c>
      <c r="BF26" s="127" t="s">
        <v>155</v>
      </c>
      <c r="BG26" s="128">
        <f>'[1]int.bev.'!BH26</f>
        <v>0</v>
      </c>
      <c r="BH26" s="129">
        <f t="shared" si="27"/>
        <v>0</v>
      </c>
      <c r="BI26" s="129">
        <f>'[2]1.-22.'!AG997</f>
        <v>0</v>
      </c>
      <c r="BJ26" s="129">
        <f>'[2]1.-22.'!AG1002</f>
        <v>0</v>
      </c>
      <c r="BK26" s="129">
        <f t="shared" si="28"/>
        <v>0</v>
      </c>
      <c r="BL26" s="127" t="s">
        <v>152</v>
      </c>
      <c r="BM26" s="127" t="s">
        <v>155</v>
      </c>
      <c r="BN26" s="128">
        <f>'[1]int.bev.'!BO26</f>
        <v>0</v>
      </c>
      <c r="BO26" s="130">
        <f t="shared" si="29"/>
        <v>0</v>
      </c>
      <c r="BP26" s="131">
        <v>0</v>
      </c>
      <c r="BQ26" s="131">
        <v>0</v>
      </c>
      <c r="BR26" s="129">
        <f t="shared" si="30"/>
        <v>0</v>
      </c>
      <c r="BS26" s="127" t="s">
        <v>152</v>
      </c>
      <c r="BT26" s="127" t="s">
        <v>155</v>
      </c>
      <c r="BU26" s="128">
        <f>'[1]int.bev.'!BV26</f>
        <v>0</v>
      </c>
      <c r="BV26" s="129">
        <f t="shared" si="41"/>
        <v>0</v>
      </c>
      <c r="BW26" s="129">
        <f t="shared" si="41"/>
        <v>0</v>
      </c>
      <c r="BX26" s="129">
        <f t="shared" si="41"/>
        <v>0</v>
      </c>
      <c r="BY26" s="129">
        <f t="shared" si="41"/>
        <v>0</v>
      </c>
      <c r="BZ26" s="127" t="s">
        <v>152</v>
      </c>
      <c r="CA26" s="127" t="s">
        <v>155</v>
      </c>
      <c r="CB26" s="128">
        <f>'[1]int.bev.'!CC26</f>
        <v>0</v>
      </c>
      <c r="CC26" s="130">
        <f t="shared" si="31"/>
        <v>0</v>
      </c>
      <c r="CD26" s="131">
        <v>0</v>
      </c>
      <c r="CE26" s="131">
        <v>0</v>
      </c>
      <c r="CF26" s="129">
        <f t="shared" si="32"/>
        <v>0</v>
      </c>
      <c r="CG26" s="127" t="s">
        <v>152</v>
      </c>
      <c r="CH26" s="127" t="s">
        <v>155</v>
      </c>
      <c r="CI26" s="130">
        <f>'[1]int.bev.'!CJ26</f>
        <v>0</v>
      </c>
      <c r="CJ26" s="132">
        <f t="shared" si="2"/>
        <v>125</v>
      </c>
      <c r="CK26" s="132">
        <f t="shared" si="2"/>
        <v>125</v>
      </c>
      <c r="CL26" s="132">
        <f t="shared" si="2"/>
        <v>0</v>
      </c>
      <c r="CM26" s="132">
        <f t="shared" si="2"/>
        <v>125</v>
      </c>
      <c r="CN26" s="127" t="s">
        <v>152</v>
      </c>
      <c r="CO26" s="127" t="s">
        <v>155</v>
      </c>
      <c r="CP26" s="128">
        <f>'[1]int.bev.'!CQ26</f>
        <v>0</v>
      </c>
      <c r="CQ26" s="130">
        <f t="shared" si="33"/>
        <v>0</v>
      </c>
      <c r="CR26" s="133">
        <v>0</v>
      </c>
      <c r="CS26" s="133">
        <v>0</v>
      </c>
      <c r="CT26" s="129">
        <f t="shared" si="34"/>
        <v>0</v>
      </c>
      <c r="CU26" s="127" t="s">
        <v>152</v>
      </c>
      <c r="CV26" s="127" t="s">
        <v>155</v>
      </c>
      <c r="CW26" s="128">
        <f>'[1]int.bev.'!CX26</f>
        <v>0</v>
      </c>
      <c r="CX26" s="129">
        <f t="shared" si="7"/>
        <v>125</v>
      </c>
      <c r="CY26" s="129">
        <f t="shared" si="7"/>
        <v>125</v>
      </c>
      <c r="CZ26" s="129">
        <f t="shared" si="7"/>
        <v>0</v>
      </c>
      <c r="DA26" s="129">
        <f t="shared" si="7"/>
        <v>125</v>
      </c>
      <c r="DB26" s="127" t="s">
        <v>152</v>
      </c>
      <c r="DC26" s="127" t="s">
        <v>155</v>
      </c>
      <c r="DD26" s="128">
        <f>'[1]int.bev.'!DE26</f>
        <v>0</v>
      </c>
      <c r="DE26" s="130">
        <f t="shared" si="35"/>
        <v>0</v>
      </c>
      <c r="DF26" s="131">
        <v>0</v>
      </c>
      <c r="DG26" s="131">
        <v>0</v>
      </c>
      <c r="DH26" s="131">
        <v>0</v>
      </c>
      <c r="DI26" s="127" t="s">
        <v>152</v>
      </c>
      <c r="DJ26" s="127" t="s">
        <v>155</v>
      </c>
      <c r="DK26" s="128">
        <f>'[1]int.bev.'!DL26</f>
        <v>4242</v>
      </c>
      <c r="DL26" s="129">
        <f t="shared" si="36"/>
        <v>4242</v>
      </c>
      <c r="DM26" s="129">
        <f>'[2]1.-22.'!T997</f>
        <v>0</v>
      </c>
      <c r="DN26" s="129">
        <f>'[2]1.-22.'!T1002</f>
        <v>0</v>
      </c>
      <c r="DO26" s="129">
        <f t="shared" si="37"/>
        <v>0</v>
      </c>
      <c r="DP26" s="127" t="s">
        <v>152</v>
      </c>
      <c r="DQ26" s="127" t="s">
        <v>155</v>
      </c>
      <c r="DR26" s="128">
        <f>'[1]int.bev.'!DS26</f>
        <v>0</v>
      </c>
      <c r="DS26" s="129">
        <f t="shared" si="40"/>
        <v>0</v>
      </c>
      <c r="DT26" s="129">
        <f>'[2]1.-22.'!AH997</f>
        <v>0</v>
      </c>
      <c r="DU26" s="129">
        <f>'[2]1.-22.'!AH1002</f>
        <v>0</v>
      </c>
      <c r="DV26" s="129">
        <f t="shared" si="38"/>
        <v>0</v>
      </c>
      <c r="DW26" s="127" t="s">
        <v>152</v>
      </c>
      <c r="DX26" s="127" t="s">
        <v>155</v>
      </c>
      <c r="DY26" s="128">
        <f>'[1]int.bev.'!DZ26</f>
        <v>4242</v>
      </c>
      <c r="DZ26" s="130">
        <f t="shared" si="42"/>
        <v>4242</v>
      </c>
      <c r="EA26" s="130">
        <f t="shared" si="42"/>
        <v>0</v>
      </c>
      <c r="EB26" s="130">
        <f t="shared" si="42"/>
        <v>0</v>
      </c>
      <c r="EC26" s="130">
        <f t="shared" si="42"/>
        <v>0</v>
      </c>
      <c r="ED26" s="127" t="s">
        <v>152</v>
      </c>
      <c r="EE26" s="127" t="s">
        <v>155</v>
      </c>
      <c r="EF26" s="132">
        <f t="shared" si="4"/>
        <v>167667</v>
      </c>
      <c r="EG26" s="132">
        <f t="shared" si="4"/>
        <v>171277</v>
      </c>
      <c r="EH26" s="132">
        <f t="shared" si="4"/>
        <v>3610</v>
      </c>
      <c r="EI26" s="132">
        <f t="shared" si="4"/>
        <v>3485</v>
      </c>
      <c r="EJ26" s="132">
        <f t="shared" si="4"/>
        <v>125</v>
      </c>
      <c r="EK26" s="127" t="s">
        <v>152</v>
      </c>
      <c r="EL26" s="127" t="s">
        <v>155</v>
      </c>
      <c r="EM26" s="132">
        <f t="shared" si="39"/>
        <v>166352</v>
      </c>
      <c r="EN26" s="132">
        <f t="shared" si="39"/>
        <v>169962</v>
      </c>
      <c r="EO26" s="132">
        <f t="shared" si="39"/>
        <v>3610</v>
      </c>
      <c r="EP26" s="132">
        <f t="shared" si="39"/>
        <v>3485</v>
      </c>
      <c r="EQ26" s="132">
        <f t="shared" si="39"/>
        <v>125</v>
      </c>
      <c r="ER26" s="127" t="s">
        <v>152</v>
      </c>
      <c r="ES26" s="127" t="s">
        <v>155</v>
      </c>
      <c r="ET26" s="132">
        <f>'[2]int.kiad.'!CP26</f>
        <v>1315</v>
      </c>
      <c r="EU26" s="132">
        <f>'[2]int.kiad.'!CQ26</f>
        <v>1315</v>
      </c>
      <c r="EV26" s="132">
        <f>'[2]int.kiad.'!CR26</f>
        <v>0</v>
      </c>
      <c r="EW26" s="132">
        <f>'[2]int.kiad.'!CS26</f>
        <v>0</v>
      </c>
      <c r="EX26" s="132">
        <f>'[2]int.kiad.'!CT26</f>
        <v>0</v>
      </c>
      <c r="EY26" s="37" t="s">
        <v>117</v>
      </c>
      <c r="EZ26" s="29" t="s">
        <v>114</v>
      </c>
      <c r="FA26" s="30" t="s">
        <v>167</v>
      </c>
      <c r="FB26" s="124">
        <f>'[1]int.bev.'!FC26</f>
        <v>6187</v>
      </c>
      <c r="FC26" s="31">
        <f t="shared" si="44"/>
        <v>6194</v>
      </c>
      <c r="FD26" s="31">
        <f>'[2]részb.ö.'!P277</f>
        <v>7</v>
      </c>
      <c r="FE26" s="31">
        <f>'[2]részb.ö.'!P282</f>
        <v>0</v>
      </c>
      <c r="FF26" s="19">
        <f t="shared" si="45"/>
        <v>7</v>
      </c>
      <c r="FG26" s="37" t="s">
        <v>117</v>
      </c>
      <c r="FH26" s="29" t="s">
        <v>114</v>
      </c>
      <c r="FI26" s="30" t="s">
        <v>167</v>
      </c>
      <c r="FJ26" s="124">
        <f>'[1]int.bev.'!FK26</f>
        <v>0</v>
      </c>
      <c r="FK26" s="31">
        <f t="shared" si="46"/>
        <v>0</v>
      </c>
      <c r="FL26" s="31">
        <f>'[2]részb.ö.'!Q277</f>
        <v>0</v>
      </c>
      <c r="FM26" s="31">
        <f>'[2]részb.ö.'!Q282</f>
        <v>0</v>
      </c>
      <c r="FN26" s="19">
        <f t="shared" si="47"/>
        <v>0</v>
      </c>
      <c r="FO26" s="37" t="s">
        <v>117</v>
      </c>
      <c r="FP26" s="29" t="s">
        <v>114</v>
      </c>
      <c r="FQ26" s="30" t="s">
        <v>167</v>
      </c>
      <c r="FR26" s="124">
        <f>'[1]int.bev.'!FS26</f>
        <v>58720</v>
      </c>
      <c r="FS26" s="31">
        <f t="shared" si="48"/>
        <v>59212</v>
      </c>
      <c r="FT26" s="31">
        <f>'[2]részb.ö.'!R277</f>
        <v>492</v>
      </c>
      <c r="FU26" s="31">
        <f>'[2]részb.ö.'!R282</f>
        <v>492</v>
      </c>
      <c r="FV26" s="19">
        <f t="shared" si="49"/>
        <v>0</v>
      </c>
      <c r="FW26" s="37" t="s">
        <v>117</v>
      </c>
      <c r="FX26" s="29" t="s">
        <v>114</v>
      </c>
      <c r="FY26" s="30" t="s">
        <v>167</v>
      </c>
      <c r="FZ26" s="124">
        <f>'[1]int.bev.'!GA26</f>
        <v>0</v>
      </c>
      <c r="GA26" s="31">
        <f t="shared" si="50"/>
        <v>155</v>
      </c>
      <c r="GB26" s="31">
        <f>'[2]részb.ö.'!S277</f>
        <v>155</v>
      </c>
      <c r="GC26" s="31">
        <f>'[2]részb.ö.'!S282</f>
        <v>0</v>
      </c>
      <c r="GD26" s="19">
        <f t="shared" si="51"/>
        <v>155</v>
      </c>
      <c r="GE26" s="37" t="s">
        <v>117</v>
      </c>
      <c r="GF26" s="29" t="s">
        <v>114</v>
      </c>
      <c r="GG26" s="30" t="s">
        <v>167</v>
      </c>
      <c r="GH26" s="124">
        <f>'[1]int.bev.'!GI26</f>
        <v>1947</v>
      </c>
      <c r="GI26" s="31">
        <f t="shared" si="52"/>
        <v>1947</v>
      </c>
      <c r="GJ26" s="31">
        <f>'[2]részb.ö.'!T277</f>
        <v>0</v>
      </c>
      <c r="GK26" s="31">
        <f>'[2]részb.ö.'!T282</f>
        <v>0</v>
      </c>
      <c r="GL26" s="19">
        <f t="shared" si="53"/>
        <v>0</v>
      </c>
      <c r="GM26" s="37" t="s">
        <v>117</v>
      </c>
      <c r="GN26" s="29" t="s">
        <v>114</v>
      </c>
      <c r="GO26" s="30" t="s">
        <v>167</v>
      </c>
      <c r="GP26" s="31">
        <f t="shared" si="54"/>
        <v>66854</v>
      </c>
      <c r="GQ26" s="31">
        <f t="shared" si="43"/>
        <v>67508</v>
      </c>
      <c r="GR26" s="31">
        <f t="shared" si="43"/>
        <v>654</v>
      </c>
      <c r="GS26" s="31">
        <f t="shared" si="43"/>
        <v>492</v>
      </c>
      <c r="GT26" s="31">
        <f t="shared" si="43"/>
        <v>162</v>
      </c>
    </row>
    <row r="27" spans="1:202" ht="12.75">
      <c r="A27" s="127" t="s">
        <v>154</v>
      </c>
      <c r="B27" s="127" t="s">
        <v>157</v>
      </c>
      <c r="C27" s="128">
        <f>'[1]int.bev.'!D27</f>
        <v>11443</v>
      </c>
      <c r="D27" s="129">
        <f t="shared" si="8"/>
        <v>12028</v>
      </c>
      <c r="E27" s="129">
        <f>'[2]1.-22.'!P1045</f>
        <v>585</v>
      </c>
      <c r="F27" s="129">
        <f>'[2]1.-22.'!P1050</f>
        <v>0</v>
      </c>
      <c r="G27" s="129">
        <f t="shared" si="9"/>
        <v>585</v>
      </c>
      <c r="H27" s="127" t="s">
        <v>154</v>
      </c>
      <c r="I27" s="127" t="s">
        <v>157</v>
      </c>
      <c r="J27" s="128">
        <f>'[1]int.bev.'!K27</f>
        <v>0</v>
      </c>
      <c r="K27" s="129">
        <f t="shared" si="10"/>
        <v>0</v>
      </c>
      <c r="L27" s="129">
        <f>'[2]1.-22.'!AC1045</f>
        <v>0</v>
      </c>
      <c r="M27" s="129">
        <f>'[2]1.-22.'!AC1050</f>
        <v>0</v>
      </c>
      <c r="N27" s="129">
        <f t="shared" si="11"/>
        <v>0</v>
      </c>
      <c r="O27" s="127" t="s">
        <v>154</v>
      </c>
      <c r="P27" s="127" t="s">
        <v>157</v>
      </c>
      <c r="Q27" s="128">
        <f>'[1]int.bev.'!R27</f>
        <v>0</v>
      </c>
      <c r="R27" s="129">
        <f t="shared" si="12"/>
        <v>0</v>
      </c>
      <c r="S27" s="129">
        <f>'[2]1.-22.'!AD1045</f>
        <v>0</v>
      </c>
      <c r="T27" s="129">
        <f>'[2]1.-22.'!AD1050</f>
        <v>0</v>
      </c>
      <c r="U27" s="129">
        <f t="shared" si="13"/>
        <v>0</v>
      </c>
      <c r="V27" s="127" t="s">
        <v>154</v>
      </c>
      <c r="W27" s="127" t="s">
        <v>157</v>
      </c>
      <c r="X27" s="128">
        <f>'[1]int.bev.'!Y27</f>
        <v>0</v>
      </c>
      <c r="Y27" s="129">
        <f t="shared" si="14"/>
        <v>0</v>
      </c>
      <c r="Z27" s="129">
        <f>'[2]1.-22.'!Q1045</f>
        <v>0</v>
      </c>
      <c r="AA27" s="129">
        <f>'[2]1.-22.'!Q1050</f>
        <v>0</v>
      </c>
      <c r="AB27" s="129">
        <f t="shared" si="15"/>
        <v>0</v>
      </c>
      <c r="AC27" s="127" t="s">
        <v>154</v>
      </c>
      <c r="AD27" s="127" t="s">
        <v>157</v>
      </c>
      <c r="AE27" s="128">
        <f>'[1]int.bev.'!AF27</f>
        <v>349805</v>
      </c>
      <c r="AF27" s="129">
        <f t="shared" si="16"/>
        <v>358886</v>
      </c>
      <c r="AG27" s="129">
        <f>'[2]1.-22.'!R1045</f>
        <v>9081</v>
      </c>
      <c r="AH27" s="129">
        <f>'[2]1.-22.'!R1050</f>
        <v>9081</v>
      </c>
      <c r="AI27" s="129">
        <f t="shared" si="17"/>
        <v>0</v>
      </c>
      <c r="AJ27" s="127" t="s">
        <v>154</v>
      </c>
      <c r="AK27" s="127" t="s">
        <v>157</v>
      </c>
      <c r="AL27" s="128">
        <f>'[1]int.bev.'!AM27</f>
        <v>1257</v>
      </c>
      <c r="AM27" s="129">
        <f t="shared" si="18"/>
        <v>1098</v>
      </c>
      <c r="AN27" s="129">
        <f>'[2]1.-22.'!AF1045</f>
        <v>-159</v>
      </c>
      <c r="AO27" s="129">
        <f>'[2]1.-22.'!AF1050</f>
        <v>-159</v>
      </c>
      <c r="AP27" s="129">
        <f t="shared" si="19"/>
        <v>0</v>
      </c>
      <c r="AQ27" s="127" t="s">
        <v>154</v>
      </c>
      <c r="AR27" s="127" t="s">
        <v>157</v>
      </c>
      <c r="AS27" s="130">
        <f t="shared" si="20"/>
        <v>348548</v>
      </c>
      <c r="AT27" s="130">
        <f t="shared" si="21"/>
        <v>357788</v>
      </c>
      <c r="AU27" s="130">
        <f t="shared" si="22"/>
        <v>9240</v>
      </c>
      <c r="AV27" s="130">
        <f t="shared" si="23"/>
        <v>9240</v>
      </c>
      <c r="AW27" s="130">
        <f t="shared" si="24"/>
        <v>0</v>
      </c>
      <c r="AX27" s="127" t="s">
        <v>154</v>
      </c>
      <c r="AY27" s="127" t="s">
        <v>157</v>
      </c>
      <c r="AZ27" s="128">
        <f>'[1]int.bev.'!BA27</f>
        <v>0</v>
      </c>
      <c r="BA27" s="129">
        <f t="shared" si="25"/>
        <v>19935</v>
      </c>
      <c r="BB27" s="129">
        <f>'[2]1.-22.'!S1045</f>
        <v>19935</v>
      </c>
      <c r="BC27" s="129">
        <f>'[2]1.-22.'!S1050</f>
        <v>0</v>
      </c>
      <c r="BD27" s="129">
        <f t="shared" si="26"/>
        <v>19935</v>
      </c>
      <c r="BE27" s="127" t="s">
        <v>154</v>
      </c>
      <c r="BF27" s="127" t="s">
        <v>157</v>
      </c>
      <c r="BG27" s="128">
        <f>'[1]int.bev.'!BH27</f>
        <v>0</v>
      </c>
      <c r="BH27" s="129">
        <f t="shared" si="27"/>
        <v>1490</v>
      </c>
      <c r="BI27" s="129">
        <f>'[2]1.-22.'!AG1045</f>
        <v>1490</v>
      </c>
      <c r="BJ27" s="129">
        <f>'[2]1.-22.'!AG1050</f>
        <v>0</v>
      </c>
      <c r="BK27" s="129">
        <f t="shared" si="28"/>
        <v>1490</v>
      </c>
      <c r="BL27" s="127" t="s">
        <v>154</v>
      </c>
      <c r="BM27" s="127" t="s">
        <v>157</v>
      </c>
      <c r="BN27" s="128">
        <f>'[1]int.bev.'!BO27</f>
        <v>0</v>
      </c>
      <c r="BO27" s="130">
        <f t="shared" si="29"/>
        <v>0</v>
      </c>
      <c r="BP27" s="131">
        <v>0</v>
      </c>
      <c r="BQ27" s="131">
        <v>0</v>
      </c>
      <c r="BR27" s="129">
        <f t="shared" si="30"/>
        <v>0</v>
      </c>
      <c r="BS27" s="127" t="s">
        <v>154</v>
      </c>
      <c r="BT27" s="127" t="s">
        <v>157</v>
      </c>
      <c r="BU27" s="128">
        <f>'[1]int.bev.'!BV27</f>
        <v>0</v>
      </c>
      <c r="BV27" s="129">
        <f t="shared" si="41"/>
        <v>1490</v>
      </c>
      <c r="BW27" s="129">
        <f t="shared" si="41"/>
        <v>1490</v>
      </c>
      <c r="BX27" s="129">
        <f t="shared" si="41"/>
        <v>0</v>
      </c>
      <c r="BY27" s="129">
        <f t="shared" si="41"/>
        <v>1490</v>
      </c>
      <c r="BZ27" s="127" t="s">
        <v>154</v>
      </c>
      <c r="CA27" s="127" t="s">
        <v>157</v>
      </c>
      <c r="CB27" s="128">
        <f>'[1]int.bev.'!CC27</f>
        <v>0</v>
      </c>
      <c r="CC27" s="130">
        <f t="shared" si="31"/>
        <v>0</v>
      </c>
      <c r="CD27" s="131">
        <v>0</v>
      </c>
      <c r="CE27" s="131">
        <v>0</v>
      </c>
      <c r="CF27" s="129">
        <f t="shared" si="32"/>
        <v>0</v>
      </c>
      <c r="CG27" s="127" t="s">
        <v>154</v>
      </c>
      <c r="CH27" s="127" t="s">
        <v>157</v>
      </c>
      <c r="CI27" s="130">
        <f>'[1]int.bev.'!CJ27</f>
        <v>0</v>
      </c>
      <c r="CJ27" s="132">
        <f t="shared" si="2"/>
        <v>18445</v>
      </c>
      <c r="CK27" s="132">
        <f t="shared" si="2"/>
        <v>18445</v>
      </c>
      <c r="CL27" s="132">
        <f t="shared" si="2"/>
        <v>0</v>
      </c>
      <c r="CM27" s="132">
        <f t="shared" si="2"/>
        <v>18445</v>
      </c>
      <c r="CN27" s="127" t="s">
        <v>154</v>
      </c>
      <c r="CO27" s="127" t="s">
        <v>157</v>
      </c>
      <c r="CP27" s="128">
        <f>'[1]int.bev.'!CQ27</f>
        <v>0</v>
      </c>
      <c r="CQ27" s="130">
        <f t="shared" si="33"/>
        <v>0</v>
      </c>
      <c r="CR27" s="133">
        <v>0</v>
      </c>
      <c r="CS27" s="133">
        <v>0</v>
      </c>
      <c r="CT27" s="129">
        <f t="shared" si="34"/>
        <v>0</v>
      </c>
      <c r="CU27" s="127" t="s">
        <v>154</v>
      </c>
      <c r="CV27" s="127" t="s">
        <v>157</v>
      </c>
      <c r="CW27" s="128">
        <f>'[1]int.bev.'!CX27</f>
        <v>0</v>
      </c>
      <c r="CX27" s="129">
        <f t="shared" si="7"/>
        <v>18445</v>
      </c>
      <c r="CY27" s="129">
        <f t="shared" si="7"/>
        <v>18445</v>
      </c>
      <c r="CZ27" s="129">
        <f t="shared" si="7"/>
        <v>0</v>
      </c>
      <c r="DA27" s="129">
        <f t="shared" si="7"/>
        <v>18445</v>
      </c>
      <c r="DB27" s="127" t="s">
        <v>154</v>
      </c>
      <c r="DC27" s="127" t="s">
        <v>157</v>
      </c>
      <c r="DD27" s="128">
        <f>'[1]int.bev.'!DE27</f>
        <v>0</v>
      </c>
      <c r="DE27" s="130">
        <f t="shared" si="35"/>
        <v>0</v>
      </c>
      <c r="DF27" s="131">
        <v>0</v>
      </c>
      <c r="DG27" s="131">
        <v>0</v>
      </c>
      <c r="DH27" s="131">
        <v>0</v>
      </c>
      <c r="DI27" s="127" t="s">
        <v>154</v>
      </c>
      <c r="DJ27" s="127" t="s">
        <v>157</v>
      </c>
      <c r="DK27" s="128">
        <f>'[1]int.bev.'!DL27</f>
        <v>3629</v>
      </c>
      <c r="DL27" s="129">
        <f t="shared" si="36"/>
        <v>3629</v>
      </c>
      <c r="DM27" s="129">
        <f>'[2]1.-22.'!T1045</f>
        <v>0</v>
      </c>
      <c r="DN27" s="129">
        <f>'[2]1.-22.'!T1050</f>
        <v>0</v>
      </c>
      <c r="DO27" s="129">
        <f t="shared" si="37"/>
        <v>0</v>
      </c>
      <c r="DP27" s="127" t="s">
        <v>154</v>
      </c>
      <c r="DQ27" s="127" t="s">
        <v>157</v>
      </c>
      <c r="DR27" s="128">
        <f>'[1]int.bev.'!DS27</f>
        <v>0</v>
      </c>
      <c r="DS27" s="129">
        <f t="shared" si="40"/>
        <v>0</v>
      </c>
      <c r="DT27" s="129">
        <f>'[2]1.-22.'!AH1045</f>
        <v>0</v>
      </c>
      <c r="DU27" s="129">
        <f>'[2]1.-22.'!AH1050</f>
        <v>0</v>
      </c>
      <c r="DV27" s="129">
        <f t="shared" si="38"/>
        <v>0</v>
      </c>
      <c r="DW27" s="127" t="s">
        <v>154</v>
      </c>
      <c r="DX27" s="127" t="s">
        <v>157</v>
      </c>
      <c r="DY27" s="128">
        <f>'[1]int.bev.'!DZ27</f>
        <v>3629</v>
      </c>
      <c r="DZ27" s="130">
        <f t="shared" si="42"/>
        <v>3629</v>
      </c>
      <c r="EA27" s="130">
        <f t="shared" si="42"/>
        <v>0</v>
      </c>
      <c r="EB27" s="130">
        <f t="shared" si="42"/>
        <v>0</v>
      </c>
      <c r="EC27" s="130">
        <f t="shared" si="42"/>
        <v>0</v>
      </c>
      <c r="ED27" s="127" t="s">
        <v>154</v>
      </c>
      <c r="EE27" s="127" t="s">
        <v>157</v>
      </c>
      <c r="EF27" s="132">
        <f t="shared" si="4"/>
        <v>364877</v>
      </c>
      <c r="EG27" s="132">
        <f t="shared" si="4"/>
        <v>394478</v>
      </c>
      <c r="EH27" s="132">
        <f t="shared" si="4"/>
        <v>29601</v>
      </c>
      <c r="EI27" s="132">
        <f t="shared" si="4"/>
        <v>9081</v>
      </c>
      <c r="EJ27" s="132">
        <f t="shared" si="4"/>
        <v>20520</v>
      </c>
      <c r="EK27" s="127" t="s">
        <v>154</v>
      </c>
      <c r="EL27" s="127" t="s">
        <v>157</v>
      </c>
      <c r="EM27" s="132">
        <f t="shared" si="39"/>
        <v>363620</v>
      </c>
      <c r="EN27" s="132">
        <f t="shared" si="39"/>
        <v>391890</v>
      </c>
      <c r="EO27" s="132">
        <f t="shared" si="39"/>
        <v>28270</v>
      </c>
      <c r="EP27" s="132">
        <f t="shared" si="39"/>
        <v>9240</v>
      </c>
      <c r="EQ27" s="132">
        <f t="shared" si="39"/>
        <v>19030</v>
      </c>
      <c r="ER27" s="127" t="s">
        <v>154</v>
      </c>
      <c r="ES27" s="127" t="s">
        <v>157</v>
      </c>
      <c r="ET27" s="132">
        <f>'[2]int.kiad.'!CP27</f>
        <v>1257</v>
      </c>
      <c r="EU27" s="132">
        <f>'[2]int.kiad.'!CQ27</f>
        <v>2588</v>
      </c>
      <c r="EV27" s="132">
        <f>'[2]int.kiad.'!CR27</f>
        <v>1331</v>
      </c>
      <c r="EW27" s="132">
        <f>'[2]int.kiad.'!CS27</f>
        <v>-159</v>
      </c>
      <c r="EX27" s="132">
        <f>'[2]int.kiad.'!CT27</f>
        <v>1490</v>
      </c>
      <c r="EY27" s="37" t="s">
        <v>117</v>
      </c>
      <c r="EZ27" s="29" t="s">
        <v>115</v>
      </c>
      <c r="FA27" s="30" t="s">
        <v>102</v>
      </c>
      <c r="FB27" s="124">
        <f>'[1]int.bev.'!FC27</f>
        <v>5189</v>
      </c>
      <c r="FC27" s="31">
        <f t="shared" si="44"/>
        <v>5190</v>
      </c>
      <c r="FD27" s="31">
        <f>'[2]részb.ö.'!P325</f>
        <v>1</v>
      </c>
      <c r="FE27" s="31">
        <f>'[2]részb.ö.'!P330</f>
        <v>0</v>
      </c>
      <c r="FF27" s="19">
        <f t="shared" si="45"/>
        <v>1</v>
      </c>
      <c r="FG27" s="37" t="s">
        <v>117</v>
      </c>
      <c r="FH27" s="29" t="s">
        <v>115</v>
      </c>
      <c r="FI27" s="30" t="s">
        <v>102</v>
      </c>
      <c r="FJ27" s="124">
        <f>'[1]int.bev.'!FK27</f>
        <v>0</v>
      </c>
      <c r="FK27" s="31">
        <f t="shared" si="46"/>
        <v>0</v>
      </c>
      <c r="FL27" s="31">
        <f>'[2]részb.ö.'!Q325</f>
        <v>0</v>
      </c>
      <c r="FM27" s="31">
        <f>'[2]részb.ö.'!Q330</f>
        <v>0</v>
      </c>
      <c r="FN27" s="19">
        <f t="shared" si="47"/>
        <v>0</v>
      </c>
      <c r="FO27" s="37" t="s">
        <v>117</v>
      </c>
      <c r="FP27" s="29" t="s">
        <v>115</v>
      </c>
      <c r="FQ27" s="30" t="s">
        <v>102</v>
      </c>
      <c r="FR27" s="124">
        <f>'[1]int.bev.'!FS27</f>
        <v>53585</v>
      </c>
      <c r="FS27" s="31">
        <f t="shared" si="48"/>
        <v>55881</v>
      </c>
      <c r="FT27" s="31">
        <f>'[2]részb.ö.'!R325</f>
        <v>2296</v>
      </c>
      <c r="FU27" s="31">
        <f>'[2]részb.ö.'!R330</f>
        <v>2296</v>
      </c>
      <c r="FV27" s="19">
        <f t="shared" si="49"/>
        <v>0</v>
      </c>
      <c r="FW27" s="37" t="s">
        <v>117</v>
      </c>
      <c r="FX27" s="29" t="s">
        <v>115</v>
      </c>
      <c r="FY27" s="30" t="s">
        <v>102</v>
      </c>
      <c r="FZ27" s="124">
        <f>'[1]int.bev.'!GA27</f>
        <v>0</v>
      </c>
      <c r="GA27" s="31">
        <f t="shared" si="50"/>
        <v>213</v>
      </c>
      <c r="GB27" s="31">
        <f>'[2]részb.ö.'!S325</f>
        <v>213</v>
      </c>
      <c r="GC27" s="31">
        <f>'[2]részb.ö.'!S330</f>
        <v>0</v>
      </c>
      <c r="GD27" s="19">
        <f t="shared" si="51"/>
        <v>213</v>
      </c>
      <c r="GE27" s="37" t="s">
        <v>117</v>
      </c>
      <c r="GF27" s="29" t="s">
        <v>115</v>
      </c>
      <c r="GG27" s="30" t="s">
        <v>102</v>
      </c>
      <c r="GH27" s="124">
        <f>'[1]int.bev.'!GI27</f>
        <v>50</v>
      </c>
      <c r="GI27" s="31">
        <f t="shared" si="52"/>
        <v>50</v>
      </c>
      <c r="GJ27" s="31">
        <f>'[2]részb.ö.'!T325</f>
        <v>0</v>
      </c>
      <c r="GK27" s="31">
        <f>'[2]részb.ö.'!T330</f>
        <v>0</v>
      </c>
      <c r="GL27" s="19">
        <f t="shared" si="53"/>
        <v>0</v>
      </c>
      <c r="GM27" s="37" t="s">
        <v>117</v>
      </c>
      <c r="GN27" s="29" t="s">
        <v>115</v>
      </c>
      <c r="GO27" s="30" t="s">
        <v>102</v>
      </c>
      <c r="GP27" s="31">
        <f t="shared" si="54"/>
        <v>58824</v>
      </c>
      <c r="GQ27" s="31">
        <f t="shared" si="43"/>
        <v>61334</v>
      </c>
      <c r="GR27" s="31">
        <f t="shared" si="43"/>
        <v>2510</v>
      </c>
      <c r="GS27" s="31">
        <f t="shared" si="43"/>
        <v>2296</v>
      </c>
      <c r="GT27" s="31">
        <f t="shared" si="43"/>
        <v>214</v>
      </c>
    </row>
    <row r="28" spans="1:202" ht="12.75">
      <c r="A28" s="134" t="s">
        <v>156</v>
      </c>
      <c r="B28" s="134" t="s">
        <v>171</v>
      </c>
      <c r="C28" s="136">
        <f>'[1]int.bev.'!D28</f>
        <v>22889</v>
      </c>
      <c r="D28" s="137">
        <f t="shared" si="8"/>
        <v>23493</v>
      </c>
      <c r="E28" s="137">
        <f>'[2]23.-39.'!P37</f>
        <v>604</v>
      </c>
      <c r="F28" s="137">
        <f>'[2]23.-39.'!P42</f>
        <v>0</v>
      </c>
      <c r="G28" s="137">
        <f t="shared" si="9"/>
        <v>604</v>
      </c>
      <c r="H28" s="134" t="s">
        <v>156</v>
      </c>
      <c r="I28" s="134" t="s">
        <v>171</v>
      </c>
      <c r="J28" s="136">
        <f>'[1]int.bev.'!K28</f>
        <v>0</v>
      </c>
      <c r="K28" s="137">
        <f t="shared" si="10"/>
        <v>0</v>
      </c>
      <c r="L28" s="137">
        <f>'[2]23.-39.'!AC37</f>
        <v>0</v>
      </c>
      <c r="M28" s="137">
        <f>'[2]23.-39.'!AC42</f>
        <v>0</v>
      </c>
      <c r="N28" s="137">
        <f t="shared" si="11"/>
        <v>0</v>
      </c>
      <c r="O28" s="134" t="s">
        <v>156</v>
      </c>
      <c r="P28" s="134" t="s">
        <v>171</v>
      </c>
      <c r="Q28" s="136">
        <f>'[1]int.bev.'!R28</f>
        <v>0</v>
      </c>
      <c r="R28" s="137">
        <f t="shared" si="12"/>
        <v>0</v>
      </c>
      <c r="S28" s="137">
        <f>'[2]23.-39.'!AD37</f>
        <v>0</v>
      </c>
      <c r="T28" s="137">
        <f>'[2]23.-39.'!AD42</f>
        <v>0</v>
      </c>
      <c r="U28" s="137">
        <f t="shared" si="13"/>
        <v>0</v>
      </c>
      <c r="V28" s="134" t="s">
        <v>156</v>
      </c>
      <c r="W28" s="134" t="s">
        <v>171</v>
      </c>
      <c r="X28" s="136">
        <f>'[1]int.bev.'!Y28</f>
        <v>0</v>
      </c>
      <c r="Y28" s="137">
        <f t="shared" si="14"/>
        <v>0</v>
      </c>
      <c r="Z28" s="137">
        <f>'[2]23.-39.'!Q37</f>
        <v>0</v>
      </c>
      <c r="AA28" s="137">
        <f>'[2]23.-39.'!Q42</f>
        <v>0</v>
      </c>
      <c r="AB28" s="137">
        <f t="shared" si="15"/>
        <v>0</v>
      </c>
      <c r="AC28" s="134" t="s">
        <v>156</v>
      </c>
      <c r="AD28" s="134" t="s">
        <v>171</v>
      </c>
      <c r="AE28" s="136">
        <f>'[1]int.bev.'!AF28</f>
        <v>347913</v>
      </c>
      <c r="AF28" s="137">
        <f t="shared" si="16"/>
        <v>359780</v>
      </c>
      <c r="AG28" s="137">
        <f>'[2]23.-39.'!R37</f>
        <v>11867</v>
      </c>
      <c r="AH28" s="137">
        <f>'[2]23.-39.'!R42</f>
        <v>11867</v>
      </c>
      <c r="AI28" s="137">
        <f t="shared" si="17"/>
        <v>0</v>
      </c>
      <c r="AJ28" s="134" t="s">
        <v>156</v>
      </c>
      <c r="AK28" s="134" t="s">
        <v>171</v>
      </c>
      <c r="AL28" s="136">
        <f>'[1]int.bev.'!AM28</f>
        <v>2589</v>
      </c>
      <c r="AM28" s="137">
        <f t="shared" si="18"/>
        <v>2589</v>
      </c>
      <c r="AN28" s="137">
        <f>'[2]23.-39.'!AF37</f>
        <v>0</v>
      </c>
      <c r="AO28" s="137">
        <f>'[2]23.-39.'!AF42</f>
        <v>0</v>
      </c>
      <c r="AP28" s="137">
        <f t="shared" si="19"/>
        <v>0</v>
      </c>
      <c r="AQ28" s="134" t="s">
        <v>156</v>
      </c>
      <c r="AR28" s="134" t="s">
        <v>171</v>
      </c>
      <c r="AS28" s="138">
        <f t="shared" si="20"/>
        <v>345324</v>
      </c>
      <c r="AT28" s="138">
        <f t="shared" si="21"/>
        <v>357191</v>
      </c>
      <c r="AU28" s="138">
        <f t="shared" si="22"/>
        <v>11867</v>
      </c>
      <c r="AV28" s="138">
        <f t="shared" si="23"/>
        <v>11867</v>
      </c>
      <c r="AW28" s="138">
        <f t="shared" si="24"/>
        <v>0</v>
      </c>
      <c r="AX28" s="134" t="s">
        <v>156</v>
      </c>
      <c r="AY28" s="134" t="s">
        <v>171</v>
      </c>
      <c r="AZ28" s="136">
        <f>'[1]int.bev.'!BA28</f>
        <v>5000</v>
      </c>
      <c r="BA28" s="137">
        <f t="shared" si="25"/>
        <v>5000</v>
      </c>
      <c r="BB28" s="137">
        <f>'[2]23.-39.'!S37</f>
        <v>0</v>
      </c>
      <c r="BC28" s="137">
        <f>'[2]23.-39.'!S42</f>
        <v>0</v>
      </c>
      <c r="BD28" s="137">
        <f t="shared" si="26"/>
        <v>0</v>
      </c>
      <c r="BE28" s="134" t="s">
        <v>156</v>
      </c>
      <c r="BF28" s="134" t="s">
        <v>171</v>
      </c>
      <c r="BG28" s="136">
        <f>'[1]int.bev.'!BH28</f>
        <v>5000</v>
      </c>
      <c r="BH28" s="137">
        <f t="shared" si="27"/>
        <v>5000</v>
      </c>
      <c r="BI28" s="137">
        <f>'[2]23.-39.'!AG37</f>
        <v>0</v>
      </c>
      <c r="BJ28" s="137">
        <f>'[2]23.-39.'!AG42</f>
        <v>0</v>
      </c>
      <c r="BK28" s="137">
        <f t="shared" si="28"/>
        <v>0</v>
      </c>
      <c r="BL28" s="134" t="s">
        <v>156</v>
      </c>
      <c r="BM28" s="134" t="s">
        <v>171</v>
      </c>
      <c r="BN28" s="136">
        <f>'[1]int.bev.'!BO28</f>
        <v>0</v>
      </c>
      <c r="BO28" s="138">
        <f t="shared" si="29"/>
        <v>0</v>
      </c>
      <c r="BP28" s="135">
        <v>0</v>
      </c>
      <c r="BQ28" s="135">
        <v>0</v>
      </c>
      <c r="BR28" s="137">
        <f t="shared" si="30"/>
        <v>0</v>
      </c>
      <c r="BS28" s="134" t="s">
        <v>156</v>
      </c>
      <c r="BT28" s="134" t="s">
        <v>171</v>
      </c>
      <c r="BU28" s="136">
        <f>'[1]int.bev.'!BV28</f>
        <v>5000</v>
      </c>
      <c r="BV28" s="137">
        <f t="shared" si="41"/>
        <v>5000</v>
      </c>
      <c r="BW28" s="137">
        <f t="shared" si="41"/>
        <v>0</v>
      </c>
      <c r="BX28" s="137">
        <f t="shared" si="41"/>
        <v>0</v>
      </c>
      <c r="BY28" s="137">
        <f t="shared" si="41"/>
        <v>0</v>
      </c>
      <c r="BZ28" s="134" t="s">
        <v>156</v>
      </c>
      <c r="CA28" s="134" t="s">
        <v>171</v>
      </c>
      <c r="CB28" s="136">
        <f>'[1]int.bev.'!CC28</f>
        <v>0</v>
      </c>
      <c r="CC28" s="138">
        <f t="shared" si="31"/>
        <v>0</v>
      </c>
      <c r="CD28" s="135">
        <v>0</v>
      </c>
      <c r="CE28" s="135">
        <v>0</v>
      </c>
      <c r="CF28" s="137">
        <f t="shared" si="32"/>
        <v>0</v>
      </c>
      <c r="CG28" s="134" t="s">
        <v>156</v>
      </c>
      <c r="CH28" s="134" t="s">
        <v>171</v>
      </c>
      <c r="CI28" s="138">
        <f>'[1]int.bev.'!CJ28</f>
        <v>0</v>
      </c>
      <c r="CJ28" s="139">
        <f t="shared" si="2"/>
        <v>0</v>
      </c>
      <c r="CK28" s="139">
        <f t="shared" si="2"/>
        <v>0</v>
      </c>
      <c r="CL28" s="139">
        <f t="shared" si="2"/>
        <v>0</v>
      </c>
      <c r="CM28" s="139">
        <f t="shared" si="2"/>
        <v>0</v>
      </c>
      <c r="CN28" s="134" t="s">
        <v>156</v>
      </c>
      <c r="CO28" s="134" t="s">
        <v>171</v>
      </c>
      <c r="CP28" s="136">
        <f>'[1]int.bev.'!CQ28</f>
        <v>0</v>
      </c>
      <c r="CQ28" s="138">
        <f t="shared" si="33"/>
        <v>0</v>
      </c>
      <c r="CR28" s="140">
        <v>0</v>
      </c>
      <c r="CS28" s="140">
        <v>0</v>
      </c>
      <c r="CT28" s="137">
        <f t="shared" si="34"/>
        <v>0</v>
      </c>
      <c r="CU28" s="134" t="s">
        <v>156</v>
      </c>
      <c r="CV28" s="134" t="s">
        <v>171</v>
      </c>
      <c r="CW28" s="136">
        <f>'[1]int.bev.'!CX28</f>
        <v>0</v>
      </c>
      <c r="CX28" s="137">
        <f t="shared" si="7"/>
        <v>0</v>
      </c>
      <c r="CY28" s="137">
        <f t="shared" si="7"/>
        <v>0</v>
      </c>
      <c r="CZ28" s="137">
        <f t="shared" si="7"/>
        <v>0</v>
      </c>
      <c r="DA28" s="137">
        <f t="shared" si="7"/>
        <v>0</v>
      </c>
      <c r="DB28" s="134" t="s">
        <v>156</v>
      </c>
      <c r="DC28" s="134" t="s">
        <v>171</v>
      </c>
      <c r="DD28" s="136">
        <f>'[1]int.bev.'!DE28</f>
        <v>0</v>
      </c>
      <c r="DE28" s="138">
        <f t="shared" si="35"/>
        <v>0</v>
      </c>
      <c r="DF28" s="135">
        <v>0</v>
      </c>
      <c r="DG28" s="135">
        <v>0</v>
      </c>
      <c r="DH28" s="135">
        <v>0</v>
      </c>
      <c r="DI28" s="134" t="s">
        <v>156</v>
      </c>
      <c r="DJ28" s="134" t="s">
        <v>171</v>
      </c>
      <c r="DK28" s="136">
        <f>'[1]int.bev.'!DL28</f>
        <v>24937</v>
      </c>
      <c r="DL28" s="137">
        <f t="shared" si="36"/>
        <v>24937</v>
      </c>
      <c r="DM28" s="137">
        <f>'[2]23.-39.'!T37</f>
        <v>0</v>
      </c>
      <c r="DN28" s="137">
        <f>'[2]23.-39.'!T42</f>
        <v>0</v>
      </c>
      <c r="DO28" s="137">
        <f t="shared" si="37"/>
        <v>0</v>
      </c>
      <c r="DP28" s="134" t="s">
        <v>156</v>
      </c>
      <c r="DQ28" s="134" t="s">
        <v>171</v>
      </c>
      <c r="DR28" s="136">
        <f>'[1]int.bev.'!DS28</f>
        <v>16299</v>
      </c>
      <c r="DS28" s="137">
        <f t="shared" si="40"/>
        <v>16299</v>
      </c>
      <c r="DT28" s="137">
        <f>'[2]23.-39.'!AH37</f>
        <v>0</v>
      </c>
      <c r="DU28" s="137">
        <f>'[2]23.-39.'!AH42</f>
        <v>0</v>
      </c>
      <c r="DV28" s="137">
        <f t="shared" si="38"/>
        <v>0</v>
      </c>
      <c r="DW28" s="134" t="s">
        <v>156</v>
      </c>
      <c r="DX28" s="134" t="s">
        <v>171</v>
      </c>
      <c r="DY28" s="136">
        <f>'[1]int.bev.'!DZ28</f>
        <v>8638</v>
      </c>
      <c r="DZ28" s="138">
        <f t="shared" si="42"/>
        <v>8638</v>
      </c>
      <c r="EA28" s="138">
        <f t="shared" si="42"/>
        <v>0</v>
      </c>
      <c r="EB28" s="138">
        <f t="shared" si="42"/>
        <v>0</v>
      </c>
      <c r="EC28" s="138">
        <f t="shared" si="42"/>
        <v>0</v>
      </c>
      <c r="ED28" s="134" t="s">
        <v>156</v>
      </c>
      <c r="EE28" s="134" t="s">
        <v>171</v>
      </c>
      <c r="EF28" s="139">
        <f t="shared" si="4"/>
        <v>400739</v>
      </c>
      <c r="EG28" s="139">
        <f t="shared" si="4"/>
        <v>413210</v>
      </c>
      <c r="EH28" s="139">
        <f t="shared" si="4"/>
        <v>12471</v>
      </c>
      <c r="EI28" s="139">
        <f t="shared" si="4"/>
        <v>11867</v>
      </c>
      <c r="EJ28" s="139">
        <f t="shared" si="4"/>
        <v>604</v>
      </c>
      <c r="EK28" s="134" t="s">
        <v>156</v>
      </c>
      <c r="EL28" s="134" t="s">
        <v>171</v>
      </c>
      <c r="EM28" s="139">
        <f t="shared" si="39"/>
        <v>376851</v>
      </c>
      <c r="EN28" s="139">
        <f t="shared" si="39"/>
        <v>389322</v>
      </c>
      <c r="EO28" s="139">
        <f t="shared" si="39"/>
        <v>12471</v>
      </c>
      <c r="EP28" s="139">
        <f t="shared" si="39"/>
        <v>11867</v>
      </c>
      <c r="EQ28" s="139">
        <f t="shared" si="39"/>
        <v>604</v>
      </c>
      <c r="ER28" s="134" t="s">
        <v>156</v>
      </c>
      <c r="ES28" s="134" t="s">
        <v>171</v>
      </c>
      <c r="ET28" s="139">
        <f>'[2]int.kiad.'!CP28</f>
        <v>23888</v>
      </c>
      <c r="EU28" s="139">
        <f>'[2]int.kiad.'!CQ28</f>
        <v>23888</v>
      </c>
      <c r="EV28" s="139">
        <f>'[2]int.kiad.'!CR28</f>
        <v>0</v>
      </c>
      <c r="EW28" s="139">
        <f>'[2]int.kiad.'!CS28</f>
        <v>0</v>
      </c>
      <c r="EX28" s="139">
        <f>'[2]int.kiad.'!CT28</f>
        <v>0</v>
      </c>
      <c r="EY28" s="37" t="s">
        <v>117</v>
      </c>
      <c r="EZ28" s="29" t="s">
        <v>117</v>
      </c>
      <c r="FA28" s="30" t="s">
        <v>164</v>
      </c>
      <c r="FB28" s="124">
        <f>'[1]int.bev.'!FC28</f>
        <v>6749</v>
      </c>
      <c r="FC28" s="31">
        <f t="shared" si="44"/>
        <v>6749</v>
      </c>
      <c r="FD28" s="31">
        <f>'[2]részb.ö.'!P373</f>
        <v>0</v>
      </c>
      <c r="FE28" s="31">
        <f>'[2]részb.ö.'!P378</f>
        <v>0</v>
      </c>
      <c r="FF28" s="19">
        <f t="shared" si="45"/>
        <v>0</v>
      </c>
      <c r="FG28" s="37" t="s">
        <v>117</v>
      </c>
      <c r="FH28" s="29" t="s">
        <v>117</v>
      </c>
      <c r="FI28" s="30" t="s">
        <v>164</v>
      </c>
      <c r="FJ28" s="124">
        <f>'[1]int.bev.'!FK28</f>
        <v>0</v>
      </c>
      <c r="FK28" s="31">
        <f t="shared" si="46"/>
        <v>0</v>
      </c>
      <c r="FL28" s="31">
        <f>'[2]részb.ö.'!Q373</f>
        <v>0</v>
      </c>
      <c r="FM28" s="31">
        <f>'[2]részb.ö.'!Q378</f>
        <v>0</v>
      </c>
      <c r="FN28" s="19">
        <f t="shared" si="47"/>
        <v>0</v>
      </c>
      <c r="FO28" s="37" t="s">
        <v>117</v>
      </c>
      <c r="FP28" s="29" t="s">
        <v>117</v>
      </c>
      <c r="FQ28" s="30" t="s">
        <v>164</v>
      </c>
      <c r="FR28" s="124">
        <f>'[1]int.bev.'!FS28</f>
        <v>67101</v>
      </c>
      <c r="FS28" s="31">
        <f t="shared" si="48"/>
        <v>67958</v>
      </c>
      <c r="FT28" s="31">
        <f>'[2]részb.ö.'!R373</f>
        <v>857</v>
      </c>
      <c r="FU28" s="31">
        <f>'[2]részb.ö.'!R378</f>
        <v>857</v>
      </c>
      <c r="FV28" s="19">
        <f t="shared" si="49"/>
        <v>0</v>
      </c>
      <c r="FW28" s="37" t="s">
        <v>117</v>
      </c>
      <c r="FX28" s="29" t="s">
        <v>117</v>
      </c>
      <c r="FY28" s="30" t="s">
        <v>164</v>
      </c>
      <c r="FZ28" s="124">
        <f>'[1]int.bev.'!GA28</f>
        <v>0</v>
      </c>
      <c r="GA28" s="31">
        <f t="shared" si="50"/>
        <v>339</v>
      </c>
      <c r="GB28" s="31">
        <f>'[2]részb.ö.'!S373</f>
        <v>339</v>
      </c>
      <c r="GC28" s="31">
        <f>'[2]részb.ö.'!S378</f>
        <v>0</v>
      </c>
      <c r="GD28" s="19">
        <f t="shared" si="51"/>
        <v>339</v>
      </c>
      <c r="GE28" s="37" t="s">
        <v>117</v>
      </c>
      <c r="GF28" s="29" t="s">
        <v>117</v>
      </c>
      <c r="GG28" s="30" t="s">
        <v>164</v>
      </c>
      <c r="GH28" s="124">
        <f>'[1]int.bev.'!GI28</f>
        <v>2037</v>
      </c>
      <c r="GI28" s="31">
        <f t="shared" si="52"/>
        <v>2037</v>
      </c>
      <c r="GJ28" s="31">
        <f>'[2]részb.ö.'!T373</f>
        <v>0</v>
      </c>
      <c r="GK28" s="31">
        <f>'[2]részb.ö.'!T378</f>
        <v>0</v>
      </c>
      <c r="GL28" s="19">
        <f t="shared" si="53"/>
        <v>0</v>
      </c>
      <c r="GM28" s="37" t="s">
        <v>117</v>
      </c>
      <c r="GN28" s="29" t="s">
        <v>117</v>
      </c>
      <c r="GO28" s="30" t="s">
        <v>164</v>
      </c>
      <c r="GP28" s="31">
        <f t="shared" si="54"/>
        <v>75887</v>
      </c>
      <c r="GQ28" s="31">
        <f t="shared" si="43"/>
        <v>77083</v>
      </c>
      <c r="GR28" s="31">
        <f t="shared" si="43"/>
        <v>1196</v>
      </c>
      <c r="GS28" s="31">
        <f t="shared" si="43"/>
        <v>857</v>
      </c>
      <c r="GT28" s="31">
        <f t="shared" si="43"/>
        <v>339</v>
      </c>
    </row>
    <row r="29" spans="1:202" ht="12.75">
      <c r="A29" s="134" t="s">
        <v>170</v>
      </c>
      <c r="B29" s="134" t="s">
        <v>173</v>
      </c>
      <c r="C29" s="136">
        <f>'[1]int.bev.'!D29</f>
        <v>18458</v>
      </c>
      <c r="D29" s="137">
        <f t="shared" si="8"/>
        <v>18458</v>
      </c>
      <c r="E29" s="137">
        <f>'[2]23.-39.'!P85</f>
        <v>0</v>
      </c>
      <c r="F29" s="137">
        <f>'[2]23.-39.'!P90</f>
        <v>0</v>
      </c>
      <c r="G29" s="137">
        <f t="shared" si="9"/>
        <v>0</v>
      </c>
      <c r="H29" s="134" t="s">
        <v>170</v>
      </c>
      <c r="I29" s="134" t="s">
        <v>173</v>
      </c>
      <c r="J29" s="136">
        <f>'[1]int.bev.'!K29</f>
        <v>0</v>
      </c>
      <c r="K29" s="137">
        <f t="shared" si="10"/>
        <v>0</v>
      </c>
      <c r="L29" s="137">
        <f>'[2]23.-39.'!AC85</f>
        <v>0</v>
      </c>
      <c r="M29" s="137">
        <f>'[2]23.-39.'!AC90</f>
        <v>0</v>
      </c>
      <c r="N29" s="137">
        <f t="shared" si="11"/>
        <v>0</v>
      </c>
      <c r="O29" s="134" t="s">
        <v>170</v>
      </c>
      <c r="P29" s="134" t="s">
        <v>173</v>
      </c>
      <c r="Q29" s="136">
        <f>'[1]int.bev.'!R29</f>
        <v>0</v>
      </c>
      <c r="R29" s="137">
        <f t="shared" si="12"/>
        <v>0</v>
      </c>
      <c r="S29" s="137">
        <f>'[2]23.-39.'!AD85</f>
        <v>0</v>
      </c>
      <c r="T29" s="137">
        <f>'[2]23.-39.'!AD90</f>
        <v>0</v>
      </c>
      <c r="U29" s="137">
        <f t="shared" si="13"/>
        <v>0</v>
      </c>
      <c r="V29" s="134" t="s">
        <v>170</v>
      </c>
      <c r="W29" s="134" t="s">
        <v>173</v>
      </c>
      <c r="X29" s="136">
        <f>'[1]int.bev.'!Y29</f>
        <v>0</v>
      </c>
      <c r="Y29" s="137">
        <f t="shared" si="14"/>
        <v>0</v>
      </c>
      <c r="Z29" s="137">
        <f>'[2]23.-39.'!Q85</f>
        <v>0</v>
      </c>
      <c r="AA29" s="137">
        <f>'[2]23.-39.'!Q90</f>
        <v>0</v>
      </c>
      <c r="AB29" s="137">
        <f t="shared" si="15"/>
        <v>0</v>
      </c>
      <c r="AC29" s="134" t="s">
        <v>170</v>
      </c>
      <c r="AD29" s="134" t="s">
        <v>173</v>
      </c>
      <c r="AE29" s="136">
        <f>'[1]int.bev.'!AF29</f>
        <v>280411</v>
      </c>
      <c r="AF29" s="137">
        <f t="shared" si="16"/>
        <v>286555</v>
      </c>
      <c r="AG29" s="137">
        <f>'[2]23.-39.'!R85</f>
        <v>6144</v>
      </c>
      <c r="AH29" s="137">
        <f>'[2]23.-39.'!R90</f>
        <v>6144</v>
      </c>
      <c r="AI29" s="137">
        <f t="shared" si="17"/>
        <v>0</v>
      </c>
      <c r="AJ29" s="134" t="s">
        <v>170</v>
      </c>
      <c r="AK29" s="134" t="s">
        <v>173</v>
      </c>
      <c r="AL29" s="136">
        <f>'[1]int.bev.'!AM29</f>
        <v>1325</v>
      </c>
      <c r="AM29" s="137">
        <f t="shared" si="18"/>
        <v>1515</v>
      </c>
      <c r="AN29" s="137">
        <f>'[2]23.-39.'!AF85</f>
        <v>190</v>
      </c>
      <c r="AO29" s="137">
        <f>'[2]23.-39.'!AF90</f>
        <v>190</v>
      </c>
      <c r="AP29" s="137">
        <f t="shared" si="19"/>
        <v>0</v>
      </c>
      <c r="AQ29" s="134" t="s">
        <v>170</v>
      </c>
      <c r="AR29" s="134" t="s">
        <v>173</v>
      </c>
      <c r="AS29" s="138">
        <f t="shared" si="20"/>
        <v>279086</v>
      </c>
      <c r="AT29" s="138">
        <f t="shared" si="21"/>
        <v>285040</v>
      </c>
      <c r="AU29" s="138">
        <f t="shared" si="22"/>
        <v>5954</v>
      </c>
      <c r="AV29" s="138">
        <f t="shared" si="23"/>
        <v>5954</v>
      </c>
      <c r="AW29" s="138">
        <f t="shared" si="24"/>
        <v>0</v>
      </c>
      <c r="AX29" s="134" t="s">
        <v>170</v>
      </c>
      <c r="AY29" s="134" t="s">
        <v>173</v>
      </c>
      <c r="AZ29" s="136">
        <f>'[1]int.bev.'!BA29</f>
        <v>0</v>
      </c>
      <c r="BA29" s="137">
        <f t="shared" si="25"/>
        <v>754</v>
      </c>
      <c r="BB29" s="137">
        <f>'[2]23.-39.'!S85</f>
        <v>754</v>
      </c>
      <c r="BC29" s="137">
        <f>'[2]23.-39.'!S90</f>
        <v>0</v>
      </c>
      <c r="BD29" s="137">
        <f t="shared" si="26"/>
        <v>754</v>
      </c>
      <c r="BE29" s="134" t="s">
        <v>170</v>
      </c>
      <c r="BF29" s="134" t="s">
        <v>173</v>
      </c>
      <c r="BG29" s="136">
        <f>'[1]int.bev.'!BH29</f>
        <v>0</v>
      </c>
      <c r="BH29" s="137">
        <f t="shared" si="27"/>
        <v>179</v>
      </c>
      <c r="BI29" s="137">
        <f>'[2]23.-39.'!AG85</f>
        <v>179</v>
      </c>
      <c r="BJ29" s="137">
        <f>'[2]23.-39.'!AG90</f>
        <v>0</v>
      </c>
      <c r="BK29" s="137">
        <f t="shared" si="28"/>
        <v>179</v>
      </c>
      <c r="BL29" s="134" t="s">
        <v>170</v>
      </c>
      <c r="BM29" s="134" t="s">
        <v>173</v>
      </c>
      <c r="BN29" s="136">
        <f>'[1]int.bev.'!BO29</f>
        <v>0</v>
      </c>
      <c r="BO29" s="138">
        <f t="shared" si="29"/>
        <v>0</v>
      </c>
      <c r="BP29" s="135">
        <v>0</v>
      </c>
      <c r="BQ29" s="135">
        <v>0</v>
      </c>
      <c r="BR29" s="137">
        <f t="shared" si="30"/>
        <v>0</v>
      </c>
      <c r="BS29" s="134" t="s">
        <v>170</v>
      </c>
      <c r="BT29" s="134" t="s">
        <v>173</v>
      </c>
      <c r="BU29" s="136">
        <f>'[1]int.bev.'!BV29</f>
        <v>0</v>
      </c>
      <c r="BV29" s="137">
        <f t="shared" si="41"/>
        <v>179</v>
      </c>
      <c r="BW29" s="137">
        <f t="shared" si="41"/>
        <v>179</v>
      </c>
      <c r="BX29" s="137">
        <f t="shared" si="41"/>
        <v>0</v>
      </c>
      <c r="BY29" s="137">
        <f t="shared" si="41"/>
        <v>179</v>
      </c>
      <c r="BZ29" s="134" t="s">
        <v>170</v>
      </c>
      <c r="CA29" s="134" t="s">
        <v>173</v>
      </c>
      <c r="CB29" s="136">
        <f>'[1]int.bev.'!CC29</f>
        <v>0</v>
      </c>
      <c r="CC29" s="138">
        <f t="shared" si="31"/>
        <v>0</v>
      </c>
      <c r="CD29" s="135">
        <v>0</v>
      </c>
      <c r="CE29" s="135">
        <v>0</v>
      </c>
      <c r="CF29" s="137">
        <f t="shared" si="32"/>
        <v>0</v>
      </c>
      <c r="CG29" s="134" t="s">
        <v>170</v>
      </c>
      <c r="CH29" s="134" t="s">
        <v>173</v>
      </c>
      <c r="CI29" s="138">
        <f>'[1]int.bev.'!CJ29</f>
        <v>0</v>
      </c>
      <c r="CJ29" s="139">
        <f t="shared" si="2"/>
        <v>575</v>
      </c>
      <c r="CK29" s="139">
        <f t="shared" si="2"/>
        <v>575</v>
      </c>
      <c r="CL29" s="139">
        <f t="shared" si="2"/>
        <v>0</v>
      </c>
      <c r="CM29" s="139">
        <f t="shared" si="2"/>
        <v>575</v>
      </c>
      <c r="CN29" s="134" t="s">
        <v>170</v>
      </c>
      <c r="CO29" s="134" t="s">
        <v>173</v>
      </c>
      <c r="CP29" s="136">
        <f>'[1]int.bev.'!CQ29</f>
        <v>0</v>
      </c>
      <c r="CQ29" s="138">
        <f t="shared" si="33"/>
        <v>0</v>
      </c>
      <c r="CR29" s="140">
        <v>0</v>
      </c>
      <c r="CS29" s="140">
        <v>0</v>
      </c>
      <c r="CT29" s="137">
        <f t="shared" si="34"/>
        <v>0</v>
      </c>
      <c r="CU29" s="134" t="s">
        <v>170</v>
      </c>
      <c r="CV29" s="134" t="s">
        <v>173</v>
      </c>
      <c r="CW29" s="136">
        <f>'[1]int.bev.'!CX29</f>
        <v>0</v>
      </c>
      <c r="CX29" s="137">
        <f t="shared" si="7"/>
        <v>575</v>
      </c>
      <c r="CY29" s="137">
        <f t="shared" si="7"/>
        <v>575</v>
      </c>
      <c r="CZ29" s="137">
        <f t="shared" si="7"/>
        <v>0</v>
      </c>
      <c r="DA29" s="137">
        <f t="shared" si="7"/>
        <v>575</v>
      </c>
      <c r="DB29" s="134" t="s">
        <v>170</v>
      </c>
      <c r="DC29" s="134" t="s">
        <v>173</v>
      </c>
      <c r="DD29" s="136">
        <f>'[1]int.bev.'!DE29</f>
        <v>0</v>
      </c>
      <c r="DE29" s="138">
        <f t="shared" si="35"/>
        <v>0</v>
      </c>
      <c r="DF29" s="135">
        <v>0</v>
      </c>
      <c r="DG29" s="135">
        <v>0</v>
      </c>
      <c r="DH29" s="135">
        <v>0</v>
      </c>
      <c r="DI29" s="134" t="s">
        <v>170</v>
      </c>
      <c r="DJ29" s="134" t="s">
        <v>173</v>
      </c>
      <c r="DK29" s="136">
        <f>'[1]int.bev.'!DL29</f>
        <v>5850</v>
      </c>
      <c r="DL29" s="137">
        <f t="shared" si="36"/>
        <v>5850</v>
      </c>
      <c r="DM29" s="137">
        <f>'[2]23.-39.'!T85</f>
        <v>0</v>
      </c>
      <c r="DN29" s="137">
        <f>'[2]23.-39.'!T90</f>
        <v>0</v>
      </c>
      <c r="DO29" s="137">
        <f t="shared" si="37"/>
        <v>0</v>
      </c>
      <c r="DP29" s="134" t="s">
        <v>170</v>
      </c>
      <c r="DQ29" s="134" t="s">
        <v>173</v>
      </c>
      <c r="DR29" s="136">
        <f>'[1]int.bev.'!DS29</f>
        <v>598</v>
      </c>
      <c r="DS29" s="137">
        <f t="shared" si="40"/>
        <v>598</v>
      </c>
      <c r="DT29" s="137">
        <f>'[2]23.-39.'!AH85</f>
        <v>0</v>
      </c>
      <c r="DU29" s="137">
        <f>'[2]23.-39.'!AH90</f>
        <v>0</v>
      </c>
      <c r="DV29" s="137">
        <f t="shared" si="38"/>
        <v>0</v>
      </c>
      <c r="DW29" s="134" t="s">
        <v>170</v>
      </c>
      <c r="DX29" s="134" t="s">
        <v>173</v>
      </c>
      <c r="DY29" s="136">
        <f>'[1]int.bev.'!DZ29</f>
        <v>5252</v>
      </c>
      <c r="DZ29" s="138">
        <f t="shared" si="42"/>
        <v>5252</v>
      </c>
      <c r="EA29" s="138">
        <f t="shared" si="42"/>
        <v>0</v>
      </c>
      <c r="EB29" s="138">
        <f t="shared" si="42"/>
        <v>0</v>
      </c>
      <c r="EC29" s="138">
        <f t="shared" si="42"/>
        <v>0</v>
      </c>
      <c r="ED29" s="134" t="s">
        <v>170</v>
      </c>
      <c r="EE29" s="134" t="s">
        <v>173</v>
      </c>
      <c r="EF29" s="139">
        <f t="shared" si="4"/>
        <v>304719</v>
      </c>
      <c r="EG29" s="139">
        <f t="shared" si="4"/>
        <v>311617</v>
      </c>
      <c r="EH29" s="139">
        <f t="shared" si="4"/>
        <v>6898</v>
      </c>
      <c r="EI29" s="139">
        <f t="shared" si="4"/>
        <v>6144</v>
      </c>
      <c r="EJ29" s="139">
        <f t="shared" si="4"/>
        <v>754</v>
      </c>
      <c r="EK29" s="134" t="s">
        <v>170</v>
      </c>
      <c r="EL29" s="134" t="s">
        <v>173</v>
      </c>
      <c r="EM29" s="139">
        <f t="shared" si="39"/>
        <v>302796</v>
      </c>
      <c r="EN29" s="139">
        <f t="shared" si="39"/>
        <v>309325</v>
      </c>
      <c r="EO29" s="139">
        <f t="shared" si="39"/>
        <v>6529</v>
      </c>
      <c r="EP29" s="139">
        <f t="shared" si="39"/>
        <v>5954</v>
      </c>
      <c r="EQ29" s="139">
        <f t="shared" si="39"/>
        <v>575</v>
      </c>
      <c r="ER29" s="134" t="s">
        <v>170</v>
      </c>
      <c r="ES29" s="134" t="s">
        <v>173</v>
      </c>
      <c r="ET29" s="139">
        <f>'[2]int.kiad.'!CP29</f>
        <v>1923</v>
      </c>
      <c r="EU29" s="139">
        <f>'[2]int.kiad.'!CQ29</f>
        <v>2292</v>
      </c>
      <c r="EV29" s="139">
        <f>'[2]int.kiad.'!CR29</f>
        <v>369</v>
      </c>
      <c r="EW29" s="139">
        <f>'[2]int.kiad.'!CS29</f>
        <v>190</v>
      </c>
      <c r="EX29" s="139">
        <f>'[2]int.kiad.'!CT29</f>
        <v>179</v>
      </c>
      <c r="EY29" s="37" t="s">
        <v>117</v>
      </c>
      <c r="EZ29" s="29" t="s">
        <v>129</v>
      </c>
      <c r="FA29" s="30" t="s">
        <v>212</v>
      </c>
      <c r="FB29" s="124">
        <f>'[1]int.bev.'!FC29</f>
        <v>4025</v>
      </c>
      <c r="FC29" s="31">
        <f t="shared" si="44"/>
        <v>4027</v>
      </c>
      <c r="FD29" s="31">
        <f>'[2]részb.ö.'!P421</f>
        <v>2</v>
      </c>
      <c r="FE29" s="31">
        <f>'[2]részb.ö.'!P426</f>
        <v>0</v>
      </c>
      <c r="FF29" s="19">
        <f t="shared" si="45"/>
        <v>2</v>
      </c>
      <c r="FG29" s="37" t="s">
        <v>117</v>
      </c>
      <c r="FH29" s="29" t="s">
        <v>129</v>
      </c>
      <c r="FI29" s="30" t="s">
        <v>212</v>
      </c>
      <c r="FJ29" s="124">
        <f>'[1]int.bev.'!FK29</f>
        <v>0</v>
      </c>
      <c r="FK29" s="31">
        <f t="shared" si="46"/>
        <v>0</v>
      </c>
      <c r="FL29" s="31">
        <f>'[2]részb.ö.'!Q421</f>
        <v>0</v>
      </c>
      <c r="FM29" s="31">
        <f>'[2]részb.ö.'!Q426</f>
        <v>0</v>
      </c>
      <c r="FN29" s="19">
        <f t="shared" si="47"/>
        <v>0</v>
      </c>
      <c r="FO29" s="37" t="s">
        <v>117</v>
      </c>
      <c r="FP29" s="29" t="s">
        <v>129</v>
      </c>
      <c r="FQ29" s="30" t="s">
        <v>212</v>
      </c>
      <c r="FR29" s="124">
        <f>'[1]int.bev.'!FS29</f>
        <v>51319</v>
      </c>
      <c r="FS29" s="31">
        <f t="shared" si="48"/>
        <v>52620</v>
      </c>
      <c r="FT29" s="31">
        <f>'[2]részb.ö.'!R421</f>
        <v>1301</v>
      </c>
      <c r="FU29" s="31">
        <f>'[2]részb.ö.'!R426</f>
        <v>1301</v>
      </c>
      <c r="FV29" s="19">
        <f t="shared" si="49"/>
        <v>0</v>
      </c>
      <c r="FW29" s="37" t="s">
        <v>117</v>
      </c>
      <c r="FX29" s="29" t="s">
        <v>129</v>
      </c>
      <c r="FY29" s="30" t="s">
        <v>212</v>
      </c>
      <c r="FZ29" s="124">
        <f>'[1]int.bev.'!GA29</f>
        <v>0</v>
      </c>
      <c r="GA29" s="31">
        <f t="shared" si="50"/>
        <v>418</v>
      </c>
      <c r="GB29" s="31">
        <f>'[2]részb.ö.'!S421</f>
        <v>418</v>
      </c>
      <c r="GC29" s="31">
        <f>'[2]részb.ö.'!S426</f>
        <v>0</v>
      </c>
      <c r="GD29" s="19">
        <f t="shared" si="51"/>
        <v>418</v>
      </c>
      <c r="GE29" s="37" t="s">
        <v>117</v>
      </c>
      <c r="GF29" s="29" t="s">
        <v>129</v>
      </c>
      <c r="GG29" s="30" t="s">
        <v>212</v>
      </c>
      <c r="GH29" s="124">
        <f>'[1]int.bev.'!GI29</f>
        <v>674</v>
      </c>
      <c r="GI29" s="31">
        <f t="shared" si="52"/>
        <v>674</v>
      </c>
      <c r="GJ29" s="31">
        <f>'[2]részb.ö.'!T421</f>
        <v>0</v>
      </c>
      <c r="GK29" s="31">
        <f>'[2]részb.ö.'!T426</f>
        <v>0</v>
      </c>
      <c r="GL29" s="19">
        <f t="shared" si="53"/>
        <v>0</v>
      </c>
      <c r="GM29" s="37" t="s">
        <v>117</v>
      </c>
      <c r="GN29" s="29" t="s">
        <v>129</v>
      </c>
      <c r="GO29" s="30" t="s">
        <v>212</v>
      </c>
      <c r="GP29" s="31">
        <f t="shared" si="54"/>
        <v>56018</v>
      </c>
      <c r="GQ29" s="31">
        <f t="shared" si="43"/>
        <v>57739</v>
      </c>
      <c r="GR29" s="31">
        <f t="shared" si="43"/>
        <v>1721</v>
      </c>
      <c r="GS29" s="31">
        <f t="shared" si="43"/>
        <v>1301</v>
      </c>
      <c r="GT29" s="31">
        <f t="shared" si="43"/>
        <v>420</v>
      </c>
    </row>
    <row r="30" spans="1:202" ht="12.75">
      <c r="A30" s="134" t="s">
        <v>172</v>
      </c>
      <c r="B30" s="135" t="s">
        <v>175</v>
      </c>
      <c r="C30" s="136">
        <f>'[1]int.bev.'!D30</f>
        <v>99243</v>
      </c>
      <c r="D30" s="137">
        <f t="shared" si="8"/>
        <v>99243</v>
      </c>
      <c r="E30" s="137">
        <f>'[2]23.-39.'!P133</f>
        <v>0</v>
      </c>
      <c r="F30" s="137">
        <f>'[2]23.-39.'!P138</f>
        <v>0</v>
      </c>
      <c r="G30" s="137">
        <f t="shared" si="9"/>
        <v>0</v>
      </c>
      <c r="H30" s="134" t="s">
        <v>172</v>
      </c>
      <c r="I30" s="135" t="s">
        <v>175</v>
      </c>
      <c r="J30" s="136">
        <f>'[1]int.bev.'!K30</f>
        <v>0</v>
      </c>
      <c r="K30" s="137">
        <f t="shared" si="10"/>
        <v>0</v>
      </c>
      <c r="L30" s="137">
        <f>'[2]23.-39.'!AC133</f>
        <v>0</v>
      </c>
      <c r="M30" s="137">
        <f>'[2]23.-39.'!AC138</f>
        <v>0</v>
      </c>
      <c r="N30" s="137">
        <f t="shared" si="11"/>
        <v>0</v>
      </c>
      <c r="O30" s="134" t="s">
        <v>172</v>
      </c>
      <c r="P30" s="135" t="s">
        <v>175</v>
      </c>
      <c r="Q30" s="136">
        <f>'[1]int.bev.'!R30</f>
        <v>500</v>
      </c>
      <c r="R30" s="137">
        <f t="shared" si="12"/>
        <v>500</v>
      </c>
      <c r="S30" s="137">
        <f>'[2]23.-39.'!AD133</f>
        <v>0</v>
      </c>
      <c r="T30" s="137">
        <f>'[2]23.-39.'!AD138</f>
        <v>0</v>
      </c>
      <c r="U30" s="137">
        <f t="shared" si="13"/>
        <v>0</v>
      </c>
      <c r="V30" s="134" t="s">
        <v>172</v>
      </c>
      <c r="W30" s="135" t="s">
        <v>175</v>
      </c>
      <c r="X30" s="136">
        <f>'[1]int.bev.'!Y30</f>
        <v>2000</v>
      </c>
      <c r="Y30" s="137">
        <f t="shared" si="14"/>
        <v>2000</v>
      </c>
      <c r="Z30" s="137">
        <f>'[2]23.-39.'!Q133</f>
        <v>0</v>
      </c>
      <c r="AA30" s="137">
        <f>'[2]23.-39.'!Q138</f>
        <v>0</v>
      </c>
      <c r="AB30" s="137">
        <f t="shared" si="15"/>
        <v>0</v>
      </c>
      <c r="AC30" s="134" t="s">
        <v>172</v>
      </c>
      <c r="AD30" s="135" t="s">
        <v>175</v>
      </c>
      <c r="AE30" s="136">
        <f>'[1]int.bev.'!AF30</f>
        <v>300283</v>
      </c>
      <c r="AF30" s="137">
        <f t="shared" si="16"/>
        <v>309819</v>
      </c>
      <c r="AG30" s="137">
        <f>'[2]23.-39.'!R133</f>
        <v>9536</v>
      </c>
      <c r="AH30" s="137">
        <f>'[2]23.-39.'!R138</f>
        <v>9536</v>
      </c>
      <c r="AI30" s="137">
        <f t="shared" si="17"/>
        <v>0</v>
      </c>
      <c r="AJ30" s="134" t="s">
        <v>172</v>
      </c>
      <c r="AK30" s="135" t="s">
        <v>175</v>
      </c>
      <c r="AL30" s="136">
        <f>'[1]int.bev.'!AM30</f>
        <v>1971</v>
      </c>
      <c r="AM30" s="137">
        <f t="shared" si="18"/>
        <v>1971</v>
      </c>
      <c r="AN30" s="137">
        <f>'[2]23.-39.'!AF133</f>
        <v>0</v>
      </c>
      <c r="AO30" s="137">
        <f>'[2]23.-39.'!AF138</f>
        <v>0</v>
      </c>
      <c r="AP30" s="137">
        <f t="shared" si="19"/>
        <v>0</v>
      </c>
      <c r="AQ30" s="134" t="s">
        <v>172</v>
      </c>
      <c r="AR30" s="135" t="s">
        <v>175</v>
      </c>
      <c r="AS30" s="138">
        <f t="shared" si="20"/>
        <v>298312</v>
      </c>
      <c r="AT30" s="138">
        <f t="shared" si="21"/>
        <v>307848</v>
      </c>
      <c r="AU30" s="138">
        <f t="shared" si="22"/>
        <v>9536</v>
      </c>
      <c r="AV30" s="138">
        <f t="shared" si="23"/>
        <v>9536</v>
      </c>
      <c r="AW30" s="138">
        <f t="shared" si="24"/>
        <v>0</v>
      </c>
      <c r="AX30" s="134" t="s">
        <v>172</v>
      </c>
      <c r="AY30" s="135" t="s">
        <v>175</v>
      </c>
      <c r="AZ30" s="136">
        <f>'[1]int.bev.'!BA30</f>
        <v>4917</v>
      </c>
      <c r="BA30" s="137">
        <f t="shared" si="25"/>
        <v>6701</v>
      </c>
      <c r="BB30" s="137">
        <f>'[2]23.-39.'!S133</f>
        <v>1784</v>
      </c>
      <c r="BC30" s="137">
        <f>'[2]23.-39.'!S138</f>
        <v>0</v>
      </c>
      <c r="BD30" s="137">
        <f t="shared" si="26"/>
        <v>1784</v>
      </c>
      <c r="BE30" s="134" t="s">
        <v>172</v>
      </c>
      <c r="BF30" s="135" t="s">
        <v>175</v>
      </c>
      <c r="BG30" s="136">
        <f>'[1]int.bev.'!BH30</f>
        <v>4477</v>
      </c>
      <c r="BH30" s="137">
        <f t="shared" si="27"/>
        <v>4477</v>
      </c>
      <c r="BI30" s="137">
        <f>'[2]23.-39.'!AG133</f>
        <v>0</v>
      </c>
      <c r="BJ30" s="137">
        <f>'[2]23.-39.'!AG138</f>
        <v>0</v>
      </c>
      <c r="BK30" s="137">
        <f t="shared" si="28"/>
        <v>0</v>
      </c>
      <c r="BL30" s="134" t="s">
        <v>172</v>
      </c>
      <c r="BM30" s="135" t="s">
        <v>175</v>
      </c>
      <c r="BN30" s="136">
        <f>'[1]int.bev.'!BO30</f>
        <v>0</v>
      </c>
      <c r="BO30" s="138">
        <f t="shared" si="29"/>
        <v>0</v>
      </c>
      <c r="BP30" s="135">
        <v>0</v>
      </c>
      <c r="BQ30" s="135">
        <v>0</v>
      </c>
      <c r="BR30" s="137">
        <f t="shared" si="30"/>
        <v>0</v>
      </c>
      <c r="BS30" s="134" t="s">
        <v>172</v>
      </c>
      <c r="BT30" s="135" t="s">
        <v>175</v>
      </c>
      <c r="BU30" s="136">
        <f>'[1]int.bev.'!BV30</f>
        <v>4477</v>
      </c>
      <c r="BV30" s="137">
        <f t="shared" si="41"/>
        <v>4477</v>
      </c>
      <c r="BW30" s="137">
        <f t="shared" si="41"/>
        <v>0</v>
      </c>
      <c r="BX30" s="137">
        <f t="shared" si="41"/>
        <v>0</v>
      </c>
      <c r="BY30" s="137">
        <f t="shared" si="41"/>
        <v>0</v>
      </c>
      <c r="BZ30" s="134" t="s">
        <v>172</v>
      </c>
      <c r="CA30" s="135" t="s">
        <v>175</v>
      </c>
      <c r="CB30" s="136">
        <f>'[1]int.bev.'!CC30</f>
        <v>0</v>
      </c>
      <c r="CC30" s="138">
        <f t="shared" si="31"/>
        <v>0</v>
      </c>
      <c r="CD30" s="135">
        <v>0</v>
      </c>
      <c r="CE30" s="135">
        <v>0</v>
      </c>
      <c r="CF30" s="137">
        <f t="shared" si="32"/>
        <v>0</v>
      </c>
      <c r="CG30" s="134" t="s">
        <v>172</v>
      </c>
      <c r="CH30" s="135" t="s">
        <v>175</v>
      </c>
      <c r="CI30" s="138">
        <f>'[1]int.bev.'!CJ30</f>
        <v>440</v>
      </c>
      <c r="CJ30" s="139">
        <f t="shared" si="2"/>
        <v>2224</v>
      </c>
      <c r="CK30" s="139">
        <f t="shared" si="2"/>
        <v>1784</v>
      </c>
      <c r="CL30" s="139">
        <f t="shared" si="2"/>
        <v>0</v>
      </c>
      <c r="CM30" s="139">
        <f t="shared" si="2"/>
        <v>1784</v>
      </c>
      <c r="CN30" s="134" t="s">
        <v>172</v>
      </c>
      <c r="CO30" s="135" t="s">
        <v>175</v>
      </c>
      <c r="CP30" s="136">
        <f>'[1]int.bev.'!CQ30</f>
        <v>0</v>
      </c>
      <c r="CQ30" s="138">
        <f t="shared" si="33"/>
        <v>0</v>
      </c>
      <c r="CR30" s="140">
        <v>0</v>
      </c>
      <c r="CS30" s="140">
        <v>0</v>
      </c>
      <c r="CT30" s="137">
        <f t="shared" si="34"/>
        <v>0</v>
      </c>
      <c r="CU30" s="134" t="s">
        <v>172</v>
      </c>
      <c r="CV30" s="135" t="s">
        <v>175</v>
      </c>
      <c r="CW30" s="136">
        <f>'[1]int.bev.'!CX30</f>
        <v>440</v>
      </c>
      <c r="CX30" s="137">
        <f t="shared" si="7"/>
        <v>2224</v>
      </c>
      <c r="CY30" s="137">
        <f t="shared" si="7"/>
        <v>1784</v>
      </c>
      <c r="CZ30" s="137">
        <f t="shared" si="7"/>
        <v>0</v>
      </c>
      <c r="DA30" s="137">
        <f t="shared" si="7"/>
        <v>1784</v>
      </c>
      <c r="DB30" s="134" t="s">
        <v>172</v>
      </c>
      <c r="DC30" s="135" t="s">
        <v>175</v>
      </c>
      <c r="DD30" s="136">
        <f>'[1]int.bev.'!DE30</f>
        <v>0</v>
      </c>
      <c r="DE30" s="138">
        <f t="shared" si="35"/>
        <v>0</v>
      </c>
      <c r="DF30" s="135">
        <v>0</v>
      </c>
      <c r="DG30" s="135">
        <v>0</v>
      </c>
      <c r="DH30" s="135">
        <v>0</v>
      </c>
      <c r="DI30" s="134" t="s">
        <v>172</v>
      </c>
      <c r="DJ30" s="135" t="s">
        <v>175</v>
      </c>
      <c r="DK30" s="136">
        <f>'[1]int.bev.'!DL30</f>
        <v>8420</v>
      </c>
      <c r="DL30" s="137">
        <f t="shared" si="36"/>
        <v>8420</v>
      </c>
      <c r="DM30" s="137">
        <f>'[2]23.-39.'!T133</f>
        <v>0</v>
      </c>
      <c r="DN30" s="137">
        <f>'[2]23.-39.'!T138</f>
        <v>0</v>
      </c>
      <c r="DO30" s="137">
        <f t="shared" si="37"/>
        <v>0</v>
      </c>
      <c r="DP30" s="134" t="s">
        <v>172</v>
      </c>
      <c r="DQ30" s="135" t="s">
        <v>175</v>
      </c>
      <c r="DR30" s="136">
        <f>'[1]int.bev.'!DS30</f>
        <v>967</v>
      </c>
      <c r="DS30" s="137">
        <f t="shared" si="40"/>
        <v>967</v>
      </c>
      <c r="DT30" s="137">
        <f>'[2]23.-39.'!AH133</f>
        <v>0</v>
      </c>
      <c r="DU30" s="137">
        <f>'[2]23.-39.'!AH138</f>
        <v>0</v>
      </c>
      <c r="DV30" s="137">
        <f t="shared" si="38"/>
        <v>0</v>
      </c>
      <c r="DW30" s="134" t="s">
        <v>172</v>
      </c>
      <c r="DX30" s="135" t="s">
        <v>175</v>
      </c>
      <c r="DY30" s="136">
        <f>'[1]int.bev.'!DZ30</f>
        <v>7453</v>
      </c>
      <c r="DZ30" s="138">
        <f t="shared" si="42"/>
        <v>7453</v>
      </c>
      <c r="EA30" s="138">
        <f t="shared" si="42"/>
        <v>0</v>
      </c>
      <c r="EB30" s="138">
        <f t="shared" si="42"/>
        <v>0</v>
      </c>
      <c r="EC30" s="138">
        <f t="shared" si="42"/>
        <v>0</v>
      </c>
      <c r="ED30" s="134" t="s">
        <v>172</v>
      </c>
      <c r="EE30" s="135" t="s">
        <v>175</v>
      </c>
      <c r="EF30" s="139">
        <f t="shared" si="4"/>
        <v>414863</v>
      </c>
      <c r="EG30" s="139">
        <f t="shared" si="4"/>
        <v>426183</v>
      </c>
      <c r="EH30" s="139">
        <f t="shared" si="4"/>
        <v>11320</v>
      </c>
      <c r="EI30" s="139">
        <f t="shared" si="4"/>
        <v>9536</v>
      </c>
      <c r="EJ30" s="139">
        <f t="shared" si="4"/>
        <v>1784</v>
      </c>
      <c r="EK30" s="134" t="s">
        <v>172</v>
      </c>
      <c r="EL30" s="135" t="s">
        <v>175</v>
      </c>
      <c r="EM30" s="139">
        <f t="shared" si="39"/>
        <v>404948</v>
      </c>
      <c r="EN30" s="139">
        <f t="shared" si="39"/>
        <v>416268</v>
      </c>
      <c r="EO30" s="139">
        <f t="shared" si="39"/>
        <v>11320</v>
      </c>
      <c r="EP30" s="139">
        <f t="shared" si="39"/>
        <v>9536</v>
      </c>
      <c r="EQ30" s="139">
        <f t="shared" si="39"/>
        <v>1784</v>
      </c>
      <c r="ER30" s="134" t="s">
        <v>172</v>
      </c>
      <c r="ES30" s="135" t="s">
        <v>175</v>
      </c>
      <c r="ET30" s="139">
        <f>'[2]int.kiad.'!CP30</f>
        <v>9915</v>
      </c>
      <c r="EU30" s="139">
        <f>'[2]int.kiad.'!CQ30</f>
        <v>9915</v>
      </c>
      <c r="EV30" s="139">
        <f>'[2]int.kiad.'!CR30</f>
        <v>0</v>
      </c>
      <c r="EW30" s="139">
        <f>'[2]int.kiad.'!CS30</f>
        <v>0</v>
      </c>
      <c r="EX30" s="139">
        <f>'[2]int.kiad.'!CT30</f>
        <v>0</v>
      </c>
      <c r="EY30" s="37" t="s">
        <v>117</v>
      </c>
      <c r="EZ30" s="29" t="s">
        <v>121</v>
      </c>
      <c r="FA30" s="30" t="s">
        <v>103</v>
      </c>
      <c r="FB30" s="124">
        <f>'[1]int.bev.'!FC30</f>
        <v>3822</v>
      </c>
      <c r="FC30" s="31">
        <f t="shared" si="44"/>
        <v>3822</v>
      </c>
      <c r="FD30" s="31">
        <f>'[2]részb.ö.'!P469</f>
        <v>0</v>
      </c>
      <c r="FE30" s="31">
        <f>'[2]részb.ö.'!P474</f>
        <v>0</v>
      </c>
      <c r="FF30" s="19">
        <f t="shared" si="45"/>
        <v>0</v>
      </c>
      <c r="FG30" s="37" t="s">
        <v>117</v>
      </c>
      <c r="FH30" s="29" t="s">
        <v>121</v>
      </c>
      <c r="FI30" s="30" t="s">
        <v>103</v>
      </c>
      <c r="FJ30" s="124">
        <f>'[1]int.bev.'!FK30</f>
        <v>0</v>
      </c>
      <c r="FK30" s="31">
        <f t="shared" si="46"/>
        <v>0</v>
      </c>
      <c r="FL30" s="31">
        <f>'[2]részb.ö.'!Q469</f>
        <v>0</v>
      </c>
      <c r="FM30" s="31">
        <f>'[2]részb.ö.'!Q474</f>
        <v>0</v>
      </c>
      <c r="FN30" s="19">
        <f t="shared" si="47"/>
        <v>0</v>
      </c>
      <c r="FO30" s="37" t="s">
        <v>117</v>
      </c>
      <c r="FP30" s="29" t="s">
        <v>121</v>
      </c>
      <c r="FQ30" s="30" t="s">
        <v>103</v>
      </c>
      <c r="FR30" s="124">
        <f>'[1]int.bev.'!FS30</f>
        <v>48645</v>
      </c>
      <c r="FS30" s="31">
        <f t="shared" si="48"/>
        <v>50002</v>
      </c>
      <c r="FT30" s="31">
        <f>'[2]részb.ö.'!R469</f>
        <v>1357</v>
      </c>
      <c r="FU30" s="31">
        <f>'[2]részb.ö.'!R474</f>
        <v>1357</v>
      </c>
      <c r="FV30" s="19">
        <f t="shared" si="49"/>
        <v>0</v>
      </c>
      <c r="FW30" s="37" t="s">
        <v>117</v>
      </c>
      <c r="FX30" s="29" t="s">
        <v>121</v>
      </c>
      <c r="FY30" s="30" t="s">
        <v>103</v>
      </c>
      <c r="FZ30" s="124">
        <f>'[1]int.bev.'!GA30</f>
        <v>0</v>
      </c>
      <c r="GA30" s="31">
        <f t="shared" si="50"/>
        <v>446</v>
      </c>
      <c r="GB30" s="31">
        <f>'[2]részb.ö.'!S469</f>
        <v>446</v>
      </c>
      <c r="GC30" s="31">
        <f>'[2]részb.ö.'!S474</f>
        <v>0</v>
      </c>
      <c r="GD30" s="19">
        <f t="shared" si="51"/>
        <v>446</v>
      </c>
      <c r="GE30" s="37" t="s">
        <v>117</v>
      </c>
      <c r="GF30" s="29" t="s">
        <v>121</v>
      </c>
      <c r="GG30" s="30" t="s">
        <v>103</v>
      </c>
      <c r="GH30" s="124">
        <f>'[1]int.bev.'!GI30</f>
        <v>634</v>
      </c>
      <c r="GI30" s="31">
        <f t="shared" si="52"/>
        <v>634</v>
      </c>
      <c r="GJ30" s="31">
        <f>'[2]részb.ö.'!T469</f>
        <v>0</v>
      </c>
      <c r="GK30" s="31">
        <f>'[2]részb.ö.'!T474</f>
        <v>0</v>
      </c>
      <c r="GL30" s="19">
        <f t="shared" si="53"/>
        <v>0</v>
      </c>
      <c r="GM30" s="37" t="s">
        <v>117</v>
      </c>
      <c r="GN30" s="29" t="s">
        <v>121</v>
      </c>
      <c r="GO30" s="30" t="s">
        <v>103</v>
      </c>
      <c r="GP30" s="31">
        <f t="shared" si="54"/>
        <v>53101</v>
      </c>
      <c r="GQ30" s="31">
        <f t="shared" si="43"/>
        <v>54904</v>
      </c>
      <c r="GR30" s="31">
        <f t="shared" si="43"/>
        <v>1803</v>
      </c>
      <c r="GS30" s="31">
        <f t="shared" si="43"/>
        <v>1357</v>
      </c>
      <c r="GT30" s="31">
        <f t="shared" si="43"/>
        <v>446</v>
      </c>
    </row>
    <row r="31" spans="1:202" ht="12.75">
      <c r="A31" s="134" t="s">
        <v>174</v>
      </c>
      <c r="B31" s="135" t="s">
        <v>177</v>
      </c>
      <c r="C31" s="136">
        <f>'[1]int.bev.'!D31</f>
        <v>36438</v>
      </c>
      <c r="D31" s="137">
        <f t="shared" si="8"/>
        <v>36445</v>
      </c>
      <c r="E31" s="137">
        <f>'[2]23.-39.'!P181</f>
        <v>7</v>
      </c>
      <c r="F31" s="137">
        <f>'[2]23.-39.'!P186</f>
        <v>0</v>
      </c>
      <c r="G31" s="137">
        <f t="shared" si="9"/>
        <v>7</v>
      </c>
      <c r="H31" s="134" t="s">
        <v>174</v>
      </c>
      <c r="I31" s="135" t="s">
        <v>177</v>
      </c>
      <c r="J31" s="136">
        <f>'[1]int.bev.'!K31</f>
        <v>0</v>
      </c>
      <c r="K31" s="137">
        <f t="shared" si="10"/>
        <v>0</v>
      </c>
      <c r="L31" s="137">
        <f>'[2]23.-39.'!AC181</f>
        <v>0</v>
      </c>
      <c r="M31" s="137">
        <f>'[2]23.-39.'!AC186</f>
        <v>0</v>
      </c>
      <c r="N31" s="137">
        <f t="shared" si="11"/>
        <v>0</v>
      </c>
      <c r="O31" s="134" t="s">
        <v>174</v>
      </c>
      <c r="P31" s="135" t="s">
        <v>177</v>
      </c>
      <c r="Q31" s="136">
        <f>'[1]int.bev.'!R31</f>
        <v>0</v>
      </c>
      <c r="R31" s="137">
        <f t="shared" si="12"/>
        <v>0</v>
      </c>
      <c r="S31" s="137">
        <f>'[2]23.-39.'!AD181</f>
        <v>0</v>
      </c>
      <c r="T31" s="137">
        <f>'[2]23.-39.'!AD186</f>
        <v>0</v>
      </c>
      <c r="U31" s="137">
        <f t="shared" si="13"/>
        <v>0</v>
      </c>
      <c r="V31" s="134" t="s">
        <v>174</v>
      </c>
      <c r="W31" s="135" t="s">
        <v>177</v>
      </c>
      <c r="X31" s="136">
        <f>'[1]int.bev.'!Y31</f>
        <v>0</v>
      </c>
      <c r="Y31" s="137">
        <f t="shared" si="14"/>
        <v>0</v>
      </c>
      <c r="Z31" s="137">
        <f>'[2]23.-39.'!Q181</f>
        <v>0</v>
      </c>
      <c r="AA31" s="137">
        <f>'[2]23.-39.'!Q186</f>
        <v>0</v>
      </c>
      <c r="AB31" s="137">
        <f t="shared" si="15"/>
        <v>0</v>
      </c>
      <c r="AC31" s="134" t="s">
        <v>174</v>
      </c>
      <c r="AD31" s="135" t="s">
        <v>177</v>
      </c>
      <c r="AE31" s="136">
        <f>'[1]int.bev.'!AF31</f>
        <v>255312</v>
      </c>
      <c r="AF31" s="137">
        <f t="shared" si="16"/>
        <v>262402</v>
      </c>
      <c r="AG31" s="137">
        <f>'[2]23.-39.'!R181</f>
        <v>7090</v>
      </c>
      <c r="AH31" s="137">
        <f>'[2]23.-39.'!R186</f>
        <v>7090</v>
      </c>
      <c r="AI31" s="137">
        <f t="shared" si="17"/>
        <v>0</v>
      </c>
      <c r="AJ31" s="134" t="s">
        <v>174</v>
      </c>
      <c r="AK31" s="135" t="s">
        <v>177</v>
      </c>
      <c r="AL31" s="136">
        <f>'[1]int.bev.'!AM31</f>
        <v>1460</v>
      </c>
      <c r="AM31" s="137">
        <f t="shared" si="18"/>
        <v>1460</v>
      </c>
      <c r="AN31" s="137">
        <f>'[2]23.-39.'!AF181</f>
        <v>0</v>
      </c>
      <c r="AO31" s="137">
        <f>'[2]23.-39.'!AF186</f>
        <v>0</v>
      </c>
      <c r="AP31" s="137">
        <f t="shared" si="19"/>
        <v>0</v>
      </c>
      <c r="AQ31" s="134" t="s">
        <v>174</v>
      </c>
      <c r="AR31" s="135" t="s">
        <v>177</v>
      </c>
      <c r="AS31" s="138">
        <f t="shared" si="20"/>
        <v>253852</v>
      </c>
      <c r="AT31" s="138">
        <f t="shared" si="21"/>
        <v>260942</v>
      </c>
      <c r="AU31" s="138">
        <f t="shared" si="22"/>
        <v>7090</v>
      </c>
      <c r="AV31" s="138">
        <f t="shared" si="23"/>
        <v>7090</v>
      </c>
      <c r="AW31" s="138">
        <f t="shared" si="24"/>
        <v>0</v>
      </c>
      <c r="AX31" s="134" t="s">
        <v>174</v>
      </c>
      <c r="AY31" s="135" t="s">
        <v>177</v>
      </c>
      <c r="AZ31" s="136">
        <f>'[1]int.bev.'!BA31</f>
        <v>7048</v>
      </c>
      <c r="BA31" s="137">
        <f t="shared" si="25"/>
        <v>9199</v>
      </c>
      <c r="BB31" s="137">
        <f>'[2]23.-39.'!S181</f>
        <v>2151</v>
      </c>
      <c r="BC31" s="137">
        <f>'[2]23.-39.'!S186</f>
        <v>0</v>
      </c>
      <c r="BD31" s="137">
        <f t="shared" si="26"/>
        <v>2151</v>
      </c>
      <c r="BE31" s="134" t="s">
        <v>174</v>
      </c>
      <c r="BF31" s="135" t="s">
        <v>177</v>
      </c>
      <c r="BG31" s="136">
        <f>'[1]int.bev.'!BH31</f>
        <v>5398</v>
      </c>
      <c r="BH31" s="137">
        <f t="shared" si="27"/>
        <v>6139</v>
      </c>
      <c r="BI31" s="137">
        <f>'[2]23.-39.'!AG181</f>
        <v>741</v>
      </c>
      <c r="BJ31" s="137">
        <f>'[2]23.-39.'!AG186</f>
        <v>0</v>
      </c>
      <c r="BK31" s="137">
        <f t="shared" si="28"/>
        <v>741</v>
      </c>
      <c r="BL31" s="134" t="s">
        <v>174</v>
      </c>
      <c r="BM31" s="135" t="s">
        <v>177</v>
      </c>
      <c r="BN31" s="136">
        <f>'[1]int.bev.'!BO31</f>
        <v>0</v>
      </c>
      <c r="BO31" s="138">
        <f t="shared" si="29"/>
        <v>0</v>
      </c>
      <c r="BP31" s="135">
        <v>0</v>
      </c>
      <c r="BQ31" s="135">
        <v>0</v>
      </c>
      <c r="BR31" s="137">
        <f t="shared" si="30"/>
        <v>0</v>
      </c>
      <c r="BS31" s="134" t="s">
        <v>174</v>
      </c>
      <c r="BT31" s="135" t="s">
        <v>177</v>
      </c>
      <c r="BU31" s="136">
        <f>'[1]int.bev.'!BV31</f>
        <v>5398</v>
      </c>
      <c r="BV31" s="137">
        <f t="shared" si="41"/>
        <v>6139</v>
      </c>
      <c r="BW31" s="137">
        <f t="shared" si="41"/>
        <v>741</v>
      </c>
      <c r="BX31" s="137">
        <f t="shared" si="41"/>
        <v>0</v>
      </c>
      <c r="BY31" s="137">
        <f t="shared" si="41"/>
        <v>741</v>
      </c>
      <c r="BZ31" s="134" t="s">
        <v>174</v>
      </c>
      <c r="CA31" s="135" t="s">
        <v>177</v>
      </c>
      <c r="CB31" s="136">
        <f>'[1]int.bev.'!CC31</f>
        <v>0</v>
      </c>
      <c r="CC31" s="138">
        <f t="shared" si="31"/>
        <v>0</v>
      </c>
      <c r="CD31" s="135">
        <v>0</v>
      </c>
      <c r="CE31" s="135">
        <v>0</v>
      </c>
      <c r="CF31" s="137">
        <f t="shared" si="32"/>
        <v>0</v>
      </c>
      <c r="CG31" s="134" t="s">
        <v>174</v>
      </c>
      <c r="CH31" s="135" t="s">
        <v>177</v>
      </c>
      <c r="CI31" s="138">
        <f>'[1]int.bev.'!CJ31</f>
        <v>1650</v>
      </c>
      <c r="CJ31" s="139">
        <f t="shared" si="2"/>
        <v>3060</v>
      </c>
      <c r="CK31" s="139">
        <f t="shared" si="2"/>
        <v>1410</v>
      </c>
      <c r="CL31" s="139">
        <f t="shared" si="2"/>
        <v>0</v>
      </c>
      <c r="CM31" s="139">
        <f t="shared" si="2"/>
        <v>1410</v>
      </c>
      <c r="CN31" s="134" t="s">
        <v>174</v>
      </c>
      <c r="CO31" s="135" t="s">
        <v>177</v>
      </c>
      <c r="CP31" s="136">
        <f>'[1]int.bev.'!CQ31</f>
        <v>0</v>
      </c>
      <c r="CQ31" s="138">
        <f t="shared" si="33"/>
        <v>0</v>
      </c>
      <c r="CR31" s="140">
        <v>0</v>
      </c>
      <c r="CS31" s="140">
        <v>0</v>
      </c>
      <c r="CT31" s="137">
        <f t="shared" si="34"/>
        <v>0</v>
      </c>
      <c r="CU31" s="134" t="s">
        <v>174</v>
      </c>
      <c r="CV31" s="135" t="s">
        <v>177</v>
      </c>
      <c r="CW31" s="136">
        <f>'[1]int.bev.'!CX31</f>
        <v>1650</v>
      </c>
      <c r="CX31" s="137">
        <f t="shared" si="7"/>
        <v>3060</v>
      </c>
      <c r="CY31" s="137">
        <f t="shared" si="7"/>
        <v>1410</v>
      </c>
      <c r="CZ31" s="137">
        <f t="shared" si="7"/>
        <v>0</v>
      </c>
      <c r="DA31" s="137">
        <f t="shared" si="7"/>
        <v>1410</v>
      </c>
      <c r="DB31" s="134" t="s">
        <v>174</v>
      </c>
      <c r="DC31" s="135" t="s">
        <v>177</v>
      </c>
      <c r="DD31" s="136">
        <f>'[1]int.bev.'!DE31</f>
        <v>0</v>
      </c>
      <c r="DE31" s="138">
        <f t="shared" si="35"/>
        <v>0</v>
      </c>
      <c r="DF31" s="135">
        <v>0</v>
      </c>
      <c r="DG31" s="135">
        <v>0</v>
      </c>
      <c r="DH31" s="135">
        <v>0</v>
      </c>
      <c r="DI31" s="134" t="s">
        <v>174</v>
      </c>
      <c r="DJ31" s="135" t="s">
        <v>177</v>
      </c>
      <c r="DK31" s="136">
        <f>'[1]int.bev.'!DL31</f>
        <v>44300</v>
      </c>
      <c r="DL31" s="137">
        <f t="shared" si="36"/>
        <v>44300</v>
      </c>
      <c r="DM31" s="137">
        <f>'[2]23.-39.'!T181</f>
        <v>0</v>
      </c>
      <c r="DN31" s="137">
        <f>'[2]23.-39.'!T186</f>
        <v>0</v>
      </c>
      <c r="DO31" s="137">
        <f t="shared" si="37"/>
        <v>0</v>
      </c>
      <c r="DP31" s="134" t="s">
        <v>174</v>
      </c>
      <c r="DQ31" s="135" t="s">
        <v>177</v>
      </c>
      <c r="DR31" s="136">
        <f>'[1]int.bev.'!DS31</f>
        <v>24281</v>
      </c>
      <c r="DS31" s="137">
        <f t="shared" si="40"/>
        <v>24281</v>
      </c>
      <c r="DT31" s="137">
        <f>'[2]23.-39.'!AH181</f>
        <v>0</v>
      </c>
      <c r="DU31" s="137">
        <f>'[2]23.-39.'!AH186</f>
        <v>0</v>
      </c>
      <c r="DV31" s="137">
        <f t="shared" si="38"/>
        <v>0</v>
      </c>
      <c r="DW31" s="134" t="s">
        <v>174</v>
      </c>
      <c r="DX31" s="135" t="s">
        <v>177</v>
      </c>
      <c r="DY31" s="136">
        <f>'[1]int.bev.'!DZ31</f>
        <v>20019</v>
      </c>
      <c r="DZ31" s="138">
        <f t="shared" si="42"/>
        <v>20019</v>
      </c>
      <c r="EA31" s="138">
        <f t="shared" si="42"/>
        <v>0</v>
      </c>
      <c r="EB31" s="138">
        <f t="shared" si="42"/>
        <v>0</v>
      </c>
      <c r="EC31" s="138">
        <f t="shared" si="42"/>
        <v>0</v>
      </c>
      <c r="ED31" s="134" t="s">
        <v>174</v>
      </c>
      <c r="EE31" s="135" t="s">
        <v>177</v>
      </c>
      <c r="EF31" s="139">
        <f t="shared" si="4"/>
        <v>343098</v>
      </c>
      <c r="EG31" s="139">
        <f t="shared" si="4"/>
        <v>352346</v>
      </c>
      <c r="EH31" s="139">
        <f t="shared" si="4"/>
        <v>9248</v>
      </c>
      <c r="EI31" s="139">
        <f t="shared" si="4"/>
        <v>7090</v>
      </c>
      <c r="EJ31" s="139">
        <f t="shared" si="4"/>
        <v>2158</v>
      </c>
      <c r="EK31" s="134" t="s">
        <v>174</v>
      </c>
      <c r="EL31" s="135" t="s">
        <v>177</v>
      </c>
      <c r="EM31" s="139">
        <f t="shared" si="39"/>
        <v>311959</v>
      </c>
      <c r="EN31" s="139">
        <f t="shared" si="39"/>
        <v>320466</v>
      </c>
      <c r="EO31" s="139">
        <f t="shared" si="39"/>
        <v>8507</v>
      </c>
      <c r="EP31" s="139">
        <f t="shared" si="39"/>
        <v>7090</v>
      </c>
      <c r="EQ31" s="139">
        <f t="shared" si="39"/>
        <v>1417</v>
      </c>
      <c r="ER31" s="134" t="s">
        <v>174</v>
      </c>
      <c r="ES31" s="135" t="s">
        <v>177</v>
      </c>
      <c r="ET31" s="139">
        <f>'[2]int.kiad.'!CP31</f>
        <v>31139</v>
      </c>
      <c r="EU31" s="139">
        <f>'[2]int.kiad.'!CQ31</f>
        <v>31880</v>
      </c>
      <c r="EV31" s="139">
        <f>'[2]int.kiad.'!CR31</f>
        <v>741</v>
      </c>
      <c r="EW31" s="139">
        <f>'[2]int.kiad.'!CS31</f>
        <v>0</v>
      </c>
      <c r="EX31" s="139">
        <f>'[2]int.kiad.'!CT31</f>
        <v>741</v>
      </c>
      <c r="EY31" s="37" t="s">
        <v>117</v>
      </c>
      <c r="EZ31" s="29" t="s">
        <v>131</v>
      </c>
      <c r="FA31" s="30" t="s">
        <v>168</v>
      </c>
      <c r="FB31" s="124">
        <f>'[1]int.bev.'!FC31</f>
        <v>6736</v>
      </c>
      <c r="FC31" s="31">
        <f t="shared" si="44"/>
        <v>6742</v>
      </c>
      <c r="FD31" s="31">
        <f>'[2]részb.ö.'!P517</f>
        <v>6</v>
      </c>
      <c r="FE31" s="31">
        <f>'[2]részb.ö.'!P522</f>
        <v>0</v>
      </c>
      <c r="FF31" s="19">
        <f t="shared" si="45"/>
        <v>6</v>
      </c>
      <c r="FG31" s="37" t="s">
        <v>117</v>
      </c>
      <c r="FH31" s="29" t="s">
        <v>131</v>
      </c>
      <c r="FI31" s="30" t="s">
        <v>168</v>
      </c>
      <c r="FJ31" s="124">
        <f>'[1]int.bev.'!FK31</f>
        <v>0</v>
      </c>
      <c r="FK31" s="31">
        <f t="shared" si="46"/>
        <v>0</v>
      </c>
      <c r="FL31" s="31">
        <f>'[2]részb.ö.'!Q517</f>
        <v>0</v>
      </c>
      <c r="FM31" s="31">
        <f>'[2]részb.ö.'!Q522</f>
        <v>0</v>
      </c>
      <c r="FN31" s="19">
        <f t="shared" si="47"/>
        <v>0</v>
      </c>
      <c r="FO31" s="37" t="s">
        <v>117</v>
      </c>
      <c r="FP31" s="29" t="s">
        <v>131</v>
      </c>
      <c r="FQ31" s="30" t="s">
        <v>168</v>
      </c>
      <c r="FR31" s="124">
        <f>'[1]int.bev.'!FS31</f>
        <v>67867</v>
      </c>
      <c r="FS31" s="31">
        <f t="shared" si="48"/>
        <v>68739</v>
      </c>
      <c r="FT31" s="31">
        <f>'[2]részb.ö.'!R517</f>
        <v>872</v>
      </c>
      <c r="FU31" s="31">
        <f>'[2]részb.ö.'!R522</f>
        <v>872</v>
      </c>
      <c r="FV31" s="19">
        <f t="shared" si="49"/>
        <v>0</v>
      </c>
      <c r="FW31" s="37" t="s">
        <v>117</v>
      </c>
      <c r="FX31" s="29" t="s">
        <v>131</v>
      </c>
      <c r="FY31" s="30" t="s">
        <v>168</v>
      </c>
      <c r="FZ31" s="124">
        <f>'[1]int.bev.'!GA31</f>
        <v>0</v>
      </c>
      <c r="GA31" s="31">
        <f t="shared" si="50"/>
        <v>752</v>
      </c>
      <c r="GB31" s="31">
        <f>'[2]részb.ö.'!S517</f>
        <v>752</v>
      </c>
      <c r="GC31" s="31">
        <f>'[2]részb.ö.'!S522</f>
        <v>0</v>
      </c>
      <c r="GD31" s="19">
        <f t="shared" si="51"/>
        <v>752</v>
      </c>
      <c r="GE31" s="37" t="s">
        <v>117</v>
      </c>
      <c r="GF31" s="29" t="s">
        <v>131</v>
      </c>
      <c r="GG31" s="30" t="s">
        <v>168</v>
      </c>
      <c r="GH31" s="124">
        <f>'[1]int.bev.'!GI31</f>
        <v>1969</v>
      </c>
      <c r="GI31" s="31">
        <f t="shared" si="52"/>
        <v>1969</v>
      </c>
      <c r="GJ31" s="31">
        <f>'[2]részb.ö.'!T517</f>
        <v>0</v>
      </c>
      <c r="GK31" s="31">
        <f>'[2]részb.ö.'!T522</f>
        <v>0</v>
      </c>
      <c r="GL31" s="19">
        <f t="shared" si="53"/>
        <v>0</v>
      </c>
      <c r="GM31" s="37" t="s">
        <v>117</v>
      </c>
      <c r="GN31" s="29" t="s">
        <v>131</v>
      </c>
      <c r="GO31" s="30" t="s">
        <v>168</v>
      </c>
      <c r="GP31" s="31">
        <f t="shared" si="54"/>
        <v>76572</v>
      </c>
      <c r="GQ31" s="31">
        <f t="shared" si="43"/>
        <v>78202</v>
      </c>
      <c r="GR31" s="31">
        <f t="shared" si="43"/>
        <v>1630</v>
      </c>
      <c r="GS31" s="31">
        <f t="shared" si="43"/>
        <v>872</v>
      </c>
      <c r="GT31" s="31">
        <f t="shared" si="43"/>
        <v>758</v>
      </c>
    </row>
    <row r="32" spans="1:202" ht="12.75">
      <c r="A32" s="134" t="s">
        <v>176</v>
      </c>
      <c r="B32" s="135" t="s">
        <v>179</v>
      </c>
      <c r="C32" s="136">
        <f>'[1]int.bev.'!D32</f>
        <v>48582</v>
      </c>
      <c r="D32" s="137">
        <f t="shared" si="8"/>
        <v>48582</v>
      </c>
      <c r="E32" s="137">
        <f>'[2]23.-39.'!P229</f>
        <v>0</v>
      </c>
      <c r="F32" s="137">
        <f>'[2]23.-39.'!P234</f>
        <v>0</v>
      </c>
      <c r="G32" s="137">
        <f t="shared" si="9"/>
        <v>0</v>
      </c>
      <c r="H32" s="134" t="s">
        <v>176</v>
      </c>
      <c r="I32" s="135" t="s">
        <v>179</v>
      </c>
      <c r="J32" s="136">
        <f>'[1]int.bev.'!K32</f>
        <v>0</v>
      </c>
      <c r="K32" s="137">
        <f t="shared" si="10"/>
        <v>0</v>
      </c>
      <c r="L32" s="137">
        <f>'[2]23.-39.'!AC229</f>
        <v>0</v>
      </c>
      <c r="M32" s="137">
        <f>'[2]23.-39.'!AC234</f>
        <v>0</v>
      </c>
      <c r="N32" s="137">
        <f t="shared" si="11"/>
        <v>0</v>
      </c>
      <c r="O32" s="134" t="s">
        <v>176</v>
      </c>
      <c r="P32" s="135" t="s">
        <v>179</v>
      </c>
      <c r="Q32" s="136">
        <f>'[1]int.bev.'!R32</f>
        <v>0</v>
      </c>
      <c r="R32" s="137">
        <f t="shared" si="12"/>
        <v>0</v>
      </c>
      <c r="S32" s="137">
        <f>'[2]23.-39.'!AD229</f>
        <v>0</v>
      </c>
      <c r="T32" s="137">
        <f>'[2]23.-39.'!AD234</f>
        <v>0</v>
      </c>
      <c r="U32" s="137">
        <f t="shared" si="13"/>
        <v>0</v>
      </c>
      <c r="V32" s="134" t="s">
        <v>176</v>
      </c>
      <c r="W32" s="135" t="s">
        <v>179</v>
      </c>
      <c r="X32" s="136">
        <f>'[1]int.bev.'!Y32</f>
        <v>0</v>
      </c>
      <c r="Y32" s="137">
        <f t="shared" si="14"/>
        <v>0</v>
      </c>
      <c r="Z32" s="137">
        <f>'[2]23.-39.'!Q229</f>
        <v>0</v>
      </c>
      <c r="AA32" s="137">
        <f>'[2]23.-39.'!Q234</f>
        <v>0</v>
      </c>
      <c r="AB32" s="137">
        <f t="shared" si="15"/>
        <v>0</v>
      </c>
      <c r="AC32" s="134" t="s">
        <v>176</v>
      </c>
      <c r="AD32" s="135" t="s">
        <v>179</v>
      </c>
      <c r="AE32" s="136">
        <f>'[1]int.bev.'!AF32</f>
        <v>294310</v>
      </c>
      <c r="AF32" s="137">
        <f t="shared" si="16"/>
        <v>299420</v>
      </c>
      <c r="AG32" s="137">
        <f>'[2]23.-39.'!R229</f>
        <v>5110</v>
      </c>
      <c r="AH32" s="137">
        <f>'[2]23.-39.'!R234</f>
        <v>5110</v>
      </c>
      <c r="AI32" s="137">
        <f t="shared" si="17"/>
        <v>0</v>
      </c>
      <c r="AJ32" s="134" t="s">
        <v>176</v>
      </c>
      <c r="AK32" s="135" t="s">
        <v>179</v>
      </c>
      <c r="AL32" s="136">
        <f>'[1]int.bev.'!AM32</f>
        <v>1154</v>
      </c>
      <c r="AM32" s="137">
        <f t="shared" si="18"/>
        <v>1154</v>
      </c>
      <c r="AN32" s="137">
        <f>'[2]23.-39.'!AF229</f>
        <v>0</v>
      </c>
      <c r="AO32" s="137">
        <f>'[2]23.-39.'!AF234</f>
        <v>0</v>
      </c>
      <c r="AP32" s="137">
        <f t="shared" si="19"/>
        <v>0</v>
      </c>
      <c r="AQ32" s="134" t="s">
        <v>176</v>
      </c>
      <c r="AR32" s="135" t="s">
        <v>179</v>
      </c>
      <c r="AS32" s="138">
        <f t="shared" si="20"/>
        <v>293156</v>
      </c>
      <c r="AT32" s="138">
        <f t="shared" si="21"/>
        <v>298266</v>
      </c>
      <c r="AU32" s="138">
        <f t="shared" si="22"/>
        <v>5110</v>
      </c>
      <c r="AV32" s="138">
        <f t="shared" si="23"/>
        <v>5110</v>
      </c>
      <c r="AW32" s="138">
        <f t="shared" si="24"/>
        <v>0</v>
      </c>
      <c r="AX32" s="134" t="s">
        <v>176</v>
      </c>
      <c r="AY32" s="135" t="s">
        <v>179</v>
      </c>
      <c r="AZ32" s="136">
        <f>'[1]int.bev.'!BA32</f>
        <v>8433</v>
      </c>
      <c r="BA32" s="137">
        <f t="shared" si="25"/>
        <v>8726</v>
      </c>
      <c r="BB32" s="137">
        <f>'[2]23.-39.'!S229</f>
        <v>293</v>
      </c>
      <c r="BC32" s="137">
        <f>'[2]23.-39.'!S234</f>
        <v>0</v>
      </c>
      <c r="BD32" s="137">
        <f t="shared" si="26"/>
        <v>293</v>
      </c>
      <c r="BE32" s="134" t="s">
        <v>176</v>
      </c>
      <c r="BF32" s="135" t="s">
        <v>179</v>
      </c>
      <c r="BG32" s="136">
        <f>'[1]int.bev.'!BH32</f>
        <v>4204</v>
      </c>
      <c r="BH32" s="137">
        <f t="shared" si="27"/>
        <v>4204</v>
      </c>
      <c r="BI32" s="137">
        <f>'[2]23.-39.'!AG229</f>
        <v>0</v>
      </c>
      <c r="BJ32" s="137">
        <f>'[2]23.-39.'!AG234</f>
        <v>0</v>
      </c>
      <c r="BK32" s="137">
        <f t="shared" si="28"/>
        <v>0</v>
      </c>
      <c r="BL32" s="134" t="s">
        <v>176</v>
      </c>
      <c r="BM32" s="135" t="s">
        <v>179</v>
      </c>
      <c r="BN32" s="136">
        <f>'[1]int.bev.'!BO32</f>
        <v>0</v>
      </c>
      <c r="BO32" s="138">
        <f t="shared" si="29"/>
        <v>0</v>
      </c>
      <c r="BP32" s="135">
        <v>0</v>
      </c>
      <c r="BQ32" s="135">
        <v>0</v>
      </c>
      <c r="BR32" s="137">
        <f t="shared" si="30"/>
        <v>0</v>
      </c>
      <c r="BS32" s="134" t="s">
        <v>176</v>
      </c>
      <c r="BT32" s="135" t="s">
        <v>179</v>
      </c>
      <c r="BU32" s="136">
        <f>'[1]int.bev.'!BV32</f>
        <v>4204</v>
      </c>
      <c r="BV32" s="137">
        <f t="shared" si="41"/>
        <v>4204</v>
      </c>
      <c r="BW32" s="137">
        <f t="shared" si="41"/>
        <v>0</v>
      </c>
      <c r="BX32" s="137">
        <f t="shared" si="41"/>
        <v>0</v>
      </c>
      <c r="BY32" s="137">
        <f t="shared" si="41"/>
        <v>0</v>
      </c>
      <c r="BZ32" s="134" t="s">
        <v>176</v>
      </c>
      <c r="CA32" s="135" t="s">
        <v>179</v>
      </c>
      <c r="CB32" s="136">
        <f>'[1]int.bev.'!CC32</f>
        <v>0</v>
      </c>
      <c r="CC32" s="138">
        <f t="shared" si="31"/>
        <v>0</v>
      </c>
      <c r="CD32" s="135">
        <v>0</v>
      </c>
      <c r="CE32" s="135">
        <v>0</v>
      </c>
      <c r="CF32" s="137">
        <f t="shared" si="32"/>
        <v>0</v>
      </c>
      <c r="CG32" s="134" t="s">
        <v>176</v>
      </c>
      <c r="CH32" s="135" t="s">
        <v>179</v>
      </c>
      <c r="CI32" s="138">
        <f>'[1]int.bev.'!CJ32</f>
        <v>4229</v>
      </c>
      <c r="CJ32" s="139">
        <f t="shared" si="2"/>
        <v>4522</v>
      </c>
      <c r="CK32" s="139">
        <f t="shared" si="2"/>
        <v>293</v>
      </c>
      <c r="CL32" s="139">
        <f t="shared" si="2"/>
        <v>0</v>
      </c>
      <c r="CM32" s="139">
        <f t="shared" si="2"/>
        <v>293</v>
      </c>
      <c r="CN32" s="134" t="s">
        <v>176</v>
      </c>
      <c r="CO32" s="135" t="s">
        <v>179</v>
      </c>
      <c r="CP32" s="136">
        <f>'[1]int.bev.'!CQ32</f>
        <v>0</v>
      </c>
      <c r="CQ32" s="138">
        <f t="shared" si="33"/>
        <v>0</v>
      </c>
      <c r="CR32" s="140">
        <v>0</v>
      </c>
      <c r="CS32" s="140">
        <v>0</v>
      </c>
      <c r="CT32" s="137">
        <f t="shared" si="34"/>
        <v>0</v>
      </c>
      <c r="CU32" s="134" t="s">
        <v>176</v>
      </c>
      <c r="CV32" s="135" t="s">
        <v>179</v>
      </c>
      <c r="CW32" s="136">
        <f>'[1]int.bev.'!CX32</f>
        <v>4229</v>
      </c>
      <c r="CX32" s="137">
        <f t="shared" si="7"/>
        <v>4522</v>
      </c>
      <c r="CY32" s="137">
        <f t="shared" si="7"/>
        <v>293</v>
      </c>
      <c r="CZ32" s="137">
        <f t="shared" si="7"/>
        <v>0</v>
      </c>
      <c r="DA32" s="137">
        <f t="shared" si="7"/>
        <v>293</v>
      </c>
      <c r="DB32" s="134" t="s">
        <v>176</v>
      </c>
      <c r="DC32" s="135" t="s">
        <v>179</v>
      </c>
      <c r="DD32" s="136">
        <f>'[1]int.bev.'!DE32</f>
        <v>0</v>
      </c>
      <c r="DE32" s="138">
        <f t="shared" si="35"/>
        <v>0</v>
      </c>
      <c r="DF32" s="135">
        <v>0</v>
      </c>
      <c r="DG32" s="135">
        <v>0</v>
      </c>
      <c r="DH32" s="135">
        <v>0</v>
      </c>
      <c r="DI32" s="134" t="s">
        <v>176</v>
      </c>
      <c r="DJ32" s="135" t="s">
        <v>179</v>
      </c>
      <c r="DK32" s="136">
        <f>'[1]int.bev.'!DL32</f>
        <v>14044</v>
      </c>
      <c r="DL32" s="137">
        <f t="shared" si="36"/>
        <v>14044</v>
      </c>
      <c r="DM32" s="137">
        <f>'[2]23.-39.'!T229</f>
        <v>0</v>
      </c>
      <c r="DN32" s="137">
        <f>'[2]23.-39.'!T234</f>
        <v>0</v>
      </c>
      <c r="DO32" s="137">
        <f t="shared" si="37"/>
        <v>0</v>
      </c>
      <c r="DP32" s="134" t="s">
        <v>176</v>
      </c>
      <c r="DQ32" s="135" t="s">
        <v>179</v>
      </c>
      <c r="DR32" s="136">
        <f>'[1]int.bev.'!DS32</f>
        <v>9328</v>
      </c>
      <c r="DS32" s="137">
        <f t="shared" si="40"/>
        <v>9328</v>
      </c>
      <c r="DT32" s="137">
        <f>'[2]23.-39.'!AH229</f>
        <v>0</v>
      </c>
      <c r="DU32" s="137">
        <f>'[2]23.-39.'!AH234</f>
        <v>0</v>
      </c>
      <c r="DV32" s="137">
        <f t="shared" si="38"/>
        <v>0</v>
      </c>
      <c r="DW32" s="134" t="s">
        <v>176</v>
      </c>
      <c r="DX32" s="135" t="s">
        <v>179</v>
      </c>
      <c r="DY32" s="136">
        <f>'[1]int.bev.'!DZ32</f>
        <v>4716</v>
      </c>
      <c r="DZ32" s="138">
        <f t="shared" si="42"/>
        <v>4716</v>
      </c>
      <c r="EA32" s="138">
        <f t="shared" si="42"/>
        <v>0</v>
      </c>
      <c r="EB32" s="138">
        <f t="shared" si="42"/>
        <v>0</v>
      </c>
      <c r="EC32" s="138">
        <f t="shared" si="42"/>
        <v>0</v>
      </c>
      <c r="ED32" s="134" t="s">
        <v>176</v>
      </c>
      <c r="EE32" s="135" t="s">
        <v>179</v>
      </c>
      <c r="EF32" s="139">
        <f t="shared" si="4"/>
        <v>365369</v>
      </c>
      <c r="EG32" s="139">
        <f t="shared" si="4"/>
        <v>370772</v>
      </c>
      <c r="EH32" s="139">
        <f t="shared" si="4"/>
        <v>5403</v>
      </c>
      <c r="EI32" s="139">
        <f t="shared" si="4"/>
        <v>5110</v>
      </c>
      <c r="EJ32" s="139">
        <f t="shared" si="4"/>
        <v>293</v>
      </c>
      <c r="EK32" s="134" t="s">
        <v>176</v>
      </c>
      <c r="EL32" s="135" t="s">
        <v>179</v>
      </c>
      <c r="EM32" s="139">
        <f t="shared" si="39"/>
        <v>350683</v>
      </c>
      <c r="EN32" s="139">
        <f t="shared" si="39"/>
        <v>356086</v>
      </c>
      <c r="EO32" s="139">
        <f t="shared" si="39"/>
        <v>5403</v>
      </c>
      <c r="EP32" s="139">
        <f t="shared" si="39"/>
        <v>5110</v>
      </c>
      <c r="EQ32" s="139">
        <f t="shared" si="39"/>
        <v>293</v>
      </c>
      <c r="ER32" s="134" t="s">
        <v>176</v>
      </c>
      <c r="ES32" s="135" t="s">
        <v>179</v>
      </c>
      <c r="ET32" s="139">
        <f>'[2]int.kiad.'!CP32</f>
        <v>14686</v>
      </c>
      <c r="EU32" s="139">
        <f>'[2]int.kiad.'!CQ32</f>
        <v>14686</v>
      </c>
      <c r="EV32" s="139">
        <f>'[2]int.kiad.'!CR32</f>
        <v>0</v>
      </c>
      <c r="EW32" s="139">
        <f>'[2]int.kiad.'!CS32</f>
        <v>0</v>
      </c>
      <c r="EX32" s="139">
        <f>'[2]int.kiad.'!CT32</f>
        <v>0</v>
      </c>
      <c r="EY32" s="37" t="s">
        <v>117</v>
      </c>
      <c r="EZ32" s="29" t="s">
        <v>133</v>
      </c>
      <c r="FA32" s="30" t="s">
        <v>165</v>
      </c>
      <c r="FB32" s="124">
        <f>'[1]int.bev.'!FC32</f>
        <v>8400</v>
      </c>
      <c r="FC32" s="31">
        <f t="shared" si="44"/>
        <v>8413</v>
      </c>
      <c r="FD32" s="31">
        <f>'[2]részb.ö.'!P565</f>
        <v>13</v>
      </c>
      <c r="FE32" s="31">
        <f>'[2]részb.ö.'!P570</f>
        <v>0</v>
      </c>
      <c r="FF32" s="19">
        <f t="shared" si="45"/>
        <v>13</v>
      </c>
      <c r="FG32" s="37" t="s">
        <v>117</v>
      </c>
      <c r="FH32" s="29" t="s">
        <v>133</v>
      </c>
      <c r="FI32" s="30" t="s">
        <v>165</v>
      </c>
      <c r="FJ32" s="124">
        <f>'[1]int.bev.'!FK32</f>
        <v>0</v>
      </c>
      <c r="FK32" s="31">
        <f t="shared" si="46"/>
        <v>0</v>
      </c>
      <c r="FL32" s="31">
        <f>'[2]részb.ö.'!Q565</f>
        <v>0</v>
      </c>
      <c r="FM32" s="31">
        <f>'[2]részb.ö.'!Q570</f>
        <v>0</v>
      </c>
      <c r="FN32" s="19">
        <f t="shared" si="47"/>
        <v>0</v>
      </c>
      <c r="FO32" s="37" t="s">
        <v>117</v>
      </c>
      <c r="FP32" s="29" t="s">
        <v>133</v>
      </c>
      <c r="FQ32" s="30" t="s">
        <v>165</v>
      </c>
      <c r="FR32" s="124">
        <f>'[1]int.bev.'!FS32</f>
        <v>80162</v>
      </c>
      <c r="FS32" s="31">
        <f t="shared" si="48"/>
        <v>84491</v>
      </c>
      <c r="FT32" s="31">
        <f>'[2]részb.ö.'!R565</f>
        <v>4329</v>
      </c>
      <c r="FU32" s="31">
        <f>'[2]részb.ö.'!R570</f>
        <v>4329</v>
      </c>
      <c r="FV32" s="19">
        <f t="shared" si="49"/>
        <v>0</v>
      </c>
      <c r="FW32" s="37" t="s">
        <v>117</v>
      </c>
      <c r="FX32" s="29" t="s">
        <v>133</v>
      </c>
      <c r="FY32" s="30" t="s">
        <v>165</v>
      </c>
      <c r="FZ32" s="124">
        <f>'[1]int.bev.'!GA32</f>
        <v>0</v>
      </c>
      <c r="GA32" s="31">
        <f t="shared" si="50"/>
        <v>225</v>
      </c>
      <c r="GB32" s="31">
        <f>'[2]részb.ö.'!S565</f>
        <v>225</v>
      </c>
      <c r="GC32" s="31">
        <f>'[2]részb.ö.'!S570</f>
        <v>0</v>
      </c>
      <c r="GD32" s="19">
        <f t="shared" si="51"/>
        <v>225</v>
      </c>
      <c r="GE32" s="37" t="s">
        <v>117</v>
      </c>
      <c r="GF32" s="29" t="s">
        <v>133</v>
      </c>
      <c r="GG32" s="30" t="s">
        <v>165</v>
      </c>
      <c r="GH32" s="124">
        <f>'[1]int.bev.'!GI32</f>
        <v>97</v>
      </c>
      <c r="GI32" s="31">
        <f t="shared" si="52"/>
        <v>97</v>
      </c>
      <c r="GJ32" s="31">
        <f>'[2]részb.ö.'!T565</f>
        <v>0</v>
      </c>
      <c r="GK32" s="31">
        <f>'[2]részb.ö.'!T570</f>
        <v>0</v>
      </c>
      <c r="GL32" s="19">
        <f t="shared" si="53"/>
        <v>0</v>
      </c>
      <c r="GM32" s="37" t="s">
        <v>117</v>
      </c>
      <c r="GN32" s="29" t="s">
        <v>133</v>
      </c>
      <c r="GO32" s="30" t="s">
        <v>165</v>
      </c>
      <c r="GP32" s="31">
        <f t="shared" si="54"/>
        <v>88659</v>
      </c>
      <c r="GQ32" s="31">
        <f t="shared" si="43"/>
        <v>93226</v>
      </c>
      <c r="GR32" s="31">
        <f t="shared" si="43"/>
        <v>4567</v>
      </c>
      <c r="GS32" s="31">
        <f t="shared" si="43"/>
        <v>4329</v>
      </c>
      <c r="GT32" s="31">
        <f t="shared" si="43"/>
        <v>238</v>
      </c>
    </row>
    <row r="33" spans="1:202" ht="12.75">
      <c r="A33" s="134" t="s">
        <v>178</v>
      </c>
      <c r="B33" s="135" t="s">
        <v>181</v>
      </c>
      <c r="C33" s="136">
        <f>'[1]int.bev.'!D33</f>
        <v>1781</v>
      </c>
      <c r="D33" s="137">
        <f t="shared" si="8"/>
        <v>2412</v>
      </c>
      <c r="E33" s="137">
        <f>'[2]23.-39.'!P277</f>
        <v>631</v>
      </c>
      <c r="F33" s="137">
        <f>'[2]23.-39.'!P282</f>
        <v>0</v>
      </c>
      <c r="G33" s="137">
        <f t="shared" si="9"/>
        <v>631</v>
      </c>
      <c r="H33" s="134" t="s">
        <v>178</v>
      </c>
      <c r="I33" s="135" t="s">
        <v>181</v>
      </c>
      <c r="J33" s="136">
        <f>'[1]int.bev.'!K33</f>
        <v>0</v>
      </c>
      <c r="K33" s="137">
        <f t="shared" si="10"/>
        <v>0</v>
      </c>
      <c r="L33" s="137">
        <f>'[2]23.-39.'!AC277</f>
        <v>0</v>
      </c>
      <c r="M33" s="137">
        <f>'[2]23.-39.'!AC282</f>
        <v>0</v>
      </c>
      <c r="N33" s="137">
        <f t="shared" si="11"/>
        <v>0</v>
      </c>
      <c r="O33" s="134" t="s">
        <v>178</v>
      </c>
      <c r="P33" s="135" t="s">
        <v>181</v>
      </c>
      <c r="Q33" s="136">
        <f>'[1]int.bev.'!R33</f>
        <v>0</v>
      </c>
      <c r="R33" s="137">
        <f t="shared" si="12"/>
        <v>0</v>
      </c>
      <c r="S33" s="137">
        <f>'[2]23.-39.'!AD277</f>
        <v>0</v>
      </c>
      <c r="T33" s="137">
        <f>'[2]23.-39.'!AD282</f>
        <v>0</v>
      </c>
      <c r="U33" s="137">
        <f t="shared" si="13"/>
        <v>0</v>
      </c>
      <c r="V33" s="134" t="s">
        <v>178</v>
      </c>
      <c r="W33" s="135" t="s">
        <v>181</v>
      </c>
      <c r="X33" s="136">
        <f>'[1]int.bev.'!Y33</f>
        <v>0</v>
      </c>
      <c r="Y33" s="137">
        <f t="shared" si="14"/>
        <v>0</v>
      </c>
      <c r="Z33" s="137">
        <f>'[2]23.-39.'!Q277</f>
        <v>0</v>
      </c>
      <c r="AA33" s="137">
        <f>'[2]23.-39.'!Q282</f>
        <v>0</v>
      </c>
      <c r="AB33" s="137">
        <f t="shared" si="15"/>
        <v>0</v>
      </c>
      <c r="AC33" s="134" t="s">
        <v>178</v>
      </c>
      <c r="AD33" s="135" t="s">
        <v>181</v>
      </c>
      <c r="AE33" s="136">
        <f>'[1]int.bev.'!AF33</f>
        <v>100099</v>
      </c>
      <c r="AF33" s="137">
        <f t="shared" si="16"/>
        <v>105299</v>
      </c>
      <c r="AG33" s="137">
        <f>'[2]23.-39.'!R277</f>
        <v>5200</v>
      </c>
      <c r="AH33" s="137">
        <f>'[2]23.-39.'!R282</f>
        <v>5200</v>
      </c>
      <c r="AI33" s="137">
        <f t="shared" si="17"/>
        <v>0</v>
      </c>
      <c r="AJ33" s="134" t="s">
        <v>178</v>
      </c>
      <c r="AK33" s="135" t="s">
        <v>181</v>
      </c>
      <c r="AL33" s="136">
        <f>'[1]int.bev.'!AM33</f>
        <v>1000</v>
      </c>
      <c r="AM33" s="137">
        <f t="shared" si="18"/>
        <v>1000</v>
      </c>
      <c r="AN33" s="137">
        <f>'[2]23.-39.'!AF277</f>
        <v>0</v>
      </c>
      <c r="AO33" s="137">
        <f>'[2]23.-39.'!AF282</f>
        <v>0</v>
      </c>
      <c r="AP33" s="137">
        <f t="shared" si="19"/>
        <v>0</v>
      </c>
      <c r="AQ33" s="134" t="s">
        <v>178</v>
      </c>
      <c r="AR33" s="135" t="s">
        <v>181</v>
      </c>
      <c r="AS33" s="138">
        <f t="shared" si="20"/>
        <v>99099</v>
      </c>
      <c r="AT33" s="138">
        <f t="shared" si="21"/>
        <v>104299</v>
      </c>
      <c r="AU33" s="138">
        <f t="shared" si="22"/>
        <v>5200</v>
      </c>
      <c r="AV33" s="138">
        <f t="shared" si="23"/>
        <v>5200</v>
      </c>
      <c r="AW33" s="138">
        <f t="shared" si="24"/>
        <v>0</v>
      </c>
      <c r="AX33" s="134" t="s">
        <v>178</v>
      </c>
      <c r="AY33" s="135" t="s">
        <v>181</v>
      </c>
      <c r="AZ33" s="136">
        <f>'[1]int.bev.'!BA33</f>
        <v>600</v>
      </c>
      <c r="BA33" s="137">
        <f t="shared" si="25"/>
        <v>1028</v>
      </c>
      <c r="BB33" s="137">
        <f>'[2]23.-39.'!S277</f>
        <v>428</v>
      </c>
      <c r="BC33" s="137">
        <f>'[2]23.-39.'!S282</f>
        <v>0</v>
      </c>
      <c r="BD33" s="137">
        <f t="shared" si="26"/>
        <v>428</v>
      </c>
      <c r="BE33" s="134" t="s">
        <v>178</v>
      </c>
      <c r="BF33" s="135" t="s">
        <v>181</v>
      </c>
      <c r="BG33" s="136">
        <f>'[1]int.bev.'!BH33</f>
        <v>400</v>
      </c>
      <c r="BH33" s="137">
        <f t="shared" si="27"/>
        <v>400</v>
      </c>
      <c r="BI33" s="137">
        <f>'[2]23.-39.'!AG277</f>
        <v>0</v>
      </c>
      <c r="BJ33" s="137">
        <f>'[2]23.-39.'!AG282</f>
        <v>0</v>
      </c>
      <c r="BK33" s="137">
        <f t="shared" si="28"/>
        <v>0</v>
      </c>
      <c r="BL33" s="134" t="s">
        <v>178</v>
      </c>
      <c r="BM33" s="135" t="s">
        <v>181</v>
      </c>
      <c r="BN33" s="136">
        <f>'[1]int.bev.'!BO33</f>
        <v>0</v>
      </c>
      <c r="BO33" s="138">
        <f t="shared" si="29"/>
        <v>0</v>
      </c>
      <c r="BP33" s="135">
        <v>0</v>
      </c>
      <c r="BQ33" s="135">
        <v>0</v>
      </c>
      <c r="BR33" s="137">
        <f t="shared" si="30"/>
        <v>0</v>
      </c>
      <c r="BS33" s="134" t="s">
        <v>178</v>
      </c>
      <c r="BT33" s="135" t="s">
        <v>181</v>
      </c>
      <c r="BU33" s="136">
        <f>'[1]int.bev.'!BV33</f>
        <v>400</v>
      </c>
      <c r="BV33" s="137">
        <f t="shared" si="41"/>
        <v>400</v>
      </c>
      <c r="BW33" s="137">
        <f t="shared" si="41"/>
        <v>0</v>
      </c>
      <c r="BX33" s="137">
        <f t="shared" si="41"/>
        <v>0</v>
      </c>
      <c r="BY33" s="137">
        <f t="shared" si="41"/>
        <v>0</v>
      </c>
      <c r="BZ33" s="134" t="s">
        <v>178</v>
      </c>
      <c r="CA33" s="135" t="s">
        <v>181</v>
      </c>
      <c r="CB33" s="136">
        <f>'[1]int.bev.'!CC33</f>
        <v>0</v>
      </c>
      <c r="CC33" s="138">
        <f t="shared" si="31"/>
        <v>0</v>
      </c>
      <c r="CD33" s="135">
        <v>0</v>
      </c>
      <c r="CE33" s="135">
        <v>0</v>
      </c>
      <c r="CF33" s="137">
        <f t="shared" si="32"/>
        <v>0</v>
      </c>
      <c r="CG33" s="134" t="s">
        <v>178</v>
      </c>
      <c r="CH33" s="135" t="s">
        <v>181</v>
      </c>
      <c r="CI33" s="138">
        <f>'[1]int.bev.'!CJ33</f>
        <v>200</v>
      </c>
      <c r="CJ33" s="139">
        <f t="shared" si="2"/>
        <v>628</v>
      </c>
      <c r="CK33" s="139">
        <f t="shared" si="2"/>
        <v>428</v>
      </c>
      <c r="CL33" s="139">
        <f t="shared" si="2"/>
        <v>0</v>
      </c>
      <c r="CM33" s="139">
        <f t="shared" si="2"/>
        <v>428</v>
      </c>
      <c r="CN33" s="134" t="s">
        <v>178</v>
      </c>
      <c r="CO33" s="135" t="s">
        <v>181</v>
      </c>
      <c r="CP33" s="136">
        <f>'[1]int.bev.'!CQ33</f>
        <v>0</v>
      </c>
      <c r="CQ33" s="138">
        <f t="shared" si="33"/>
        <v>0</v>
      </c>
      <c r="CR33" s="140">
        <v>0</v>
      </c>
      <c r="CS33" s="140">
        <v>0</v>
      </c>
      <c r="CT33" s="137">
        <f t="shared" si="34"/>
        <v>0</v>
      </c>
      <c r="CU33" s="134" t="s">
        <v>178</v>
      </c>
      <c r="CV33" s="135" t="s">
        <v>181</v>
      </c>
      <c r="CW33" s="136">
        <f>'[1]int.bev.'!CX33</f>
        <v>200</v>
      </c>
      <c r="CX33" s="137">
        <f t="shared" si="7"/>
        <v>628</v>
      </c>
      <c r="CY33" s="137">
        <f t="shared" si="7"/>
        <v>428</v>
      </c>
      <c r="CZ33" s="137">
        <f t="shared" si="7"/>
        <v>0</v>
      </c>
      <c r="DA33" s="137">
        <f t="shared" si="7"/>
        <v>428</v>
      </c>
      <c r="DB33" s="134" t="s">
        <v>178</v>
      </c>
      <c r="DC33" s="135" t="s">
        <v>181</v>
      </c>
      <c r="DD33" s="136">
        <f>'[1]int.bev.'!DE33</f>
        <v>0</v>
      </c>
      <c r="DE33" s="138">
        <f t="shared" si="35"/>
        <v>0</v>
      </c>
      <c r="DF33" s="135">
        <v>0</v>
      </c>
      <c r="DG33" s="135">
        <v>0</v>
      </c>
      <c r="DH33" s="135">
        <v>0</v>
      </c>
      <c r="DI33" s="134" t="s">
        <v>178</v>
      </c>
      <c r="DJ33" s="135" t="s">
        <v>181</v>
      </c>
      <c r="DK33" s="136">
        <f>'[1]int.bev.'!DL33</f>
        <v>6687</v>
      </c>
      <c r="DL33" s="137">
        <f t="shared" si="36"/>
        <v>6687</v>
      </c>
      <c r="DM33" s="137">
        <f>'[2]23.-39.'!T277</f>
        <v>0</v>
      </c>
      <c r="DN33" s="137">
        <f>'[2]23.-39.'!T282</f>
        <v>0</v>
      </c>
      <c r="DO33" s="137">
        <f t="shared" si="37"/>
        <v>0</v>
      </c>
      <c r="DP33" s="134" t="s">
        <v>178</v>
      </c>
      <c r="DQ33" s="135" t="s">
        <v>181</v>
      </c>
      <c r="DR33" s="136">
        <f>'[1]int.bev.'!DS33</f>
        <v>989</v>
      </c>
      <c r="DS33" s="137">
        <f t="shared" si="40"/>
        <v>989</v>
      </c>
      <c r="DT33" s="137">
        <f>'[2]23.-39.'!AH277</f>
        <v>0</v>
      </c>
      <c r="DU33" s="137">
        <f>'[2]23.-39.'!AH282</f>
        <v>0</v>
      </c>
      <c r="DV33" s="137">
        <f t="shared" si="38"/>
        <v>0</v>
      </c>
      <c r="DW33" s="134" t="s">
        <v>178</v>
      </c>
      <c r="DX33" s="135" t="s">
        <v>181</v>
      </c>
      <c r="DY33" s="136">
        <f>'[1]int.bev.'!DZ33</f>
        <v>5698</v>
      </c>
      <c r="DZ33" s="138">
        <f t="shared" si="42"/>
        <v>5698</v>
      </c>
      <c r="EA33" s="138">
        <f t="shared" si="42"/>
        <v>0</v>
      </c>
      <c r="EB33" s="138">
        <f t="shared" si="42"/>
        <v>0</v>
      </c>
      <c r="EC33" s="138">
        <f t="shared" si="42"/>
        <v>0</v>
      </c>
      <c r="ED33" s="134" t="s">
        <v>178</v>
      </c>
      <c r="EE33" s="135" t="s">
        <v>181</v>
      </c>
      <c r="EF33" s="139">
        <f t="shared" si="4"/>
        <v>109167</v>
      </c>
      <c r="EG33" s="139">
        <f t="shared" si="4"/>
        <v>115426</v>
      </c>
      <c r="EH33" s="139">
        <f t="shared" si="4"/>
        <v>6259</v>
      </c>
      <c r="EI33" s="139">
        <f t="shared" si="4"/>
        <v>5200</v>
      </c>
      <c r="EJ33" s="139">
        <f t="shared" si="4"/>
        <v>1059</v>
      </c>
      <c r="EK33" s="134" t="s">
        <v>178</v>
      </c>
      <c r="EL33" s="135" t="s">
        <v>181</v>
      </c>
      <c r="EM33" s="139">
        <f t="shared" si="39"/>
        <v>106778</v>
      </c>
      <c r="EN33" s="139">
        <f t="shared" si="39"/>
        <v>113037</v>
      </c>
      <c r="EO33" s="139">
        <f t="shared" si="39"/>
        <v>6259</v>
      </c>
      <c r="EP33" s="139">
        <f t="shared" si="39"/>
        <v>5200</v>
      </c>
      <c r="EQ33" s="139">
        <f t="shared" si="39"/>
        <v>1059</v>
      </c>
      <c r="ER33" s="134" t="s">
        <v>178</v>
      </c>
      <c r="ES33" s="135" t="s">
        <v>181</v>
      </c>
      <c r="ET33" s="139">
        <f>'[2]int.kiad.'!CP33</f>
        <v>2389</v>
      </c>
      <c r="EU33" s="139">
        <f>'[2]int.kiad.'!CQ33</f>
        <v>2389</v>
      </c>
      <c r="EV33" s="139">
        <f>'[2]int.kiad.'!CR33</f>
        <v>0</v>
      </c>
      <c r="EW33" s="139">
        <f>'[2]int.kiad.'!CS33</f>
        <v>0</v>
      </c>
      <c r="EX33" s="139">
        <f>'[2]int.kiad.'!CT33</f>
        <v>0</v>
      </c>
      <c r="EY33" s="37" t="s">
        <v>117</v>
      </c>
      <c r="EZ33" s="29" t="s">
        <v>135</v>
      </c>
      <c r="FA33" s="30" t="s">
        <v>104</v>
      </c>
      <c r="FB33" s="124">
        <f>'[1]int.bev.'!FC33</f>
        <v>1253</v>
      </c>
      <c r="FC33" s="31">
        <f t="shared" si="44"/>
        <v>1253</v>
      </c>
      <c r="FD33" s="31">
        <f>'[2]részb.ö.'!P613</f>
        <v>0</v>
      </c>
      <c r="FE33" s="31">
        <f>'[2]részb.ö.'!P618</f>
        <v>0</v>
      </c>
      <c r="FF33" s="19">
        <f t="shared" si="45"/>
        <v>0</v>
      </c>
      <c r="FG33" s="37" t="s">
        <v>117</v>
      </c>
      <c r="FH33" s="29" t="s">
        <v>135</v>
      </c>
      <c r="FI33" s="30" t="s">
        <v>104</v>
      </c>
      <c r="FJ33" s="124">
        <f>'[1]int.bev.'!FK33</f>
        <v>0</v>
      </c>
      <c r="FK33" s="31">
        <f t="shared" si="46"/>
        <v>0</v>
      </c>
      <c r="FL33" s="31">
        <f>'[2]részb.ö.'!Q613</f>
        <v>0</v>
      </c>
      <c r="FM33" s="31">
        <f>'[2]részb.ö.'!Q618</f>
        <v>0</v>
      </c>
      <c r="FN33" s="19">
        <f t="shared" si="47"/>
        <v>0</v>
      </c>
      <c r="FO33" s="37" t="s">
        <v>117</v>
      </c>
      <c r="FP33" s="29" t="s">
        <v>135</v>
      </c>
      <c r="FQ33" s="30" t="s">
        <v>104</v>
      </c>
      <c r="FR33" s="124">
        <f>'[1]int.bev.'!FS33</f>
        <v>44642</v>
      </c>
      <c r="FS33" s="31">
        <f t="shared" si="48"/>
        <v>46601</v>
      </c>
      <c r="FT33" s="31">
        <f>'[2]részb.ö.'!R613</f>
        <v>1959</v>
      </c>
      <c r="FU33" s="31">
        <f>'[2]részb.ö.'!R618</f>
        <v>1959</v>
      </c>
      <c r="FV33" s="19">
        <f t="shared" si="49"/>
        <v>0</v>
      </c>
      <c r="FW33" s="37" t="s">
        <v>117</v>
      </c>
      <c r="FX33" s="29" t="s">
        <v>135</v>
      </c>
      <c r="FY33" s="30" t="s">
        <v>104</v>
      </c>
      <c r="FZ33" s="124">
        <f>'[1]int.bev.'!GA33</f>
        <v>0</v>
      </c>
      <c r="GA33" s="31">
        <f t="shared" si="50"/>
        <v>537</v>
      </c>
      <c r="GB33" s="31">
        <f>'[2]részb.ö.'!S613</f>
        <v>537</v>
      </c>
      <c r="GC33" s="31">
        <f>'[2]részb.ö.'!S618</f>
        <v>0</v>
      </c>
      <c r="GD33" s="19">
        <f t="shared" si="51"/>
        <v>537</v>
      </c>
      <c r="GE33" s="37" t="s">
        <v>117</v>
      </c>
      <c r="GF33" s="29" t="s">
        <v>135</v>
      </c>
      <c r="GG33" s="30" t="s">
        <v>104</v>
      </c>
      <c r="GH33" s="124">
        <f>'[1]int.bev.'!GI33</f>
        <v>63</v>
      </c>
      <c r="GI33" s="31">
        <f t="shared" si="52"/>
        <v>63</v>
      </c>
      <c r="GJ33" s="31">
        <f>'[2]részb.ö.'!T613</f>
        <v>0</v>
      </c>
      <c r="GK33" s="31">
        <f>'[2]részb.ö.'!T618</f>
        <v>0</v>
      </c>
      <c r="GL33" s="19">
        <f t="shared" si="53"/>
        <v>0</v>
      </c>
      <c r="GM33" s="37" t="s">
        <v>117</v>
      </c>
      <c r="GN33" s="29" t="s">
        <v>135</v>
      </c>
      <c r="GO33" s="30" t="s">
        <v>104</v>
      </c>
      <c r="GP33" s="31">
        <f t="shared" si="54"/>
        <v>45958</v>
      </c>
      <c r="GQ33" s="31">
        <f t="shared" si="43"/>
        <v>48454</v>
      </c>
      <c r="GR33" s="31">
        <f t="shared" si="43"/>
        <v>2496</v>
      </c>
      <c r="GS33" s="31">
        <f t="shared" si="43"/>
        <v>1959</v>
      </c>
      <c r="GT33" s="31">
        <f t="shared" si="43"/>
        <v>537</v>
      </c>
    </row>
    <row r="34" spans="1:202" ht="12.75">
      <c r="A34" s="134" t="s">
        <v>180</v>
      </c>
      <c r="B34" s="135" t="s">
        <v>183</v>
      </c>
      <c r="C34" s="136">
        <f>'[1]int.bev.'!D34</f>
        <v>19611</v>
      </c>
      <c r="D34" s="137">
        <f t="shared" si="8"/>
        <v>19611</v>
      </c>
      <c r="E34" s="137">
        <f>'[2]23.-39.'!P325</f>
        <v>0</v>
      </c>
      <c r="F34" s="137">
        <f>'[2]23.-39.'!P330</f>
        <v>0</v>
      </c>
      <c r="G34" s="137">
        <f t="shared" si="9"/>
        <v>0</v>
      </c>
      <c r="H34" s="134" t="s">
        <v>180</v>
      </c>
      <c r="I34" s="135" t="s">
        <v>183</v>
      </c>
      <c r="J34" s="136">
        <f>'[1]int.bev.'!K34</f>
        <v>0</v>
      </c>
      <c r="K34" s="137">
        <f t="shared" si="10"/>
        <v>0</v>
      </c>
      <c r="L34" s="137">
        <f>'[2]23.-39.'!AC325</f>
        <v>0</v>
      </c>
      <c r="M34" s="137">
        <f>'[2]23.-39.'!AC330</f>
        <v>0</v>
      </c>
      <c r="N34" s="137">
        <f t="shared" si="11"/>
        <v>0</v>
      </c>
      <c r="O34" s="134" t="s">
        <v>180</v>
      </c>
      <c r="P34" s="135" t="s">
        <v>183</v>
      </c>
      <c r="Q34" s="136">
        <f>'[1]int.bev.'!R34</f>
        <v>0</v>
      </c>
      <c r="R34" s="137">
        <f t="shared" si="12"/>
        <v>0</v>
      </c>
      <c r="S34" s="137">
        <f>'[2]23.-39.'!AD325</f>
        <v>0</v>
      </c>
      <c r="T34" s="137">
        <f>'[2]23.-39.'!AD330</f>
        <v>0</v>
      </c>
      <c r="U34" s="137">
        <f t="shared" si="13"/>
        <v>0</v>
      </c>
      <c r="V34" s="134" t="s">
        <v>180</v>
      </c>
      <c r="W34" s="135" t="s">
        <v>183</v>
      </c>
      <c r="X34" s="136">
        <f>'[1]int.bev.'!Y34</f>
        <v>0</v>
      </c>
      <c r="Y34" s="137">
        <f t="shared" si="14"/>
        <v>0</v>
      </c>
      <c r="Z34" s="137">
        <f>'[2]23.-39.'!Q325</f>
        <v>0</v>
      </c>
      <c r="AA34" s="137">
        <f>'[2]23.-39.'!Q330</f>
        <v>0</v>
      </c>
      <c r="AB34" s="137">
        <f t="shared" si="15"/>
        <v>0</v>
      </c>
      <c r="AC34" s="134" t="s">
        <v>180</v>
      </c>
      <c r="AD34" s="135" t="s">
        <v>183</v>
      </c>
      <c r="AE34" s="136">
        <f>'[1]int.bev.'!AF34</f>
        <v>299683</v>
      </c>
      <c r="AF34" s="137">
        <f t="shared" si="16"/>
        <v>311236</v>
      </c>
      <c r="AG34" s="137">
        <f>'[2]23.-39.'!R325</f>
        <v>11553</v>
      </c>
      <c r="AH34" s="137">
        <f>'[2]23.-39.'!R330</f>
        <v>11553</v>
      </c>
      <c r="AI34" s="137">
        <f t="shared" si="17"/>
        <v>0</v>
      </c>
      <c r="AJ34" s="134" t="s">
        <v>180</v>
      </c>
      <c r="AK34" s="135" t="s">
        <v>183</v>
      </c>
      <c r="AL34" s="136">
        <f>'[1]int.bev.'!AM34</f>
        <v>2668</v>
      </c>
      <c r="AM34" s="137">
        <f t="shared" si="18"/>
        <v>2668</v>
      </c>
      <c r="AN34" s="137">
        <f>'[2]23.-39.'!AF325</f>
        <v>0</v>
      </c>
      <c r="AO34" s="137">
        <f>'[2]23.-39.'!AF330</f>
        <v>0</v>
      </c>
      <c r="AP34" s="137">
        <f t="shared" si="19"/>
        <v>0</v>
      </c>
      <c r="AQ34" s="134" t="s">
        <v>180</v>
      </c>
      <c r="AR34" s="135" t="s">
        <v>183</v>
      </c>
      <c r="AS34" s="138">
        <f t="shared" si="20"/>
        <v>297015</v>
      </c>
      <c r="AT34" s="138">
        <f t="shared" si="21"/>
        <v>308568</v>
      </c>
      <c r="AU34" s="138">
        <f t="shared" si="22"/>
        <v>11553</v>
      </c>
      <c r="AV34" s="138">
        <f t="shared" si="23"/>
        <v>11553</v>
      </c>
      <c r="AW34" s="138">
        <f t="shared" si="24"/>
        <v>0</v>
      </c>
      <c r="AX34" s="134" t="s">
        <v>180</v>
      </c>
      <c r="AY34" s="135" t="s">
        <v>183</v>
      </c>
      <c r="AZ34" s="136">
        <f>'[1]int.bev.'!BA34</f>
        <v>3903</v>
      </c>
      <c r="BA34" s="137">
        <f t="shared" si="25"/>
        <v>3903</v>
      </c>
      <c r="BB34" s="137">
        <f>'[2]23.-39.'!S325</f>
        <v>0</v>
      </c>
      <c r="BC34" s="137">
        <f>'[2]23.-39.'!S330</f>
        <v>0</v>
      </c>
      <c r="BD34" s="137">
        <f t="shared" si="26"/>
        <v>0</v>
      </c>
      <c r="BE34" s="134" t="s">
        <v>180</v>
      </c>
      <c r="BF34" s="135" t="s">
        <v>183</v>
      </c>
      <c r="BG34" s="136">
        <f>'[1]int.bev.'!BH34</f>
        <v>661</v>
      </c>
      <c r="BH34" s="137">
        <f t="shared" si="27"/>
        <v>661</v>
      </c>
      <c r="BI34" s="137">
        <f>'[2]23.-39.'!AG325</f>
        <v>0</v>
      </c>
      <c r="BJ34" s="137">
        <f>'[2]23.-39.'!AG330</f>
        <v>0</v>
      </c>
      <c r="BK34" s="137">
        <f t="shared" si="28"/>
        <v>0</v>
      </c>
      <c r="BL34" s="134" t="s">
        <v>180</v>
      </c>
      <c r="BM34" s="135" t="s">
        <v>183</v>
      </c>
      <c r="BN34" s="136">
        <f>'[1]int.bev.'!BO34</f>
        <v>0</v>
      </c>
      <c r="BO34" s="138">
        <f t="shared" si="29"/>
        <v>0</v>
      </c>
      <c r="BP34" s="135">
        <v>0</v>
      </c>
      <c r="BQ34" s="135">
        <v>0</v>
      </c>
      <c r="BR34" s="137">
        <f t="shared" si="30"/>
        <v>0</v>
      </c>
      <c r="BS34" s="134" t="s">
        <v>180</v>
      </c>
      <c r="BT34" s="135" t="s">
        <v>183</v>
      </c>
      <c r="BU34" s="136">
        <f>'[1]int.bev.'!BV34</f>
        <v>661</v>
      </c>
      <c r="BV34" s="137">
        <f t="shared" si="41"/>
        <v>661</v>
      </c>
      <c r="BW34" s="137">
        <f t="shared" si="41"/>
        <v>0</v>
      </c>
      <c r="BX34" s="137">
        <f t="shared" si="41"/>
        <v>0</v>
      </c>
      <c r="BY34" s="137">
        <f t="shared" si="41"/>
        <v>0</v>
      </c>
      <c r="BZ34" s="134" t="s">
        <v>180</v>
      </c>
      <c r="CA34" s="135" t="s">
        <v>183</v>
      </c>
      <c r="CB34" s="136">
        <f>'[1]int.bev.'!CC34</f>
        <v>0</v>
      </c>
      <c r="CC34" s="138">
        <f t="shared" si="31"/>
        <v>0</v>
      </c>
      <c r="CD34" s="135">
        <v>0</v>
      </c>
      <c r="CE34" s="135">
        <v>0</v>
      </c>
      <c r="CF34" s="137">
        <f t="shared" si="32"/>
        <v>0</v>
      </c>
      <c r="CG34" s="134" t="s">
        <v>180</v>
      </c>
      <c r="CH34" s="135" t="s">
        <v>183</v>
      </c>
      <c r="CI34" s="138">
        <f>'[1]int.bev.'!CJ34</f>
        <v>3242</v>
      </c>
      <c r="CJ34" s="139">
        <f t="shared" si="2"/>
        <v>3242</v>
      </c>
      <c r="CK34" s="139">
        <f t="shared" si="2"/>
        <v>0</v>
      </c>
      <c r="CL34" s="139">
        <f t="shared" si="2"/>
        <v>0</v>
      </c>
      <c r="CM34" s="139">
        <f t="shared" si="2"/>
        <v>0</v>
      </c>
      <c r="CN34" s="134" t="s">
        <v>180</v>
      </c>
      <c r="CO34" s="135" t="s">
        <v>183</v>
      </c>
      <c r="CP34" s="136">
        <f>'[1]int.bev.'!CQ34</f>
        <v>0</v>
      </c>
      <c r="CQ34" s="138">
        <f t="shared" si="33"/>
        <v>0</v>
      </c>
      <c r="CR34" s="140">
        <v>0</v>
      </c>
      <c r="CS34" s="140">
        <v>0</v>
      </c>
      <c r="CT34" s="137">
        <f t="shared" si="34"/>
        <v>0</v>
      </c>
      <c r="CU34" s="134" t="s">
        <v>180</v>
      </c>
      <c r="CV34" s="135" t="s">
        <v>183</v>
      </c>
      <c r="CW34" s="136">
        <f>'[1]int.bev.'!CX34</f>
        <v>3242</v>
      </c>
      <c r="CX34" s="137">
        <f t="shared" si="7"/>
        <v>3242</v>
      </c>
      <c r="CY34" s="137">
        <f t="shared" si="7"/>
        <v>0</v>
      </c>
      <c r="CZ34" s="137">
        <f t="shared" si="7"/>
        <v>0</v>
      </c>
      <c r="DA34" s="137">
        <f t="shared" si="7"/>
        <v>0</v>
      </c>
      <c r="DB34" s="134" t="s">
        <v>180</v>
      </c>
      <c r="DC34" s="135" t="s">
        <v>183</v>
      </c>
      <c r="DD34" s="136">
        <f>'[1]int.bev.'!DE34</f>
        <v>0</v>
      </c>
      <c r="DE34" s="138">
        <f t="shared" si="35"/>
        <v>0</v>
      </c>
      <c r="DF34" s="135">
        <v>0</v>
      </c>
      <c r="DG34" s="135">
        <v>0</v>
      </c>
      <c r="DH34" s="135">
        <v>0</v>
      </c>
      <c r="DI34" s="134" t="s">
        <v>180</v>
      </c>
      <c r="DJ34" s="135" t="s">
        <v>183</v>
      </c>
      <c r="DK34" s="136">
        <f>'[1]int.bev.'!DL34</f>
        <v>1659</v>
      </c>
      <c r="DL34" s="137">
        <f t="shared" si="36"/>
        <v>1659</v>
      </c>
      <c r="DM34" s="137">
        <f>'[2]23.-39.'!T325</f>
        <v>0</v>
      </c>
      <c r="DN34" s="137">
        <f>'[2]23.-39.'!T330</f>
        <v>0</v>
      </c>
      <c r="DO34" s="137">
        <f t="shared" si="37"/>
        <v>0</v>
      </c>
      <c r="DP34" s="134" t="s">
        <v>180</v>
      </c>
      <c r="DQ34" s="135" t="s">
        <v>183</v>
      </c>
      <c r="DR34" s="136">
        <f>'[1]int.bev.'!DS34</f>
        <v>0</v>
      </c>
      <c r="DS34" s="137">
        <f t="shared" si="40"/>
        <v>0</v>
      </c>
      <c r="DT34" s="137">
        <f>'[2]23.-39.'!AH325</f>
        <v>0</v>
      </c>
      <c r="DU34" s="137">
        <f>'[2]23.-39.'!AH330</f>
        <v>0</v>
      </c>
      <c r="DV34" s="137">
        <f t="shared" si="38"/>
        <v>0</v>
      </c>
      <c r="DW34" s="134" t="s">
        <v>180</v>
      </c>
      <c r="DX34" s="135" t="s">
        <v>183</v>
      </c>
      <c r="DY34" s="136">
        <f>'[1]int.bev.'!DZ34</f>
        <v>1659</v>
      </c>
      <c r="DZ34" s="138">
        <f t="shared" si="42"/>
        <v>1659</v>
      </c>
      <c r="EA34" s="138">
        <f t="shared" si="42"/>
        <v>0</v>
      </c>
      <c r="EB34" s="138">
        <f t="shared" si="42"/>
        <v>0</v>
      </c>
      <c r="EC34" s="138">
        <f t="shared" si="42"/>
        <v>0</v>
      </c>
      <c r="ED34" s="134" t="s">
        <v>180</v>
      </c>
      <c r="EE34" s="135" t="s">
        <v>183</v>
      </c>
      <c r="EF34" s="139">
        <f t="shared" si="4"/>
        <v>324856</v>
      </c>
      <c r="EG34" s="139">
        <f t="shared" si="4"/>
        <v>336409</v>
      </c>
      <c r="EH34" s="139">
        <f t="shared" si="4"/>
        <v>11553</v>
      </c>
      <c r="EI34" s="139">
        <f t="shared" si="4"/>
        <v>11553</v>
      </c>
      <c r="EJ34" s="139">
        <f t="shared" si="4"/>
        <v>0</v>
      </c>
      <c r="EK34" s="134" t="s">
        <v>180</v>
      </c>
      <c r="EL34" s="135" t="s">
        <v>183</v>
      </c>
      <c r="EM34" s="139">
        <f t="shared" si="39"/>
        <v>321527</v>
      </c>
      <c r="EN34" s="139">
        <f t="shared" si="39"/>
        <v>333080</v>
      </c>
      <c r="EO34" s="139">
        <f t="shared" si="39"/>
        <v>11553</v>
      </c>
      <c r="EP34" s="139">
        <f t="shared" si="39"/>
        <v>11553</v>
      </c>
      <c r="EQ34" s="139">
        <f t="shared" si="39"/>
        <v>0</v>
      </c>
      <c r="ER34" s="134" t="s">
        <v>180</v>
      </c>
      <c r="ES34" s="135" t="s">
        <v>183</v>
      </c>
      <c r="ET34" s="139">
        <f>'[2]int.kiad.'!CP34</f>
        <v>3329</v>
      </c>
      <c r="EU34" s="139">
        <f>'[2]int.kiad.'!CQ34</f>
        <v>3329</v>
      </c>
      <c r="EV34" s="139">
        <f>'[2]int.kiad.'!CR34</f>
        <v>0</v>
      </c>
      <c r="EW34" s="139">
        <f>'[2]int.kiad.'!CS34</f>
        <v>0</v>
      </c>
      <c r="EX34" s="139">
        <f>'[2]int.kiad.'!CT34</f>
        <v>0</v>
      </c>
      <c r="EY34" s="37" t="s">
        <v>117</v>
      </c>
      <c r="EZ34" s="29" t="s">
        <v>137</v>
      </c>
      <c r="FA34" s="30" t="s">
        <v>105</v>
      </c>
      <c r="FB34" s="124">
        <f>'[1]int.bev.'!FC34</f>
        <v>6896</v>
      </c>
      <c r="FC34" s="31">
        <f t="shared" si="44"/>
        <v>6899</v>
      </c>
      <c r="FD34" s="31">
        <f>'[2]részb.ö.'!P661</f>
        <v>3</v>
      </c>
      <c r="FE34" s="31">
        <f>'[2]részb.ö.'!P666</f>
        <v>0</v>
      </c>
      <c r="FF34" s="19">
        <f t="shared" si="45"/>
        <v>3</v>
      </c>
      <c r="FG34" s="37" t="s">
        <v>117</v>
      </c>
      <c r="FH34" s="29" t="s">
        <v>137</v>
      </c>
      <c r="FI34" s="30" t="s">
        <v>105</v>
      </c>
      <c r="FJ34" s="124">
        <f>'[1]int.bev.'!FK34</f>
        <v>0</v>
      </c>
      <c r="FK34" s="31">
        <f t="shared" si="46"/>
        <v>0</v>
      </c>
      <c r="FL34" s="31">
        <f>'[2]részb.ö.'!Q661</f>
        <v>0</v>
      </c>
      <c r="FM34" s="31">
        <f>'[2]részb.ö.'!Q666</f>
        <v>0</v>
      </c>
      <c r="FN34" s="19">
        <f t="shared" si="47"/>
        <v>0</v>
      </c>
      <c r="FO34" s="37" t="s">
        <v>117</v>
      </c>
      <c r="FP34" s="29" t="s">
        <v>137</v>
      </c>
      <c r="FQ34" s="30" t="s">
        <v>105</v>
      </c>
      <c r="FR34" s="124">
        <f>'[1]int.bev.'!FS34</f>
        <v>65740</v>
      </c>
      <c r="FS34" s="31">
        <f t="shared" si="48"/>
        <v>67378</v>
      </c>
      <c r="FT34" s="31">
        <f>'[2]részb.ö.'!R661</f>
        <v>1638</v>
      </c>
      <c r="FU34" s="31">
        <f>'[2]részb.ö.'!R666</f>
        <v>1638</v>
      </c>
      <c r="FV34" s="19">
        <f t="shared" si="49"/>
        <v>0</v>
      </c>
      <c r="FW34" s="37" t="s">
        <v>117</v>
      </c>
      <c r="FX34" s="29" t="s">
        <v>137</v>
      </c>
      <c r="FY34" s="30" t="s">
        <v>105</v>
      </c>
      <c r="FZ34" s="124">
        <f>'[1]int.bev.'!GA34</f>
        <v>0</v>
      </c>
      <c r="GA34" s="31">
        <f t="shared" si="50"/>
        <v>280</v>
      </c>
      <c r="GB34" s="31">
        <f>'[2]részb.ö.'!S661</f>
        <v>280</v>
      </c>
      <c r="GC34" s="31">
        <f>'[2]részb.ö.'!S666</f>
        <v>0</v>
      </c>
      <c r="GD34" s="19">
        <f t="shared" si="51"/>
        <v>280</v>
      </c>
      <c r="GE34" s="37" t="s">
        <v>117</v>
      </c>
      <c r="GF34" s="29" t="s">
        <v>137</v>
      </c>
      <c r="GG34" s="30" t="s">
        <v>105</v>
      </c>
      <c r="GH34" s="124">
        <f>'[1]int.bev.'!GI34</f>
        <v>656</v>
      </c>
      <c r="GI34" s="31">
        <f t="shared" si="52"/>
        <v>656</v>
      </c>
      <c r="GJ34" s="31">
        <f>'[2]részb.ö.'!T661</f>
        <v>0</v>
      </c>
      <c r="GK34" s="31">
        <f>'[2]részb.ö.'!T666</f>
        <v>0</v>
      </c>
      <c r="GL34" s="19">
        <f t="shared" si="53"/>
        <v>0</v>
      </c>
      <c r="GM34" s="37" t="s">
        <v>117</v>
      </c>
      <c r="GN34" s="29" t="s">
        <v>137</v>
      </c>
      <c r="GO34" s="30" t="s">
        <v>105</v>
      </c>
      <c r="GP34" s="31">
        <f t="shared" si="54"/>
        <v>73292</v>
      </c>
      <c r="GQ34" s="31">
        <f t="shared" si="43"/>
        <v>75213</v>
      </c>
      <c r="GR34" s="31">
        <f t="shared" si="43"/>
        <v>1921</v>
      </c>
      <c r="GS34" s="31">
        <f t="shared" si="43"/>
        <v>1638</v>
      </c>
      <c r="GT34" s="31">
        <f t="shared" si="43"/>
        <v>283</v>
      </c>
    </row>
    <row r="35" spans="1:202" ht="12.75">
      <c r="A35" s="134" t="s">
        <v>182</v>
      </c>
      <c r="B35" s="135" t="s">
        <v>185</v>
      </c>
      <c r="C35" s="136">
        <f>'[1]int.bev.'!D35</f>
        <v>15859</v>
      </c>
      <c r="D35" s="137">
        <f t="shared" si="8"/>
        <v>15859</v>
      </c>
      <c r="E35" s="137">
        <f>'[2]23.-39.'!P373</f>
        <v>0</v>
      </c>
      <c r="F35" s="137">
        <f>'[2]23.-39.'!P378</f>
        <v>0</v>
      </c>
      <c r="G35" s="137">
        <f t="shared" si="9"/>
        <v>0</v>
      </c>
      <c r="H35" s="134" t="s">
        <v>182</v>
      </c>
      <c r="I35" s="135" t="s">
        <v>185</v>
      </c>
      <c r="J35" s="136">
        <f>'[1]int.bev.'!K35</f>
        <v>0</v>
      </c>
      <c r="K35" s="137">
        <f t="shared" si="10"/>
        <v>0</v>
      </c>
      <c r="L35" s="137">
        <f>'[2]23.-39.'!AC373</f>
        <v>0</v>
      </c>
      <c r="M35" s="137">
        <f>'[2]23.-39.'!AC378</f>
        <v>0</v>
      </c>
      <c r="N35" s="137">
        <f t="shared" si="11"/>
        <v>0</v>
      </c>
      <c r="O35" s="134" t="s">
        <v>182</v>
      </c>
      <c r="P35" s="135" t="s">
        <v>185</v>
      </c>
      <c r="Q35" s="136">
        <f>'[1]int.bev.'!R35</f>
        <v>0</v>
      </c>
      <c r="R35" s="137">
        <f t="shared" si="12"/>
        <v>0</v>
      </c>
      <c r="S35" s="137">
        <f>'[2]23.-39.'!AD373</f>
        <v>0</v>
      </c>
      <c r="T35" s="137">
        <f>'[2]23.-39.'!AD378</f>
        <v>0</v>
      </c>
      <c r="U35" s="137">
        <f t="shared" si="13"/>
        <v>0</v>
      </c>
      <c r="V35" s="134" t="s">
        <v>182</v>
      </c>
      <c r="W35" s="135" t="s">
        <v>185</v>
      </c>
      <c r="X35" s="136">
        <f>'[1]int.bev.'!Y35</f>
        <v>0</v>
      </c>
      <c r="Y35" s="137">
        <f t="shared" si="14"/>
        <v>0</v>
      </c>
      <c r="Z35" s="137">
        <f>'[2]23.-39.'!Q373</f>
        <v>0</v>
      </c>
      <c r="AA35" s="137">
        <f>'[2]23.-39.'!Q378</f>
        <v>0</v>
      </c>
      <c r="AB35" s="137">
        <f t="shared" si="15"/>
        <v>0</v>
      </c>
      <c r="AC35" s="134" t="s">
        <v>182</v>
      </c>
      <c r="AD35" s="135" t="s">
        <v>185</v>
      </c>
      <c r="AE35" s="136">
        <f>'[1]int.bev.'!AF35</f>
        <v>247140</v>
      </c>
      <c r="AF35" s="137">
        <f t="shared" si="16"/>
        <v>255886</v>
      </c>
      <c r="AG35" s="137">
        <f>'[2]23.-39.'!R373</f>
        <v>8746</v>
      </c>
      <c r="AH35" s="137">
        <f>'[2]23.-39.'!R378</f>
        <v>8746</v>
      </c>
      <c r="AI35" s="137">
        <f t="shared" si="17"/>
        <v>0</v>
      </c>
      <c r="AJ35" s="134" t="s">
        <v>182</v>
      </c>
      <c r="AK35" s="135" t="s">
        <v>185</v>
      </c>
      <c r="AL35" s="136">
        <f>'[1]int.bev.'!AM35</f>
        <v>2028</v>
      </c>
      <c r="AM35" s="137">
        <f t="shared" si="18"/>
        <v>2028</v>
      </c>
      <c r="AN35" s="137">
        <f>'[2]23.-39.'!AF373</f>
        <v>0</v>
      </c>
      <c r="AO35" s="137">
        <f>'[2]23.-39.'!AF378</f>
        <v>0</v>
      </c>
      <c r="AP35" s="137">
        <f t="shared" si="19"/>
        <v>0</v>
      </c>
      <c r="AQ35" s="134" t="s">
        <v>182</v>
      </c>
      <c r="AR35" s="135" t="s">
        <v>185</v>
      </c>
      <c r="AS35" s="138">
        <f t="shared" si="20"/>
        <v>245112</v>
      </c>
      <c r="AT35" s="138">
        <f t="shared" si="21"/>
        <v>253858</v>
      </c>
      <c r="AU35" s="138">
        <f t="shared" si="22"/>
        <v>8746</v>
      </c>
      <c r="AV35" s="138">
        <f t="shared" si="23"/>
        <v>8746</v>
      </c>
      <c r="AW35" s="138">
        <f t="shared" si="24"/>
        <v>0</v>
      </c>
      <c r="AX35" s="134" t="s">
        <v>182</v>
      </c>
      <c r="AY35" s="135" t="s">
        <v>185</v>
      </c>
      <c r="AZ35" s="136">
        <f>'[1]int.bev.'!BA35</f>
        <v>1172</v>
      </c>
      <c r="BA35" s="137">
        <f t="shared" si="25"/>
        <v>1172</v>
      </c>
      <c r="BB35" s="137">
        <f>'[2]23.-39.'!S373</f>
        <v>0</v>
      </c>
      <c r="BC35" s="137">
        <f>'[2]23.-39.'!S378</f>
        <v>0</v>
      </c>
      <c r="BD35" s="137">
        <f t="shared" si="26"/>
        <v>0</v>
      </c>
      <c r="BE35" s="134" t="s">
        <v>182</v>
      </c>
      <c r="BF35" s="135" t="s">
        <v>185</v>
      </c>
      <c r="BG35" s="136">
        <f>'[1]int.bev.'!BH35</f>
        <v>0</v>
      </c>
      <c r="BH35" s="137">
        <f t="shared" si="27"/>
        <v>0</v>
      </c>
      <c r="BI35" s="137">
        <f>'[2]23.-39.'!AG373</f>
        <v>0</v>
      </c>
      <c r="BJ35" s="137">
        <f>'[2]23.-39.'!AG378</f>
        <v>0</v>
      </c>
      <c r="BK35" s="137">
        <f t="shared" si="28"/>
        <v>0</v>
      </c>
      <c r="BL35" s="134" t="s">
        <v>182</v>
      </c>
      <c r="BM35" s="135" t="s">
        <v>185</v>
      </c>
      <c r="BN35" s="136">
        <f>'[1]int.bev.'!BO35</f>
        <v>0</v>
      </c>
      <c r="BO35" s="138">
        <f t="shared" si="29"/>
        <v>0</v>
      </c>
      <c r="BP35" s="135">
        <v>0</v>
      </c>
      <c r="BQ35" s="135">
        <v>0</v>
      </c>
      <c r="BR35" s="137">
        <f t="shared" si="30"/>
        <v>0</v>
      </c>
      <c r="BS35" s="134" t="s">
        <v>182</v>
      </c>
      <c r="BT35" s="135" t="s">
        <v>185</v>
      </c>
      <c r="BU35" s="136">
        <f>'[1]int.bev.'!BV35</f>
        <v>0</v>
      </c>
      <c r="BV35" s="137">
        <f t="shared" si="41"/>
        <v>0</v>
      </c>
      <c r="BW35" s="137">
        <f t="shared" si="41"/>
        <v>0</v>
      </c>
      <c r="BX35" s="137">
        <f t="shared" si="41"/>
        <v>0</v>
      </c>
      <c r="BY35" s="137">
        <f t="shared" si="41"/>
        <v>0</v>
      </c>
      <c r="BZ35" s="134" t="s">
        <v>182</v>
      </c>
      <c r="CA35" s="135" t="s">
        <v>185</v>
      </c>
      <c r="CB35" s="136">
        <f>'[1]int.bev.'!CC35</f>
        <v>0</v>
      </c>
      <c r="CC35" s="138">
        <f t="shared" si="31"/>
        <v>0</v>
      </c>
      <c r="CD35" s="135">
        <v>0</v>
      </c>
      <c r="CE35" s="135">
        <v>0</v>
      </c>
      <c r="CF35" s="137">
        <f t="shared" si="32"/>
        <v>0</v>
      </c>
      <c r="CG35" s="134" t="s">
        <v>182</v>
      </c>
      <c r="CH35" s="135" t="s">
        <v>185</v>
      </c>
      <c r="CI35" s="138">
        <f>'[1]int.bev.'!CJ35</f>
        <v>1172</v>
      </c>
      <c r="CJ35" s="139">
        <f t="shared" si="2"/>
        <v>1172</v>
      </c>
      <c r="CK35" s="139">
        <f t="shared" si="2"/>
        <v>0</v>
      </c>
      <c r="CL35" s="139">
        <f t="shared" si="2"/>
        <v>0</v>
      </c>
      <c r="CM35" s="139">
        <f t="shared" si="2"/>
        <v>0</v>
      </c>
      <c r="CN35" s="134" t="s">
        <v>182</v>
      </c>
      <c r="CO35" s="135" t="s">
        <v>185</v>
      </c>
      <c r="CP35" s="136">
        <f>'[1]int.bev.'!CQ35</f>
        <v>0</v>
      </c>
      <c r="CQ35" s="138">
        <f t="shared" si="33"/>
        <v>0</v>
      </c>
      <c r="CR35" s="140">
        <v>0</v>
      </c>
      <c r="CS35" s="140">
        <v>0</v>
      </c>
      <c r="CT35" s="137">
        <f t="shared" si="34"/>
        <v>0</v>
      </c>
      <c r="CU35" s="134" t="s">
        <v>182</v>
      </c>
      <c r="CV35" s="135" t="s">
        <v>185</v>
      </c>
      <c r="CW35" s="136">
        <f>'[1]int.bev.'!CX35</f>
        <v>1172</v>
      </c>
      <c r="CX35" s="137">
        <f t="shared" si="7"/>
        <v>1172</v>
      </c>
      <c r="CY35" s="137">
        <f t="shared" si="7"/>
        <v>0</v>
      </c>
      <c r="CZ35" s="137">
        <f t="shared" si="7"/>
        <v>0</v>
      </c>
      <c r="DA35" s="137">
        <f t="shared" si="7"/>
        <v>0</v>
      </c>
      <c r="DB35" s="134" t="s">
        <v>182</v>
      </c>
      <c r="DC35" s="135" t="s">
        <v>185</v>
      </c>
      <c r="DD35" s="136">
        <f>'[1]int.bev.'!DE35</f>
        <v>0</v>
      </c>
      <c r="DE35" s="138">
        <f t="shared" si="35"/>
        <v>0</v>
      </c>
      <c r="DF35" s="135">
        <v>0</v>
      </c>
      <c r="DG35" s="135">
        <v>0</v>
      </c>
      <c r="DH35" s="135">
        <v>0</v>
      </c>
      <c r="DI35" s="134" t="s">
        <v>182</v>
      </c>
      <c r="DJ35" s="135" t="s">
        <v>185</v>
      </c>
      <c r="DK35" s="136">
        <f>'[1]int.bev.'!DL35</f>
        <v>5131</v>
      </c>
      <c r="DL35" s="137">
        <f t="shared" si="36"/>
        <v>5131</v>
      </c>
      <c r="DM35" s="137">
        <f>'[2]23.-39.'!T373</f>
        <v>0</v>
      </c>
      <c r="DN35" s="137">
        <f>'[2]23.-39.'!T378</f>
        <v>0</v>
      </c>
      <c r="DO35" s="137">
        <f t="shared" si="37"/>
        <v>0</v>
      </c>
      <c r="DP35" s="134" t="s">
        <v>182</v>
      </c>
      <c r="DQ35" s="135" t="s">
        <v>185</v>
      </c>
      <c r="DR35" s="136">
        <f>'[1]int.bev.'!DS35</f>
        <v>0</v>
      </c>
      <c r="DS35" s="137">
        <f t="shared" si="40"/>
        <v>0</v>
      </c>
      <c r="DT35" s="137">
        <f>'[2]23.-39.'!AH373</f>
        <v>0</v>
      </c>
      <c r="DU35" s="137">
        <f>'[2]23.-39.'!AH378</f>
        <v>0</v>
      </c>
      <c r="DV35" s="137">
        <f t="shared" si="38"/>
        <v>0</v>
      </c>
      <c r="DW35" s="134" t="s">
        <v>182</v>
      </c>
      <c r="DX35" s="135" t="s">
        <v>185</v>
      </c>
      <c r="DY35" s="136">
        <f>'[1]int.bev.'!DZ35</f>
        <v>5131</v>
      </c>
      <c r="DZ35" s="138">
        <f t="shared" si="42"/>
        <v>5131</v>
      </c>
      <c r="EA35" s="138">
        <f t="shared" si="42"/>
        <v>0</v>
      </c>
      <c r="EB35" s="138">
        <f t="shared" si="42"/>
        <v>0</v>
      </c>
      <c r="EC35" s="138">
        <f t="shared" si="42"/>
        <v>0</v>
      </c>
      <c r="ED35" s="134" t="s">
        <v>182</v>
      </c>
      <c r="EE35" s="135" t="s">
        <v>185</v>
      </c>
      <c r="EF35" s="139">
        <f t="shared" si="4"/>
        <v>269302</v>
      </c>
      <c r="EG35" s="139">
        <f t="shared" si="4"/>
        <v>278048</v>
      </c>
      <c r="EH35" s="139">
        <f t="shared" si="4"/>
        <v>8746</v>
      </c>
      <c r="EI35" s="139">
        <f t="shared" si="4"/>
        <v>8746</v>
      </c>
      <c r="EJ35" s="139">
        <f t="shared" si="4"/>
        <v>0</v>
      </c>
      <c r="EK35" s="134" t="s">
        <v>182</v>
      </c>
      <c r="EL35" s="135" t="s">
        <v>185</v>
      </c>
      <c r="EM35" s="139">
        <f t="shared" si="39"/>
        <v>267274</v>
      </c>
      <c r="EN35" s="139">
        <f t="shared" si="39"/>
        <v>276020</v>
      </c>
      <c r="EO35" s="139">
        <f t="shared" si="39"/>
        <v>8746</v>
      </c>
      <c r="EP35" s="139">
        <f t="shared" si="39"/>
        <v>8746</v>
      </c>
      <c r="EQ35" s="139">
        <f t="shared" si="39"/>
        <v>0</v>
      </c>
      <c r="ER35" s="134" t="s">
        <v>182</v>
      </c>
      <c r="ES35" s="135" t="s">
        <v>185</v>
      </c>
      <c r="ET35" s="139">
        <f>'[2]int.kiad.'!CP35</f>
        <v>2028</v>
      </c>
      <c r="EU35" s="139">
        <f>'[2]int.kiad.'!CQ35</f>
        <v>2028</v>
      </c>
      <c r="EV35" s="139">
        <f>'[2]int.kiad.'!CR35</f>
        <v>0</v>
      </c>
      <c r="EW35" s="139">
        <f>'[2]int.kiad.'!CS35</f>
        <v>0</v>
      </c>
      <c r="EX35" s="139">
        <f>'[2]int.kiad.'!CT35</f>
        <v>0</v>
      </c>
      <c r="EY35" s="37"/>
      <c r="EZ35" s="29"/>
      <c r="FA35" s="30"/>
      <c r="FB35" s="31"/>
      <c r="FC35" s="31"/>
      <c r="FD35" s="31"/>
      <c r="FE35" s="31"/>
      <c r="FF35" s="31"/>
      <c r="FG35" s="37"/>
      <c r="FH35" s="29"/>
      <c r="FI35" s="30"/>
      <c r="FJ35" s="31"/>
      <c r="FK35" s="31"/>
      <c r="FL35" s="31"/>
      <c r="FM35" s="31"/>
      <c r="FN35" s="31"/>
      <c r="FO35" s="37"/>
      <c r="FP35" s="29"/>
      <c r="FQ35" s="30"/>
      <c r="FR35" s="31"/>
      <c r="FS35" s="31"/>
      <c r="FT35" s="31"/>
      <c r="FU35" s="31"/>
      <c r="FV35" s="31"/>
      <c r="FW35" s="37"/>
      <c r="FX35" s="29"/>
      <c r="FY35" s="30"/>
      <c r="FZ35" s="31"/>
      <c r="GA35" s="31"/>
      <c r="GB35" s="31"/>
      <c r="GC35" s="31"/>
      <c r="GD35" s="31"/>
      <c r="GE35" s="37"/>
      <c r="GF35" s="29"/>
      <c r="GG35" s="30"/>
      <c r="GH35" s="31"/>
      <c r="GI35" s="31"/>
      <c r="GJ35" s="31"/>
      <c r="GK35" s="31"/>
      <c r="GL35" s="31"/>
      <c r="GM35" s="37"/>
      <c r="GN35" s="29"/>
      <c r="GO35" s="30"/>
      <c r="GP35" s="31"/>
      <c r="GQ35" s="31"/>
      <c r="GR35" s="31"/>
      <c r="GS35" s="31"/>
      <c r="GT35" s="31"/>
    </row>
    <row r="36" spans="1:202" ht="12.75">
      <c r="A36" s="134" t="s">
        <v>184</v>
      </c>
      <c r="B36" s="135" t="s">
        <v>169</v>
      </c>
      <c r="C36" s="136">
        <f>'[1]int.bev.'!D36</f>
        <v>66686</v>
      </c>
      <c r="D36" s="137">
        <f t="shared" si="8"/>
        <v>67977</v>
      </c>
      <c r="E36" s="137">
        <f>'[2]23.-39.'!P421</f>
        <v>1291</v>
      </c>
      <c r="F36" s="137">
        <f>'[2]23.-39.'!P426</f>
        <v>0</v>
      </c>
      <c r="G36" s="137">
        <f t="shared" si="9"/>
        <v>1291</v>
      </c>
      <c r="H36" s="134" t="s">
        <v>184</v>
      </c>
      <c r="I36" s="135" t="s">
        <v>169</v>
      </c>
      <c r="J36" s="136">
        <f>'[1]int.bev.'!K36</f>
        <v>0</v>
      </c>
      <c r="K36" s="137">
        <f t="shared" si="10"/>
        <v>0</v>
      </c>
      <c r="L36" s="137">
        <f>'[2]23.-39.'!AC421</f>
        <v>0</v>
      </c>
      <c r="M36" s="137">
        <f>'[2]23.-39.'!AC426</f>
        <v>0</v>
      </c>
      <c r="N36" s="137">
        <f t="shared" si="11"/>
        <v>0</v>
      </c>
      <c r="O36" s="134" t="s">
        <v>184</v>
      </c>
      <c r="P36" s="135" t="s">
        <v>169</v>
      </c>
      <c r="Q36" s="136">
        <f>'[1]int.bev.'!R36</f>
        <v>0</v>
      </c>
      <c r="R36" s="137">
        <f t="shared" si="12"/>
        <v>0</v>
      </c>
      <c r="S36" s="137">
        <f>'[2]23.-39.'!AD421</f>
        <v>0</v>
      </c>
      <c r="T36" s="137">
        <f>'[2]23.-39.'!AD426</f>
        <v>0</v>
      </c>
      <c r="U36" s="137">
        <f t="shared" si="13"/>
        <v>0</v>
      </c>
      <c r="V36" s="134" t="s">
        <v>184</v>
      </c>
      <c r="W36" s="135" t="s">
        <v>169</v>
      </c>
      <c r="X36" s="136">
        <f>'[1]int.bev.'!Y36</f>
        <v>0</v>
      </c>
      <c r="Y36" s="137">
        <f t="shared" si="14"/>
        <v>0</v>
      </c>
      <c r="Z36" s="137">
        <f>'[2]23.-39.'!Q421</f>
        <v>0</v>
      </c>
      <c r="AA36" s="137">
        <f>'[2]23.-39.'!Q426</f>
        <v>0</v>
      </c>
      <c r="AB36" s="137">
        <f t="shared" si="15"/>
        <v>0</v>
      </c>
      <c r="AC36" s="134" t="s">
        <v>184</v>
      </c>
      <c r="AD36" s="135" t="s">
        <v>169</v>
      </c>
      <c r="AE36" s="136">
        <f>'[1]int.bev.'!AF36</f>
        <v>409380</v>
      </c>
      <c r="AF36" s="137">
        <f t="shared" si="16"/>
        <v>423599</v>
      </c>
      <c r="AG36" s="137">
        <f>'[2]23.-39.'!R421</f>
        <v>14219</v>
      </c>
      <c r="AH36" s="137">
        <f>'[2]23.-39.'!R426</f>
        <v>14219</v>
      </c>
      <c r="AI36" s="137">
        <f t="shared" si="17"/>
        <v>0</v>
      </c>
      <c r="AJ36" s="134" t="s">
        <v>184</v>
      </c>
      <c r="AK36" s="135" t="s">
        <v>169</v>
      </c>
      <c r="AL36" s="136">
        <f>'[1]int.bev.'!AM36</f>
        <v>1321</v>
      </c>
      <c r="AM36" s="137">
        <f t="shared" si="18"/>
        <v>1321</v>
      </c>
      <c r="AN36" s="137">
        <f>'[2]23.-39.'!AF421</f>
        <v>0</v>
      </c>
      <c r="AO36" s="137">
        <f>'[2]23.-39.'!AF426</f>
        <v>0</v>
      </c>
      <c r="AP36" s="137">
        <f t="shared" si="19"/>
        <v>0</v>
      </c>
      <c r="AQ36" s="134" t="s">
        <v>184</v>
      </c>
      <c r="AR36" s="135" t="s">
        <v>169</v>
      </c>
      <c r="AS36" s="138">
        <f t="shared" si="20"/>
        <v>408059</v>
      </c>
      <c r="AT36" s="138">
        <f t="shared" si="21"/>
        <v>422278</v>
      </c>
      <c r="AU36" s="138">
        <f t="shared" si="22"/>
        <v>14219</v>
      </c>
      <c r="AV36" s="138">
        <f t="shared" si="23"/>
        <v>14219</v>
      </c>
      <c r="AW36" s="138">
        <f t="shared" si="24"/>
        <v>0</v>
      </c>
      <c r="AX36" s="134" t="s">
        <v>184</v>
      </c>
      <c r="AY36" s="135" t="s">
        <v>169</v>
      </c>
      <c r="AZ36" s="136">
        <f>'[1]int.bev.'!BA36</f>
        <v>10227</v>
      </c>
      <c r="BA36" s="137">
        <f t="shared" si="25"/>
        <v>13636</v>
      </c>
      <c r="BB36" s="137">
        <f>'[2]23.-39.'!S421</f>
        <v>3409</v>
      </c>
      <c r="BC36" s="137">
        <f>'[2]23.-39.'!S426</f>
        <v>0</v>
      </c>
      <c r="BD36" s="137">
        <f t="shared" si="26"/>
        <v>3409</v>
      </c>
      <c r="BE36" s="134" t="s">
        <v>184</v>
      </c>
      <c r="BF36" s="135" t="s">
        <v>169</v>
      </c>
      <c r="BG36" s="136">
        <f>'[1]int.bev.'!BH36</f>
        <v>10000</v>
      </c>
      <c r="BH36" s="137">
        <f t="shared" si="27"/>
        <v>10000</v>
      </c>
      <c r="BI36" s="137">
        <f>'[2]23.-39.'!AG421</f>
        <v>0</v>
      </c>
      <c r="BJ36" s="137">
        <f>'[2]23.-39.'!AG426</f>
        <v>0</v>
      </c>
      <c r="BK36" s="137">
        <f t="shared" si="28"/>
        <v>0</v>
      </c>
      <c r="BL36" s="134" t="s">
        <v>184</v>
      </c>
      <c r="BM36" s="135" t="s">
        <v>169</v>
      </c>
      <c r="BN36" s="136">
        <f>'[1]int.bev.'!BO36</f>
        <v>0</v>
      </c>
      <c r="BO36" s="138">
        <f t="shared" si="29"/>
        <v>0</v>
      </c>
      <c r="BP36" s="135">
        <v>0</v>
      </c>
      <c r="BQ36" s="135">
        <v>0</v>
      </c>
      <c r="BR36" s="137">
        <f t="shared" si="30"/>
        <v>0</v>
      </c>
      <c r="BS36" s="134" t="s">
        <v>184</v>
      </c>
      <c r="BT36" s="135" t="s">
        <v>169</v>
      </c>
      <c r="BU36" s="136">
        <f>'[1]int.bev.'!BV36</f>
        <v>10000</v>
      </c>
      <c r="BV36" s="137">
        <f t="shared" si="41"/>
        <v>10000</v>
      </c>
      <c r="BW36" s="137">
        <f t="shared" si="41"/>
        <v>0</v>
      </c>
      <c r="BX36" s="137">
        <f t="shared" si="41"/>
        <v>0</v>
      </c>
      <c r="BY36" s="137">
        <f t="shared" si="41"/>
        <v>0</v>
      </c>
      <c r="BZ36" s="134" t="s">
        <v>184</v>
      </c>
      <c r="CA36" s="135" t="s">
        <v>169</v>
      </c>
      <c r="CB36" s="136">
        <f>'[1]int.bev.'!CC36</f>
        <v>0</v>
      </c>
      <c r="CC36" s="138">
        <f t="shared" si="31"/>
        <v>0</v>
      </c>
      <c r="CD36" s="135">
        <v>0</v>
      </c>
      <c r="CE36" s="135">
        <v>0</v>
      </c>
      <c r="CF36" s="137">
        <f t="shared" si="32"/>
        <v>0</v>
      </c>
      <c r="CG36" s="134" t="s">
        <v>184</v>
      </c>
      <c r="CH36" s="135" t="s">
        <v>169</v>
      </c>
      <c r="CI36" s="138">
        <f>'[1]int.bev.'!CJ36</f>
        <v>227</v>
      </c>
      <c r="CJ36" s="139">
        <f t="shared" si="2"/>
        <v>3636</v>
      </c>
      <c r="CK36" s="139">
        <f t="shared" si="2"/>
        <v>3409</v>
      </c>
      <c r="CL36" s="139">
        <f t="shared" si="2"/>
        <v>0</v>
      </c>
      <c r="CM36" s="139">
        <f t="shared" si="2"/>
        <v>3409</v>
      </c>
      <c r="CN36" s="134" t="s">
        <v>184</v>
      </c>
      <c r="CO36" s="135" t="s">
        <v>169</v>
      </c>
      <c r="CP36" s="136">
        <f>'[1]int.bev.'!CQ36</f>
        <v>0</v>
      </c>
      <c r="CQ36" s="138">
        <f t="shared" si="33"/>
        <v>0</v>
      </c>
      <c r="CR36" s="140">
        <v>0</v>
      </c>
      <c r="CS36" s="140">
        <v>0</v>
      </c>
      <c r="CT36" s="137">
        <f t="shared" si="34"/>
        <v>0</v>
      </c>
      <c r="CU36" s="134" t="s">
        <v>184</v>
      </c>
      <c r="CV36" s="135" t="s">
        <v>169</v>
      </c>
      <c r="CW36" s="136">
        <f>'[1]int.bev.'!CX36</f>
        <v>227</v>
      </c>
      <c r="CX36" s="137">
        <f t="shared" si="7"/>
        <v>3636</v>
      </c>
      <c r="CY36" s="137">
        <f t="shared" si="7"/>
        <v>3409</v>
      </c>
      <c r="CZ36" s="137">
        <f t="shared" si="7"/>
        <v>0</v>
      </c>
      <c r="DA36" s="137">
        <f t="shared" si="7"/>
        <v>3409</v>
      </c>
      <c r="DB36" s="134" t="s">
        <v>184</v>
      </c>
      <c r="DC36" s="135" t="s">
        <v>169</v>
      </c>
      <c r="DD36" s="136">
        <f>'[1]int.bev.'!DE36</f>
        <v>0</v>
      </c>
      <c r="DE36" s="138">
        <f t="shared" si="35"/>
        <v>0</v>
      </c>
      <c r="DF36" s="135">
        <v>0</v>
      </c>
      <c r="DG36" s="135">
        <v>0</v>
      </c>
      <c r="DH36" s="135">
        <v>0</v>
      </c>
      <c r="DI36" s="134" t="s">
        <v>184</v>
      </c>
      <c r="DJ36" s="135" t="s">
        <v>169</v>
      </c>
      <c r="DK36" s="136">
        <f>'[1]int.bev.'!DL36</f>
        <v>25718</v>
      </c>
      <c r="DL36" s="137">
        <f t="shared" si="36"/>
        <v>25718</v>
      </c>
      <c r="DM36" s="137">
        <f>'[2]23.-39.'!T421</f>
        <v>0</v>
      </c>
      <c r="DN36" s="137">
        <f>'[2]23.-39.'!T426</f>
        <v>0</v>
      </c>
      <c r="DO36" s="137">
        <f t="shared" si="37"/>
        <v>0</v>
      </c>
      <c r="DP36" s="134" t="s">
        <v>184</v>
      </c>
      <c r="DQ36" s="135" t="s">
        <v>169</v>
      </c>
      <c r="DR36" s="136">
        <f>'[1]int.bev.'!DS36</f>
        <v>12573</v>
      </c>
      <c r="DS36" s="137">
        <f t="shared" si="40"/>
        <v>10573</v>
      </c>
      <c r="DT36" s="137">
        <f>'[2]23.-39.'!AH421</f>
        <v>-2000</v>
      </c>
      <c r="DU36" s="137">
        <f>'[2]23.-39.'!AH426</f>
        <v>0</v>
      </c>
      <c r="DV36" s="137">
        <f t="shared" si="38"/>
        <v>-2000</v>
      </c>
      <c r="DW36" s="134" t="s">
        <v>184</v>
      </c>
      <c r="DX36" s="135" t="s">
        <v>169</v>
      </c>
      <c r="DY36" s="136">
        <f>'[1]int.bev.'!DZ36</f>
        <v>13145</v>
      </c>
      <c r="DZ36" s="138">
        <f t="shared" si="42"/>
        <v>15145</v>
      </c>
      <c r="EA36" s="138">
        <f t="shared" si="42"/>
        <v>2000</v>
      </c>
      <c r="EB36" s="138">
        <f t="shared" si="42"/>
        <v>0</v>
      </c>
      <c r="EC36" s="138">
        <f t="shared" si="42"/>
        <v>2000</v>
      </c>
      <c r="ED36" s="134" t="s">
        <v>184</v>
      </c>
      <c r="EE36" s="135" t="s">
        <v>169</v>
      </c>
      <c r="EF36" s="139">
        <f t="shared" si="4"/>
        <v>512011</v>
      </c>
      <c r="EG36" s="139">
        <f t="shared" si="4"/>
        <v>530930</v>
      </c>
      <c r="EH36" s="139">
        <f t="shared" si="4"/>
        <v>18919</v>
      </c>
      <c r="EI36" s="139">
        <f t="shared" si="4"/>
        <v>14219</v>
      </c>
      <c r="EJ36" s="139">
        <f t="shared" si="4"/>
        <v>4700</v>
      </c>
      <c r="EK36" s="134" t="s">
        <v>184</v>
      </c>
      <c r="EL36" s="135" t="s">
        <v>169</v>
      </c>
      <c r="EM36" s="139">
        <f t="shared" si="39"/>
        <v>488117</v>
      </c>
      <c r="EN36" s="139">
        <f t="shared" si="39"/>
        <v>509036</v>
      </c>
      <c r="EO36" s="139">
        <f t="shared" si="39"/>
        <v>20919</v>
      </c>
      <c r="EP36" s="139">
        <f t="shared" si="39"/>
        <v>14219</v>
      </c>
      <c r="EQ36" s="139">
        <f t="shared" si="39"/>
        <v>6700</v>
      </c>
      <c r="ER36" s="134" t="s">
        <v>184</v>
      </c>
      <c r="ES36" s="135" t="s">
        <v>169</v>
      </c>
      <c r="ET36" s="139">
        <f>'[2]int.kiad.'!CP36</f>
        <v>23894</v>
      </c>
      <c r="EU36" s="139">
        <f>'[2]int.kiad.'!CQ36</f>
        <v>21894</v>
      </c>
      <c r="EV36" s="139">
        <f>'[2]int.kiad.'!CR36</f>
        <v>-2000</v>
      </c>
      <c r="EW36" s="139">
        <f>'[2]int.kiad.'!CS36</f>
        <v>0</v>
      </c>
      <c r="EX36" s="139">
        <f>'[2]int.kiad.'!CT36</f>
        <v>-2000</v>
      </c>
      <c r="EY36" s="37"/>
      <c r="EZ36" s="29"/>
      <c r="FA36" s="30"/>
      <c r="FB36" s="31"/>
      <c r="FC36" s="31"/>
      <c r="FD36" s="31"/>
      <c r="FE36" s="31"/>
      <c r="FF36" s="31"/>
      <c r="FG36" s="37"/>
      <c r="FH36" s="29"/>
      <c r="FI36" s="30"/>
      <c r="FJ36" s="31"/>
      <c r="FK36" s="31"/>
      <c r="FL36" s="31"/>
      <c r="FM36" s="31"/>
      <c r="FN36" s="31"/>
      <c r="FO36" s="37"/>
      <c r="FP36" s="29"/>
      <c r="FQ36" s="30"/>
      <c r="FR36" s="31"/>
      <c r="FS36" s="31"/>
      <c r="FT36" s="31"/>
      <c r="FU36" s="31"/>
      <c r="FV36" s="31"/>
      <c r="FW36" s="37"/>
      <c r="FX36" s="29"/>
      <c r="FY36" s="30"/>
      <c r="FZ36" s="31"/>
      <c r="GA36" s="31"/>
      <c r="GB36" s="31"/>
      <c r="GC36" s="31"/>
      <c r="GD36" s="31"/>
      <c r="GE36" s="37"/>
      <c r="GF36" s="29"/>
      <c r="GG36" s="30"/>
      <c r="GH36" s="31"/>
      <c r="GI36" s="31"/>
      <c r="GJ36" s="31"/>
      <c r="GK36" s="31"/>
      <c r="GL36" s="31"/>
      <c r="GM36" s="37"/>
      <c r="GN36" s="29"/>
      <c r="GO36" s="30"/>
      <c r="GP36" s="42"/>
      <c r="GQ36" s="42"/>
      <c r="GR36" s="42"/>
      <c r="GS36" s="42"/>
      <c r="GT36" s="42"/>
    </row>
    <row r="37" spans="1:202" ht="12.75">
      <c r="A37" s="134" t="s">
        <v>186</v>
      </c>
      <c r="B37" s="135" t="s">
        <v>188</v>
      </c>
      <c r="C37" s="136">
        <f>'[1]int.bev.'!D37</f>
        <v>14305</v>
      </c>
      <c r="D37" s="137">
        <f t="shared" si="8"/>
        <v>14305</v>
      </c>
      <c r="E37" s="137">
        <f>'[2]23.-39.'!P469</f>
        <v>0</v>
      </c>
      <c r="F37" s="137">
        <f>'[2]23.-39.'!P474</f>
        <v>0</v>
      </c>
      <c r="G37" s="137">
        <f t="shared" si="9"/>
        <v>0</v>
      </c>
      <c r="H37" s="134" t="s">
        <v>186</v>
      </c>
      <c r="I37" s="135" t="s">
        <v>188</v>
      </c>
      <c r="J37" s="136">
        <f>'[1]int.bev.'!K37</f>
        <v>0</v>
      </c>
      <c r="K37" s="137">
        <f t="shared" si="10"/>
        <v>0</v>
      </c>
      <c r="L37" s="137">
        <f>'[2]23.-39.'!AC469</f>
        <v>0</v>
      </c>
      <c r="M37" s="137">
        <f>'[2]23.-39.'!AC474</f>
        <v>0</v>
      </c>
      <c r="N37" s="137">
        <f t="shared" si="11"/>
        <v>0</v>
      </c>
      <c r="O37" s="134" t="s">
        <v>186</v>
      </c>
      <c r="P37" s="135" t="s">
        <v>188</v>
      </c>
      <c r="Q37" s="136">
        <f>'[1]int.bev.'!R37</f>
        <v>0</v>
      </c>
      <c r="R37" s="137">
        <f t="shared" si="12"/>
        <v>0</v>
      </c>
      <c r="S37" s="137">
        <f>'[2]23.-39.'!AD469</f>
        <v>0</v>
      </c>
      <c r="T37" s="137">
        <f>'[2]23.-39.'!AD474</f>
        <v>0</v>
      </c>
      <c r="U37" s="137">
        <f t="shared" si="13"/>
        <v>0</v>
      </c>
      <c r="V37" s="134" t="s">
        <v>186</v>
      </c>
      <c r="W37" s="135" t="s">
        <v>188</v>
      </c>
      <c r="X37" s="136">
        <f>'[1]int.bev.'!Y37</f>
        <v>0</v>
      </c>
      <c r="Y37" s="137">
        <f t="shared" si="14"/>
        <v>0</v>
      </c>
      <c r="Z37" s="137">
        <f>'[2]23.-39.'!Q469</f>
        <v>0</v>
      </c>
      <c r="AA37" s="137">
        <f>'[2]23.-39.'!Q474</f>
        <v>0</v>
      </c>
      <c r="AB37" s="137">
        <f t="shared" si="15"/>
        <v>0</v>
      </c>
      <c r="AC37" s="134" t="s">
        <v>186</v>
      </c>
      <c r="AD37" s="135" t="s">
        <v>188</v>
      </c>
      <c r="AE37" s="136">
        <f>'[1]int.bev.'!AF37</f>
        <v>228786</v>
      </c>
      <c r="AF37" s="137">
        <f t="shared" si="16"/>
        <v>236978</v>
      </c>
      <c r="AG37" s="137">
        <f>'[2]23.-39.'!R469</f>
        <v>8192</v>
      </c>
      <c r="AH37" s="137">
        <f>'[2]23.-39.'!R474</f>
        <v>8192</v>
      </c>
      <c r="AI37" s="137">
        <f t="shared" si="17"/>
        <v>0</v>
      </c>
      <c r="AJ37" s="134" t="s">
        <v>186</v>
      </c>
      <c r="AK37" s="135" t="s">
        <v>188</v>
      </c>
      <c r="AL37" s="136">
        <f>'[1]int.bev.'!AM37</f>
        <v>1593</v>
      </c>
      <c r="AM37" s="137">
        <f t="shared" si="18"/>
        <v>1593</v>
      </c>
      <c r="AN37" s="137">
        <f>'[2]23.-39.'!AF469</f>
        <v>0</v>
      </c>
      <c r="AO37" s="137">
        <f>'[2]23.-39.'!AF474</f>
        <v>0</v>
      </c>
      <c r="AP37" s="137">
        <f t="shared" si="19"/>
        <v>0</v>
      </c>
      <c r="AQ37" s="134" t="s">
        <v>186</v>
      </c>
      <c r="AR37" s="135" t="s">
        <v>188</v>
      </c>
      <c r="AS37" s="138">
        <f t="shared" si="20"/>
        <v>227193</v>
      </c>
      <c r="AT37" s="138">
        <f t="shared" si="21"/>
        <v>235385</v>
      </c>
      <c r="AU37" s="138">
        <f t="shared" si="22"/>
        <v>8192</v>
      </c>
      <c r="AV37" s="138">
        <f t="shared" si="23"/>
        <v>8192</v>
      </c>
      <c r="AW37" s="138">
        <f t="shared" si="24"/>
        <v>0</v>
      </c>
      <c r="AX37" s="134" t="s">
        <v>186</v>
      </c>
      <c r="AY37" s="135" t="s">
        <v>188</v>
      </c>
      <c r="AZ37" s="136">
        <f>'[1]int.bev.'!BA37</f>
        <v>1282</v>
      </c>
      <c r="BA37" s="137">
        <f t="shared" si="25"/>
        <v>1282</v>
      </c>
      <c r="BB37" s="137">
        <f>'[2]23.-39.'!S469</f>
        <v>0</v>
      </c>
      <c r="BC37" s="137">
        <f>'[2]23.-39.'!S474</f>
        <v>0</v>
      </c>
      <c r="BD37" s="137">
        <f t="shared" si="26"/>
        <v>0</v>
      </c>
      <c r="BE37" s="134" t="s">
        <v>186</v>
      </c>
      <c r="BF37" s="135" t="s">
        <v>188</v>
      </c>
      <c r="BG37" s="136">
        <f>'[1]int.bev.'!BH37</f>
        <v>1282</v>
      </c>
      <c r="BH37" s="137">
        <f t="shared" si="27"/>
        <v>1282</v>
      </c>
      <c r="BI37" s="137">
        <f>'[2]23.-39.'!AG469</f>
        <v>0</v>
      </c>
      <c r="BJ37" s="137">
        <f>'[2]23.-39.'!AG474</f>
        <v>0</v>
      </c>
      <c r="BK37" s="137">
        <f t="shared" si="28"/>
        <v>0</v>
      </c>
      <c r="BL37" s="134" t="s">
        <v>186</v>
      </c>
      <c r="BM37" s="135" t="s">
        <v>188</v>
      </c>
      <c r="BN37" s="136">
        <f>'[1]int.bev.'!BO37</f>
        <v>0</v>
      </c>
      <c r="BO37" s="138">
        <f t="shared" si="29"/>
        <v>0</v>
      </c>
      <c r="BP37" s="135">
        <v>0</v>
      </c>
      <c r="BQ37" s="135">
        <v>0</v>
      </c>
      <c r="BR37" s="137">
        <f t="shared" si="30"/>
        <v>0</v>
      </c>
      <c r="BS37" s="134" t="s">
        <v>186</v>
      </c>
      <c r="BT37" s="135" t="s">
        <v>188</v>
      </c>
      <c r="BU37" s="136">
        <f>'[1]int.bev.'!BV37</f>
        <v>1282</v>
      </c>
      <c r="BV37" s="137">
        <f t="shared" si="41"/>
        <v>1282</v>
      </c>
      <c r="BW37" s="137">
        <f t="shared" si="41"/>
        <v>0</v>
      </c>
      <c r="BX37" s="137">
        <f t="shared" si="41"/>
        <v>0</v>
      </c>
      <c r="BY37" s="137">
        <f t="shared" si="41"/>
        <v>0</v>
      </c>
      <c r="BZ37" s="134" t="s">
        <v>186</v>
      </c>
      <c r="CA37" s="135" t="s">
        <v>188</v>
      </c>
      <c r="CB37" s="136">
        <f>'[1]int.bev.'!CC37</f>
        <v>0</v>
      </c>
      <c r="CC37" s="138">
        <f t="shared" si="31"/>
        <v>0</v>
      </c>
      <c r="CD37" s="135">
        <v>0</v>
      </c>
      <c r="CE37" s="135">
        <v>0</v>
      </c>
      <c r="CF37" s="137">
        <f t="shared" si="32"/>
        <v>0</v>
      </c>
      <c r="CG37" s="134" t="s">
        <v>186</v>
      </c>
      <c r="CH37" s="135" t="s">
        <v>188</v>
      </c>
      <c r="CI37" s="138">
        <f>'[1]int.bev.'!CJ37</f>
        <v>0</v>
      </c>
      <c r="CJ37" s="139">
        <f t="shared" si="2"/>
        <v>0</v>
      </c>
      <c r="CK37" s="139">
        <f t="shared" si="2"/>
        <v>0</v>
      </c>
      <c r="CL37" s="139">
        <f t="shared" si="2"/>
        <v>0</v>
      </c>
      <c r="CM37" s="139">
        <f t="shared" si="2"/>
        <v>0</v>
      </c>
      <c r="CN37" s="134" t="s">
        <v>186</v>
      </c>
      <c r="CO37" s="135" t="s">
        <v>188</v>
      </c>
      <c r="CP37" s="136">
        <f>'[1]int.bev.'!CQ37</f>
        <v>0</v>
      </c>
      <c r="CQ37" s="138">
        <f t="shared" si="33"/>
        <v>0</v>
      </c>
      <c r="CR37" s="140">
        <v>0</v>
      </c>
      <c r="CS37" s="140">
        <v>0</v>
      </c>
      <c r="CT37" s="137">
        <f t="shared" si="34"/>
        <v>0</v>
      </c>
      <c r="CU37" s="134" t="s">
        <v>186</v>
      </c>
      <c r="CV37" s="135" t="s">
        <v>188</v>
      </c>
      <c r="CW37" s="136">
        <f>'[1]int.bev.'!CX37</f>
        <v>0</v>
      </c>
      <c r="CX37" s="137">
        <f t="shared" si="7"/>
        <v>0</v>
      </c>
      <c r="CY37" s="137">
        <f t="shared" si="7"/>
        <v>0</v>
      </c>
      <c r="CZ37" s="137">
        <f t="shared" si="7"/>
        <v>0</v>
      </c>
      <c r="DA37" s="137">
        <f t="shared" si="7"/>
        <v>0</v>
      </c>
      <c r="DB37" s="134" t="s">
        <v>186</v>
      </c>
      <c r="DC37" s="135" t="s">
        <v>188</v>
      </c>
      <c r="DD37" s="136">
        <f>'[1]int.bev.'!DE37</f>
        <v>0</v>
      </c>
      <c r="DE37" s="138">
        <f t="shared" si="35"/>
        <v>0</v>
      </c>
      <c r="DF37" s="135">
        <v>0</v>
      </c>
      <c r="DG37" s="135">
        <v>0</v>
      </c>
      <c r="DH37" s="135">
        <v>0</v>
      </c>
      <c r="DI37" s="134" t="s">
        <v>186</v>
      </c>
      <c r="DJ37" s="135" t="s">
        <v>188</v>
      </c>
      <c r="DK37" s="136">
        <f>'[1]int.bev.'!DL37</f>
        <v>2988</v>
      </c>
      <c r="DL37" s="137">
        <f t="shared" si="36"/>
        <v>2988</v>
      </c>
      <c r="DM37" s="137">
        <f>'[2]23.-39.'!T469</f>
        <v>0</v>
      </c>
      <c r="DN37" s="137">
        <f>'[2]23.-39.'!T474</f>
        <v>0</v>
      </c>
      <c r="DO37" s="137">
        <f t="shared" si="37"/>
        <v>0</v>
      </c>
      <c r="DP37" s="134" t="s">
        <v>186</v>
      </c>
      <c r="DQ37" s="135" t="s">
        <v>188</v>
      </c>
      <c r="DR37" s="136">
        <f>'[1]int.bev.'!DS37</f>
        <v>2111</v>
      </c>
      <c r="DS37" s="137">
        <f t="shared" si="40"/>
        <v>2111</v>
      </c>
      <c r="DT37" s="137">
        <f>'[2]23.-39.'!AH469</f>
        <v>0</v>
      </c>
      <c r="DU37" s="137">
        <f>'[2]23.-39.'!AH474</f>
        <v>0</v>
      </c>
      <c r="DV37" s="137">
        <f t="shared" si="38"/>
        <v>0</v>
      </c>
      <c r="DW37" s="134" t="s">
        <v>186</v>
      </c>
      <c r="DX37" s="135" t="s">
        <v>188</v>
      </c>
      <c r="DY37" s="136">
        <f>'[1]int.bev.'!DZ37</f>
        <v>877</v>
      </c>
      <c r="DZ37" s="138">
        <f t="shared" si="42"/>
        <v>877</v>
      </c>
      <c r="EA37" s="138">
        <f t="shared" si="42"/>
        <v>0</v>
      </c>
      <c r="EB37" s="138">
        <f t="shared" si="42"/>
        <v>0</v>
      </c>
      <c r="EC37" s="138">
        <f t="shared" si="42"/>
        <v>0</v>
      </c>
      <c r="ED37" s="134" t="s">
        <v>186</v>
      </c>
      <c r="EE37" s="135" t="s">
        <v>188</v>
      </c>
      <c r="EF37" s="139">
        <f t="shared" si="4"/>
        <v>247361</v>
      </c>
      <c r="EG37" s="139">
        <f t="shared" si="4"/>
        <v>255553</v>
      </c>
      <c r="EH37" s="139">
        <f t="shared" si="4"/>
        <v>8192</v>
      </c>
      <c r="EI37" s="139">
        <f t="shared" si="4"/>
        <v>8192</v>
      </c>
      <c r="EJ37" s="139">
        <f t="shared" si="4"/>
        <v>0</v>
      </c>
      <c r="EK37" s="134" t="s">
        <v>186</v>
      </c>
      <c r="EL37" s="135" t="s">
        <v>188</v>
      </c>
      <c r="EM37" s="139">
        <f t="shared" si="39"/>
        <v>242375</v>
      </c>
      <c r="EN37" s="139">
        <f t="shared" si="39"/>
        <v>250567</v>
      </c>
      <c r="EO37" s="139">
        <f t="shared" si="39"/>
        <v>8192</v>
      </c>
      <c r="EP37" s="139">
        <f t="shared" si="39"/>
        <v>8192</v>
      </c>
      <c r="EQ37" s="139">
        <f t="shared" si="39"/>
        <v>0</v>
      </c>
      <c r="ER37" s="134" t="s">
        <v>186</v>
      </c>
      <c r="ES37" s="135" t="s">
        <v>188</v>
      </c>
      <c r="ET37" s="139">
        <f>'[2]int.kiad.'!CP37</f>
        <v>4986</v>
      </c>
      <c r="EU37" s="139">
        <f>'[2]int.kiad.'!CQ37</f>
        <v>4986</v>
      </c>
      <c r="EV37" s="139">
        <f>'[2]int.kiad.'!CR37</f>
        <v>0</v>
      </c>
      <c r="EW37" s="139">
        <f>'[2]int.kiad.'!CS37</f>
        <v>0</v>
      </c>
      <c r="EX37" s="139">
        <f>'[2]int.kiad.'!CT37</f>
        <v>0</v>
      </c>
      <c r="EY37" s="38" t="s">
        <v>117</v>
      </c>
      <c r="EZ37" s="32"/>
      <c r="FA37" s="32" t="s">
        <v>106</v>
      </c>
      <c r="FB37" s="33">
        <f>SUM(FB22:FB36)</f>
        <v>69590</v>
      </c>
      <c r="FC37" s="33">
        <f>SUM(FC22:FC36)</f>
        <v>69636</v>
      </c>
      <c r="FD37" s="33">
        <f>SUM(FD22:FD36)</f>
        <v>46</v>
      </c>
      <c r="FE37" s="33">
        <f>SUM(FE22:FE36)</f>
        <v>0</v>
      </c>
      <c r="FF37" s="33">
        <f>SUM(FF22:FF36)</f>
        <v>46</v>
      </c>
      <c r="FG37" s="38" t="s">
        <v>117</v>
      </c>
      <c r="FH37" s="32"/>
      <c r="FI37" s="32" t="s">
        <v>106</v>
      </c>
      <c r="FJ37" s="33">
        <f>SUM(FJ22:FJ36)</f>
        <v>0</v>
      </c>
      <c r="FK37" s="33">
        <f>SUM(FK22:FK36)</f>
        <v>0</v>
      </c>
      <c r="FL37" s="33">
        <f>SUM(FL22:FL36)</f>
        <v>0</v>
      </c>
      <c r="FM37" s="33">
        <f>SUM(FM22:FM36)</f>
        <v>0</v>
      </c>
      <c r="FN37" s="33">
        <f>SUM(FN22:FN36)</f>
        <v>0</v>
      </c>
      <c r="FO37" s="38" t="s">
        <v>117</v>
      </c>
      <c r="FP37" s="32"/>
      <c r="FQ37" s="32" t="s">
        <v>106</v>
      </c>
      <c r="FR37" s="33">
        <f>SUM(FR22:FR36)</f>
        <v>800564</v>
      </c>
      <c r="FS37" s="33">
        <f>SUM(FS22:FS36)</f>
        <v>818459</v>
      </c>
      <c r="FT37" s="33">
        <f>SUM(FT22:FT36)</f>
        <v>17895</v>
      </c>
      <c r="FU37" s="33">
        <f>SUM(FU22:FU36)</f>
        <v>17895</v>
      </c>
      <c r="FV37" s="33">
        <f>SUM(FV22:FV36)</f>
        <v>0</v>
      </c>
      <c r="FW37" s="38" t="s">
        <v>117</v>
      </c>
      <c r="FX37" s="32"/>
      <c r="FY37" s="32" t="s">
        <v>106</v>
      </c>
      <c r="FZ37" s="33">
        <f>SUM(FZ22:FZ36)</f>
        <v>0</v>
      </c>
      <c r="GA37" s="33">
        <f>SUM(GA22:GA36)</f>
        <v>4878</v>
      </c>
      <c r="GB37" s="33">
        <f>SUM(GB22:GB36)</f>
        <v>4878</v>
      </c>
      <c r="GC37" s="33">
        <f>SUM(GC22:GC36)</f>
        <v>0</v>
      </c>
      <c r="GD37" s="33">
        <f>SUM(GD22:GD36)</f>
        <v>4878</v>
      </c>
      <c r="GE37" s="38" t="s">
        <v>117</v>
      </c>
      <c r="GF37" s="32"/>
      <c r="GG37" s="32" t="s">
        <v>106</v>
      </c>
      <c r="GH37" s="33">
        <f>SUM(GH22:GH36)</f>
        <v>17442</v>
      </c>
      <c r="GI37" s="33">
        <f>SUM(GI22:GI36)</f>
        <v>17442</v>
      </c>
      <c r="GJ37" s="33">
        <f>SUM(GJ22:GJ36)</f>
        <v>0</v>
      </c>
      <c r="GK37" s="33">
        <f>SUM(GK22:GK36)</f>
        <v>0</v>
      </c>
      <c r="GL37" s="33">
        <f>SUM(GL22:GL36)</f>
        <v>0</v>
      </c>
      <c r="GM37" s="38" t="s">
        <v>117</v>
      </c>
      <c r="GN37" s="32"/>
      <c r="GO37" s="32" t="s">
        <v>106</v>
      </c>
      <c r="GP37" s="33">
        <f>SUM(GP22:GP36)</f>
        <v>887596</v>
      </c>
      <c r="GQ37" s="33">
        <f>SUM(GQ22:GQ36)</f>
        <v>910415</v>
      </c>
      <c r="GR37" s="33">
        <f>SUM(GR22:GR36)</f>
        <v>22819</v>
      </c>
      <c r="GS37" s="33">
        <f>SUM(GS22:GS36)</f>
        <v>17895</v>
      </c>
      <c r="GT37" s="33">
        <f>SUM(GT22:GT36)</f>
        <v>4924</v>
      </c>
    </row>
    <row r="38" spans="1:154" ht="12.75">
      <c r="A38" s="134" t="s">
        <v>187</v>
      </c>
      <c r="B38" s="135" t="s">
        <v>26</v>
      </c>
      <c r="C38" s="136">
        <f>'[1]int.bev.'!D38</f>
        <v>25536</v>
      </c>
      <c r="D38" s="137">
        <f t="shared" si="8"/>
        <v>26495</v>
      </c>
      <c r="E38" s="137">
        <f>'[2]23.-39.'!P517</f>
        <v>959</v>
      </c>
      <c r="F38" s="137">
        <f>'[2]23.-39.'!P522</f>
        <v>0</v>
      </c>
      <c r="G38" s="137">
        <f t="shared" si="9"/>
        <v>959</v>
      </c>
      <c r="H38" s="134" t="s">
        <v>187</v>
      </c>
      <c r="I38" s="135" t="s">
        <v>26</v>
      </c>
      <c r="J38" s="136">
        <f>'[1]int.bev.'!K38</f>
        <v>0</v>
      </c>
      <c r="K38" s="137">
        <f t="shared" si="10"/>
        <v>0</v>
      </c>
      <c r="L38" s="137">
        <f>'[2]23.-39.'!AC517</f>
        <v>0</v>
      </c>
      <c r="M38" s="137">
        <f>'[2]23.-39.'!AC522</f>
        <v>0</v>
      </c>
      <c r="N38" s="137">
        <f t="shared" si="11"/>
        <v>0</v>
      </c>
      <c r="O38" s="134" t="s">
        <v>187</v>
      </c>
      <c r="P38" s="135" t="s">
        <v>26</v>
      </c>
      <c r="Q38" s="136">
        <f>'[1]int.bev.'!R38</f>
        <v>0</v>
      </c>
      <c r="R38" s="137">
        <f t="shared" si="12"/>
        <v>0</v>
      </c>
      <c r="S38" s="137">
        <f>'[2]23.-39.'!AD517</f>
        <v>0</v>
      </c>
      <c r="T38" s="137">
        <f>'[2]23.-39.'!AD522</f>
        <v>0</v>
      </c>
      <c r="U38" s="137">
        <f t="shared" si="13"/>
        <v>0</v>
      </c>
      <c r="V38" s="134" t="s">
        <v>187</v>
      </c>
      <c r="W38" s="135" t="s">
        <v>26</v>
      </c>
      <c r="X38" s="136">
        <f>'[1]int.bev.'!Y38</f>
        <v>0</v>
      </c>
      <c r="Y38" s="137">
        <f t="shared" si="14"/>
        <v>0</v>
      </c>
      <c r="Z38" s="137">
        <f>'[2]23.-39.'!Q517</f>
        <v>0</v>
      </c>
      <c r="AA38" s="137">
        <f>'[2]23.-39.'!Q522</f>
        <v>0</v>
      </c>
      <c r="AB38" s="137">
        <f t="shared" si="15"/>
        <v>0</v>
      </c>
      <c r="AC38" s="134" t="s">
        <v>187</v>
      </c>
      <c r="AD38" s="135" t="s">
        <v>26</v>
      </c>
      <c r="AE38" s="136">
        <f>'[1]int.bev.'!AF38</f>
        <v>223245</v>
      </c>
      <c r="AF38" s="137">
        <f t="shared" si="16"/>
        <v>229986</v>
      </c>
      <c r="AG38" s="137">
        <f>'[2]23.-39.'!R517</f>
        <v>6741</v>
      </c>
      <c r="AH38" s="137">
        <f>'[2]23.-39.'!R522</f>
        <v>6741</v>
      </c>
      <c r="AI38" s="137">
        <f t="shared" si="17"/>
        <v>0</v>
      </c>
      <c r="AJ38" s="134" t="s">
        <v>187</v>
      </c>
      <c r="AK38" s="135" t="s">
        <v>26</v>
      </c>
      <c r="AL38" s="136">
        <f>'[1]int.bev.'!AM38</f>
        <v>2264</v>
      </c>
      <c r="AM38" s="137">
        <f t="shared" si="18"/>
        <v>4014</v>
      </c>
      <c r="AN38" s="137">
        <f>'[2]23.-39.'!AF517</f>
        <v>1750</v>
      </c>
      <c r="AO38" s="137">
        <f>'[2]23.-39.'!AF522</f>
        <v>1750</v>
      </c>
      <c r="AP38" s="137">
        <f t="shared" si="19"/>
        <v>0</v>
      </c>
      <c r="AQ38" s="134" t="s">
        <v>187</v>
      </c>
      <c r="AR38" s="135" t="s">
        <v>26</v>
      </c>
      <c r="AS38" s="138">
        <f t="shared" si="20"/>
        <v>220981</v>
      </c>
      <c r="AT38" s="138">
        <f t="shared" si="21"/>
        <v>225972</v>
      </c>
      <c r="AU38" s="138">
        <f t="shared" si="22"/>
        <v>4991</v>
      </c>
      <c r="AV38" s="138">
        <f t="shared" si="23"/>
        <v>4991</v>
      </c>
      <c r="AW38" s="138">
        <f t="shared" si="24"/>
        <v>0</v>
      </c>
      <c r="AX38" s="134" t="s">
        <v>187</v>
      </c>
      <c r="AY38" s="135" t="s">
        <v>26</v>
      </c>
      <c r="AZ38" s="136">
        <f>'[1]int.bev.'!BA38</f>
        <v>0</v>
      </c>
      <c r="BA38" s="137">
        <f t="shared" si="25"/>
        <v>0</v>
      </c>
      <c r="BB38" s="137">
        <f>'[2]23.-39.'!S517</f>
        <v>0</v>
      </c>
      <c r="BC38" s="137">
        <f>'[2]23.-39.'!S522</f>
        <v>0</v>
      </c>
      <c r="BD38" s="137">
        <f t="shared" si="26"/>
        <v>0</v>
      </c>
      <c r="BE38" s="134" t="s">
        <v>187</v>
      </c>
      <c r="BF38" s="135" t="s">
        <v>26</v>
      </c>
      <c r="BG38" s="136">
        <f>'[1]int.bev.'!BH38</f>
        <v>0</v>
      </c>
      <c r="BH38" s="137">
        <f t="shared" si="27"/>
        <v>0</v>
      </c>
      <c r="BI38" s="137">
        <f>'[2]23.-39.'!AG517</f>
        <v>0</v>
      </c>
      <c r="BJ38" s="137">
        <f>'[2]23.-39.'!AG522</f>
        <v>0</v>
      </c>
      <c r="BK38" s="137">
        <f t="shared" si="28"/>
        <v>0</v>
      </c>
      <c r="BL38" s="134" t="s">
        <v>187</v>
      </c>
      <c r="BM38" s="135" t="s">
        <v>26</v>
      </c>
      <c r="BN38" s="136">
        <f>'[1]int.bev.'!BO38</f>
        <v>0</v>
      </c>
      <c r="BO38" s="138">
        <f t="shared" si="29"/>
        <v>0</v>
      </c>
      <c r="BP38" s="135">
        <v>0</v>
      </c>
      <c r="BQ38" s="135">
        <v>0</v>
      </c>
      <c r="BR38" s="137">
        <f t="shared" si="30"/>
        <v>0</v>
      </c>
      <c r="BS38" s="134" t="s">
        <v>187</v>
      </c>
      <c r="BT38" s="135" t="s">
        <v>26</v>
      </c>
      <c r="BU38" s="136">
        <f>'[1]int.bev.'!BV38</f>
        <v>0</v>
      </c>
      <c r="BV38" s="137">
        <f t="shared" si="41"/>
        <v>0</v>
      </c>
      <c r="BW38" s="137">
        <f t="shared" si="41"/>
        <v>0</v>
      </c>
      <c r="BX38" s="137">
        <f t="shared" si="41"/>
        <v>0</v>
      </c>
      <c r="BY38" s="137">
        <f t="shared" si="41"/>
        <v>0</v>
      </c>
      <c r="BZ38" s="134" t="s">
        <v>187</v>
      </c>
      <c r="CA38" s="135" t="s">
        <v>26</v>
      </c>
      <c r="CB38" s="136">
        <f>'[1]int.bev.'!CC38</f>
        <v>0</v>
      </c>
      <c r="CC38" s="138">
        <f t="shared" si="31"/>
        <v>0</v>
      </c>
      <c r="CD38" s="135">
        <v>0</v>
      </c>
      <c r="CE38" s="135">
        <v>0</v>
      </c>
      <c r="CF38" s="137">
        <f t="shared" si="32"/>
        <v>0</v>
      </c>
      <c r="CG38" s="134" t="s">
        <v>187</v>
      </c>
      <c r="CH38" s="135" t="s">
        <v>26</v>
      </c>
      <c r="CI38" s="138">
        <f>'[1]int.bev.'!CJ38</f>
        <v>0</v>
      </c>
      <c r="CJ38" s="139">
        <f t="shared" si="2"/>
        <v>0</v>
      </c>
      <c r="CK38" s="139">
        <f t="shared" si="2"/>
        <v>0</v>
      </c>
      <c r="CL38" s="139">
        <f t="shared" si="2"/>
        <v>0</v>
      </c>
      <c r="CM38" s="139">
        <f t="shared" si="2"/>
        <v>0</v>
      </c>
      <c r="CN38" s="134" t="s">
        <v>187</v>
      </c>
      <c r="CO38" s="135" t="s">
        <v>26</v>
      </c>
      <c r="CP38" s="136">
        <f>'[1]int.bev.'!CQ38</f>
        <v>0</v>
      </c>
      <c r="CQ38" s="138">
        <f t="shared" si="33"/>
        <v>0</v>
      </c>
      <c r="CR38" s="140">
        <v>0</v>
      </c>
      <c r="CS38" s="140">
        <v>0</v>
      </c>
      <c r="CT38" s="137">
        <f t="shared" si="34"/>
        <v>0</v>
      </c>
      <c r="CU38" s="134" t="s">
        <v>187</v>
      </c>
      <c r="CV38" s="135" t="s">
        <v>26</v>
      </c>
      <c r="CW38" s="136">
        <f>'[1]int.bev.'!CX38</f>
        <v>0</v>
      </c>
      <c r="CX38" s="137">
        <f t="shared" si="7"/>
        <v>0</v>
      </c>
      <c r="CY38" s="137">
        <f t="shared" si="7"/>
        <v>0</v>
      </c>
      <c r="CZ38" s="137">
        <f t="shared" si="7"/>
        <v>0</v>
      </c>
      <c r="DA38" s="137">
        <f t="shared" si="7"/>
        <v>0</v>
      </c>
      <c r="DB38" s="134" t="s">
        <v>187</v>
      </c>
      <c r="DC38" s="135" t="s">
        <v>26</v>
      </c>
      <c r="DD38" s="136">
        <f>'[1]int.bev.'!DE38</f>
        <v>0</v>
      </c>
      <c r="DE38" s="138">
        <f t="shared" si="35"/>
        <v>0</v>
      </c>
      <c r="DF38" s="135">
        <v>0</v>
      </c>
      <c r="DG38" s="135">
        <v>0</v>
      </c>
      <c r="DH38" s="135">
        <v>0</v>
      </c>
      <c r="DI38" s="134" t="s">
        <v>187</v>
      </c>
      <c r="DJ38" s="135" t="s">
        <v>26</v>
      </c>
      <c r="DK38" s="136">
        <f>'[1]int.bev.'!DL38</f>
        <v>2358</v>
      </c>
      <c r="DL38" s="137">
        <f t="shared" si="36"/>
        <v>2358</v>
      </c>
      <c r="DM38" s="137">
        <f>'[2]23.-39.'!T517</f>
        <v>0</v>
      </c>
      <c r="DN38" s="137">
        <f>'[2]23.-39.'!T522</f>
        <v>0</v>
      </c>
      <c r="DO38" s="137">
        <f t="shared" si="37"/>
        <v>0</v>
      </c>
      <c r="DP38" s="134" t="s">
        <v>187</v>
      </c>
      <c r="DQ38" s="135" t="s">
        <v>26</v>
      </c>
      <c r="DR38" s="136">
        <f>'[1]int.bev.'!DS38</f>
        <v>0</v>
      </c>
      <c r="DS38" s="137">
        <f t="shared" si="40"/>
        <v>0</v>
      </c>
      <c r="DT38" s="137">
        <f>'[2]23.-39.'!AH517</f>
        <v>0</v>
      </c>
      <c r="DU38" s="137">
        <f>'[2]23.-39.'!AH522</f>
        <v>0</v>
      </c>
      <c r="DV38" s="137">
        <f t="shared" si="38"/>
        <v>0</v>
      </c>
      <c r="DW38" s="134" t="s">
        <v>187</v>
      </c>
      <c r="DX38" s="135" t="s">
        <v>26</v>
      </c>
      <c r="DY38" s="136">
        <f>'[1]int.bev.'!DZ38</f>
        <v>2358</v>
      </c>
      <c r="DZ38" s="138">
        <f t="shared" si="42"/>
        <v>2358</v>
      </c>
      <c r="EA38" s="138">
        <f t="shared" si="42"/>
        <v>0</v>
      </c>
      <c r="EB38" s="138">
        <f t="shared" si="42"/>
        <v>0</v>
      </c>
      <c r="EC38" s="138">
        <f t="shared" si="42"/>
        <v>0</v>
      </c>
      <c r="ED38" s="134" t="s">
        <v>187</v>
      </c>
      <c r="EE38" s="135" t="s">
        <v>26</v>
      </c>
      <c r="EF38" s="139">
        <f t="shared" si="4"/>
        <v>251139</v>
      </c>
      <c r="EG38" s="139">
        <f t="shared" si="4"/>
        <v>258839</v>
      </c>
      <c r="EH38" s="139">
        <f t="shared" si="4"/>
        <v>7700</v>
      </c>
      <c r="EI38" s="139">
        <f t="shared" si="4"/>
        <v>6741</v>
      </c>
      <c r="EJ38" s="139">
        <f t="shared" si="4"/>
        <v>959</v>
      </c>
      <c r="EK38" s="134" t="s">
        <v>187</v>
      </c>
      <c r="EL38" s="135" t="s">
        <v>26</v>
      </c>
      <c r="EM38" s="139">
        <f t="shared" si="39"/>
        <v>248875</v>
      </c>
      <c r="EN38" s="139">
        <f t="shared" si="39"/>
        <v>254825</v>
      </c>
      <c r="EO38" s="139">
        <f t="shared" si="39"/>
        <v>5950</v>
      </c>
      <c r="EP38" s="139">
        <f t="shared" si="39"/>
        <v>4991</v>
      </c>
      <c r="EQ38" s="139">
        <f t="shared" si="39"/>
        <v>959</v>
      </c>
      <c r="ER38" s="134" t="s">
        <v>187</v>
      </c>
      <c r="ES38" s="135" t="s">
        <v>26</v>
      </c>
      <c r="ET38" s="139">
        <f>'[2]int.kiad.'!CP38</f>
        <v>2264</v>
      </c>
      <c r="EU38" s="139">
        <f>'[2]int.kiad.'!CQ38</f>
        <v>4014</v>
      </c>
      <c r="EV38" s="139">
        <f>'[2]int.kiad.'!CR38</f>
        <v>1750</v>
      </c>
      <c r="EW38" s="139">
        <f>'[2]int.kiad.'!CS38</f>
        <v>1750</v>
      </c>
      <c r="EX38" s="139">
        <f>'[2]int.kiad.'!CT38</f>
        <v>0</v>
      </c>
    </row>
    <row r="39" spans="1:202" ht="12.75">
      <c r="A39" s="127" t="s">
        <v>189</v>
      </c>
      <c r="B39" s="131" t="s">
        <v>192</v>
      </c>
      <c r="C39" s="128">
        <f>'[1]int.bev.'!D39</f>
        <v>8274</v>
      </c>
      <c r="D39" s="129">
        <f t="shared" si="8"/>
        <v>8841</v>
      </c>
      <c r="E39" s="129">
        <f>'[2]23.-39.'!P565</f>
        <v>567</v>
      </c>
      <c r="F39" s="129">
        <f>'[2]23.-39.'!P570</f>
        <v>0</v>
      </c>
      <c r="G39" s="129">
        <f t="shared" si="9"/>
        <v>567</v>
      </c>
      <c r="H39" s="127" t="s">
        <v>189</v>
      </c>
      <c r="I39" s="131" t="s">
        <v>192</v>
      </c>
      <c r="J39" s="128">
        <f>'[1]int.bev.'!K39</f>
        <v>0</v>
      </c>
      <c r="K39" s="129">
        <f t="shared" si="10"/>
        <v>0</v>
      </c>
      <c r="L39" s="129">
        <f>'[2]23.-39.'!AC565</f>
        <v>0</v>
      </c>
      <c r="M39" s="129">
        <f>'[2]23.-39.'!AC570</f>
        <v>0</v>
      </c>
      <c r="N39" s="129">
        <f t="shared" si="11"/>
        <v>0</v>
      </c>
      <c r="O39" s="127" t="s">
        <v>189</v>
      </c>
      <c r="P39" s="131" t="s">
        <v>192</v>
      </c>
      <c r="Q39" s="128">
        <f>'[1]int.bev.'!R39</f>
        <v>0</v>
      </c>
      <c r="R39" s="129">
        <f t="shared" si="12"/>
        <v>0</v>
      </c>
      <c r="S39" s="129">
        <f>'[2]23.-39.'!AD565</f>
        <v>0</v>
      </c>
      <c r="T39" s="129">
        <f>'[2]23.-39.'!AD570</f>
        <v>0</v>
      </c>
      <c r="U39" s="129">
        <f t="shared" si="13"/>
        <v>0</v>
      </c>
      <c r="V39" s="127" t="s">
        <v>189</v>
      </c>
      <c r="W39" s="131" t="s">
        <v>192</v>
      </c>
      <c r="X39" s="128">
        <f>'[1]int.bev.'!Y39</f>
        <v>0</v>
      </c>
      <c r="Y39" s="129">
        <f t="shared" si="14"/>
        <v>0</v>
      </c>
      <c r="Z39" s="129">
        <f>'[2]23.-39.'!Q565</f>
        <v>0</v>
      </c>
      <c r="AA39" s="129">
        <f>'[2]23.-39.'!Q570</f>
        <v>0</v>
      </c>
      <c r="AB39" s="129">
        <f t="shared" si="15"/>
        <v>0</v>
      </c>
      <c r="AC39" s="127" t="s">
        <v>189</v>
      </c>
      <c r="AD39" s="131" t="s">
        <v>192</v>
      </c>
      <c r="AE39" s="128">
        <f>'[1]int.bev.'!AF39</f>
        <v>105183</v>
      </c>
      <c r="AF39" s="129">
        <f t="shared" si="16"/>
        <v>107502</v>
      </c>
      <c r="AG39" s="129">
        <f>'[2]23.-39.'!R565</f>
        <v>2319</v>
      </c>
      <c r="AH39" s="129">
        <f>'[2]23.-39.'!R570</f>
        <v>2319</v>
      </c>
      <c r="AI39" s="129">
        <f t="shared" si="17"/>
        <v>0</v>
      </c>
      <c r="AJ39" s="127" t="s">
        <v>189</v>
      </c>
      <c r="AK39" s="131" t="s">
        <v>192</v>
      </c>
      <c r="AL39" s="128">
        <f>'[1]int.bev.'!AM39</f>
        <v>1305</v>
      </c>
      <c r="AM39" s="129">
        <f t="shared" si="18"/>
        <v>1305</v>
      </c>
      <c r="AN39" s="129">
        <f>'[2]23.-39.'!AF565</f>
        <v>0</v>
      </c>
      <c r="AO39" s="129">
        <f>'[2]23.-39.'!AF570</f>
        <v>0</v>
      </c>
      <c r="AP39" s="129">
        <f t="shared" si="19"/>
        <v>0</v>
      </c>
      <c r="AQ39" s="127" t="s">
        <v>189</v>
      </c>
      <c r="AR39" s="131" t="s">
        <v>192</v>
      </c>
      <c r="AS39" s="130">
        <f t="shared" si="20"/>
        <v>103878</v>
      </c>
      <c r="AT39" s="130">
        <f t="shared" si="21"/>
        <v>106197</v>
      </c>
      <c r="AU39" s="130">
        <f t="shared" si="22"/>
        <v>2319</v>
      </c>
      <c r="AV39" s="130">
        <f t="shared" si="23"/>
        <v>2319</v>
      </c>
      <c r="AW39" s="130">
        <f t="shared" si="24"/>
        <v>0</v>
      </c>
      <c r="AX39" s="127" t="s">
        <v>189</v>
      </c>
      <c r="AY39" s="131" t="s">
        <v>192</v>
      </c>
      <c r="AZ39" s="128">
        <f>'[1]int.bev.'!BA39</f>
        <v>500</v>
      </c>
      <c r="BA39" s="129">
        <f t="shared" si="25"/>
        <v>562</v>
      </c>
      <c r="BB39" s="129">
        <f>'[2]23.-39.'!S565</f>
        <v>62</v>
      </c>
      <c r="BC39" s="129">
        <f>'[2]23.-39.'!S570</f>
        <v>0</v>
      </c>
      <c r="BD39" s="129">
        <f t="shared" si="26"/>
        <v>62</v>
      </c>
      <c r="BE39" s="127" t="s">
        <v>189</v>
      </c>
      <c r="BF39" s="131" t="s">
        <v>192</v>
      </c>
      <c r="BG39" s="128">
        <f>'[1]int.bev.'!BH39</f>
        <v>0</v>
      </c>
      <c r="BH39" s="129">
        <f t="shared" si="27"/>
        <v>562</v>
      </c>
      <c r="BI39" s="129">
        <f>'[2]23.-39.'!AG565</f>
        <v>562</v>
      </c>
      <c r="BJ39" s="129">
        <f>'[2]23.-39.'!AG570</f>
        <v>0</v>
      </c>
      <c r="BK39" s="129">
        <f t="shared" si="28"/>
        <v>562</v>
      </c>
      <c r="BL39" s="127" t="s">
        <v>189</v>
      </c>
      <c r="BM39" s="131" t="s">
        <v>192</v>
      </c>
      <c r="BN39" s="128">
        <f>'[1]int.bev.'!BO39</f>
        <v>0</v>
      </c>
      <c r="BO39" s="130">
        <f t="shared" si="29"/>
        <v>0</v>
      </c>
      <c r="BP39" s="131">
        <v>0</v>
      </c>
      <c r="BQ39" s="131">
        <v>0</v>
      </c>
      <c r="BR39" s="129">
        <f t="shared" si="30"/>
        <v>0</v>
      </c>
      <c r="BS39" s="127" t="s">
        <v>189</v>
      </c>
      <c r="BT39" s="131" t="s">
        <v>192</v>
      </c>
      <c r="BU39" s="128">
        <f>'[1]int.bev.'!BV39</f>
        <v>0</v>
      </c>
      <c r="BV39" s="129">
        <f t="shared" si="41"/>
        <v>562</v>
      </c>
      <c r="BW39" s="129">
        <f t="shared" si="41"/>
        <v>562</v>
      </c>
      <c r="BX39" s="129">
        <f t="shared" si="41"/>
        <v>0</v>
      </c>
      <c r="BY39" s="129">
        <f t="shared" si="41"/>
        <v>562</v>
      </c>
      <c r="BZ39" s="127" t="s">
        <v>189</v>
      </c>
      <c r="CA39" s="131" t="s">
        <v>192</v>
      </c>
      <c r="CB39" s="128">
        <f>'[1]int.bev.'!CC39</f>
        <v>0</v>
      </c>
      <c r="CC39" s="130">
        <f t="shared" si="31"/>
        <v>0</v>
      </c>
      <c r="CD39" s="131">
        <v>0</v>
      </c>
      <c r="CE39" s="131">
        <v>0</v>
      </c>
      <c r="CF39" s="129">
        <f t="shared" si="32"/>
        <v>0</v>
      </c>
      <c r="CG39" s="127" t="s">
        <v>189</v>
      </c>
      <c r="CH39" s="131" t="s">
        <v>192</v>
      </c>
      <c r="CI39" s="130">
        <f>'[1]int.bev.'!CJ39</f>
        <v>500</v>
      </c>
      <c r="CJ39" s="132">
        <f t="shared" si="2"/>
        <v>0</v>
      </c>
      <c r="CK39" s="132">
        <f t="shared" si="2"/>
        <v>-500</v>
      </c>
      <c r="CL39" s="132">
        <f t="shared" si="2"/>
        <v>0</v>
      </c>
      <c r="CM39" s="132">
        <f t="shared" si="2"/>
        <v>-500</v>
      </c>
      <c r="CN39" s="127" t="s">
        <v>189</v>
      </c>
      <c r="CO39" s="131" t="s">
        <v>192</v>
      </c>
      <c r="CP39" s="128">
        <f>'[1]int.bev.'!CQ39</f>
        <v>0</v>
      </c>
      <c r="CQ39" s="130">
        <f t="shared" si="33"/>
        <v>0</v>
      </c>
      <c r="CR39" s="133">
        <v>0</v>
      </c>
      <c r="CS39" s="133">
        <v>0</v>
      </c>
      <c r="CT39" s="129">
        <f t="shared" si="34"/>
        <v>0</v>
      </c>
      <c r="CU39" s="127" t="s">
        <v>189</v>
      </c>
      <c r="CV39" s="131" t="s">
        <v>192</v>
      </c>
      <c r="CW39" s="128">
        <f>'[1]int.bev.'!CX39</f>
        <v>500</v>
      </c>
      <c r="CX39" s="129">
        <f t="shared" si="7"/>
        <v>0</v>
      </c>
      <c r="CY39" s="129">
        <f t="shared" si="7"/>
        <v>-500</v>
      </c>
      <c r="CZ39" s="129">
        <f t="shared" si="7"/>
        <v>0</v>
      </c>
      <c r="DA39" s="129">
        <f t="shared" si="7"/>
        <v>-500</v>
      </c>
      <c r="DB39" s="127" t="s">
        <v>189</v>
      </c>
      <c r="DC39" s="131" t="s">
        <v>192</v>
      </c>
      <c r="DD39" s="128">
        <f>'[1]int.bev.'!DE39</f>
        <v>0</v>
      </c>
      <c r="DE39" s="130">
        <f t="shared" si="35"/>
        <v>0</v>
      </c>
      <c r="DF39" s="131">
        <v>0</v>
      </c>
      <c r="DG39" s="131">
        <v>0</v>
      </c>
      <c r="DH39" s="131">
        <v>0</v>
      </c>
      <c r="DI39" s="127" t="s">
        <v>189</v>
      </c>
      <c r="DJ39" s="131" t="s">
        <v>192</v>
      </c>
      <c r="DK39" s="128">
        <f>'[1]int.bev.'!DL39</f>
        <v>7670</v>
      </c>
      <c r="DL39" s="129">
        <f t="shared" si="36"/>
        <v>7670</v>
      </c>
      <c r="DM39" s="129">
        <f>'[2]23.-39.'!T565</f>
        <v>0</v>
      </c>
      <c r="DN39" s="129">
        <f>'[2]23.-39.'!T570</f>
        <v>0</v>
      </c>
      <c r="DO39" s="129">
        <f t="shared" si="37"/>
        <v>0</v>
      </c>
      <c r="DP39" s="127" t="s">
        <v>189</v>
      </c>
      <c r="DQ39" s="131" t="s">
        <v>192</v>
      </c>
      <c r="DR39" s="128">
        <f>'[1]int.bev.'!DS39</f>
        <v>0</v>
      </c>
      <c r="DS39" s="129">
        <f t="shared" si="40"/>
        <v>0</v>
      </c>
      <c r="DT39" s="129">
        <f>'[2]23.-39.'!AH565</f>
        <v>0</v>
      </c>
      <c r="DU39" s="129">
        <f>'[2]23.-39.'!AH570</f>
        <v>0</v>
      </c>
      <c r="DV39" s="129">
        <f t="shared" si="38"/>
        <v>0</v>
      </c>
      <c r="DW39" s="127" t="s">
        <v>189</v>
      </c>
      <c r="DX39" s="131" t="s">
        <v>192</v>
      </c>
      <c r="DY39" s="128">
        <f>'[1]int.bev.'!DZ39</f>
        <v>7670</v>
      </c>
      <c r="DZ39" s="130">
        <f t="shared" si="42"/>
        <v>7670</v>
      </c>
      <c r="EA39" s="130">
        <f t="shared" si="42"/>
        <v>0</v>
      </c>
      <c r="EB39" s="130">
        <f t="shared" si="42"/>
        <v>0</v>
      </c>
      <c r="EC39" s="130">
        <f t="shared" si="42"/>
        <v>0</v>
      </c>
      <c r="ED39" s="127" t="s">
        <v>189</v>
      </c>
      <c r="EE39" s="131" t="s">
        <v>192</v>
      </c>
      <c r="EF39" s="132">
        <f t="shared" si="4"/>
        <v>121627</v>
      </c>
      <c r="EG39" s="132">
        <f t="shared" si="4"/>
        <v>124575</v>
      </c>
      <c r="EH39" s="132">
        <f t="shared" si="4"/>
        <v>2948</v>
      </c>
      <c r="EI39" s="132">
        <f t="shared" si="4"/>
        <v>2319</v>
      </c>
      <c r="EJ39" s="132">
        <f t="shared" si="4"/>
        <v>629</v>
      </c>
      <c r="EK39" s="127" t="s">
        <v>189</v>
      </c>
      <c r="EL39" s="131" t="s">
        <v>192</v>
      </c>
      <c r="EM39" s="132">
        <f t="shared" si="39"/>
        <v>120322</v>
      </c>
      <c r="EN39" s="132">
        <f t="shared" si="39"/>
        <v>122708</v>
      </c>
      <c r="EO39" s="132">
        <f t="shared" si="39"/>
        <v>2386</v>
      </c>
      <c r="EP39" s="132">
        <f t="shared" si="39"/>
        <v>2319</v>
      </c>
      <c r="EQ39" s="132">
        <f t="shared" si="39"/>
        <v>67</v>
      </c>
      <c r="ER39" s="127" t="s">
        <v>189</v>
      </c>
      <c r="ES39" s="131" t="s">
        <v>192</v>
      </c>
      <c r="ET39" s="132">
        <f>'[2]int.kiad.'!CP39</f>
        <v>1305</v>
      </c>
      <c r="EU39" s="132">
        <f>'[2]int.kiad.'!CQ39</f>
        <v>1867</v>
      </c>
      <c r="EV39" s="132">
        <f>'[2]int.kiad.'!CR39</f>
        <v>562</v>
      </c>
      <c r="EW39" s="132">
        <f>'[2]int.kiad.'!CS39</f>
        <v>0</v>
      </c>
      <c r="EX39" s="132">
        <f>'[2]int.kiad.'!CT39</f>
        <v>562</v>
      </c>
      <c r="EY39" s="40" t="s">
        <v>117</v>
      </c>
      <c r="EZ39" s="39" t="s">
        <v>139</v>
      </c>
      <c r="FA39" s="28" t="s">
        <v>107</v>
      </c>
      <c r="FB39" s="41">
        <f>'[1]int.bev.'!FC39</f>
        <v>0</v>
      </c>
      <c r="FC39" s="41">
        <f>FB39+FD39</f>
        <v>0</v>
      </c>
      <c r="FD39" s="41">
        <f>'[2]részb.ö.'!P709</f>
        <v>0</v>
      </c>
      <c r="FE39" s="41">
        <f>'[2]részb.ö.'!P714</f>
        <v>0</v>
      </c>
      <c r="FF39" s="49">
        <f>FD39-FE39</f>
        <v>0</v>
      </c>
      <c r="FG39" s="40" t="s">
        <v>117</v>
      </c>
      <c r="FH39" s="39" t="s">
        <v>139</v>
      </c>
      <c r="FI39" s="28" t="s">
        <v>107</v>
      </c>
      <c r="FJ39" s="41">
        <f>'[1]int.bev.'!FK39</f>
        <v>0</v>
      </c>
      <c r="FK39" s="41">
        <f>FJ39+FL39</f>
        <v>0</v>
      </c>
      <c r="FL39" s="41">
        <f>'[2]részb.ö.'!Q709</f>
        <v>0</v>
      </c>
      <c r="FM39" s="41">
        <f>'[2]részb.ö.'!Q714</f>
        <v>0</v>
      </c>
      <c r="FN39" s="49">
        <f>FL39-FM39</f>
        <v>0</v>
      </c>
      <c r="FO39" s="40" t="s">
        <v>117</v>
      </c>
      <c r="FP39" s="39" t="s">
        <v>139</v>
      </c>
      <c r="FQ39" s="28" t="s">
        <v>107</v>
      </c>
      <c r="FR39" s="41">
        <f>'[1]int.bev.'!FS39</f>
        <v>40838</v>
      </c>
      <c r="FS39" s="41">
        <f>FR39+FT39</f>
        <v>37546</v>
      </c>
      <c r="FT39" s="41">
        <f>'[2]részb.ö.'!R709</f>
        <v>-3292</v>
      </c>
      <c r="FU39" s="41">
        <f>'[2]részb.ö.'!R714</f>
        <v>-3292</v>
      </c>
      <c r="FV39" s="49">
        <f>FT39-FU39</f>
        <v>0</v>
      </c>
      <c r="FW39" s="40" t="s">
        <v>117</v>
      </c>
      <c r="FX39" s="39" t="s">
        <v>139</v>
      </c>
      <c r="FY39" s="28" t="s">
        <v>107</v>
      </c>
      <c r="FZ39" s="41">
        <f>'[1]int.bev.'!GA39</f>
        <v>0</v>
      </c>
      <c r="GA39" s="41">
        <f>FZ39+GB39</f>
        <v>0</v>
      </c>
      <c r="GB39" s="41">
        <f>'[2]részb.ö.'!S709</f>
        <v>0</v>
      </c>
      <c r="GC39" s="41">
        <f>'[2]részb.ö.'!S714</f>
        <v>0</v>
      </c>
      <c r="GD39" s="49">
        <f>GB39-GC39</f>
        <v>0</v>
      </c>
      <c r="GE39" s="40" t="s">
        <v>117</v>
      </c>
      <c r="GF39" s="39" t="s">
        <v>139</v>
      </c>
      <c r="GG39" s="28" t="s">
        <v>107</v>
      </c>
      <c r="GH39" s="41">
        <f>'[1]int.bev.'!GI39</f>
        <v>5379</v>
      </c>
      <c r="GI39" s="41">
        <f>GH39+GJ39</f>
        <v>5379</v>
      </c>
      <c r="GJ39" s="41">
        <f>'[2]részb.ö.'!T709</f>
        <v>0</v>
      </c>
      <c r="GK39" s="41">
        <f>'[2]részb.ö.'!T714</f>
        <v>0</v>
      </c>
      <c r="GL39" s="49">
        <f>GJ39-GK39</f>
        <v>0</v>
      </c>
      <c r="GM39" s="40" t="s">
        <v>117</v>
      </c>
      <c r="GN39" s="39" t="s">
        <v>139</v>
      </c>
      <c r="GO39" s="28" t="s">
        <v>107</v>
      </c>
      <c r="GP39" s="41">
        <f aca="true" t="shared" si="55" ref="GP39:GT42">FB39+FJ39+FR39+FZ39+GH39</f>
        <v>46217</v>
      </c>
      <c r="GQ39" s="41">
        <f t="shared" si="55"/>
        <v>42925</v>
      </c>
      <c r="GR39" s="41">
        <f t="shared" si="55"/>
        <v>-3292</v>
      </c>
      <c r="GS39" s="41">
        <f t="shared" si="55"/>
        <v>-3292</v>
      </c>
      <c r="GT39" s="41">
        <f t="shared" si="55"/>
        <v>0</v>
      </c>
    </row>
    <row r="40" spans="1:202" ht="12.75">
      <c r="A40" s="127" t="s">
        <v>190</v>
      </c>
      <c r="B40" s="131" t="s">
        <v>67</v>
      </c>
      <c r="C40" s="128">
        <f>'[1]int.bev.'!D40</f>
        <v>72200</v>
      </c>
      <c r="D40" s="129">
        <f t="shared" si="8"/>
        <v>72200</v>
      </c>
      <c r="E40" s="129">
        <f>'[2]23.-39.'!P613</f>
        <v>0</v>
      </c>
      <c r="F40" s="129">
        <f>'[2]23.-39.'!P618</f>
        <v>0</v>
      </c>
      <c r="G40" s="129">
        <f t="shared" si="9"/>
        <v>0</v>
      </c>
      <c r="H40" s="127" t="s">
        <v>190</v>
      </c>
      <c r="I40" s="131" t="s">
        <v>67</v>
      </c>
      <c r="J40" s="128">
        <f>'[1]int.bev.'!K40</f>
        <v>0</v>
      </c>
      <c r="K40" s="129">
        <f t="shared" si="10"/>
        <v>0</v>
      </c>
      <c r="L40" s="129">
        <f>'[2]23.-39.'!AC613</f>
        <v>0</v>
      </c>
      <c r="M40" s="129">
        <f>'[2]23.-39.'!AC618</f>
        <v>0</v>
      </c>
      <c r="N40" s="129">
        <f t="shared" si="11"/>
        <v>0</v>
      </c>
      <c r="O40" s="127" t="s">
        <v>190</v>
      </c>
      <c r="P40" s="131" t="s">
        <v>67</v>
      </c>
      <c r="Q40" s="128">
        <f>'[1]int.bev.'!R40</f>
        <v>0</v>
      </c>
      <c r="R40" s="129">
        <f t="shared" si="12"/>
        <v>0</v>
      </c>
      <c r="S40" s="129">
        <f>'[2]23.-39.'!AD613</f>
        <v>0</v>
      </c>
      <c r="T40" s="129">
        <f>'[2]23.-39.'!AD618</f>
        <v>0</v>
      </c>
      <c r="U40" s="129">
        <f t="shared" si="13"/>
        <v>0</v>
      </c>
      <c r="V40" s="127" t="s">
        <v>190</v>
      </c>
      <c r="W40" s="131" t="s">
        <v>67</v>
      </c>
      <c r="X40" s="128">
        <f>'[1]int.bev.'!Y40</f>
        <v>0</v>
      </c>
      <c r="Y40" s="129">
        <f t="shared" si="14"/>
        <v>0</v>
      </c>
      <c r="Z40" s="129">
        <f>'[2]23.-39.'!Q613</f>
        <v>0</v>
      </c>
      <c r="AA40" s="129">
        <f>'[2]23.-39.'!Q618</f>
        <v>0</v>
      </c>
      <c r="AB40" s="129">
        <f t="shared" si="15"/>
        <v>0</v>
      </c>
      <c r="AC40" s="127" t="s">
        <v>190</v>
      </c>
      <c r="AD40" s="131" t="s">
        <v>67</v>
      </c>
      <c r="AE40" s="128">
        <f>'[1]int.bev.'!AF40</f>
        <v>569569</v>
      </c>
      <c r="AF40" s="129">
        <f t="shared" si="16"/>
        <v>574857</v>
      </c>
      <c r="AG40" s="129">
        <f>'[2]23.-39.'!R613</f>
        <v>5288</v>
      </c>
      <c r="AH40" s="129">
        <f>'[2]23.-39.'!R618</f>
        <v>5288</v>
      </c>
      <c r="AI40" s="129">
        <f t="shared" si="17"/>
        <v>0</v>
      </c>
      <c r="AJ40" s="127" t="s">
        <v>190</v>
      </c>
      <c r="AK40" s="131" t="s">
        <v>67</v>
      </c>
      <c r="AL40" s="128">
        <f>'[1]int.bev.'!AM40</f>
        <v>0</v>
      </c>
      <c r="AM40" s="129">
        <f t="shared" si="18"/>
        <v>0</v>
      </c>
      <c r="AN40" s="129">
        <f>'[2]23.-39.'!AF613</f>
        <v>0</v>
      </c>
      <c r="AO40" s="129">
        <f>'[2]23.-39.'!AF618</f>
        <v>0</v>
      </c>
      <c r="AP40" s="129">
        <f t="shared" si="19"/>
        <v>0</v>
      </c>
      <c r="AQ40" s="127" t="s">
        <v>190</v>
      </c>
      <c r="AR40" s="131" t="s">
        <v>67</v>
      </c>
      <c r="AS40" s="130">
        <f t="shared" si="20"/>
        <v>569569</v>
      </c>
      <c r="AT40" s="130">
        <f t="shared" si="21"/>
        <v>574857</v>
      </c>
      <c r="AU40" s="130">
        <f t="shared" si="22"/>
        <v>5288</v>
      </c>
      <c r="AV40" s="130">
        <f t="shared" si="23"/>
        <v>5288</v>
      </c>
      <c r="AW40" s="130">
        <f t="shared" si="24"/>
        <v>0</v>
      </c>
      <c r="AX40" s="127" t="s">
        <v>190</v>
      </c>
      <c r="AY40" s="131" t="s">
        <v>67</v>
      </c>
      <c r="AZ40" s="128">
        <f>'[1]int.bev.'!BA40</f>
        <v>0</v>
      </c>
      <c r="BA40" s="129">
        <f t="shared" si="25"/>
        <v>415</v>
      </c>
      <c r="BB40" s="129">
        <f>'[2]23.-39.'!S613</f>
        <v>415</v>
      </c>
      <c r="BC40" s="129">
        <f>'[2]23.-39.'!S618</f>
        <v>0</v>
      </c>
      <c r="BD40" s="129">
        <f t="shared" si="26"/>
        <v>415</v>
      </c>
      <c r="BE40" s="127" t="s">
        <v>190</v>
      </c>
      <c r="BF40" s="131" t="s">
        <v>67</v>
      </c>
      <c r="BG40" s="128">
        <f>'[1]int.bev.'!BH40</f>
        <v>0</v>
      </c>
      <c r="BH40" s="129">
        <f t="shared" si="27"/>
        <v>0</v>
      </c>
      <c r="BI40" s="129">
        <f>'[2]23.-39.'!AG613</f>
        <v>0</v>
      </c>
      <c r="BJ40" s="129">
        <f>'[2]23.-39.'!AG618</f>
        <v>0</v>
      </c>
      <c r="BK40" s="129">
        <f t="shared" si="28"/>
        <v>0</v>
      </c>
      <c r="BL40" s="127" t="s">
        <v>190</v>
      </c>
      <c r="BM40" s="131" t="s">
        <v>67</v>
      </c>
      <c r="BN40" s="128">
        <f>'[1]int.bev.'!BO40</f>
        <v>0</v>
      </c>
      <c r="BO40" s="130">
        <f t="shared" si="29"/>
        <v>0</v>
      </c>
      <c r="BP40" s="131">
        <v>0</v>
      </c>
      <c r="BQ40" s="131">
        <v>0</v>
      </c>
      <c r="BR40" s="129">
        <f t="shared" si="30"/>
        <v>0</v>
      </c>
      <c r="BS40" s="127" t="s">
        <v>190</v>
      </c>
      <c r="BT40" s="131" t="s">
        <v>67</v>
      </c>
      <c r="BU40" s="128">
        <f>'[1]int.bev.'!BV40</f>
        <v>0</v>
      </c>
      <c r="BV40" s="129">
        <f t="shared" si="41"/>
        <v>0</v>
      </c>
      <c r="BW40" s="129">
        <f t="shared" si="41"/>
        <v>0</v>
      </c>
      <c r="BX40" s="129">
        <f t="shared" si="41"/>
        <v>0</v>
      </c>
      <c r="BY40" s="129">
        <f t="shared" si="41"/>
        <v>0</v>
      </c>
      <c r="BZ40" s="127" t="s">
        <v>190</v>
      </c>
      <c r="CA40" s="131" t="s">
        <v>67</v>
      </c>
      <c r="CB40" s="128">
        <f>'[1]int.bev.'!CC40</f>
        <v>0</v>
      </c>
      <c r="CC40" s="130">
        <f t="shared" si="31"/>
        <v>0</v>
      </c>
      <c r="CD40" s="131">
        <v>0</v>
      </c>
      <c r="CE40" s="131">
        <v>0</v>
      </c>
      <c r="CF40" s="129">
        <f t="shared" si="32"/>
        <v>0</v>
      </c>
      <c r="CG40" s="127" t="s">
        <v>190</v>
      </c>
      <c r="CH40" s="131" t="s">
        <v>67</v>
      </c>
      <c r="CI40" s="130">
        <f>'[1]int.bev.'!CJ40</f>
        <v>0</v>
      </c>
      <c r="CJ40" s="132">
        <f t="shared" si="2"/>
        <v>415</v>
      </c>
      <c r="CK40" s="132">
        <f t="shared" si="2"/>
        <v>415</v>
      </c>
      <c r="CL40" s="132">
        <f t="shared" si="2"/>
        <v>0</v>
      </c>
      <c r="CM40" s="132">
        <f t="shared" si="2"/>
        <v>415</v>
      </c>
      <c r="CN40" s="127" t="s">
        <v>190</v>
      </c>
      <c r="CO40" s="131" t="s">
        <v>67</v>
      </c>
      <c r="CP40" s="128">
        <f>'[1]int.bev.'!CQ40</f>
        <v>0</v>
      </c>
      <c r="CQ40" s="130">
        <f t="shared" si="33"/>
        <v>0</v>
      </c>
      <c r="CR40" s="133">
        <v>0</v>
      </c>
      <c r="CS40" s="133">
        <v>0</v>
      </c>
      <c r="CT40" s="129">
        <f t="shared" si="34"/>
        <v>0</v>
      </c>
      <c r="CU40" s="127" t="s">
        <v>190</v>
      </c>
      <c r="CV40" s="131" t="s">
        <v>67</v>
      </c>
      <c r="CW40" s="128">
        <f>'[1]int.bev.'!CX40</f>
        <v>0</v>
      </c>
      <c r="CX40" s="129">
        <f t="shared" si="7"/>
        <v>415</v>
      </c>
      <c r="CY40" s="129">
        <f t="shared" si="7"/>
        <v>415</v>
      </c>
      <c r="CZ40" s="129">
        <f t="shared" si="7"/>
        <v>0</v>
      </c>
      <c r="DA40" s="129">
        <f t="shared" si="7"/>
        <v>415</v>
      </c>
      <c r="DB40" s="127" t="s">
        <v>190</v>
      </c>
      <c r="DC40" s="131" t="s">
        <v>67</v>
      </c>
      <c r="DD40" s="128">
        <f>'[1]int.bev.'!DE40</f>
        <v>0</v>
      </c>
      <c r="DE40" s="130">
        <f t="shared" si="35"/>
        <v>0</v>
      </c>
      <c r="DF40" s="131">
        <v>0</v>
      </c>
      <c r="DG40" s="131">
        <v>0</v>
      </c>
      <c r="DH40" s="131">
        <v>0</v>
      </c>
      <c r="DI40" s="127" t="s">
        <v>190</v>
      </c>
      <c r="DJ40" s="131" t="s">
        <v>67</v>
      </c>
      <c r="DK40" s="128">
        <f>'[1]int.bev.'!DL40</f>
        <v>2714</v>
      </c>
      <c r="DL40" s="129">
        <f t="shared" si="36"/>
        <v>2714</v>
      </c>
      <c r="DM40" s="129">
        <f>'[2]23.-39.'!T613</f>
        <v>0</v>
      </c>
      <c r="DN40" s="129">
        <f>'[2]23.-39.'!T618</f>
        <v>0</v>
      </c>
      <c r="DO40" s="129">
        <f t="shared" si="37"/>
        <v>0</v>
      </c>
      <c r="DP40" s="127" t="s">
        <v>190</v>
      </c>
      <c r="DQ40" s="131" t="s">
        <v>67</v>
      </c>
      <c r="DR40" s="128">
        <f>'[1]int.bev.'!DS40</f>
        <v>0</v>
      </c>
      <c r="DS40" s="129">
        <f t="shared" si="40"/>
        <v>0</v>
      </c>
      <c r="DT40" s="129">
        <f>'[2]23.-39.'!AH613</f>
        <v>0</v>
      </c>
      <c r="DU40" s="129">
        <f>'[2]23.-39.'!AH618</f>
        <v>0</v>
      </c>
      <c r="DV40" s="129">
        <f t="shared" si="38"/>
        <v>0</v>
      </c>
      <c r="DW40" s="127" t="s">
        <v>190</v>
      </c>
      <c r="DX40" s="131" t="s">
        <v>67</v>
      </c>
      <c r="DY40" s="128">
        <f>'[1]int.bev.'!DZ40</f>
        <v>2714</v>
      </c>
      <c r="DZ40" s="130">
        <f t="shared" si="42"/>
        <v>2714</v>
      </c>
      <c r="EA40" s="130">
        <f t="shared" si="42"/>
        <v>0</v>
      </c>
      <c r="EB40" s="130">
        <f t="shared" si="42"/>
        <v>0</v>
      </c>
      <c r="EC40" s="130">
        <f t="shared" si="42"/>
        <v>0</v>
      </c>
      <c r="ED40" s="127" t="s">
        <v>190</v>
      </c>
      <c r="EE40" s="131" t="s">
        <v>67</v>
      </c>
      <c r="EF40" s="132">
        <f t="shared" si="4"/>
        <v>644483</v>
      </c>
      <c r="EG40" s="132">
        <f t="shared" si="4"/>
        <v>650186</v>
      </c>
      <c r="EH40" s="132">
        <f t="shared" si="4"/>
        <v>5703</v>
      </c>
      <c r="EI40" s="132">
        <f t="shared" si="4"/>
        <v>5288</v>
      </c>
      <c r="EJ40" s="132">
        <f t="shared" si="4"/>
        <v>415</v>
      </c>
      <c r="EK40" s="127" t="s">
        <v>190</v>
      </c>
      <c r="EL40" s="131" t="s">
        <v>67</v>
      </c>
      <c r="EM40" s="132">
        <f t="shared" si="39"/>
        <v>644483</v>
      </c>
      <c r="EN40" s="132">
        <f t="shared" si="39"/>
        <v>650186</v>
      </c>
      <c r="EO40" s="132">
        <f t="shared" si="39"/>
        <v>5703</v>
      </c>
      <c r="EP40" s="132">
        <f t="shared" si="39"/>
        <v>5288</v>
      </c>
      <c r="EQ40" s="132">
        <f t="shared" si="39"/>
        <v>415</v>
      </c>
      <c r="ER40" s="127" t="s">
        <v>190</v>
      </c>
      <c r="ES40" s="131" t="s">
        <v>67</v>
      </c>
      <c r="ET40" s="132">
        <f>'[2]int.kiad.'!CP40</f>
        <v>0</v>
      </c>
      <c r="EU40" s="132">
        <f>'[2]int.kiad.'!CQ40</f>
        <v>0</v>
      </c>
      <c r="EV40" s="132">
        <f>'[2]int.kiad.'!CR40</f>
        <v>0</v>
      </c>
      <c r="EW40" s="132">
        <f>'[2]int.kiad.'!CS40</f>
        <v>0</v>
      </c>
      <c r="EX40" s="132">
        <f>'[2]int.kiad.'!CT40</f>
        <v>0</v>
      </c>
      <c r="EY40" s="37" t="s">
        <v>117</v>
      </c>
      <c r="EZ40" s="29" t="s">
        <v>213</v>
      </c>
      <c r="FA40" s="30" t="s">
        <v>159</v>
      </c>
      <c r="FB40" s="31">
        <f>'[1]int.bev.'!FC40</f>
        <v>15011</v>
      </c>
      <c r="FC40" s="31">
        <f>FB40+FD40</f>
        <v>16406</v>
      </c>
      <c r="FD40" s="31">
        <f>'[2]részb.ö.'!P757</f>
        <v>1395</v>
      </c>
      <c r="FE40" s="31">
        <f>'[2]részb.ö.'!P762</f>
        <v>0</v>
      </c>
      <c r="FF40" s="19">
        <f>FD40-FE40</f>
        <v>1395</v>
      </c>
      <c r="FG40" s="37" t="s">
        <v>117</v>
      </c>
      <c r="FH40" s="29" t="s">
        <v>213</v>
      </c>
      <c r="FI40" s="30" t="s">
        <v>159</v>
      </c>
      <c r="FJ40" s="31">
        <f>'[1]int.bev.'!FK40</f>
        <v>0</v>
      </c>
      <c r="FK40" s="31">
        <f>FJ40+FL40</f>
        <v>185</v>
      </c>
      <c r="FL40" s="31">
        <f>'[2]részb.ö.'!Q757</f>
        <v>185</v>
      </c>
      <c r="FM40" s="31">
        <f>'[2]részb.ö.'!Q762</f>
        <v>0</v>
      </c>
      <c r="FN40" s="19">
        <f>FL40-FM40</f>
        <v>185</v>
      </c>
      <c r="FO40" s="37" t="s">
        <v>117</v>
      </c>
      <c r="FP40" s="29" t="s">
        <v>213</v>
      </c>
      <c r="FQ40" s="30" t="s">
        <v>159</v>
      </c>
      <c r="FR40" s="31">
        <f>'[1]int.bev.'!FS40</f>
        <v>220766</v>
      </c>
      <c r="FS40" s="31">
        <f>FR40+FT40</f>
        <v>239882</v>
      </c>
      <c r="FT40" s="31">
        <f>'[2]részb.ö.'!R757</f>
        <v>19116</v>
      </c>
      <c r="FU40" s="31">
        <f>'[2]részb.ö.'!R762</f>
        <v>19116</v>
      </c>
      <c r="FV40" s="19">
        <f>FT40-FU40</f>
        <v>0</v>
      </c>
      <c r="FW40" s="37" t="s">
        <v>117</v>
      </c>
      <c r="FX40" s="29" t="s">
        <v>213</v>
      </c>
      <c r="FY40" s="30" t="s">
        <v>159</v>
      </c>
      <c r="FZ40" s="31">
        <f>'[1]int.bev.'!GA40</f>
        <v>185128</v>
      </c>
      <c r="GA40" s="31">
        <f>FZ40+GB40</f>
        <v>187681</v>
      </c>
      <c r="GB40" s="31">
        <f>'[2]részb.ö.'!S757</f>
        <v>2553</v>
      </c>
      <c r="GC40" s="31">
        <f>'[2]részb.ö.'!S762</f>
        <v>0</v>
      </c>
      <c r="GD40" s="19">
        <f>GB40-GC40</f>
        <v>2553</v>
      </c>
      <c r="GE40" s="37" t="s">
        <v>117</v>
      </c>
      <c r="GF40" s="29" t="s">
        <v>213</v>
      </c>
      <c r="GG40" s="30" t="s">
        <v>159</v>
      </c>
      <c r="GH40" s="31">
        <f>'[1]int.bev.'!GI40</f>
        <v>19469</v>
      </c>
      <c r="GI40" s="31">
        <f>GH40+GJ40</f>
        <v>19469</v>
      </c>
      <c r="GJ40" s="31">
        <f>'[2]részb.ö.'!T757</f>
        <v>0</v>
      </c>
      <c r="GK40" s="31">
        <f>'[2]részb.ö.'!T762</f>
        <v>0</v>
      </c>
      <c r="GL40" s="19">
        <f>GJ40-GK40</f>
        <v>0</v>
      </c>
      <c r="GM40" s="37" t="s">
        <v>117</v>
      </c>
      <c r="GN40" s="29" t="s">
        <v>213</v>
      </c>
      <c r="GO40" s="30" t="s">
        <v>159</v>
      </c>
      <c r="GP40" s="31">
        <f t="shared" si="55"/>
        <v>440374</v>
      </c>
      <c r="GQ40" s="31">
        <f t="shared" si="55"/>
        <v>463623</v>
      </c>
      <c r="GR40" s="31">
        <f t="shared" si="55"/>
        <v>23249</v>
      </c>
      <c r="GS40" s="31">
        <f t="shared" si="55"/>
        <v>19116</v>
      </c>
      <c r="GT40" s="31">
        <f t="shared" si="55"/>
        <v>4133</v>
      </c>
    </row>
    <row r="41" spans="1:202" ht="12.75">
      <c r="A41" s="127" t="s">
        <v>191</v>
      </c>
      <c r="B41" s="131" t="s">
        <v>195</v>
      </c>
      <c r="C41" s="128">
        <f>'[1]int.bev.'!D41</f>
        <v>13688</v>
      </c>
      <c r="D41" s="129">
        <f t="shared" si="8"/>
        <v>13688</v>
      </c>
      <c r="E41" s="129">
        <f>'[2]23.-39.'!P661</f>
        <v>0</v>
      </c>
      <c r="F41" s="129">
        <f>'[2]23.-39.'!P666</f>
        <v>0</v>
      </c>
      <c r="G41" s="129">
        <f t="shared" si="9"/>
        <v>0</v>
      </c>
      <c r="H41" s="127" t="s">
        <v>191</v>
      </c>
      <c r="I41" s="131" t="s">
        <v>195</v>
      </c>
      <c r="J41" s="128">
        <f>'[1]int.bev.'!K41</f>
        <v>0</v>
      </c>
      <c r="K41" s="129">
        <f t="shared" si="10"/>
        <v>0</v>
      </c>
      <c r="L41" s="129">
        <f>'[2]23.-39.'!AC661</f>
        <v>0</v>
      </c>
      <c r="M41" s="129">
        <f>'[2]23.-39.'!AC666</f>
        <v>0</v>
      </c>
      <c r="N41" s="129">
        <f t="shared" si="11"/>
        <v>0</v>
      </c>
      <c r="O41" s="127" t="s">
        <v>191</v>
      </c>
      <c r="P41" s="131" t="s">
        <v>195</v>
      </c>
      <c r="Q41" s="128">
        <f>'[1]int.bev.'!R41</f>
        <v>0</v>
      </c>
      <c r="R41" s="129">
        <f t="shared" si="12"/>
        <v>0</v>
      </c>
      <c r="S41" s="129">
        <f>'[2]23.-39.'!AD661</f>
        <v>0</v>
      </c>
      <c r="T41" s="129">
        <f>'[2]23.-39.'!AD666</f>
        <v>0</v>
      </c>
      <c r="U41" s="129">
        <f t="shared" si="13"/>
        <v>0</v>
      </c>
      <c r="V41" s="127" t="s">
        <v>191</v>
      </c>
      <c r="W41" s="131" t="s">
        <v>195</v>
      </c>
      <c r="X41" s="128">
        <f>'[1]int.bev.'!Y41</f>
        <v>0</v>
      </c>
      <c r="Y41" s="129">
        <f t="shared" si="14"/>
        <v>0</v>
      </c>
      <c r="Z41" s="129">
        <f>'[2]23.-39.'!Q661</f>
        <v>0</v>
      </c>
      <c r="AA41" s="129">
        <f>'[2]23.-39.'!Q666</f>
        <v>0</v>
      </c>
      <c r="AB41" s="129">
        <f t="shared" si="15"/>
        <v>0</v>
      </c>
      <c r="AC41" s="127" t="s">
        <v>191</v>
      </c>
      <c r="AD41" s="131" t="s">
        <v>195</v>
      </c>
      <c r="AE41" s="128">
        <f>'[1]int.bev.'!AF41</f>
        <v>140927</v>
      </c>
      <c r="AF41" s="129">
        <f t="shared" si="16"/>
        <v>160170</v>
      </c>
      <c r="AG41" s="129">
        <f>'[2]23.-39.'!R661</f>
        <v>19243</v>
      </c>
      <c r="AH41" s="129">
        <f>'[2]23.-39.'!R666</f>
        <v>19243</v>
      </c>
      <c r="AI41" s="129">
        <f t="shared" si="17"/>
        <v>0</v>
      </c>
      <c r="AJ41" s="127" t="s">
        <v>191</v>
      </c>
      <c r="AK41" s="131" t="s">
        <v>195</v>
      </c>
      <c r="AL41" s="128">
        <f>'[1]int.bev.'!AM41</f>
        <v>612</v>
      </c>
      <c r="AM41" s="129">
        <f t="shared" si="18"/>
        <v>612</v>
      </c>
      <c r="AN41" s="129">
        <f>'[2]23.-39.'!AF661</f>
        <v>0</v>
      </c>
      <c r="AO41" s="129">
        <f>'[2]23.-39.'!AF666</f>
        <v>0</v>
      </c>
      <c r="AP41" s="129">
        <f t="shared" si="19"/>
        <v>0</v>
      </c>
      <c r="AQ41" s="127" t="s">
        <v>191</v>
      </c>
      <c r="AR41" s="131" t="s">
        <v>195</v>
      </c>
      <c r="AS41" s="130">
        <f t="shared" si="20"/>
        <v>140315</v>
      </c>
      <c r="AT41" s="130">
        <f t="shared" si="21"/>
        <v>159558</v>
      </c>
      <c r="AU41" s="130">
        <f t="shared" si="22"/>
        <v>19243</v>
      </c>
      <c r="AV41" s="130">
        <f t="shared" si="23"/>
        <v>19243</v>
      </c>
      <c r="AW41" s="130">
        <f t="shared" si="24"/>
        <v>0</v>
      </c>
      <c r="AX41" s="127" t="s">
        <v>191</v>
      </c>
      <c r="AY41" s="131" t="s">
        <v>195</v>
      </c>
      <c r="AZ41" s="128">
        <f>'[1]int.bev.'!BA41</f>
        <v>4370</v>
      </c>
      <c r="BA41" s="129">
        <f t="shared" si="25"/>
        <v>4370</v>
      </c>
      <c r="BB41" s="129">
        <f>'[2]23.-39.'!S661</f>
        <v>0</v>
      </c>
      <c r="BC41" s="129">
        <f>'[2]23.-39.'!S666</f>
        <v>0</v>
      </c>
      <c r="BD41" s="129">
        <f t="shared" si="26"/>
        <v>0</v>
      </c>
      <c r="BE41" s="127" t="s">
        <v>191</v>
      </c>
      <c r="BF41" s="131" t="s">
        <v>195</v>
      </c>
      <c r="BG41" s="128">
        <f>'[1]int.bev.'!BH41</f>
        <v>0</v>
      </c>
      <c r="BH41" s="129">
        <f t="shared" si="27"/>
        <v>0</v>
      </c>
      <c r="BI41" s="129">
        <f>'[2]23.-39.'!AG661</f>
        <v>0</v>
      </c>
      <c r="BJ41" s="129">
        <f>'[2]23.-39.'!AG666</f>
        <v>0</v>
      </c>
      <c r="BK41" s="129">
        <f t="shared" si="28"/>
        <v>0</v>
      </c>
      <c r="BL41" s="127" t="s">
        <v>191</v>
      </c>
      <c r="BM41" s="131" t="s">
        <v>195</v>
      </c>
      <c r="BN41" s="128">
        <f>'[1]int.bev.'!BO41</f>
        <v>0</v>
      </c>
      <c r="BO41" s="130">
        <f t="shared" si="29"/>
        <v>0</v>
      </c>
      <c r="BP41" s="131">
        <v>0</v>
      </c>
      <c r="BQ41" s="131">
        <v>0</v>
      </c>
      <c r="BR41" s="129">
        <f t="shared" si="30"/>
        <v>0</v>
      </c>
      <c r="BS41" s="127" t="s">
        <v>191</v>
      </c>
      <c r="BT41" s="131" t="s">
        <v>195</v>
      </c>
      <c r="BU41" s="128">
        <f>'[1]int.bev.'!BV41</f>
        <v>0</v>
      </c>
      <c r="BV41" s="129">
        <f t="shared" si="41"/>
        <v>0</v>
      </c>
      <c r="BW41" s="129">
        <f t="shared" si="41"/>
        <v>0</v>
      </c>
      <c r="BX41" s="129">
        <f t="shared" si="41"/>
        <v>0</v>
      </c>
      <c r="BY41" s="129">
        <f t="shared" si="41"/>
        <v>0</v>
      </c>
      <c r="BZ41" s="127" t="s">
        <v>191</v>
      </c>
      <c r="CA41" s="131" t="s">
        <v>195</v>
      </c>
      <c r="CB41" s="128">
        <f>'[1]int.bev.'!CC41</f>
        <v>0</v>
      </c>
      <c r="CC41" s="130">
        <f t="shared" si="31"/>
        <v>0</v>
      </c>
      <c r="CD41" s="131">
        <v>0</v>
      </c>
      <c r="CE41" s="131">
        <v>0</v>
      </c>
      <c r="CF41" s="129">
        <f t="shared" si="32"/>
        <v>0</v>
      </c>
      <c r="CG41" s="127" t="s">
        <v>191</v>
      </c>
      <c r="CH41" s="131" t="s">
        <v>195</v>
      </c>
      <c r="CI41" s="130">
        <f>'[1]int.bev.'!CJ41</f>
        <v>4370</v>
      </c>
      <c r="CJ41" s="132">
        <f t="shared" si="2"/>
        <v>4370</v>
      </c>
      <c r="CK41" s="132">
        <f t="shared" si="2"/>
        <v>0</v>
      </c>
      <c r="CL41" s="132">
        <f t="shared" si="2"/>
        <v>0</v>
      </c>
      <c r="CM41" s="132">
        <f t="shared" si="2"/>
        <v>0</v>
      </c>
      <c r="CN41" s="127" t="s">
        <v>191</v>
      </c>
      <c r="CO41" s="131" t="s">
        <v>195</v>
      </c>
      <c r="CP41" s="128">
        <f>'[1]int.bev.'!CQ41</f>
        <v>0</v>
      </c>
      <c r="CQ41" s="130">
        <f t="shared" si="33"/>
        <v>0</v>
      </c>
      <c r="CR41" s="133">
        <v>0</v>
      </c>
      <c r="CS41" s="133">
        <v>0</v>
      </c>
      <c r="CT41" s="129">
        <f t="shared" si="34"/>
        <v>0</v>
      </c>
      <c r="CU41" s="127" t="s">
        <v>191</v>
      </c>
      <c r="CV41" s="131" t="s">
        <v>195</v>
      </c>
      <c r="CW41" s="128">
        <f>'[1]int.bev.'!CX41</f>
        <v>4370</v>
      </c>
      <c r="CX41" s="129">
        <f t="shared" si="7"/>
        <v>4370</v>
      </c>
      <c r="CY41" s="129">
        <f t="shared" si="7"/>
        <v>0</v>
      </c>
      <c r="CZ41" s="129">
        <f t="shared" si="7"/>
        <v>0</v>
      </c>
      <c r="DA41" s="129">
        <f t="shared" si="7"/>
        <v>0</v>
      </c>
      <c r="DB41" s="127" t="s">
        <v>191</v>
      </c>
      <c r="DC41" s="131" t="s">
        <v>195</v>
      </c>
      <c r="DD41" s="128">
        <f>'[1]int.bev.'!DE41</f>
        <v>0</v>
      </c>
      <c r="DE41" s="130">
        <f t="shared" si="35"/>
        <v>0</v>
      </c>
      <c r="DF41" s="131">
        <v>0</v>
      </c>
      <c r="DG41" s="131">
        <v>0</v>
      </c>
      <c r="DH41" s="131">
        <v>0</v>
      </c>
      <c r="DI41" s="127" t="s">
        <v>191</v>
      </c>
      <c r="DJ41" s="131" t="s">
        <v>195</v>
      </c>
      <c r="DK41" s="128">
        <f>'[1]int.bev.'!DL41</f>
        <v>5688</v>
      </c>
      <c r="DL41" s="129">
        <f t="shared" si="36"/>
        <v>5688</v>
      </c>
      <c r="DM41" s="129">
        <f>'[2]23.-39.'!T661</f>
        <v>0</v>
      </c>
      <c r="DN41" s="129">
        <f>'[2]23.-39.'!T666</f>
        <v>0</v>
      </c>
      <c r="DO41" s="129">
        <f t="shared" si="37"/>
        <v>0</v>
      </c>
      <c r="DP41" s="127" t="s">
        <v>191</v>
      </c>
      <c r="DQ41" s="131" t="s">
        <v>195</v>
      </c>
      <c r="DR41" s="128">
        <f>'[1]int.bev.'!DS41</f>
        <v>0</v>
      </c>
      <c r="DS41" s="129">
        <f t="shared" si="40"/>
        <v>0</v>
      </c>
      <c r="DT41" s="129">
        <f>'[2]23.-39.'!AH661</f>
        <v>0</v>
      </c>
      <c r="DU41" s="129">
        <f>'[2]23.-39.'!AH666</f>
        <v>0</v>
      </c>
      <c r="DV41" s="129">
        <f t="shared" si="38"/>
        <v>0</v>
      </c>
      <c r="DW41" s="127" t="s">
        <v>191</v>
      </c>
      <c r="DX41" s="131" t="s">
        <v>195</v>
      </c>
      <c r="DY41" s="128">
        <f>'[1]int.bev.'!DZ41</f>
        <v>5688</v>
      </c>
      <c r="DZ41" s="130">
        <f t="shared" si="42"/>
        <v>5688</v>
      </c>
      <c r="EA41" s="130">
        <f t="shared" si="42"/>
        <v>0</v>
      </c>
      <c r="EB41" s="130">
        <f t="shared" si="42"/>
        <v>0</v>
      </c>
      <c r="EC41" s="130">
        <f t="shared" si="42"/>
        <v>0</v>
      </c>
      <c r="ED41" s="127" t="s">
        <v>191</v>
      </c>
      <c r="EE41" s="131" t="s">
        <v>195</v>
      </c>
      <c r="EF41" s="132">
        <f t="shared" si="4"/>
        <v>164673</v>
      </c>
      <c r="EG41" s="132">
        <f t="shared" si="4"/>
        <v>183916</v>
      </c>
      <c r="EH41" s="132">
        <f t="shared" si="4"/>
        <v>19243</v>
      </c>
      <c r="EI41" s="132">
        <f t="shared" si="4"/>
        <v>19243</v>
      </c>
      <c r="EJ41" s="132">
        <f t="shared" si="4"/>
        <v>0</v>
      </c>
      <c r="EK41" s="127" t="s">
        <v>191</v>
      </c>
      <c r="EL41" s="131" t="s">
        <v>195</v>
      </c>
      <c r="EM41" s="132">
        <f t="shared" si="39"/>
        <v>164061</v>
      </c>
      <c r="EN41" s="132">
        <f t="shared" si="39"/>
        <v>183304</v>
      </c>
      <c r="EO41" s="132">
        <f t="shared" si="39"/>
        <v>19243</v>
      </c>
      <c r="EP41" s="132">
        <f t="shared" si="39"/>
        <v>19243</v>
      </c>
      <c r="EQ41" s="132">
        <f t="shared" si="39"/>
        <v>0</v>
      </c>
      <c r="ER41" s="127" t="s">
        <v>191</v>
      </c>
      <c r="ES41" s="131" t="s">
        <v>195</v>
      </c>
      <c r="ET41" s="132">
        <f>'[2]int.kiad.'!CP41</f>
        <v>612</v>
      </c>
      <c r="EU41" s="132">
        <f>'[2]int.kiad.'!CQ41</f>
        <v>612</v>
      </c>
      <c r="EV41" s="132">
        <f>'[2]int.kiad.'!CR41</f>
        <v>0</v>
      </c>
      <c r="EW41" s="132">
        <f>'[2]int.kiad.'!CS41</f>
        <v>0</v>
      </c>
      <c r="EX41" s="132">
        <f>'[2]int.kiad.'!CT41</f>
        <v>0</v>
      </c>
      <c r="EY41" s="37" t="s">
        <v>117</v>
      </c>
      <c r="EZ41" s="29" t="s">
        <v>214</v>
      </c>
      <c r="FA41" s="30" t="s">
        <v>22</v>
      </c>
      <c r="FB41" s="31">
        <f>'[1]int.bev.'!FC41</f>
        <v>51</v>
      </c>
      <c r="FC41" s="31">
        <f>FB41+FD41</f>
        <v>51</v>
      </c>
      <c r="FD41" s="31">
        <f>'[2]részb.ö.'!P805</f>
        <v>0</v>
      </c>
      <c r="FE41" s="31">
        <f>'[2]részb.ö.'!P810</f>
        <v>0</v>
      </c>
      <c r="FF41" s="19">
        <f>FD41-FE41</f>
        <v>0</v>
      </c>
      <c r="FG41" s="37" t="s">
        <v>117</v>
      </c>
      <c r="FH41" s="29" t="s">
        <v>214</v>
      </c>
      <c r="FI41" s="30" t="s">
        <v>22</v>
      </c>
      <c r="FJ41" s="31">
        <f>'[1]int.bev.'!FK41</f>
        <v>0</v>
      </c>
      <c r="FK41" s="31">
        <f>FJ41+FL41</f>
        <v>0</v>
      </c>
      <c r="FL41" s="31">
        <f>'[2]részb.ö.'!Q805</f>
        <v>0</v>
      </c>
      <c r="FM41" s="31">
        <f>'[2]részb.ö.'!Q810</f>
        <v>0</v>
      </c>
      <c r="FN41" s="19">
        <f>FL41-FM41</f>
        <v>0</v>
      </c>
      <c r="FO41" s="37" t="s">
        <v>117</v>
      </c>
      <c r="FP41" s="29" t="s">
        <v>214</v>
      </c>
      <c r="FQ41" s="30" t="s">
        <v>22</v>
      </c>
      <c r="FR41" s="31">
        <f>'[1]int.bev.'!FS41</f>
        <v>3749</v>
      </c>
      <c r="FS41" s="31">
        <f>FR41+FT41</f>
        <v>3749</v>
      </c>
      <c r="FT41" s="31">
        <f>'[2]részb.ö.'!R805</f>
        <v>0</v>
      </c>
      <c r="FU41" s="31">
        <f>'[2]részb.ö.'!R810</f>
        <v>0</v>
      </c>
      <c r="FV41" s="19">
        <f>FT41-FU41</f>
        <v>0</v>
      </c>
      <c r="FW41" s="37" t="s">
        <v>117</v>
      </c>
      <c r="FX41" s="29" t="s">
        <v>214</v>
      </c>
      <c r="FY41" s="30" t="s">
        <v>22</v>
      </c>
      <c r="FZ41" s="31">
        <f>'[1]int.bev.'!GA41</f>
        <v>0</v>
      </c>
      <c r="GA41" s="31">
        <f>FZ41+GB41</f>
        <v>0</v>
      </c>
      <c r="GB41" s="31">
        <f>'[2]részb.ö.'!S805</f>
        <v>0</v>
      </c>
      <c r="GC41" s="31">
        <f>'[2]részb.ö.'!S810</f>
        <v>0</v>
      </c>
      <c r="GD41" s="19">
        <f>GB41-GC41</f>
        <v>0</v>
      </c>
      <c r="GE41" s="37" t="s">
        <v>117</v>
      </c>
      <c r="GF41" s="29" t="s">
        <v>214</v>
      </c>
      <c r="GG41" s="30" t="s">
        <v>22</v>
      </c>
      <c r="GH41" s="31">
        <f>'[1]int.bev.'!GI41</f>
        <v>0</v>
      </c>
      <c r="GI41" s="31">
        <f>GH41+GJ41</f>
        <v>0</v>
      </c>
      <c r="GJ41" s="31">
        <f>'[2]részb.ö.'!T805</f>
        <v>0</v>
      </c>
      <c r="GK41" s="31">
        <f>'[2]részb.ö.'!T810</f>
        <v>0</v>
      </c>
      <c r="GL41" s="19">
        <f>GJ41-GK41</f>
        <v>0</v>
      </c>
      <c r="GM41" s="37" t="s">
        <v>117</v>
      </c>
      <c r="GN41" s="29" t="s">
        <v>214</v>
      </c>
      <c r="GO41" s="30" t="s">
        <v>22</v>
      </c>
      <c r="GP41" s="31">
        <f t="shared" si="55"/>
        <v>3800</v>
      </c>
      <c r="GQ41" s="31">
        <f t="shared" si="55"/>
        <v>3800</v>
      </c>
      <c r="GR41" s="31">
        <f t="shared" si="55"/>
        <v>0</v>
      </c>
      <c r="GS41" s="31">
        <f t="shared" si="55"/>
        <v>0</v>
      </c>
      <c r="GT41" s="31">
        <f t="shared" si="55"/>
        <v>0</v>
      </c>
    </row>
    <row r="42" spans="1:202" ht="12.75">
      <c r="A42" s="2" t="s">
        <v>193</v>
      </c>
      <c r="B42" s="8" t="s">
        <v>198</v>
      </c>
      <c r="C42" s="72">
        <f>'[1]int.bev.'!D42</f>
        <v>11276</v>
      </c>
      <c r="D42" s="7">
        <f t="shared" si="8"/>
        <v>12425</v>
      </c>
      <c r="E42" s="7">
        <f>'[2]23.-39.'!P709</f>
        <v>1149</v>
      </c>
      <c r="F42" s="7">
        <f>'[2]23.-39.'!P714</f>
        <v>0</v>
      </c>
      <c r="G42" s="7">
        <f t="shared" si="9"/>
        <v>1149</v>
      </c>
      <c r="H42" s="2" t="s">
        <v>193</v>
      </c>
      <c r="I42" s="8" t="s">
        <v>198</v>
      </c>
      <c r="J42" s="72">
        <f>'[1]int.bev.'!K42</f>
        <v>0</v>
      </c>
      <c r="K42" s="7">
        <f t="shared" si="10"/>
        <v>0</v>
      </c>
      <c r="L42" s="7">
        <f>'[2]23.-39.'!AC709</f>
        <v>0</v>
      </c>
      <c r="M42" s="7">
        <f>'[2]23.-39.'!AC714</f>
        <v>0</v>
      </c>
      <c r="N42" s="7">
        <f t="shared" si="11"/>
        <v>0</v>
      </c>
      <c r="O42" s="2" t="s">
        <v>193</v>
      </c>
      <c r="P42" s="8" t="s">
        <v>198</v>
      </c>
      <c r="Q42" s="72">
        <f>'[1]int.bev.'!R42</f>
        <v>0</v>
      </c>
      <c r="R42" s="7">
        <f t="shared" si="12"/>
        <v>0</v>
      </c>
      <c r="S42" s="7">
        <f>'[2]23.-39.'!AD709</f>
        <v>0</v>
      </c>
      <c r="T42" s="7">
        <f>'[2]23.-39.'!AD714</f>
        <v>0</v>
      </c>
      <c r="U42" s="7">
        <f t="shared" si="13"/>
        <v>0</v>
      </c>
      <c r="V42" s="2" t="s">
        <v>193</v>
      </c>
      <c r="W42" s="8" t="s">
        <v>198</v>
      </c>
      <c r="X42" s="72">
        <f>'[1]int.bev.'!Y42</f>
        <v>0</v>
      </c>
      <c r="Y42" s="7">
        <f t="shared" si="14"/>
        <v>0</v>
      </c>
      <c r="Z42" s="7">
        <f>'[2]23.-39.'!Q709</f>
        <v>0</v>
      </c>
      <c r="AA42" s="7">
        <f>'[2]23.-39.'!Q714</f>
        <v>0</v>
      </c>
      <c r="AB42" s="7">
        <f t="shared" si="15"/>
        <v>0</v>
      </c>
      <c r="AC42" s="2" t="s">
        <v>193</v>
      </c>
      <c r="AD42" s="8" t="s">
        <v>198</v>
      </c>
      <c r="AE42" s="72">
        <f>'[1]int.bev.'!AF42</f>
        <v>104892</v>
      </c>
      <c r="AF42" s="7">
        <f t="shared" si="16"/>
        <v>109431</v>
      </c>
      <c r="AG42" s="7">
        <f>'[2]23.-39.'!R709</f>
        <v>4539</v>
      </c>
      <c r="AH42" s="7">
        <f>'[2]23.-39.'!R714</f>
        <v>4539</v>
      </c>
      <c r="AI42" s="7">
        <f t="shared" si="17"/>
        <v>0</v>
      </c>
      <c r="AJ42" s="2" t="s">
        <v>193</v>
      </c>
      <c r="AK42" s="8" t="s">
        <v>198</v>
      </c>
      <c r="AL42" s="72">
        <f>'[1]int.bev.'!AM42</f>
        <v>2043</v>
      </c>
      <c r="AM42" s="7">
        <f t="shared" si="18"/>
        <v>2043</v>
      </c>
      <c r="AN42" s="7">
        <f>'[2]23.-39.'!AF709</f>
        <v>0</v>
      </c>
      <c r="AO42" s="7">
        <f>'[2]23.-39.'!AF714</f>
        <v>0</v>
      </c>
      <c r="AP42" s="7">
        <f t="shared" si="19"/>
        <v>0</v>
      </c>
      <c r="AQ42" s="2" t="s">
        <v>193</v>
      </c>
      <c r="AR42" s="8" t="s">
        <v>198</v>
      </c>
      <c r="AS42" s="16">
        <f t="shared" si="20"/>
        <v>102849</v>
      </c>
      <c r="AT42" s="16">
        <f t="shared" si="21"/>
        <v>107388</v>
      </c>
      <c r="AU42" s="16">
        <f t="shared" si="22"/>
        <v>4539</v>
      </c>
      <c r="AV42" s="16">
        <f t="shared" si="23"/>
        <v>4539</v>
      </c>
      <c r="AW42" s="16">
        <f t="shared" si="24"/>
        <v>0</v>
      </c>
      <c r="AX42" s="2" t="s">
        <v>193</v>
      </c>
      <c r="AY42" s="8" t="s">
        <v>198</v>
      </c>
      <c r="AZ42" s="72">
        <f>'[1]int.bev.'!BA42</f>
        <v>320</v>
      </c>
      <c r="BA42" s="7">
        <f t="shared" si="25"/>
        <v>1324</v>
      </c>
      <c r="BB42" s="7">
        <f>'[2]23.-39.'!S709</f>
        <v>1004</v>
      </c>
      <c r="BC42" s="7">
        <f>'[2]23.-39.'!S714</f>
        <v>0</v>
      </c>
      <c r="BD42" s="7">
        <f t="shared" si="26"/>
        <v>1004</v>
      </c>
      <c r="BE42" s="2" t="s">
        <v>193</v>
      </c>
      <c r="BF42" s="8" t="s">
        <v>198</v>
      </c>
      <c r="BG42" s="72">
        <f>'[1]int.bev.'!BH42</f>
        <v>0</v>
      </c>
      <c r="BH42" s="7">
        <f t="shared" si="27"/>
        <v>0</v>
      </c>
      <c r="BI42" s="7">
        <f>'[2]23.-39.'!AG709</f>
        <v>0</v>
      </c>
      <c r="BJ42" s="7">
        <f>'[2]23.-39.'!AG714</f>
        <v>0</v>
      </c>
      <c r="BK42" s="7">
        <f t="shared" si="28"/>
        <v>0</v>
      </c>
      <c r="BL42" s="2" t="s">
        <v>193</v>
      </c>
      <c r="BM42" s="8" t="s">
        <v>198</v>
      </c>
      <c r="BN42" s="72">
        <f>'[1]int.bev.'!BO42</f>
        <v>0</v>
      </c>
      <c r="BO42" s="16">
        <f t="shared" si="29"/>
        <v>0</v>
      </c>
      <c r="BP42" s="8">
        <v>0</v>
      </c>
      <c r="BQ42" s="8">
        <v>0</v>
      </c>
      <c r="BR42" s="7">
        <f t="shared" si="30"/>
        <v>0</v>
      </c>
      <c r="BS42" s="2" t="s">
        <v>193</v>
      </c>
      <c r="BT42" s="8" t="s">
        <v>198</v>
      </c>
      <c r="BU42" s="72">
        <f>'[1]int.bev.'!BV42</f>
        <v>0</v>
      </c>
      <c r="BV42" s="7">
        <f t="shared" si="41"/>
        <v>0</v>
      </c>
      <c r="BW42" s="7">
        <f t="shared" si="41"/>
        <v>0</v>
      </c>
      <c r="BX42" s="7">
        <f t="shared" si="41"/>
        <v>0</v>
      </c>
      <c r="BY42" s="7">
        <f t="shared" si="41"/>
        <v>0</v>
      </c>
      <c r="BZ42" s="2" t="s">
        <v>193</v>
      </c>
      <c r="CA42" s="8" t="s">
        <v>198</v>
      </c>
      <c r="CB42" s="72">
        <f>'[1]int.bev.'!CC42</f>
        <v>0</v>
      </c>
      <c r="CC42" s="16">
        <f t="shared" si="31"/>
        <v>0</v>
      </c>
      <c r="CD42" s="8">
        <v>0</v>
      </c>
      <c r="CE42" s="8">
        <v>0</v>
      </c>
      <c r="CF42" s="7">
        <f t="shared" si="32"/>
        <v>0</v>
      </c>
      <c r="CG42" s="2" t="s">
        <v>193</v>
      </c>
      <c r="CH42" s="8" t="s">
        <v>198</v>
      </c>
      <c r="CI42" s="16">
        <f>'[1]int.bev.'!CJ42</f>
        <v>320</v>
      </c>
      <c r="CJ42" s="21">
        <f t="shared" si="2"/>
        <v>1324</v>
      </c>
      <c r="CK42" s="21">
        <f t="shared" si="2"/>
        <v>1004</v>
      </c>
      <c r="CL42" s="21">
        <f t="shared" si="2"/>
        <v>0</v>
      </c>
      <c r="CM42" s="21">
        <f t="shared" si="2"/>
        <v>1004</v>
      </c>
      <c r="CN42" s="2" t="s">
        <v>193</v>
      </c>
      <c r="CO42" s="8" t="s">
        <v>198</v>
      </c>
      <c r="CP42" s="72">
        <f>'[1]int.bev.'!CQ42</f>
        <v>0</v>
      </c>
      <c r="CQ42" s="16">
        <f t="shared" si="33"/>
        <v>0</v>
      </c>
      <c r="CR42" s="23">
        <v>0</v>
      </c>
      <c r="CS42" s="23">
        <v>0</v>
      </c>
      <c r="CT42" s="7">
        <f t="shared" si="34"/>
        <v>0</v>
      </c>
      <c r="CU42" s="2" t="s">
        <v>193</v>
      </c>
      <c r="CV42" s="8" t="s">
        <v>198</v>
      </c>
      <c r="CW42" s="72">
        <f>'[1]int.bev.'!CX42</f>
        <v>320</v>
      </c>
      <c r="CX42" s="7">
        <f t="shared" si="7"/>
        <v>1324</v>
      </c>
      <c r="CY42" s="7">
        <f t="shared" si="7"/>
        <v>1004</v>
      </c>
      <c r="CZ42" s="7">
        <f t="shared" si="7"/>
        <v>0</v>
      </c>
      <c r="DA42" s="7">
        <f t="shared" si="7"/>
        <v>1004</v>
      </c>
      <c r="DB42" s="2" t="s">
        <v>193</v>
      </c>
      <c r="DC42" s="8" t="s">
        <v>198</v>
      </c>
      <c r="DD42" s="72">
        <f>'[1]int.bev.'!DE42</f>
        <v>0</v>
      </c>
      <c r="DE42" s="16">
        <f t="shared" si="35"/>
        <v>0</v>
      </c>
      <c r="DF42" s="8">
        <v>0</v>
      </c>
      <c r="DG42" s="8">
        <v>0</v>
      </c>
      <c r="DH42" s="8">
        <v>0</v>
      </c>
      <c r="DI42" s="2" t="s">
        <v>193</v>
      </c>
      <c r="DJ42" s="8" t="s">
        <v>198</v>
      </c>
      <c r="DK42" s="72">
        <f>'[1]int.bev.'!DL42</f>
        <v>4734</v>
      </c>
      <c r="DL42" s="7">
        <f t="shared" si="36"/>
        <v>4734</v>
      </c>
      <c r="DM42" s="7">
        <f>'[2]23.-39.'!T709</f>
        <v>0</v>
      </c>
      <c r="DN42" s="7">
        <f>'[2]23.-39.'!T714</f>
        <v>0</v>
      </c>
      <c r="DO42" s="7">
        <f t="shared" si="37"/>
        <v>0</v>
      </c>
      <c r="DP42" s="2" t="s">
        <v>193</v>
      </c>
      <c r="DQ42" s="8" t="s">
        <v>198</v>
      </c>
      <c r="DR42" s="72">
        <f>'[1]int.bev.'!DS42</f>
        <v>9</v>
      </c>
      <c r="DS42" s="7">
        <f t="shared" si="40"/>
        <v>9</v>
      </c>
      <c r="DT42" s="7">
        <f>'[2]23.-39.'!AH709</f>
        <v>0</v>
      </c>
      <c r="DU42" s="7">
        <f>'[2]23.-39.'!AH714</f>
        <v>0</v>
      </c>
      <c r="DV42" s="7">
        <f t="shared" si="38"/>
        <v>0</v>
      </c>
      <c r="DW42" s="2" t="s">
        <v>193</v>
      </c>
      <c r="DX42" s="8" t="s">
        <v>198</v>
      </c>
      <c r="DY42" s="72">
        <f>'[1]int.bev.'!DZ42</f>
        <v>4725</v>
      </c>
      <c r="DZ42" s="16">
        <f t="shared" si="42"/>
        <v>4725</v>
      </c>
      <c r="EA42" s="16">
        <f t="shared" si="42"/>
        <v>0</v>
      </c>
      <c r="EB42" s="16">
        <f t="shared" si="42"/>
        <v>0</v>
      </c>
      <c r="EC42" s="16">
        <f t="shared" si="42"/>
        <v>0</v>
      </c>
      <c r="ED42" s="2" t="s">
        <v>193</v>
      </c>
      <c r="EE42" s="8" t="s">
        <v>198</v>
      </c>
      <c r="EF42" s="21">
        <f t="shared" si="4"/>
        <v>121222</v>
      </c>
      <c r="EG42" s="21">
        <f t="shared" si="4"/>
        <v>127914</v>
      </c>
      <c r="EH42" s="21">
        <f t="shared" si="4"/>
        <v>6692</v>
      </c>
      <c r="EI42" s="21">
        <f t="shared" si="4"/>
        <v>4539</v>
      </c>
      <c r="EJ42" s="21">
        <f t="shared" si="4"/>
        <v>2153</v>
      </c>
      <c r="EK42" s="2" t="s">
        <v>193</v>
      </c>
      <c r="EL42" s="8" t="s">
        <v>198</v>
      </c>
      <c r="EM42" s="21">
        <f t="shared" si="39"/>
        <v>119170</v>
      </c>
      <c r="EN42" s="21">
        <f t="shared" si="39"/>
        <v>125862</v>
      </c>
      <c r="EO42" s="21">
        <f t="shared" si="39"/>
        <v>6692</v>
      </c>
      <c r="EP42" s="21">
        <f t="shared" si="39"/>
        <v>4539</v>
      </c>
      <c r="EQ42" s="21">
        <f t="shared" si="39"/>
        <v>2153</v>
      </c>
      <c r="ER42" s="2" t="s">
        <v>193</v>
      </c>
      <c r="ES42" s="8" t="s">
        <v>198</v>
      </c>
      <c r="ET42" s="21">
        <f>'[2]int.kiad.'!CP42</f>
        <v>2052</v>
      </c>
      <c r="EU42" s="21">
        <f>'[2]int.kiad.'!CQ42</f>
        <v>2052</v>
      </c>
      <c r="EV42" s="21">
        <f>'[2]int.kiad.'!CR42</f>
        <v>0</v>
      </c>
      <c r="EW42" s="21">
        <f>'[2]int.kiad.'!CS42</f>
        <v>0</v>
      </c>
      <c r="EX42" s="21">
        <f>'[2]int.kiad.'!CT42</f>
        <v>0</v>
      </c>
      <c r="EY42" s="37" t="s">
        <v>117</v>
      </c>
      <c r="EZ42" s="29" t="s">
        <v>215</v>
      </c>
      <c r="FA42" s="45" t="s">
        <v>23</v>
      </c>
      <c r="FB42" s="42">
        <f>'[1]int.bev.'!FC42</f>
        <v>0</v>
      </c>
      <c r="FC42" s="42">
        <f>FB42+FD42</f>
        <v>0</v>
      </c>
      <c r="FD42" s="42">
        <f>'[2]részb.ö.'!P853</f>
        <v>0</v>
      </c>
      <c r="FE42" s="42">
        <f>'[2]részb.ö.'!P858</f>
        <v>0</v>
      </c>
      <c r="FF42" s="20">
        <f>FD42-FE42</f>
        <v>0</v>
      </c>
      <c r="FG42" s="37" t="s">
        <v>117</v>
      </c>
      <c r="FH42" s="29" t="s">
        <v>215</v>
      </c>
      <c r="FI42" s="45" t="s">
        <v>23</v>
      </c>
      <c r="FJ42" s="42">
        <f>'[1]int.bev.'!FK42</f>
        <v>0</v>
      </c>
      <c r="FK42" s="42">
        <f>FJ42+FL42</f>
        <v>0</v>
      </c>
      <c r="FL42" s="42">
        <f>'[2]részb.ö.'!Q853</f>
        <v>0</v>
      </c>
      <c r="FM42" s="42">
        <f>'[2]részb.ö.'!Q858</f>
        <v>0</v>
      </c>
      <c r="FN42" s="20">
        <f>FL42-FM42</f>
        <v>0</v>
      </c>
      <c r="FO42" s="37" t="s">
        <v>117</v>
      </c>
      <c r="FP42" s="29" t="s">
        <v>215</v>
      </c>
      <c r="FQ42" s="45" t="s">
        <v>23</v>
      </c>
      <c r="FR42" s="42">
        <f>'[1]int.bev.'!FS42</f>
        <v>0</v>
      </c>
      <c r="FS42" s="42">
        <f>FR42+FT42</f>
        <v>0</v>
      </c>
      <c r="FT42" s="42">
        <f>'[2]részb.ö.'!R853</f>
        <v>0</v>
      </c>
      <c r="FU42" s="42">
        <f>'[2]részb.ö.'!R858</f>
        <v>0</v>
      </c>
      <c r="FV42" s="20">
        <f>FT42-FU42</f>
        <v>0</v>
      </c>
      <c r="FW42" s="37" t="s">
        <v>117</v>
      </c>
      <c r="FX42" s="29" t="s">
        <v>215</v>
      </c>
      <c r="FY42" s="45" t="s">
        <v>23</v>
      </c>
      <c r="FZ42" s="42">
        <f>'[1]int.bev.'!GA42</f>
        <v>0</v>
      </c>
      <c r="GA42" s="42">
        <f>FZ42+GB42</f>
        <v>0</v>
      </c>
      <c r="GB42" s="42">
        <f>'[2]részb.ö.'!S853</f>
        <v>0</v>
      </c>
      <c r="GC42" s="42">
        <f>'[2]részb.ö.'!S858</f>
        <v>0</v>
      </c>
      <c r="GD42" s="20">
        <f>GB42-GC42</f>
        <v>0</v>
      </c>
      <c r="GE42" s="37" t="s">
        <v>117</v>
      </c>
      <c r="GF42" s="29" t="s">
        <v>215</v>
      </c>
      <c r="GG42" s="45" t="s">
        <v>23</v>
      </c>
      <c r="GH42" s="42">
        <f>'[1]int.bev.'!GI42</f>
        <v>0</v>
      </c>
      <c r="GI42" s="42">
        <f>GH42+GJ42</f>
        <v>0</v>
      </c>
      <c r="GJ42" s="42">
        <f>'[2]részb.ö.'!T853</f>
        <v>0</v>
      </c>
      <c r="GK42" s="42">
        <f>'[2]részb.ö.'!T858</f>
        <v>0</v>
      </c>
      <c r="GL42" s="20">
        <f>GJ42-GK42</f>
        <v>0</v>
      </c>
      <c r="GM42" s="37" t="s">
        <v>117</v>
      </c>
      <c r="GN42" s="29" t="s">
        <v>215</v>
      </c>
      <c r="GO42" s="45" t="s">
        <v>23</v>
      </c>
      <c r="GP42" s="42">
        <f t="shared" si="55"/>
        <v>0</v>
      </c>
      <c r="GQ42" s="42">
        <f t="shared" si="55"/>
        <v>0</v>
      </c>
      <c r="GR42" s="42">
        <f t="shared" si="55"/>
        <v>0</v>
      </c>
      <c r="GS42" s="42">
        <f t="shared" si="55"/>
        <v>0</v>
      </c>
      <c r="GT42" s="42">
        <f t="shared" si="55"/>
        <v>0</v>
      </c>
    </row>
    <row r="43" spans="1:202" ht="12.75">
      <c r="A43" s="2" t="s">
        <v>194</v>
      </c>
      <c r="B43" s="8" t="s">
        <v>199</v>
      </c>
      <c r="C43" s="72">
        <f>'[1]int.bev.'!D43</f>
        <v>3101</v>
      </c>
      <c r="D43" s="7">
        <f t="shared" si="8"/>
        <v>29887</v>
      </c>
      <c r="E43" s="7">
        <f>'[2]23.-39.'!P757</f>
        <v>26786</v>
      </c>
      <c r="F43" s="7">
        <f>'[2]23.-39.'!P762</f>
        <v>0</v>
      </c>
      <c r="G43" s="7">
        <f t="shared" si="9"/>
        <v>26786</v>
      </c>
      <c r="H43" s="2" t="s">
        <v>194</v>
      </c>
      <c r="I43" s="8" t="s">
        <v>199</v>
      </c>
      <c r="J43" s="72">
        <f>'[1]int.bev.'!K43</f>
        <v>0</v>
      </c>
      <c r="K43" s="7">
        <f t="shared" si="10"/>
        <v>0</v>
      </c>
      <c r="L43" s="7">
        <f>'[2]23.-39.'!AC757</f>
        <v>0</v>
      </c>
      <c r="M43" s="7">
        <f>'[2]23.-39.'!AC762</f>
        <v>0</v>
      </c>
      <c r="N43" s="7">
        <f t="shared" si="11"/>
        <v>0</v>
      </c>
      <c r="O43" s="2" t="s">
        <v>194</v>
      </c>
      <c r="P43" s="8" t="s">
        <v>199</v>
      </c>
      <c r="Q43" s="72">
        <f>'[1]int.bev.'!R43</f>
        <v>0</v>
      </c>
      <c r="R43" s="7">
        <f t="shared" si="12"/>
        <v>0</v>
      </c>
      <c r="S43" s="7">
        <f>'[2]23.-39.'!AD757</f>
        <v>0</v>
      </c>
      <c r="T43" s="7">
        <f>'[2]23.-39.'!AD762</f>
        <v>0</v>
      </c>
      <c r="U43" s="7">
        <f t="shared" si="13"/>
        <v>0</v>
      </c>
      <c r="V43" s="2" t="s">
        <v>194</v>
      </c>
      <c r="W43" s="8" t="s">
        <v>199</v>
      </c>
      <c r="X43" s="72">
        <f>'[1]int.bev.'!Y43</f>
        <v>0</v>
      </c>
      <c r="Y43" s="7">
        <f t="shared" si="14"/>
        <v>0</v>
      </c>
      <c r="Z43" s="7">
        <f>'[2]23.-39.'!Q757</f>
        <v>0</v>
      </c>
      <c r="AA43" s="7">
        <f>'[2]23.-39.'!Q762</f>
        <v>0</v>
      </c>
      <c r="AB43" s="7">
        <f t="shared" si="15"/>
        <v>0</v>
      </c>
      <c r="AC43" s="2" t="s">
        <v>194</v>
      </c>
      <c r="AD43" s="8" t="s">
        <v>199</v>
      </c>
      <c r="AE43" s="72">
        <f>'[1]int.bev.'!AF43</f>
        <v>287907</v>
      </c>
      <c r="AF43" s="7">
        <f t="shared" si="16"/>
        <v>288513</v>
      </c>
      <c r="AG43" s="7">
        <f>'[2]23.-39.'!R757</f>
        <v>606</v>
      </c>
      <c r="AH43" s="7">
        <f>'[2]23.-39.'!R762</f>
        <v>606</v>
      </c>
      <c r="AI43" s="7">
        <f t="shared" si="17"/>
        <v>0</v>
      </c>
      <c r="AJ43" s="2" t="s">
        <v>194</v>
      </c>
      <c r="AK43" s="8" t="s">
        <v>199</v>
      </c>
      <c r="AL43" s="72">
        <f>'[1]int.bev.'!AM43</f>
        <v>4000</v>
      </c>
      <c r="AM43" s="7">
        <f t="shared" si="18"/>
        <v>4000</v>
      </c>
      <c r="AN43" s="7">
        <f>'[2]23.-39.'!AF757</f>
        <v>0</v>
      </c>
      <c r="AO43" s="7">
        <f>'[2]23.-39.'!AF762</f>
        <v>0</v>
      </c>
      <c r="AP43" s="7">
        <f t="shared" si="19"/>
        <v>0</v>
      </c>
      <c r="AQ43" s="2" t="s">
        <v>194</v>
      </c>
      <c r="AR43" s="8" t="s">
        <v>199</v>
      </c>
      <c r="AS43" s="16">
        <f t="shared" si="20"/>
        <v>283907</v>
      </c>
      <c r="AT43" s="16">
        <f t="shared" si="21"/>
        <v>284513</v>
      </c>
      <c r="AU43" s="16">
        <f t="shared" si="22"/>
        <v>606</v>
      </c>
      <c r="AV43" s="16">
        <f t="shared" si="23"/>
        <v>606</v>
      </c>
      <c r="AW43" s="16">
        <f t="shared" si="24"/>
        <v>0</v>
      </c>
      <c r="AX43" s="2" t="s">
        <v>194</v>
      </c>
      <c r="AY43" s="8" t="s">
        <v>199</v>
      </c>
      <c r="AZ43" s="72">
        <f>'[1]int.bev.'!BA43</f>
        <v>0</v>
      </c>
      <c r="BA43" s="7">
        <f t="shared" si="25"/>
        <v>0</v>
      </c>
      <c r="BB43" s="7">
        <f>'[2]23.-39.'!S757</f>
        <v>0</v>
      </c>
      <c r="BC43" s="7">
        <f>'[2]23.-39.'!S762</f>
        <v>0</v>
      </c>
      <c r="BD43" s="7">
        <f t="shared" si="26"/>
        <v>0</v>
      </c>
      <c r="BE43" s="2" t="s">
        <v>194</v>
      </c>
      <c r="BF43" s="8" t="s">
        <v>199</v>
      </c>
      <c r="BG43" s="72">
        <f>'[1]int.bev.'!BH43</f>
        <v>0</v>
      </c>
      <c r="BH43" s="7">
        <f t="shared" si="27"/>
        <v>0</v>
      </c>
      <c r="BI43" s="7">
        <f>'[2]23.-39.'!AG757</f>
        <v>0</v>
      </c>
      <c r="BJ43" s="7">
        <f>'[2]23.-39.'!AG762</f>
        <v>0</v>
      </c>
      <c r="BK43" s="7">
        <f t="shared" si="28"/>
        <v>0</v>
      </c>
      <c r="BL43" s="2" t="s">
        <v>194</v>
      </c>
      <c r="BM43" s="8" t="s">
        <v>199</v>
      </c>
      <c r="BN43" s="72">
        <f>'[1]int.bev.'!BO43</f>
        <v>0</v>
      </c>
      <c r="BO43" s="16">
        <f t="shared" si="29"/>
        <v>0</v>
      </c>
      <c r="BP43" s="8">
        <v>0</v>
      </c>
      <c r="BQ43" s="8">
        <v>0</v>
      </c>
      <c r="BR43" s="7">
        <f t="shared" si="30"/>
        <v>0</v>
      </c>
      <c r="BS43" s="2" t="s">
        <v>194</v>
      </c>
      <c r="BT43" s="8" t="s">
        <v>199</v>
      </c>
      <c r="BU43" s="72">
        <f>'[1]int.bev.'!BV43</f>
        <v>0</v>
      </c>
      <c r="BV43" s="7">
        <f t="shared" si="41"/>
        <v>0</v>
      </c>
      <c r="BW43" s="7">
        <f t="shared" si="41"/>
        <v>0</v>
      </c>
      <c r="BX43" s="7">
        <f t="shared" si="41"/>
        <v>0</v>
      </c>
      <c r="BY43" s="7">
        <f t="shared" si="41"/>
        <v>0</v>
      </c>
      <c r="BZ43" s="2" t="s">
        <v>194</v>
      </c>
      <c r="CA43" s="8" t="s">
        <v>199</v>
      </c>
      <c r="CB43" s="72">
        <f>'[1]int.bev.'!CC43</f>
        <v>0</v>
      </c>
      <c r="CC43" s="16">
        <f t="shared" si="31"/>
        <v>0</v>
      </c>
      <c r="CD43" s="8">
        <v>0</v>
      </c>
      <c r="CE43" s="8">
        <v>0</v>
      </c>
      <c r="CF43" s="7">
        <f t="shared" si="32"/>
        <v>0</v>
      </c>
      <c r="CG43" s="2" t="s">
        <v>194</v>
      </c>
      <c r="CH43" s="8" t="s">
        <v>199</v>
      </c>
      <c r="CI43" s="16">
        <f>'[1]int.bev.'!CJ43</f>
        <v>0</v>
      </c>
      <c r="CJ43" s="21">
        <f t="shared" si="2"/>
        <v>0</v>
      </c>
      <c r="CK43" s="21">
        <f t="shared" si="2"/>
        <v>0</v>
      </c>
      <c r="CL43" s="21">
        <f t="shared" si="2"/>
        <v>0</v>
      </c>
      <c r="CM43" s="21">
        <f t="shared" si="2"/>
        <v>0</v>
      </c>
      <c r="CN43" s="2" t="s">
        <v>194</v>
      </c>
      <c r="CO43" s="8" t="s">
        <v>199</v>
      </c>
      <c r="CP43" s="72">
        <f>'[1]int.bev.'!CQ43</f>
        <v>0</v>
      </c>
      <c r="CQ43" s="16">
        <f t="shared" si="33"/>
        <v>0</v>
      </c>
      <c r="CR43" s="23">
        <v>0</v>
      </c>
      <c r="CS43" s="23">
        <v>0</v>
      </c>
      <c r="CT43" s="7">
        <f t="shared" si="34"/>
        <v>0</v>
      </c>
      <c r="CU43" s="2" t="s">
        <v>194</v>
      </c>
      <c r="CV43" s="8" t="s">
        <v>199</v>
      </c>
      <c r="CW43" s="72">
        <f>'[1]int.bev.'!CX43</f>
        <v>0</v>
      </c>
      <c r="CX43" s="7">
        <f t="shared" si="7"/>
        <v>0</v>
      </c>
      <c r="CY43" s="7">
        <f t="shared" si="7"/>
        <v>0</v>
      </c>
      <c r="CZ43" s="7">
        <f t="shared" si="7"/>
        <v>0</v>
      </c>
      <c r="DA43" s="7">
        <f t="shared" si="7"/>
        <v>0</v>
      </c>
      <c r="DB43" s="2" t="s">
        <v>194</v>
      </c>
      <c r="DC43" s="8" t="s">
        <v>199</v>
      </c>
      <c r="DD43" s="72">
        <f>'[1]int.bev.'!DE43</f>
        <v>0</v>
      </c>
      <c r="DE43" s="16">
        <f t="shared" si="35"/>
        <v>0</v>
      </c>
      <c r="DF43" s="8">
        <v>0</v>
      </c>
      <c r="DG43" s="8">
        <v>0</v>
      </c>
      <c r="DH43" s="8">
        <v>0</v>
      </c>
      <c r="DI43" s="2" t="s">
        <v>194</v>
      </c>
      <c r="DJ43" s="8" t="s">
        <v>199</v>
      </c>
      <c r="DK43" s="72">
        <f>'[1]int.bev.'!DL43</f>
        <v>24552</v>
      </c>
      <c r="DL43" s="7">
        <f t="shared" si="36"/>
        <v>24552</v>
      </c>
      <c r="DM43" s="7">
        <f>'[2]23.-39.'!T757</f>
        <v>0</v>
      </c>
      <c r="DN43" s="7">
        <f>'[2]23.-39.'!T762</f>
        <v>0</v>
      </c>
      <c r="DO43" s="7">
        <f t="shared" si="37"/>
        <v>0</v>
      </c>
      <c r="DP43" s="2" t="s">
        <v>194</v>
      </c>
      <c r="DQ43" s="8" t="s">
        <v>199</v>
      </c>
      <c r="DR43" s="72">
        <f>'[1]int.bev.'!DS43</f>
        <v>173</v>
      </c>
      <c r="DS43" s="7">
        <f t="shared" si="40"/>
        <v>173</v>
      </c>
      <c r="DT43" s="7">
        <f>'[2]23.-39.'!AH757</f>
        <v>0</v>
      </c>
      <c r="DU43" s="7">
        <f>'[2]23.-39.'!AH762</f>
        <v>0</v>
      </c>
      <c r="DV43" s="7">
        <f t="shared" si="38"/>
        <v>0</v>
      </c>
      <c r="DW43" s="2" t="s">
        <v>194</v>
      </c>
      <c r="DX43" s="8" t="s">
        <v>199</v>
      </c>
      <c r="DY43" s="72">
        <f>'[1]int.bev.'!DZ43</f>
        <v>24379</v>
      </c>
      <c r="DZ43" s="16">
        <f t="shared" si="42"/>
        <v>24379</v>
      </c>
      <c r="EA43" s="16">
        <f t="shared" si="42"/>
        <v>0</v>
      </c>
      <c r="EB43" s="16">
        <f t="shared" si="42"/>
        <v>0</v>
      </c>
      <c r="EC43" s="16">
        <f t="shared" si="42"/>
        <v>0</v>
      </c>
      <c r="ED43" s="2" t="s">
        <v>194</v>
      </c>
      <c r="EE43" s="8" t="s">
        <v>199</v>
      </c>
      <c r="EF43" s="21">
        <f t="shared" si="4"/>
        <v>315560</v>
      </c>
      <c r="EG43" s="21">
        <f t="shared" si="4"/>
        <v>342952</v>
      </c>
      <c r="EH43" s="21">
        <f t="shared" si="4"/>
        <v>27392</v>
      </c>
      <c r="EI43" s="21">
        <f t="shared" si="4"/>
        <v>606</v>
      </c>
      <c r="EJ43" s="21">
        <f t="shared" si="4"/>
        <v>26786</v>
      </c>
      <c r="EK43" s="2" t="s">
        <v>194</v>
      </c>
      <c r="EL43" s="8" t="s">
        <v>199</v>
      </c>
      <c r="EM43" s="21">
        <f t="shared" si="39"/>
        <v>311387</v>
      </c>
      <c r="EN43" s="21">
        <f t="shared" si="39"/>
        <v>338779</v>
      </c>
      <c r="EO43" s="21">
        <f t="shared" si="39"/>
        <v>27392</v>
      </c>
      <c r="EP43" s="21">
        <f t="shared" si="39"/>
        <v>606</v>
      </c>
      <c r="EQ43" s="21">
        <f t="shared" si="39"/>
        <v>26786</v>
      </c>
      <c r="ER43" s="2" t="s">
        <v>194</v>
      </c>
      <c r="ES43" s="8" t="s">
        <v>199</v>
      </c>
      <c r="ET43" s="21">
        <f>'[2]int.kiad.'!CP43</f>
        <v>4173</v>
      </c>
      <c r="EU43" s="21">
        <f>'[2]int.kiad.'!CQ43</f>
        <v>4173</v>
      </c>
      <c r="EV43" s="21">
        <f>'[2]int.kiad.'!CR43</f>
        <v>0</v>
      </c>
      <c r="EW43" s="21">
        <f>'[2]int.kiad.'!CS43</f>
        <v>0</v>
      </c>
      <c r="EX43" s="21">
        <f>'[2]int.kiad.'!CT43</f>
        <v>0</v>
      </c>
      <c r="EY43" s="38" t="s">
        <v>117</v>
      </c>
      <c r="EZ43" s="370"/>
      <c r="FA43" s="370" t="s">
        <v>158</v>
      </c>
      <c r="FB43" s="371">
        <f>SUM(FB37:FB42)</f>
        <v>84652</v>
      </c>
      <c r="FC43" s="371">
        <f>SUM(FC37:FC42)</f>
        <v>86093</v>
      </c>
      <c r="FD43" s="371">
        <f>SUM(FD37:FD42)</f>
        <v>1441</v>
      </c>
      <c r="FE43" s="371">
        <f>SUM(FE37:FE42)</f>
        <v>0</v>
      </c>
      <c r="FF43" s="371">
        <f>SUM(FF37:FF42)</f>
        <v>1441</v>
      </c>
      <c r="FG43" s="373" t="s">
        <v>117</v>
      </c>
      <c r="FH43" s="370"/>
      <c r="FI43" s="370" t="s">
        <v>158</v>
      </c>
      <c r="FJ43" s="371">
        <f>SUM(FJ37:FJ42)</f>
        <v>0</v>
      </c>
      <c r="FK43" s="371">
        <f>SUM(FK37:FK42)</f>
        <v>185</v>
      </c>
      <c r="FL43" s="371">
        <f>SUM(FL37:FL42)</f>
        <v>185</v>
      </c>
      <c r="FM43" s="371">
        <f>SUM(FM37:FM42)</f>
        <v>0</v>
      </c>
      <c r="FN43" s="371">
        <f>SUM(FN37:FN42)</f>
        <v>185</v>
      </c>
      <c r="FO43" s="373" t="s">
        <v>117</v>
      </c>
      <c r="FP43" s="370"/>
      <c r="FQ43" s="370" t="s">
        <v>158</v>
      </c>
      <c r="FR43" s="371">
        <f>SUM(FR37:FR42)</f>
        <v>1065917</v>
      </c>
      <c r="FS43" s="371">
        <f>SUM(FS37:FS42)</f>
        <v>1099636</v>
      </c>
      <c r="FT43" s="371">
        <f>SUM(FT37:FT42)</f>
        <v>33719</v>
      </c>
      <c r="FU43" s="371">
        <f>SUM(FU37:FU42)</f>
        <v>33719</v>
      </c>
      <c r="FV43" s="371">
        <f>SUM(FV37:FV42)</f>
        <v>0</v>
      </c>
      <c r="FW43" s="373" t="s">
        <v>117</v>
      </c>
      <c r="FX43" s="370"/>
      <c r="FY43" s="370" t="s">
        <v>158</v>
      </c>
      <c r="FZ43" s="371">
        <f>SUM(FZ37:FZ42)</f>
        <v>185128</v>
      </c>
      <c r="GA43" s="371">
        <f>SUM(GA37:GA42)</f>
        <v>192559</v>
      </c>
      <c r="GB43" s="371">
        <f>SUM(GB37:GB42)</f>
        <v>7431</v>
      </c>
      <c r="GC43" s="371">
        <f>SUM(GC37:GC42)</f>
        <v>0</v>
      </c>
      <c r="GD43" s="371">
        <f>SUM(GD37:GD42)</f>
        <v>7431</v>
      </c>
      <c r="GE43" s="373" t="s">
        <v>117</v>
      </c>
      <c r="GF43" s="370"/>
      <c r="GG43" s="370" t="s">
        <v>158</v>
      </c>
      <c r="GH43" s="371">
        <f>SUM(GH37:GH42)</f>
        <v>42290</v>
      </c>
      <c r="GI43" s="371">
        <f>SUM(GI37:GI42)</f>
        <v>42290</v>
      </c>
      <c r="GJ43" s="371">
        <f>SUM(GJ37:GJ42)</f>
        <v>0</v>
      </c>
      <c r="GK43" s="371">
        <f>SUM(GK37:GK42)</f>
        <v>0</v>
      </c>
      <c r="GL43" s="371">
        <f>SUM(GL37:GL42)</f>
        <v>0</v>
      </c>
      <c r="GM43" s="373" t="s">
        <v>117</v>
      </c>
      <c r="GN43" s="370"/>
      <c r="GO43" s="370" t="s">
        <v>158</v>
      </c>
      <c r="GP43" s="371">
        <f>SUM(GP37:GP42)</f>
        <v>1377987</v>
      </c>
      <c r="GQ43" s="371">
        <f>SUM(GQ37:GQ42)</f>
        <v>1420763</v>
      </c>
      <c r="GR43" s="371">
        <f>SUM(GR37:GR42)</f>
        <v>42776</v>
      </c>
      <c r="GS43" s="371">
        <f>SUM(GS37:GS42)</f>
        <v>33719</v>
      </c>
      <c r="GT43" s="371">
        <f>SUM(GT37:GT42)</f>
        <v>9057</v>
      </c>
    </row>
    <row r="44" spans="1:202" ht="12.75">
      <c r="A44" s="2" t="s">
        <v>196</v>
      </c>
      <c r="B44" s="74" t="s">
        <v>27</v>
      </c>
      <c r="C44" s="72">
        <f>'[1]int.bev.'!D44</f>
        <v>0</v>
      </c>
      <c r="D44" s="7">
        <f t="shared" si="8"/>
        <v>0</v>
      </c>
      <c r="E44" s="7">
        <f>'[2]23.-39.'!P805</f>
        <v>0</v>
      </c>
      <c r="F44" s="7">
        <f>'[2]23.-39.'!P810</f>
        <v>0</v>
      </c>
      <c r="G44" s="7">
        <f t="shared" si="9"/>
        <v>0</v>
      </c>
      <c r="H44" s="2" t="s">
        <v>196</v>
      </c>
      <c r="I44" s="74" t="s">
        <v>27</v>
      </c>
      <c r="J44" s="72">
        <f>'[1]int.bev.'!K44</f>
        <v>0</v>
      </c>
      <c r="K44" s="7">
        <f t="shared" si="10"/>
        <v>0</v>
      </c>
      <c r="L44" s="7">
        <f>'[2]23.-39.'!AC805</f>
        <v>0</v>
      </c>
      <c r="M44" s="7">
        <f>'[2]23.-39.'!AC810</f>
        <v>0</v>
      </c>
      <c r="N44" s="7">
        <f t="shared" si="11"/>
        <v>0</v>
      </c>
      <c r="O44" s="2" t="s">
        <v>196</v>
      </c>
      <c r="P44" s="74" t="s">
        <v>27</v>
      </c>
      <c r="Q44" s="72">
        <f>'[1]int.bev.'!R44</f>
        <v>0</v>
      </c>
      <c r="R44" s="7">
        <f t="shared" si="12"/>
        <v>0</v>
      </c>
      <c r="S44" s="7">
        <f>'[2]23.-39.'!AD805</f>
        <v>0</v>
      </c>
      <c r="T44" s="7">
        <f>'[2]23.-39.'!AD810</f>
        <v>0</v>
      </c>
      <c r="U44" s="7">
        <f t="shared" si="13"/>
        <v>0</v>
      </c>
      <c r="V44" s="2" t="s">
        <v>196</v>
      </c>
      <c r="W44" s="74" t="s">
        <v>27</v>
      </c>
      <c r="X44" s="72">
        <f>'[1]int.bev.'!Y44</f>
        <v>0</v>
      </c>
      <c r="Y44" s="7">
        <f t="shared" si="14"/>
        <v>0</v>
      </c>
      <c r="Z44" s="7">
        <f>'[2]23.-39.'!Q805</f>
        <v>0</v>
      </c>
      <c r="AA44" s="7">
        <f>'[2]23.-39.'!Q810</f>
        <v>0</v>
      </c>
      <c r="AB44" s="7">
        <f t="shared" si="15"/>
        <v>0</v>
      </c>
      <c r="AC44" s="2" t="s">
        <v>196</v>
      </c>
      <c r="AD44" s="74" t="s">
        <v>27</v>
      </c>
      <c r="AE44" s="72">
        <f>'[1]int.bev.'!AF44</f>
        <v>0</v>
      </c>
      <c r="AF44" s="7">
        <f t="shared" si="16"/>
        <v>0</v>
      </c>
      <c r="AG44" s="7">
        <f>'[2]23.-39.'!R805</f>
        <v>0</v>
      </c>
      <c r="AH44" s="7">
        <f>'[2]23.-39.'!R810</f>
        <v>0</v>
      </c>
      <c r="AI44" s="7">
        <f t="shared" si="17"/>
        <v>0</v>
      </c>
      <c r="AJ44" s="2" t="s">
        <v>196</v>
      </c>
      <c r="AK44" s="74" t="s">
        <v>27</v>
      </c>
      <c r="AL44" s="72">
        <f>'[1]int.bev.'!AM44</f>
        <v>0</v>
      </c>
      <c r="AM44" s="7">
        <f t="shared" si="18"/>
        <v>0</v>
      </c>
      <c r="AN44" s="7">
        <f>'[2]23.-39.'!AF805</f>
        <v>0</v>
      </c>
      <c r="AO44" s="7">
        <f>'[2]23.-39.'!AF810</f>
        <v>0</v>
      </c>
      <c r="AP44" s="7">
        <f t="shared" si="19"/>
        <v>0</v>
      </c>
      <c r="AQ44" s="2" t="s">
        <v>196</v>
      </c>
      <c r="AR44" s="74" t="s">
        <v>27</v>
      </c>
      <c r="AS44" s="16">
        <f t="shared" si="20"/>
        <v>0</v>
      </c>
      <c r="AT44" s="16">
        <f t="shared" si="21"/>
        <v>0</v>
      </c>
      <c r="AU44" s="16">
        <f t="shared" si="22"/>
        <v>0</v>
      </c>
      <c r="AV44" s="16">
        <f t="shared" si="23"/>
        <v>0</v>
      </c>
      <c r="AW44" s="16">
        <f t="shared" si="24"/>
        <v>0</v>
      </c>
      <c r="AX44" s="2" t="s">
        <v>196</v>
      </c>
      <c r="AY44" s="74" t="s">
        <v>27</v>
      </c>
      <c r="AZ44" s="72">
        <f>'[1]int.bev.'!BA44</f>
        <v>18842</v>
      </c>
      <c r="BA44" s="7">
        <f t="shared" si="25"/>
        <v>18842</v>
      </c>
      <c r="BB44" s="7">
        <f>'[2]23.-39.'!S805</f>
        <v>0</v>
      </c>
      <c r="BC44" s="7">
        <f>'[2]23.-39.'!S810</f>
        <v>0</v>
      </c>
      <c r="BD44" s="7">
        <f t="shared" si="26"/>
        <v>0</v>
      </c>
      <c r="BE44" s="2" t="s">
        <v>196</v>
      </c>
      <c r="BF44" s="74" t="s">
        <v>27</v>
      </c>
      <c r="BG44" s="72">
        <f>'[1]int.bev.'!BH44</f>
        <v>10929</v>
      </c>
      <c r="BH44" s="7">
        <f t="shared" si="27"/>
        <v>10929</v>
      </c>
      <c r="BI44" s="7">
        <f>'[2]23.-39.'!AG805</f>
        <v>0</v>
      </c>
      <c r="BJ44" s="7">
        <f>'[2]23.-39.'!AG810</f>
        <v>0</v>
      </c>
      <c r="BK44" s="7">
        <f t="shared" si="28"/>
        <v>0</v>
      </c>
      <c r="BL44" s="2" t="s">
        <v>196</v>
      </c>
      <c r="BM44" s="74" t="s">
        <v>27</v>
      </c>
      <c r="BN44" s="72">
        <f>'[1]int.bev.'!BO44</f>
        <v>0</v>
      </c>
      <c r="BO44" s="16">
        <f t="shared" si="29"/>
        <v>0</v>
      </c>
      <c r="BP44" s="8">
        <v>0</v>
      </c>
      <c r="BQ44" s="8">
        <v>0</v>
      </c>
      <c r="BR44" s="7">
        <f t="shared" si="30"/>
        <v>0</v>
      </c>
      <c r="BS44" s="2" t="s">
        <v>196</v>
      </c>
      <c r="BT44" s="74" t="s">
        <v>27</v>
      </c>
      <c r="BU44" s="72">
        <f>'[1]int.bev.'!BV44</f>
        <v>4829</v>
      </c>
      <c r="BV44" s="7">
        <f t="shared" si="41"/>
        <v>4829</v>
      </c>
      <c r="BW44" s="7">
        <f t="shared" si="41"/>
        <v>0</v>
      </c>
      <c r="BX44" s="7">
        <f t="shared" si="41"/>
        <v>0</v>
      </c>
      <c r="BY44" s="7">
        <f t="shared" si="41"/>
        <v>0</v>
      </c>
      <c r="BZ44" s="2" t="s">
        <v>196</v>
      </c>
      <c r="CA44" s="74" t="s">
        <v>27</v>
      </c>
      <c r="CB44" s="72">
        <f>'[1]int.bev.'!CC44</f>
        <v>6100</v>
      </c>
      <c r="CC44" s="16">
        <f t="shared" si="31"/>
        <v>6100</v>
      </c>
      <c r="CD44" s="7">
        <f>'[2]23.-39.'!AG806</f>
        <v>0</v>
      </c>
      <c r="CE44" s="7">
        <f>'[2]23.-39.'!AG810</f>
        <v>0</v>
      </c>
      <c r="CF44" s="7">
        <f t="shared" si="32"/>
        <v>0</v>
      </c>
      <c r="CG44" s="2" t="s">
        <v>196</v>
      </c>
      <c r="CH44" s="74" t="s">
        <v>27</v>
      </c>
      <c r="CI44" s="16">
        <f>'[1]int.bev.'!CJ44</f>
        <v>7913</v>
      </c>
      <c r="CJ44" s="21">
        <f t="shared" si="2"/>
        <v>7913</v>
      </c>
      <c r="CK44" s="21">
        <f t="shared" si="2"/>
        <v>0</v>
      </c>
      <c r="CL44" s="21">
        <f t="shared" si="2"/>
        <v>0</v>
      </c>
      <c r="CM44" s="21">
        <f t="shared" si="2"/>
        <v>0</v>
      </c>
      <c r="CN44" s="2" t="s">
        <v>196</v>
      </c>
      <c r="CO44" s="74" t="s">
        <v>27</v>
      </c>
      <c r="CP44" s="72">
        <f>'[1]int.bev.'!CQ44</f>
        <v>0</v>
      </c>
      <c r="CQ44" s="16">
        <f t="shared" si="33"/>
        <v>0</v>
      </c>
      <c r="CR44" s="23">
        <v>0</v>
      </c>
      <c r="CS44" s="23">
        <v>0</v>
      </c>
      <c r="CT44" s="7">
        <f t="shared" si="34"/>
        <v>0</v>
      </c>
      <c r="CU44" s="2" t="s">
        <v>196</v>
      </c>
      <c r="CV44" s="74" t="s">
        <v>27</v>
      </c>
      <c r="CW44" s="72">
        <f>'[1]int.bev.'!CX44</f>
        <v>7913</v>
      </c>
      <c r="CX44" s="7">
        <f t="shared" si="7"/>
        <v>7913</v>
      </c>
      <c r="CY44" s="7">
        <f t="shared" si="7"/>
        <v>0</v>
      </c>
      <c r="CZ44" s="7">
        <f t="shared" si="7"/>
        <v>0</v>
      </c>
      <c r="DA44" s="7">
        <f t="shared" si="7"/>
        <v>0</v>
      </c>
      <c r="DB44" s="2" t="s">
        <v>196</v>
      </c>
      <c r="DC44" s="74" t="s">
        <v>27</v>
      </c>
      <c r="DD44" s="72">
        <f>'[1]int.bev.'!DE44</f>
        <v>0</v>
      </c>
      <c r="DE44" s="16">
        <f t="shared" si="35"/>
        <v>0</v>
      </c>
      <c r="DF44" s="7">
        <f>'[2]23.-39.'!AT806</f>
        <v>0</v>
      </c>
      <c r="DG44" s="8">
        <v>0</v>
      </c>
      <c r="DH44" s="7">
        <f>DF44</f>
        <v>0</v>
      </c>
      <c r="DI44" s="2" t="s">
        <v>196</v>
      </c>
      <c r="DJ44" s="74" t="s">
        <v>27</v>
      </c>
      <c r="DK44" s="72">
        <f>'[1]int.bev.'!DL44</f>
        <v>19163</v>
      </c>
      <c r="DL44" s="7">
        <f t="shared" si="36"/>
        <v>19163</v>
      </c>
      <c r="DM44" s="7">
        <f>'[2]23.-39.'!T805</f>
        <v>0</v>
      </c>
      <c r="DN44" s="7">
        <f>'[2]23.-39.'!T810</f>
        <v>0</v>
      </c>
      <c r="DO44" s="7">
        <f t="shared" si="37"/>
        <v>0</v>
      </c>
      <c r="DP44" s="2" t="s">
        <v>196</v>
      </c>
      <c r="DQ44" s="74" t="s">
        <v>27</v>
      </c>
      <c r="DR44" s="72">
        <f>'[1]int.bev.'!DS44</f>
        <v>18402</v>
      </c>
      <c r="DS44" s="7">
        <f t="shared" si="40"/>
        <v>18402</v>
      </c>
      <c r="DT44" s="7">
        <f>'[2]23.-39.'!AH805</f>
        <v>0</v>
      </c>
      <c r="DU44" s="7">
        <f>'[2]23.-39.'!AH810</f>
        <v>0</v>
      </c>
      <c r="DV44" s="7">
        <f t="shared" si="38"/>
        <v>0</v>
      </c>
      <c r="DW44" s="2" t="s">
        <v>196</v>
      </c>
      <c r="DX44" s="74" t="s">
        <v>27</v>
      </c>
      <c r="DY44" s="72">
        <f>'[1]int.bev.'!DZ44</f>
        <v>761</v>
      </c>
      <c r="DZ44" s="16">
        <f t="shared" si="42"/>
        <v>761</v>
      </c>
      <c r="EA44" s="16">
        <f t="shared" si="42"/>
        <v>0</v>
      </c>
      <c r="EB44" s="16">
        <f t="shared" si="42"/>
        <v>0</v>
      </c>
      <c r="EC44" s="16">
        <f t="shared" si="42"/>
        <v>0</v>
      </c>
      <c r="ED44" s="2" t="s">
        <v>196</v>
      </c>
      <c r="EE44" s="74" t="s">
        <v>27</v>
      </c>
      <c r="EF44" s="21">
        <f t="shared" si="4"/>
        <v>38005</v>
      </c>
      <c r="EG44" s="21">
        <f t="shared" si="4"/>
        <v>38005</v>
      </c>
      <c r="EH44" s="21">
        <f t="shared" si="4"/>
        <v>0</v>
      </c>
      <c r="EI44" s="21">
        <f t="shared" si="4"/>
        <v>0</v>
      </c>
      <c r="EJ44" s="21">
        <f t="shared" si="4"/>
        <v>0</v>
      </c>
      <c r="EK44" s="2" t="s">
        <v>196</v>
      </c>
      <c r="EL44" s="74" t="s">
        <v>27</v>
      </c>
      <c r="EM44" s="21">
        <f t="shared" si="39"/>
        <v>8674</v>
      </c>
      <c r="EN44" s="21">
        <f t="shared" si="39"/>
        <v>8674</v>
      </c>
      <c r="EO44" s="21">
        <f t="shared" si="39"/>
        <v>0</v>
      </c>
      <c r="EP44" s="21">
        <f t="shared" si="39"/>
        <v>0</v>
      </c>
      <c r="EQ44" s="21">
        <f t="shared" si="39"/>
        <v>0</v>
      </c>
      <c r="ER44" s="2" t="s">
        <v>196</v>
      </c>
      <c r="ES44" s="74" t="s">
        <v>27</v>
      </c>
      <c r="ET44" s="21">
        <f>'[2]int.kiad.'!CP44</f>
        <v>29331</v>
      </c>
      <c r="EU44" s="21">
        <f>'[2]int.kiad.'!CQ44</f>
        <v>29331</v>
      </c>
      <c r="EV44" s="21">
        <f>'[2]int.kiad.'!CR44</f>
        <v>0</v>
      </c>
      <c r="EW44" s="21">
        <f>'[2]int.kiad.'!CS44</f>
        <v>0</v>
      </c>
      <c r="EX44" s="21">
        <f>'[2]int.kiad.'!CT44</f>
        <v>0</v>
      </c>
      <c r="EY44" s="46"/>
      <c r="EZ44" s="35"/>
      <c r="FA44" s="35" t="s">
        <v>120</v>
      </c>
      <c r="FB44" s="35"/>
      <c r="FC44" s="35"/>
      <c r="FD44" s="35"/>
      <c r="FE44" s="35"/>
      <c r="FF44" s="35"/>
      <c r="FG44" s="46"/>
      <c r="FH44" s="35"/>
      <c r="FI44" s="35" t="s">
        <v>120</v>
      </c>
      <c r="FJ44" s="35"/>
      <c r="FK44" s="35"/>
      <c r="FL44" s="35"/>
      <c r="FM44" s="35"/>
      <c r="FN44" s="35"/>
      <c r="FO44" s="46"/>
      <c r="FP44" s="35"/>
      <c r="FQ44" s="35" t="s">
        <v>120</v>
      </c>
      <c r="FR44" s="35"/>
      <c r="FS44" s="35"/>
      <c r="FT44" s="35"/>
      <c r="FU44" s="35"/>
      <c r="FV44" s="35"/>
      <c r="FW44" s="46"/>
      <c r="FX44" s="35"/>
      <c r="FY44" s="35" t="s">
        <v>120</v>
      </c>
      <c r="FZ44" s="35"/>
      <c r="GA44" s="35"/>
      <c r="GB44" s="35"/>
      <c r="GC44" s="35"/>
      <c r="GD44" s="35"/>
      <c r="GE44" s="46"/>
      <c r="GF44" s="35"/>
      <c r="GG44" s="35" t="s">
        <v>120</v>
      </c>
      <c r="GH44" s="35"/>
      <c r="GI44" s="35"/>
      <c r="GJ44" s="35"/>
      <c r="GK44" s="35"/>
      <c r="GL44" s="35"/>
      <c r="GM44" s="46"/>
      <c r="GN44" s="35"/>
      <c r="GO44" s="35" t="s">
        <v>120</v>
      </c>
      <c r="GP44" s="35"/>
      <c r="GQ44" s="35"/>
      <c r="GR44" s="35"/>
      <c r="GS44" s="35"/>
      <c r="GT44" s="35"/>
    </row>
    <row r="45" spans="1:202" ht="12.75">
      <c r="A45" s="333" t="s">
        <v>120</v>
      </c>
      <c r="B45" s="334" t="s">
        <v>200</v>
      </c>
      <c r="C45" s="358">
        <f>SUM(C6:C44)</f>
        <v>1161151</v>
      </c>
      <c r="D45" s="358">
        <f>SUM(D6:D44)</f>
        <v>1197452</v>
      </c>
      <c r="E45" s="358">
        <f>SUM(E6:E44)</f>
        <v>36301</v>
      </c>
      <c r="F45" s="358">
        <f>SUM(F6:F44)</f>
        <v>-1036</v>
      </c>
      <c r="G45" s="358">
        <f>SUM(G6:G44)</f>
        <v>37337</v>
      </c>
      <c r="H45" s="333" t="s">
        <v>120</v>
      </c>
      <c r="I45" s="334" t="s">
        <v>200</v>
      </c>
      <c r="J45" s="358">
        <f>SUM(J6:J44)</f>
        <v>0</v>
      </c>
      <c r="K45" s="358">
        <f>SUM(K6:K44)</f>
        <v>20348</v>
      </c>
      <c r="L45" s="358">
        <f>SUM(L6:L44)</f>
        <v>20348</v>
      </c>
      <c r="M45" s="358">
        <f>SUM(M6:M44)</f>
        <v>20348</v>
      </c>
      <c r="N45" s="358">
        <f>SUM(N6:N44)</f>
        <v>0</v>
      </c>
      <c r="O45" s="333" t="s">
        <v>120</v>
      </c>
      <c r="P45" s="334" t="s">
        <v>200</v>
      </c>
      <c r="Q45" s="358">
        <f>SUM(Q6:Q44)</f>
        <v>500</v>
      </c>
      <c r="R45" s="358">
        <f>SUM(R6:R44)</f>
        <v>522</v>
      </c>
      <c r="S45" s="358">
        <f>SUM(S6:S44)</f>
        <v>22</v>
      </c>
      <c r="T45" s="358">
        <f>SUM(T6:T44)</f>
        <v>0</v>
      </c>
      <c r="U45" s="358">
        <f>SUM(U6:U44)</f>
        <v>22</v>
      </c>
      <c r="V45" s="333" t="s">
        <v>120</v>
      </c>
      <c r="W45" s="334" t="s">
        <v>200</v>
      </c>
      <c r="X45" s="358">
        <f>SUM(X6:X44)</f>
        <v>2000</v>
      </c>
      <c r="Y45" s="358">
        <f>SUM(Y6:Y44)</f>
        <v>2185</v>
      </c>
      <c r="Z45" s="358">
        <f>SUM(Z6:Z44)</f>
        <v>185</v>
      </c>
      <c r="AA45" s="358">
        <f>SUM(AA6:AA44)</f>
        <v>0</v>
      </c>
      <c r="AB45" s="358">
        <f>SUM(AB6:AB44)</f>
        <v>185</v>
      </c>
      <c r="AC45" s="333" t="s">
        <v>120</v>
      </c>
      <c r="AD45" s="334" t="s">
        <v>200</v>
      </c>
      <c r="AE45" s="358">
        <f>SUM(AE6:AE44)</f>
        <v>8727551</v>
      </c>
      <c r="AF45" s="358">
        <f>SUM(AF6:AF44)</f>
        <v>8983966</v>
      </c>
      <c r="AG45" s="358">
        <f>SUM(AG6:AG44)</f>
        <v>256415</v>
      </c>
      <c r="AH45" s="358">
        <f>SUM(AH6:AH44)</f>
        <v>256415</v>
      </c>
      <c r="AI45" s="358">
        <f>SUM(AI6:AI44)</f>
        <v>0</v>
      </c>
      <c r="AJ45" s="333" t="s">
        <v>120</v>
      </c>
      <c r="AK45" s="334" t="s">
        <v>200</v>
      </c>
      <c r="AL45" s="358">
        <f>SUM(AL6:AL44)</f>
        <v>174062</v>
      </c>
      <c r="AM45" s="358">
        <f>SUM(AM6:AM44)</f>
        <v>156591</v>
      </c>
      <c r="AN45" s="358">
        <f>SUM(AN6:AN44)</f>
        <v>-17471</v>
      </c>
      <c r="AO45" s="358">
        <f>SUM(AO6:AO44)</f>
        <v>-17471</v>
      </c>
      <c r="AP45" s="358">
        <f>SUM(AP6:AP44)</f>
        <v>0</v>
      </c>
      <c r="AQ45" s="333" t="s">
        <v>120</v>
      </c>
      <c r="AR45" s="334" t="s">
        <v>200</v>
      </c>
      <c r="AS45" s="358">
        <f>SUM(AS6:AS44)</f>
        <v>8553489</v>
      </c>
      <c r="AT45" s="358">
        <f>SUM(AT6:AT44)</f>
        <v>8827375</v>
      </c>
      <c r="AU45" s="358">
        <f>SUM(AU6:AU44)</f>
        <v>273886</v>
      </c>
      <c r="AV45" s="358">
        <f>SUM(AV6:AV44)</f>
        <v>273886</v>
      </c>
      <c r="AW45" s="358">
        <f>SUM(AW6:AW44)</f>
        <v>0</v>
      </c>
      <c r="AX45" s="333" t="s">
        <v>120</v>
      </c>
      <c r="AY45" s="334" t="s">
        <v>200</v>
      </c>
      <c r="AZ45" s="358">
        <f>SUM(AZ6:AZ44)</f>
        <v>263958</v>
      </c>
      <c r="BA45" s="358">
        <f>SUM(BA6:BA44)</f>
        <v>342309</v>
      </c>
      <c r="BB45" s="358">
        <f>SUM(BB6:BB44)</f>
        <v>78351</v>
      </c>
      <c r="BC45" s="358">
        <f>SUM(BC6:BC44)</f>
        <v>0</v>
      </c>
      <c r="BD45" s="358">
        <f>SUM(BD6:BD44)</f>
        <v>78351</v>
      </c>
      <c r="BE45" s="333" t="s">
        <v>120</v>
      </c>
      <c r="BF45" s="334" t="s">
        <v>200</v>
      </c>
      <c r="BG45" s="358">
        <f>SUM(BG6:BG44)</f>
        <v>43651</v>
      </c>
      <c r="BH45" s="358">
        <f>SUM(BH6:BH44)</f>
        <v>46828</v>
      </c>
      <c r="BI45" s="358">
        <f>SUM(BI6:BI44)</f>
        <v>3177</v>
      </c>
      <c r="BJ45" s="358">
        <f>SUM(BJ6:BJ44)</f>
        <v>0</v>
      </c>
      <c r="BK45" s="358">
        <f>SUM(BK6:BK44)</f>
        <v>3177</v>
      </c>
      <c r="BL45" s="333" t="s">
        <v>120</v>
      </c>
      <c r="BM45" s="334" t="s">
        <v>200</v>
      </c>
      <c r="BN45" s="358">
        <f aca="true" t="shared" si="56" ref="BN45:BU45">SUM(BN6:BN44)</f>
        <v>0</v>
      </c>
      <c r="BO45" s="358">
        <f t="shared" si="56"/>
        <v>0</v>
      </c>
      <c r="BP45" s="358">
        <f t="shared" si="56"/>
        <v>0</v>
      </c>
      <c r="BQ45" s="358">
        <f t="shared" si="56"/>
        <v>0</v>
      </c>
      <c r="BR45" s="358">
        <f t="shared" si="56"/>
        <v>0</v>
      </c>
      <c r="BS45" s="333" t="s">
        <v>120</v>
      </c>
      <c r="BT45" s="334" t="s">
        <v>200</v>
      </c>
      <c r="BU45" s="358">
        <f t="shared" si="56"/>
        <v>37551</v>
      </c>
      <c r="BV45" s="358">
        <f>SUM(BV6:BV44)</f>
        <v>40728</v>
      </c>
      <c r="BW45" s="358">
        <f>SUM(BW6:BW44)</f>
        <v>3177</v>
      </c>
      <c r="BX45" s="358">
        <f>SUM(BX6:BX44)</f>
        <v>0</v>
      </c>
      <c r="BY45" s="358">
        <f>SUM(BY6:BY44)</f>
        <v>3177</v>
      </c>
      <c r="BZ45" s="333" t="s">
        <v>120</v>
      </c>
      <c r="CA45" s="334" t="s">
        <v>200</v>
      </c>
      <c r="CB45" s="358">
        <f>SUM(CB6:CB44)</f>
        <v>6100</v>
      </c>
      <c r="CC45" s="358">
        <f>SUM(CC6:CC44)</f>
        <v>6100</v>
      </c>
      <c r="CD45" s="358">
        <f>SUM(CD6:CD44)</f>
        <v>0</v>
      </c>
      <c r="CE45" s="358">
        <f>SUM(CE6:CE44)</f>
        <v>0</v>
      </c>
      <c r="CF45" s="358">
        <f>SUM(CF6:CF44)</f>
        <v>0</v>
      </c>
      <c r="CG45" s="333" t="s">
        <v>120</v>
      </c>
      <c r="CH45" s="334" t="s">
        <v>200</v>
      </c>
      <c r="CI45" s="358">
        <f>SUM(CI6:CI44)</f>
        <v>220307</v>
      </c>
      <c r="CJ45" s="367">
        <f>SUM(CJ6:CJ44)</f>
        <v>295481</v>
      </c>
      <c r="CK45" s="358">
        <f>SUM(CK6:CK44)</f>
        <v>75174</v>
      </c>
      <c r="CL45" s="358">
        <f>SUM(CL6:CL44)</f>
        <v>0</v>
      </c>
      <c r="CM45" s="358">
        <f>SUM(CM6:CM44)</f>
        <v>75174</v>
      </c>
      <c r="CN45" s="333" t="s">
        <v>120</v>
      </c>
      <c r="CO45" s="334" t="s">
        <v>200</v>
      </c>
      <c r="CP45" s="358">
        <f>SUM(CP6:CP44)</f>
        <v>187552</v>
      </c>
      <c r="CQ45" s="358">
        <f>SUM(CQ6:CQ44)</f>
        <v>187552</v>
      </c>
      <c r="CR45" s="358">
        <f>SUM(CR6:CR44)</f>
        <v>0</v>
      </c>
      <c r="CS45" s="358">
        <f>SUM(CS6:CS44)</f>
        <v>0</v>
      </c>
      <c r="CT45" s="358">
        <f>SUM(CT6:CT44)</f>
        <v>0</v>
      </c>
      <c r="CU45" s="333" t="s">
        <v>120</v>
      </c>
      <c r="CV45" s="334" t="s">
        <v>200</v>
      </c>
      <c r="CW45" s="367">
        <f>SUM(CW6:CW44)</f>
        <v>32755</v>
      </c>
      <c r="CX45" s="367">
        <f>SUM(CX6:CX44)</f>
        <v>107929</v>
      </c>
      <c r="CY45" s="367">
        <f>SUM(CY6:CY44)</f>
        <v>75174</v>
      </c>
      <c r="CZ45" s="367">
        <f>SUM(CZ6:CZ44)</f>
        <v>0</v>
      </c>
      <c r="DA45" s="367">
        <f>SUM(DA6:DA44)</f>
        <v>75174</v>
      </c>
      <c r="DB45" s="333" t="s">
        <v>120</v>
      </c>
      <c r="DC45" s="334" t="s">
        <v>200</v>
      </c>
      <c r="DD45" s="367">
        <f>SUM(DD6:DD44)</f>
        <v>0</v>
      </c>
      <c r="DE45" s="367">
        <f>SUM(DE6:DE44)</f>
        <v>0</v>
      </c>
      <c r="DF45" s="367">
        <f>SUM(DF6:DF44)</f>
        <v>0</v>
      </c>
      <c r="DG45" s="367">
        <f>SUM(DG6:DG44)</f>
        <v>0</v>
      </c>
      <c r="DH45" s="367">
        <f>SUM(DH6:DH44)</f>
        <v>0</v>
      </c>
      <c r="DI45" s="333" t="s">
        <v>120</v>
      </c>
      <c r="DJ45" s="334" t="s">
        <v>200</v>
      </c>
      <c r="DK45" s="358">
        <f>SUM(DK6:DK44)</f>
        <v>314696</v>
      </c>
      <c r="DL45" s="358">
        <f>SUM(DL6:DL44)</f>
        <v>314696</v>
      </c>
      <c r="DM45" s="358">
        <f>SUM(DM6:DM44)</f>
        <v>0</v>
      </c>
      <c r="DN45" s="358">
        <f>SUM(DN6:DN44)</f>
        <v>0</v>
      </c>
      <c r="DO45" s="358">
        <f>SUM(DO6:DO44)</f>
        <v>0</v>
      </c>
      <c r="DP45" s="333" t="s">
        <v>120</v>
      </c>
      <c r="DQ45" s="334" t="s">
        <v>200</v>
      </c>
      <c r="DR45" s="358">
        <f>SUM(DR6:DR44)</f>
        <v>98230</v>
      </c>
      <c r="DS45" s="358">
        <f>SUM(DS6:DS44)</f>
        <v>96230</v>
      </c>
      <c r="DT45" s="358">
        <f>SUM(DT6:DT44)</f>
        <v>-2000</v>
      </c>
      <c r="DU45" s="358">
        <f>SUM(DU6:DU44)</f>
        <v>0</v>
      </c>
      <c r="DV45" s="358">
        <f>SUM(DV6:DV44)</f>
        <v>-2000</v>
      </c>
      <c r="DW45" s="333" t="s">
        <v>120</v>
      </c>
      <c r="DX45" s="334" t="s">
        <v>200</v>
      </c>
      <c r="DY45" s="358">
        <f>SUM(DY6:DY44)</f>
        <v>216466</v>
      </c>
      <c r="DZ45" s="358">
        <f>SUM(DZ6:DZ44)</f>
        <v>218466</v>
      </c>
      <c r="EA45" s="358">
        <f>SUM(EA6:EA44)</f>
        <v>2000</v>
      </c>
      <c r="EB45" s="358">
        <f>SUM(EB6:EB44)</f>
        <v>0</v>
      </c>
      <c r="EC45" s="358">
        <f>SUM(EC6:EC44)</f>
        <v>2000</v>
      </c>
      <c r="ED45" s="333" t="s">
        <v>120</v>
      </c>
      <c r="EE45" s="334" t="s">
        <v>200</v>
      </c>
      <c r="EF45" s="358">
        <f>SUM(EF6:EF44)</f>
        <v>10469356</v>
      </c>
      <c r="EG45" s="358">
        <f>SUM(EG6:EG44)</f>
        <v>10840608</v>
      </c>
      <c r="EH45" s="358">
        <f>SUM(EH6:EH44)</f>
        <v>371252</v>
      </c>
      <c r="EI45" s="358">
        <f>SUM(EI6:EI44)</f>
        <v>255379</v>
      </c>
      <c r="EJ45" s="358">
        <f>SUM(EJ6:EJ44)</f>
        <v>115873</v>
      </c>
      <c r="EK45" s="333" t="s">
        <v>120</v>
      </c>
      <c r="EL45" s="334" t="s">
        <v>200</v>
      </c>
      <c r="EM45" s="358">
        <f>SUM(EM6:EM44)</f>
        <v>10150913</v>
      </c>
      <c r="EN45" s="358">
        <f>SUM(EN6:EN44)</f>
        <v>10517904</v>
      </c>
      <c r="EO45" s="358">
        <f>SUM(EO6:EO44)</f>
        <v>366991</v>
      </c>
      <c r="EP45" s="358">
        <f>SUM(EP6:EP44)</f>
        <v>252502</v>
      </c>
      <c r="EQ45" s="358">
        <f>SUM(EQ6:EQ44)</f>
        <v>114489</v>
      </c>
      <c r="ER45" s="333" t="s">
        <v>120</v>
      </c>
      <c r="ES45" s="334" t="s">
        <v>200</v>
      </c>
      <c r="ET45" s="358">
        <f>SUM(ET6:ET44)</f>
        <v>318443</v>
      </c>
      <c r="EU45" s="358">
        <f>SUM(EU6:EU44)</f>
        <v>322704</v>
      </c>
      <c r="EV45" s="358">
        <f>SUM(EV6:EV44)</f>
        <v>4261</v>
      </c>
      <c r="EW45" s="358">
        <f>SUM(EW6:EW44)</f>
        <v>2877</v>
      </c>
      <c r="EX45" s="358">
        <f>SUM(EX6:EX44)</f>
        <v>1384</v>
      </c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</row>
    <row r="46" spans="1:202" ht="12.75">
      <c r="A46" s="335" t="s">
        <v>120</v>
      </c>
      <c r="B46" s="336" t="s">
        <v>201</v>
      </c>
      <c r="C46" s="335"/>
      <c r="D46" s="335"/>
      <c r="E46" s="335"/>
      <c r="F46" s="335"/>
      <c r="G46" s="335"/>
      <c r="H46" s="335" t="s">
        <v>120</v>
      </c>
      <c r="I46" s="336" t="s">
        <v>201</v>
      </c>
      <c r="J46" s="335"/>
      <c r="K46" s="335"/>
      <c r="L46" s="335"/>
      <c r="M46" s="335"/>
      <c r="N46" s="335"/>
      <c r="O46" s="335" t="s">
        <v>120</v>
      </c>
      <c r="P46" s="336" t="s">
        <v>201</v>
      </c>
      <c r="Q46" s="335"/>
      <c r="R46" s="335"/>
      <c r="S46" s="335"/>
      <c r="T46" s="335"/>
      <c r="U46" s="335"/>
      <c r="V46" s="335" t="s">
        <v>120</v>
      </c>
      <c r="W46" s="336" t="s">
        <v>201</v>
      </c>
      <c r="X46" s="335">
        <v>0</v>
      </c>
      <c r="Y46" s="335"/>
      <c r="Z46" s="335"/>
      <c r="AA46" s="335"/>
      <c r="AB46" s="335"/>
      <c r="AC46" s="335" t="s">
        <v>120</v>
      </c>
      <c r="AD46" s="336" t="s">
        <v>201</v>
      </c>
      <c r="AE46" s="361">
        <f>(-AE45)</f>
        <v>-8727551</v>
      </c>
      <c r="AF46" s="361">
        <f>(-AF45)</f>
        <v>-8983966</v>
      </c>
      <c r="AG46" s="361">
        <f>(-AG45)</f>
        <v>-256415</v>
      </c>
      <c r="AH46" s="361">
        <f>(-AH45)</f>
        <v>-256415</v>
      </c>
      <c r="AI46" s="361">
        <f>(-AI45)</f>
        <v>0</v>
      </c>
      <c r="AJ46" s="335" t="s">
        <v>120</v>
      </c>
      <c r="AK46" s="336" t="s">
        <v>201</v>
      </c>
      <c r="AL46" s="361">
        <f>(-AL45)</f>
        <v>-174062</v>
      </c>
      <c r="AM46" s="361">
        <f>(-AM45)</f>
        <v>-156591</v>
      </c>
      <c r="AN46" s="361">
        <f>(-AN45)</f>
        <v>17471</v>
      </c>
      <c r="AO46" s="361">
        <f>(-AO45)</f>
        <v>17471</v>
      </c>
      <c r="AP46" s="361">
        <f>(-AP45)</f>
        <v>0</v>
      </c>
      <c r="AQ46" s="335" t="s">
        <v>120</v>
      </c>
      <c r="AR46" s="336" t="s">
        <v>201</v>
      </c>
      <c r="AS46" s="361">
        <f>(-AS45)</f>
        <v>-8553489</v>
      </c>
      <c r="AT46" s="361">
        <f>(-AT45)</f>
        <v>-8827375</v>
      </c>
      <c r="AU46" s="361">
        <f>(-AU45)</f>
        <v>-273886</v>
      </c>
      <c r="AV46" s="361">
        <f>(-AV45)</f>
        <v>-273886</v>
      </c>
      <c r="AW46" s="361">
        <f>(-AW45)</f>
        <v>0</v>
      </c>
      <c r="AX46" s="335" t="s">
        <v>120</v>
      </c>
      <c r="AY46" s="336" t="s">
        <v>201</v>
      </c>
      <c r="AZ46" s="335">
        <v>0</v>
      </c>
      <c r="BA46" s="335">
        <v>0</v>
      </c>
      <c r="BB46" s="335">
        <v>0</v>
      </c>
      <c r="BC46" s="335">
        <v>0</v>
      </c>
      <c r="BD46" s="335">
        <v>0</v>
      </c>
      <c r="BE46" s="335" t="s">
        <v>120</v>
      </c>
      <c r="BF46" s="336" t="s">
        <v>201</v>
      </c>
      <c r="BG46" s="335">
        <v>0</v>
      </c>
      <c r="BH46" s="335">
        <v>0</v>
      </c>
      <c r="BI46" s="335">
        <v>0</v>
      </c>
      <c r="BJ46" s="335">
        <v>0</v>
      </c>
      <c r="BK46" s="335">
        <v>0</v>
      </c>
      <c r="BL46" s="335" t="s">
        <v>120</v>
      </c>
      <c r="BM46" s="336" t="s">
        <v>201</v>
      </c>
      <c r="BN46" s="338"/>
      <c r="BO46" s="338"/>
      <c r="BP46" s="338"/>
      <c r="BQ46" s="338"/>
      <c r="BR46" s="338"/>
      <c r="BS46" s="335" t="s">
        <v>120</v>
      </c>
      <c r="BT46" s="336" t="s">
        <v>201</v>
      </c>
      <c r="BU46" s="338"/>
      <c r="BV46" s="338"/>
      <c r="BW46" s="338"/>
      <c r="BX46" s="338"/>
      <c r="BY46" s="338"/>
      <c r="BZ46" s="335" t="s">
        <v>120</v>
      </c>
      <c r="CA46" s="336" t="s">
        <v>201</v>
      </c>
      <c r="CB46" s="338"/>
      <c r="CC46" s="338"/>
      <c r="CD46" s="338"/>
      <c r="CE46" s="338"/>
      <c r="CF46" s="338"/>
      <c r="CG46" s="335" t="s">
        <v>120</v>
      </c>
      <c r="CH46" s="336" t="s">
        <v>201</v>
      </c>
      <c r="CI46" s="335"/>
      <c r="CJ46" s="335"/>
      <c r="CK46" s="335"/>
      <c r="CL46" s="335"/>
      <c r="CM46" s="335"/>
      <c r="CN46" s="335" t="s">
        <v>120</v>
      </c>
      <c r="CO46" s="336" t="s">
        <v>201</v>
      </c>
      <c r="CP46" s="335"/>
      <c r="CQ46" s="335"/>
      <c r="CR46" s="335"/>
      <c r="CS46" s="335"/>
      <c r="CT46" s="335"/>
      <c r="CU46" s="335" t="s">
        <v>120</v>
      </c>
      <c r="CV46" s="336" t="s">
        <v>201</v>
      </c>
      <c r="CW46" s="338"/>
      <c r="CX46" s="338"/>
      <c r="CY46" s="338"/>
      <c r="CZ46" s="338"/>
      <c r="DA46" s="338"/>
      <c r="DB46" s="335" t="s">
        <v>120</v>
      </c>
      <c r="DC46" s="336" t="s">
        <v>201</v>
      </c>
      <c r="DD46" s="338"/>
      <c r="DE46" s="338"/>
      <c r="DF46" s="338"/>
      <c r="DG46" s="338"/>
      <c r="DH46" s="338"/>
      <c r="DI46" s="335" t="s">
        <v>120</v>
      </c>
      <c r="DJ46" s="336" t="s">
        <v>201</v>
      </c>
      <c r="DK46" s="335">
        <v>0</v>
      </c>
      <c r="DL46" s="335">
        <v>0</v>
      </c>
      <c r="DM46" s="335">
        <v>0</v>
      </c>
      <c r="DN46" s="335">
        <v>0</v>
      </c>
      <c r="DO46" s="335">
        <v>0</v>
      </c>
      <c r="DP46" s="335" t="s">
        <v>120</v>
      </c>
      <c r="DQ46" s="368" t="s">
        <v>201</v>
      </c>
      <c r="DR46" s="369"/>
      <c r="DS46" s="369"/>
      <c r="DT46" s="335"/>
      <c r="DU46" s="369"/>
      <c r="DV46" s="335"/>
      <c r="DW46" s="335" t="s">
        <v>120</v>
      </c>
      <c r="DX46" s="336" t="s">
        <v>201</v>
      </c>
      <c r="DY46" s="335"/>
      <c r="DZ46" s="335"/>
      <c r="EA46" s="335"/>
      <c r="EB46" s="335"/>
      <c r="EC46" s="335"/>
      <c r="ED46" s="335" t="s">
        <v>120</v>
      </c>
      <c r="EE46" s="336" t="s">
        <v>201</v>
      </c>
      <c r="EF46" s="361">
        <f>(AE46)</f>
        <v>-8727551</v>
      </c>
      <c r="EG46" s="361">
        <f>(AF46)</f>
        <v>-8983966</v>
      </c>
      <c r="EH46" s="361">
        <f>(AG46)</f>
        <v>-256415</v>
      </c>
      <c r="EI46" s="361">
        <f>(AH46)</f>
        <v>-256415</v>
      </c>
      <c r="EJ46" s="361">
        <f>(AI46)</f>
        <v>0</v>
      </c>
      <c r="EK46" s="335" t="s">
        <v>120</v>
      </c>
      <c r="EL46" s="336" t="s">
        <v>201</v>
      </c>
      <c r="EM46" s="361">
        <f>(AE51)</f>
        <v>-8553489</v>
      </c>
      <c r="EN46" s="361">
        <f>(AF51)</f>
        <v>-8827375</v>
      </c>
      <c r="EO46" s="361">
        <f>(AG51)</f>
        <v>-273886</v>
      </c>
      <c r="EP46" s="361">
        <f>(AH51)</f>
        <v>-273886</v>
      </c>
      <c r="EQ46" s="361">
        <f>(AI51)</f>
        <v>0</v>
      </c>
      <c r="ER46" s="335" t="s">
        <v>120</v>
      </c>
      <c r="ES46" s="336" t="s">
        <v>201</v>
      </c>
      <c r="ET46" s="361">
        <f>(AE56)</f>
        <v>-174062</v>
      </c>
      <c r="EU46" s="361">
        <f>(AF56)</f>
        <v>-156591</v>
      </c>
      <c r="EV46" s="361">
        <f>(AG56)</f>
        <v>17471</v>
      </c>
      <c r="EW46" s="361">
        <f>(AH56)</f>
        <v>17471</v>
      </c>
      <c r="EX46" s="361">
        <f>(AI56)</f>
        <v>0</v>
      </c>
      <c r="EY46" s="35"/>
      <c r="EZ46" s="35"/>
      <c r="FA46" s="35" t="s">
        <v>120</v>
      </c>
      <c r="FB46" s="35"/>
      <c r="FC46" s="35"/>
      <c r="FD46" s="35"/>
      <c r="FE46" s="35"/>
      <c r="FF46" s="35"/>
      <c r="FG46" s="35"/>
      <c r="FH46" s="35"/>
      <c r="FI46" s="35" t="s">
        <v>120</v>
      </c>
      <c r="FJ46" s="35"/>
      <c r="FK46" s="35"/>
      <c r="FL46" s="35"/>
      <c r="FM46" s="35"/>
      <c r="FN46" s="35"/>
      <c r="FO46" s="35"/>
      <c r="FP46" s="35"/>
      <c r="FQ46" s="35" t="s">
        <v>120</v>
      </c>
      <c r="FR46" s="35"/>
      <c r="FS46" s="35"/>
      <c r="FT46" s="35"/>
      <c r="FU46" s="35"/>
      <c r="FV46" s="35"/>
      <c r="FW46" s="35"/>
      <c r="FX46" s="35"/>
      <c r="FY46" s="35" t="s">
        <v>120</v>
      </c>
      <c r="FZ46" s="35"/>
      <c r="GA46" s="35"/>
      <c r="GB46" s="35"/>
      <c r="GC46" s="35"/>
      <c r="GD46" s="35"/>
      <c r="GE46" s="35"/>
      <c r="GF46" s="35"/>
      <c r="GG46" s="35" t="s">
        <v>120</v>
      </c>
      <c r="GH46" s="35"/>
      <c r="GI46" s="35"/>
      <c r="GJ46" s="35"/>
      <c r="GK46" s="35"/>
      <c r="GL46" s="35"/>
      <c r="GM46" s="35"/>
      <c r="GN46" s="35"/>
      <c r="GO46" s="35" t="s">
        <v>120</v>
      </c>
      <c r="GP46" s="35"/>
      <c r="GQ46" s="35"/>
      <c r="GR46" s="35"/>
      <c r="GS46" s="35"/>
      <c r="GT46" s="35"/>
    </row>
    <row r="47" spans="1:202" ht="12.75">
      <c r="A47" s="333" t="s">
        <v>120</v>
      </c>
      <c r="B47" s="337" t="s">
        <v>202</v>
      </c>
      <c r="C47" s="366">
        <f>SUM(C45:C46)</f>
        <v>1161151</v>
      </c>
      <c r="D47" s="366">
        <f>SUM(D45:D46)</f>
        <v>1197452</v>
      </c>
      <c r="E47" s="366">
        <f>SUM(E45:E46)</f>
        <v>36301</v>
      </c>
      <c r="F47" s="366">
        <f>SUM(F45:F46)</f>
        <v>-1036</v>
      </c>
      <c r="G47" s="366">
        <f>SUM(G45:G46)</f>
        <v>37337</v>
      </c>
      <c r="H47" s="333" t="s">
        <v>120</v>
      </c>
      <c r="I47" s="337" t="s">
        <v>202</v>
      </c>
      <c r="J47" s="366">
        <f>SUM(J45:J46)</f>
        <v>0</v>
      </c>
      <c r="K47" s="366">
        <f>SUM(K45:K46)</f>
        <v>20348</v>
      </c>
      <c r="L47" s="366">
        <f>SUM(L45:L46)</f>
        <v>20348</v>
      </c>
      <c r="M47" s="366">
        <f>SUM(M45:M46)</f>
        <v>20348</v>
      </c>
      <c r="N47" s="366">
        <f>SUM(N45:N46)</f>
        <v>0</v>
      </c>
      <c r="O47" s="333" t="s">
        <v>120</v>
      </c>
      <c r="P47" s="337" t="s">
        <v>202</v>
      </c>
      <c r="Q47" s="366">
        <f>SUM(Q45:Q46)</f>
        <v>500</v>
      </c>
      <c r="R47" s="366">
        <f>SUM(R45:R46)</f>
        <v>522</v>
      </c>
      <c r="S47" s="366">
        <f>SUM(S45:S46)</f>
        <v>22</v>
      </c>
      <c r="T47" s="366">
        <f>SUM(T45:T46)</f>
        <v>0</v>
      </c>
      <c r="U47" s="366">
        <f>SUM(U45:U46)</f>
        <v>22</v>
      </c>
      <c r="V47" s="333" t="s">
        <v>120</v>
      </c>
      <c r="W47" s="337" t="s">
        <v>202</v>
      </c>
      <c r="X47" s="366">
        <f>SUM(X45:X46)</f>
        <v>2000</v>
      </c>
      <c r="Y47" s="366">
        <f>SUM(Y45:Y46)</f>
        <v>2185</v>
      </c>
      <c r="Z47" s="366">
        <f>SUM(Z45:Z46)</f>
        <v>185</v>
      </c>
      <c r="AA47" s="366">
        <f>SUM(AA45:AA46)</f>
        <v>0</v>
      </c>
      <c r="AB47" s="366">
        <f>SUM(AB45:AB46)</f>
        <v>185</v>
      </c>
      <c r="AC47" s="333" t="s">
        <v>120</v>
      </c>
      <c r="AD47" s="337" t="s">
        <v>202</v>
      </c>
      <c r="AE47" s="366">
        <f>SUM(AE45:AE46)</f>
        <v>0</v>
      </c>
      <c r="AF47" s="366">
        <f>SUM(AF45:AF46)</f>
        <v>0</v>
      </c>
      <c r="AG47" s="366">
        <f>SUM(AG45:AG46)</f>
        <v>0</v>
      </c>
      <c r="AH47" s="366">
        <f>SUM(AH45:AH46)</f>
        <v>0</v>
      </c>
      <c r="AI47" s="366">
        <f>SUM(AI45:AI46)</f>
        <v>0</v>
      </c>
      <c r="AJ47" s="333" t="s">
        <v>120</v>
      </c>
      <c r="AK47" s="337" t="s">
        <v>202</v>
      </c>
      <c r="AL47" s="366">
        <f>SUM(AL45:AL46)</f>
        <v>0</v>
      </c>
      <c r="AM47" s="366">
        <f>SUM(AM45:AM46)</f>
        <v>0</v>
      </c>
      <c r="AN47" s="366">
        <f>SUM(AN45:AN46)</f>
        <v>0</v>
      </c>
      <c r="AO47" s="366">
        <f>SUM(AO45:AO46)</f>
        <v>0</v>
      </c>
      <c r="AP47" s="366">
        <f>SUM(AP45:AP46)</f>
        <v>0</v>
      </c>
      <c r="AQ47" s="333" t="s">
        <v>120</v>
      </c>
      <c r="AR47" s="337" t="s">
        <v>202</v>
      </c>
      <c r="AS47" s="366">
        <f>SUM(AS45:AS46)</f>
        <v>0</v>
      </c>
      <c r="AT47" s="366">
        <f>SUM(AT45:AT46)</f>
        <v>0</v>
      </c>
      <c r="AU47" s="366">
        <f>SUM(AU45:AU46)</f>
        <v>0</v>
      </c>
      <c r="AV47" s="366">
        <f>SUM(AV45:AV46)</f>
        <v>0</v>
      </c>
      <c r="AW47" s="366">
        <f>SUM(AW45:AW46)</f>
        <v>0</v>
      </c>
      <c r="AX47" s="333" t="s">
        <v>120</v>
      </c>
      <c r="AY47" s="337" t="s">
        <v>202</v>
      </c>
      <c r="AZ47" s="366">
        <f>SUM(AZ45:AZ46)</f>
        <v>263958</v>
      </c>
      <c r="BA47" s="366">
        <f>SUM(BA45:BA46)</f>
        <v>342309</v>
      </c>
      <c r="BB47" s="366">
        <f>SUM(BB45:BB46)</f>
        <v>78351</v>
      </c>
      <c r="BC47" s="366">
        <f>SUM(BC45:BC46)</f>
        <v>0</v>
      </c>
      <c r="BD47" s="366">
        <f>SUM(BD45:BD46)</f>
        <v>78351</v>
      </c>
      <c r="BE47" s="333" t="s">
        <v>120</v>
      </c>
      <c r="BF47" s="337" t="s">
        <v>202</v>
      </c>
      <c r="BG47" s="366">
        <f>SUM(BG45:BG46)</f>
        <v>43651</v>
      </c>
      <c r="BH47" s="366">
        <f>SUM(BH45:BH46)</f>
        <v>46828</v>
      </c>
      <c r="BI47" s="366">
        <f>SUM(BI45:BI46)</f>
        <v>3177</v>
      </c>
      <c r="BJ47" s="366">
        <f>SUM(BJ45:BJ46)</f>
        <v>0</v>
      </c>
      <c r="BK47" s="366">
        <f>SUM(BK45:BK46)</f>
        <v>3177</v>
      </c>
      <c r="BL47" s="333" t="s">
        <v>120</v>
      </c>
      <c r="BM47" s="337" t="s">
        <v>202</v>
      </c>
      <c r="BN47" s="366">
        <f aca="true" t="shared" si="57" ref="BN47:BU47">SUM(BN45:BN46)</f>
        <v>0</v>
      </c>
      <c r="BO47" s="366">
        <f t="shared" si="57"/>
        <v>0</v>
      </c>
      <c r="BP47" s="366">
        <f t="shared" si="57"/>
        <v>0</v>
      </c>
      <c r="BQ47" s="366">
        <f t="shared" si="57"/>
        <v>0</v>
      </c>
      <c r="BR47" s="366">
        <f t="shared" si="57"/>
        <v>0</v>
      </c>
      <c r="BS47" s="333" t="s">
        <v>120</v>
      </c>
      <c r="BT47" s="337" t="s">
        <v>202</v>
      </c>
      <c r="BU47" s="366">
        <f t="shared" si="57"/>
        <v>37551</v>
      </c>
      <c r="BV47" s="366">
        <f>SUM(BV45:BV46)</f>
        <v>40728</v>
      </c>
      <c r="BW47" s="366">
        <f>SUM(BW45:BW46)</f>
        <v>3177</v>
      </c>
      <c r="BX47" s="366">
        <f>SUM(BX45:BX46)</f>
        <v>0</v>
      </c>
      <c r="BY47" s="366">
        <f>SUM(BY45:BY46)</f>
        <v>3177</v>
      </c>
      <c r="BZ47" s="333" t="s">
        <v>120</v>
      </c>
      <c r="CA47" s="337" t="s">
        <v>202</v>
      </c>
      <c r="CB47" s="366">
        <f>SUM(CB45:CB46)</f>
        <v>6100</v>
      </c>
      <c r="CC47" s="366">
        <f>SUM(CC45:CC46)</f>
        <v>6100</v>
      </c>
      <c r="CD47" s="366">
        <f>SUM(CD45:CD46)</f>
        <v>0</v>
      </c>
      <c r="CE47" s="366">
        <f>SUM(CE45:CE46)</f>
        <v>0</v>
      </c>
      <c r="CF47" s="366">
        <f>SUM(CF45:CF46)</f>
        <v>0</v>
      </c>
      <c r="CG47" s="333" t="s">
        <v>120</v>
      </c>
      <c r="CH47" s="337" t="s">
        <v>202</v>
      </c>
      <c r="CI47" s="366">
        <f>SUM(CI45:CI46)</f>
        <v>220307</v>
      </c>
      <c r="CJ47" s="366">
        <f>SUM(CJ45:CJ46)</f>
        <v>295481</v>
      </c>
      <c r="CK47" s="366">
        <f>SUM(CK45:CK46)</f>
        <v>75174</v>
      </c>
      <c r="CL47" s="366">
        <f>SUM(CL45:CL46)</f>
        <v>0</v>
      </c>
      <c r="CM47" s="366">
        <f>SUM(CM45:CM46)</f>
        <v>75174</v>
      </c>
      <c r="CN47" s="333" t="s">
        <v>120</v>
      </c>
      <c r="CO47" s="337" t="s">
        <v>202</v>
      </c>
      <c r="CP47" s="366">
        <f>SUM(CP45:CP46)</f>
        <v>187552</v>
      </c>
      <c r="CQ47" s="366">
        <f>SUM(CQ45:CQ46)</f>
        <v>187552</v>
      </c>
      <c r="CR47" s="366">
        <f>SUM(CR45:CR46)</f>
        <v>0</v>
      </c>
      <c r="CS47" s="366">
        <f>SUM(CS45:CS46)</f>
        <v>0</v>
      </c>
      <c r="CT47" s="366">
        <f>SUM(CT45:CT46)</f>
        <v>0</v>
      </c>
      <c r="CU47" s="333" t="s">
        <v>120</v>
      </c>
      <c r="CV47" s="337" t="s">
        <v>202</v>
      </c>
      <c r="CW47" s="366">
        <f>SUM(CW45:CW46)</f>
        <v>32755</v>
      </c>
      <c r="CX47" s="366">
        <f>SUM(CX45:CX46)</f>
        <v>107929</v>
      </c>
      <c r="CY47" s="366">
        <f>SUM(CY45:CY46)</f>
        <v>75174</v>
      </c>
      <c r="CZ47" s="366">
        <f>SUM(CZ45:CZ46)</f>
        <v>0</v>
      </c>
      <c r="DA47" s="366">
        <f>SUM(DA45:DA46)</f>
        <v>75174</v>
      </c>
      <c r="DB47" s="333" t="s">
        <v>120</v>
      </c>
      <c r="DC47" s="337" t="s">
        <v>202</v>
      </c>
      <c r="DD47" s="366">
        <f>SUM(DD45:DD46)</f>
        <v>0</v>
      </c>
      <c r="DE47" s="366">
        <f>SUM(DE45:DE46)</f>
        <v>0</v>
      </c>
      <c r="DF47" s="366">
        <f>SUM(DF45:DF46)</f>
        <v>0</v>
      </c>
      <c r="DG47" s="366">
        <f>SUM(DG45:DG46)</f>
        <v>0</v>
      </c>
      <c r="DH47" s="366">
        <f>SUM(DH45:DH46)</f>
        <v>0</v>
      </c>
      <c r="DI47" s="333" t="s">
        <v>120</v>
      </c>
      <c r="DJ47" s="337" t="s">
        <v>202</v>
      </c>
      <c r="DK47" s="366">
        <f>SUM(DK45:DK46)</f>
        <v>314696</v>
      </c>
      <c r="DL47" s="366">
        <f>SUM(DL45:DL46)</f>
        <v>314696</v>
      </c>
      <c r="DM47" s="366">
        <f>SUM(DM45:DM46)</f>
        <v>0</v>
      </c>
      <c r="DN47" s="366">
        <f>SUM(DN45:DN46)</f>
        <v>0</v>
      </c>
      <c r="DO47" s="366">
        <f>SUM(DO45:DO46)</f>
        <v>0</v>
      </c>
      <c r="DP47" s="333" t="s">
        <v>120</v>
      </c>
      <c r="DQ47" s="337" t="s">
        <v>202</v>
      </c>
      <c r="DR47" s="366">
        <f>SUM(DR45:DR46)</f>
        <v>98230</v>
      </c>
      <c r="DS47" s="366">
        <f>SUM(DS45:DS46)</f>
        <v>96230</v>
      </c>
      <c r="DT47" s="366">
        <f>SUM(DT45:DT46)</f>
        <v>-2000</v>
      </c>
      <c r="DU47" s="366">
        <f>SUM(DU45:DU46)</f>
        <v>0</v>
      </c>
      <c r="DV47" s="366">
        <f>SUM(DV45:DV46)</f>
        <v>-2000</v>
      </c>
      <c r="DW47" s="333" t="s">
        <v>120</v>
      </c>
      <c r="DX47" s="337" t="s">
        <v>202</v>
      </c>
      <c r="DY47" s="366">
        <f>SUM(DY45:DY46)</f>
        <v>216466</v>
      </c>
      <c r="DZ47" s="366">
        <f>SUM(DZ45:DZ46)</f>
        <v>218466</v>
      </c>
      <c r="EA47" s="366">
        <f>SUM(EA45:EA46)</f>
        <v>2000</v>
      </c>
      <c r="EB47" s="366">
        <f>SUM(EB45:EB46)</f>
        <v>0</v>
      </c>
      <c r="EC47" s="366">
        <f>SUM(EC45:EC46)</f>
        <v>2000</v>
      </c>
      <c r="ED47" s="333" t="s">
        <v>120</v>
      </c>
      <c r="EE47" s="337" t="s">
        <v>202</v>
      </c>
      <c r="EF47" s="366">
        <f>SUM(EF45:EF46)</f>
        <v>1741805</v>
      </c>
      <c r="EG47" s="366">
        <f>SUM(EG45:EG46)</f>
        <v>1856642</v>
      </c>
      <c r="EH47" s="366">
        <f>SUM(EH45:EH46)</f>
        <v>114837</v>
      </c>
      <c r="EI47" s="366">
        <f>SUM(EI45:EI46)</f>
        <v>-1036</v>
      </c>
      <c r="EJ47" s="366">
        <f>SUM(EJ45:EJ46)</f>
        <v>115873</v>
      </c>
      <c r="EK47" s="333" t="s">
        <v>120</v>
      </c>
      <c r="EL47" s="337" t="s">
        <v>202</v>
      </c>
      <c r="EM47" s="366">
        <f>SUM(EM45:EM46)</f>
        <v>1597424</v>
      </c>
      <c r="EN47" s="366">
        <f>SUM(EN45:EN46)</f>
        <v>1690529</v>
      </c>
      <c r="EO47" s="366">
        <f>SUM(EO45:EO46)</f>
        <v>93105</v>
      </c>
      <c r="EP47" s="366">
        <f>SUM(EP45:EP46)</f>
        <v>-21384</v>
      </c>
      <c r="EQ47" s="366">
        <f>SUM(EQ45:EQ46)</f>
        <v>114489</v>
      </c>
      <c r="ER47" s="333" t="s">
        <v>120</v>
      </c>
      <c r="ES47" s="337" t="s">
        <v>202</v>
      </c>
      <c r="ET47" s="366">
        <f>SUM(ET45:ET46)</f>
        <v>144381</v>
      </c>
      <c r="EU47" s="366">
        <f>SUM(EU45:EU46)</f>
        <v>166113</v>
      </c>
      <c r="EV47" s="366">
        <f>SUM(EV45:EV46)</f>
        <v>21732</v>
      </c>
      <c r="EW47" s="366">
        <f>SUM(EW45:EW46)</f>
        <v>20348</v>
      </c>
      <c r="EX47" s="366">
        <f>SUM(EX45:EX46)</f>
        <v>1384</v>
      </c>
      <c r="EY47" s="40"/>
      <c r="EZ47" s="39"/>
      <c r="FA47" s="28"/>
      <c r="FB47" s="41"/>
      <c r="FC47" s="41"/>
      <c r="FD47" s="41"/>
      <c r="FE47" s="41"/>
      <c r="FF47" s="41"/>
      <c r="FG47" s="40"/>
      <c r="FH47" s="39"/>
      <c r="FI47" s="28"/>
      <c r="FJ47" s="41"/>
      <c r="FK47" s="41"/>
      <c r="FL47" s="41"/>
      <c r="FM47" s="41"/>
      <c r="FN47" s="41"/>
      <c r="FO47" s="40"/>
      <c r="FP47" s="39"/>
      <c r="FQ47" s="28"/>
      <c r="FR47" s="41"/>
      <c r="FS47" s="41"/>
      <c r="FT47" s="41"/>
      <c r="FU47" s="41"/>
      <c r="FV47" s="41"/>
      <c r="FW47" s="40"/>
      <c r="FX47" s="39"/>
      <c r="FY47" s="28"/>
      <c r="FZ47" s="41"/>
      <c r="GA47" s="41"/>
      <c r="GB47" s="41"/>
      <c r="GC47" s="41"/>
      <c r="GD47" s="41"/>
      <c r="GE47" s="40"/>
      <c r="GF47" s="39"/>
      <c r="GG47" s="28"/>
      <c r="GH47" s="41"/>
      <c r="GI47" s="41"/>
      <c r="GJ47" s="41"/>
      <c r="GK47" s="41"/>
      <c r="GL47" s="41"/>
      <c r="GM47" s="40"/>
      <c r="GN47" s="39"/>
      <c r="GO47" s="28"/>
      <c r="GP47" s="41"/>
      <c r="GQ47" s="41"/>
      <c r="GR47" s="41"/>
      <c r="GS47" s="41"/>
      <c r="GT47" s="41"/>
    </row>
    <row r="48" spans="1:202" ht="12.75">
      <c r="A48" s="335"/>
      <c r="B48" s="80" t="s">
        <v>227</v>
      </c>
      <c r="C48" s="81"/>
      <c r="D48" s="81"/>
      <c r="E48" s="81"/>
      <c r="F48" s="81"/>
      <c r="G48" s="82"/>
      <c r="H48" s="1"/>
      <c r="I48" s="84" t="s">
        <v>229</v>
      </c>
      <c r="J48" s="97"/>
      <c r="K48" s="97"/>
      <c r="L48" s="97"/>
      <c r="M48" s="97"/>
      <c r="N48" s="96"/>
      <c r="O48" s="1"/>
      <c r="P48" s="1"/>
      <c r="Q48" s="22"/>
      <c r="R48" s="22"/>
      <c r="S48" s="22"/>
      <c r="T48" s="22"/>
      <c r="U48" s="22"/>
      <c r="V48" s="1"/>
      <c r="W48" s="1"/>
      <c r="X48" s="22"/>
      <c r="Y48" s="22"/>
      <c r="Z48" s="22"/>
      <c r="AA48" s="22"/>
      <c r="AB48" s="22"/>
      <c r="AC48" s="1"/>
      <c r="AD48" s="5"/>
      <c r="AE48" s="96"/>
      <c r="AF48" s="96"/>
      <c r="AG48" s="96"/>
      <c r="AH48" s="96"/>
      <c r="AI48" s="96"/>
      <c r="AJ48" s="84" t="s">
        <v>231</v>
      </c>
      <c r="AK48" s="97"/>
      <c r="AL48" s="97"/>
      <c r="AM48" s="97"/>
      <c r="AN48" s="97"/>
      <c r="AO48" s="97"/>
      <c r="AP48" s="98"/>
      <c r="AQ48" s="1"/>
      <c r="AR48" s="1"/>
      <c r="AS48" s="10"/>
      <c r="AT48" s="10"/>
      <c r="AU48" s="10"/>
      <c r="AV48" s="10"/>
      <c r="AW48" s="10"/>
      <c r="AX48" s="1"/>
      <c r="AY48" s="1"/>
      <c r="BE48" s="1"/>
      <c r="BF48" s="1"/>
      <c r="BL48" s="1"/>
      <c r="BM48" s="1"/>
      <c r="BS48" s="1"/>
      <c r="BT48" s="1"/>
      <c r="BZ48" s="1"/>
      <c r="CA48" s="1"/>
      <c r="CG48" s="1"/>
      <c r="CH48" s="1"/>
      <c r="CN48" s="1"/>
      <c r="CO48" s="1"/>
      <c r="CU48" s="1"/>
      <c r="CV48" s="1"/>
      <c r="DB48" s="1"/>
      <c r="DC48" s="1"/>
      <c r="DI48" s="1"/>
      <c r="DJ48" s="1"/>
      <c r="DP48" s="1"/>
      <c r="DQ48" s="1"/>
      <c r="DW48" s="1"/>
      <c r="DX48" s="1"/>
      <c r="ED48" s="1"/>
      <c r="EE48" s="1"/>
      <c r="EK48" s="1"/>
      <c r="EL48" s="1"/>
      <c r="ER48" s="1"/>
      <c r="ES48" s="1"/>
      <c r="EY48" s="63" t="s">
        <v>191</v>
      </c>
      <c r="EZ48" s="17" t="s">
        <v>110</v>
      </c>
      <c r="FA48" s="60" t="s">
        <v>216</v>
      </c>
      <c r="FB48" s="16">
        <f>'[1]int.bev.'!FC48</f>
        <v>55</v>
      </c>
      <c r="FC48" s="54">
        <f>FB48+FD48</f>
        <v>55</v>
      </c>
      <c r="FD48" s="54">
        <f>'[2]részb.ö.'!P949</f>
        <v>0</v>
      </c>
      <c r="FE48" s="54">
        <f>'[2]részb.ö.'!P954</f>
        <v>0</v>
      </c>
      <c r="FF48" s="59">
        <f>FD48-FE48</f>
        <v>0</v>
      </c>
      <c r="FG48" s="63" t="s">
        <v>191</v>
      </c>
      <c r="FH48" s="17" t="s">
        <v>110</v>
      </c>
      <c r="FI48" s="60" t="s">
        <v>216</v>
      </c>
      <c r="FJ48" s="16">
        <f>'[1]int.bev.'!FK48</f>
        <v>0</v>
      </c>
      <c r="FK48" s="54">
        <f>FJ48+FL48</f>
        <v>0</v>
      </c>
      <c r="FL48" s="54">
        <f>'[2]részb.ö.'!Q949</f>
        <v>0</v>
      </c>
      <c r="FM48" s="54">
        <f>'[2]részb.ö.'!Q954</f>
        <v>0</v>
      </c>
      <c r="FN48" s="59">
        <f>FL48-FM48</f>
        <v>0</v>
      </c>
      <c r="FO48" s="63" t="s">
        <v>191</v>
      </c>
      <c r="FP48" s="17" t="s">
        <v>110</v>
      </c>
      <c r="FQ48" s="60" t="s">
        <v>216</v>
      </c>
      <c r="FR48" s="16">
        <f>'[1]int.bev.'!FS48</f>
        <v>34227</v>
      </c>
      <c r="FS48" s="54">
        <f>FR48+FT48</f>
        <v>34970</v>
      </c>
      <c r="FT48" s="54">
        <f>'[2]részb.ö.'!R949</f>
        <v>743</v>
      </c>
      <c r="FU48" s="54">
        <f>'[2]részb.ö.'!R954</f>
        <v>743</v>
      </c>
      <c r="FV48" s="59">
        <f>FT48-FU48</f>
        <v>0</v>
      </c>
      <c r="FW48" s="63" t="s">
        <v>191</v>
      </c>
      <c r="FX48" s="17" t="s">
        <v>110</v>
      </c>
      <c r="FY48" s="60" t="s">
        <v>216</v>
      </c>
      <c r="FZ48" s="16">
        <f>'[1]int.bev.'!GA48</f>
        <v>1370</v>
      </c>
      <c r="GA48" s="54">
        <f>FZ48+GB48</f>
        <v>1370</v>
      </c>
      <c r="GB48" s="54">
        <f>'[2]részb.ö.'!S949</f>
        <v>0</v>
      </c>
      <c r="GC48" s="54">
        <f>'[2]részb.ö.'!S954</f>
        <v>0</v>
      </c>
      <c r="GD48" s="59">
        <f>GB48-GC48</f>
        <v>0</v>
      </c>
      <c r="GE48" s="63" t="s">
        <v>191</v>
      </c>
      <c r="GF48" s="17" t="s">
        <v>110</v>
      </c>
      <c r="GG48" s="60" t="s">
        <v>216</v>
      </c>
      <c r="GH48" s="16">
        <f>'[1]int.bev.'!GI48</f>
        <v>0</v>
      </c>
      <c r="GI48" s="54">
        <f>GH48+GJ48</f>
        <v>0</v>
      </c>
      <c r="GJ48" s="54">
        <f>'[2]részb.ö.'!T949</f>
        <v>0</v>
      </c>
      <c r="GK48" s="54">
        <f>'[2]részb.ö.'!T954</f>
        <v>0</v>
      </c>
      <c r="GL48" s="59">
        <f>GJ48-GK48</f>
        <v>0</v>
      </c>
      <c r="GM48" s="63" t="s">
        <v>191</v>
      </c>
      <c r="GN48" s="17" t="s">
        <v>110</v>
      </c>
      <c r="GO48" s="60" t="s">
        <v>216</v>
      </c>
      <c r="GP48" s="54">
        <f aca="true" t="shared" si="58" ref="GP48:GT49">FB48+FJ48+FR48+FZ48+GH48</f>
        <v>35652</v>
      </c>
      <c r="GQ48" s="54">
        <f t="shared" si="58"/>
        <v>36395</v>
      </c>
      <c r="GR48" s="54">
        <f t="shared" si="58"/>
        <v>743</v>
      </c>
      <c r="GS48" s="54">
        <f t="shared" si="58"/>
        <v>743</v>
      </c>
      <c r="GT48" s="54">
        <f t="shared" si="58"/>
        <v>0</v>
      </c>
    </row>
    <row r="49" spans="1:202" ht="12.75">
      <c r="A49" s="338"/>
      <c r="B49" s="83" t="s">
        <v>228</v>
      </c>
      <c r="C49" s="84"/>
      <c r="D49" s="84"/>
      <c r="E49" s="84"/>
      <c r="F49" s="84"/>
      <c r="G49" s="84"/>
      <c r="H49" s="3"/>
      <c r="I49" s="83" t="s">
        <v>230</v>
      </c>
      <c r="J49" s="84"/>
      <c r="K49" s="84"/>
      <c r="L49" s="84"/>
      <c r="M49" s="84"/>
      <c r="N49" s="84"/>
      <c r="O49" s="3"/>
      <c r="P49" s="3"/>
      <c r="Q49" s="1"/>
      <c r="R49" s="1"/>
      <c r="S49" s="1"/>
      <c r="T49" s="1"/>
      <c r="U49" s="1"/>
      <c r="V49" s="3"/>
      <c r="W49" s="3"/>
      <c r="X49" s="1"/>
      <c r="Y49" s="1"/>
      <c r="Z49" s="1"/>
      <c r="AA49" s="1"/>
      <c r="AB49" s="1"/>
      <c r="AC49" s="3"/>
      <c r="AD49" s="3"/>
      <c r="AE49" s="1"/>
      <c r="AF49" s="1"/>
      <c r="AG49" s="1"/>
      <c r="AH49" s="1"/>
      <c r="AI49" s="1"/>
      <c r="AJ49" s="83" t="s">
        <v>232</v>
      </c>
      <c r="AK49" s="83"/>
      <c r="AL49" s="84"/>
      <c r="AM49" s="84"/>
      <c r="AN49" s="84"/>
      <c r="AO49" s="84"/>
      <c r="AP49" s="84"/>
      <c r="AQ49" s="3"/>
      <c r="AR49" s="3"/>
      <c r="AS49" s="3"/>
      <c r="AT49" s="3"/>
      <c r="AU49" s="3"/>
      <c r="AV49" s="3"/>
      <c r="AW49" s="3"/>
      <c r="AX49" s="3"/>
      <c r="AY49" s="3"/>
      <c r="BE49" s="3"/>
      <c r="BF49" s="3"/>
      <c r="BL49" s="3"/>
      <c r="BM49" s="3"/>
      <c r="BS49" s="3"/>
      <c r="BT49" s="3"/>
      <c r="BZ49" s="3"/>
      <c r="CA49" s="3"/>
      <c r="CG49" s="3"/>
      <c r="CH49" s="3"/>
      <c r="CN49" s="3"/>
      <c r="CO49" s="3"/>
      <c r="CU49" s="3"/>
      <c r="CV49" s="3"/>
      <c r="DB49" s="3"/>
      <c r="DC49" s="3"/>
      <c r="DI49" s="3"/>
      <c r="DJ49" s="3"/>
      <c r="DP49" s="3"/>
      <c r="DQ49" s="3"/>
      <c r="DW49" s="3"/>
      <c r="DX49" s="3"/>
      <c r="ED49" s="3"/>
      <c r="EE49" s="3"/>
      <c r="EK49" s="3"/>
      <c r="EL49" s="3"/>
      <c r="ER49" s="3"/>
      <c r="ES49" s="3"/>
      <c r="EY49" s="37" t="s">
        <v>191</v>
      </c>
      <c r="EZ49" s="29" t="s">
        <v>111</v>
      </c>
      <c r="FA49" s="30" t="s">
        <v>217</v>
      </c>
      <c r="FB49" s="31">
        <f>FB51-FB48</f>
        <v>13633</v>
      </c>
      <c r="FC49" s="31">
        <f>FC51-FC48</f>
        <v>13633</v>
      </c>
      <c r="FD49" s="31">
        <f>FD51-FD48</f>
        <v>0</v>
      </c>
      <c r="FE49" s="31">
        <f>FE51-FE48</f>
        <v>0</v>
      </c>
      <c r="FF49" s="31">
        <f>FF51-FF48</f>
        <v>0</v>
      </c>
      <c r="FG49" s="37" t="s">
        <v>191</v>
      </c>
      <c r="FH49" s="29" t="s">
        <v>111</v>
      </c>
      <c r="FI49" s="30" t="s">
        <v>217</v>
      </c>
      <c r="FJ49" s="31">
        <f>FJ51-FJ48</f>
        <v>0</v>
      </c>
      <c r="FK49" s="31">
        <f>FK51-FK48</f>
        <v>0</v>
      </c>
      <c r="FL49" s="31">
        <f>FL51-FL48</f>
        <v>0</v>
      </c>
      <c r="FM49" s="31">
        <f>FM51-FM48</f>
        <v>0</v>
      </c>
      <c r="FN49" s="31">
        <f>FN51-FN48</f>
        <v>0</v>
      </c>
      <c r="FO49" s="37" t="s">
        <v>191</v>
      </c>
      <c r="FP49" s="29" t="s">
        <v>111</v>
      </c>
      <c r="FQ49" s="30" t="s">
        <v>217</v>
      </c>
      <c r="FR49" s="31">
        <f>FR51-FR48</f>
        <v>106700</v>
      </c>
      <c r="FS49" s="31">
        <f>FS51-FS48</f>
        <v>125200</v>
      </c>
      <c r="FT49" s="31">
        <f>FT51-FT48</f>
        <v>18500</v>
      </c>
      <c r="FU49" s="31">
        <f>FU51-FU48</f>
        <v>18500</v>
      </c>
      <c r="FV49" s="31">
        <f>FV51-FV48</f>
        <v>0</v>
      </c>
      <c r="FW49" s="37" t="s">
        <v>191</v>
      </c>
      <c r="FX49" s="29" t="s">
        <v>111</v>
      </c>
      <c r="FY49" s="30" t="s">
        <v>217</v>
      </c>
      <c r="FZ49" s="31">
        <f>FZ51-FZ48</f>
        <v>3000</v>
      </c>
      <c r="GA49" s="31">
        <f>GA51-GA48</f>
        <v>3000</v>
      </c>
      <c r="GB49" s="31">
        <f>GB51-GB48</f>
        <v>0</v>
      </c>
      <c r="GC49" s="31">
        <f>GC51-GC48</f>
        <v>0</v>
      </c>
      <c r="GD49" s="31">
        <f>GD51-GD48</f>
        <v>0</v>
      </c>
      <c r="GE49" s="37" t="s">
        <v>191</v>
      </c>
      <c r="GF49" s="29" t="s">
        <v>111</v>
      </c>
      <c r="GG49" s="30" t="s">
        <v>217</v>
      </c>
      <c r="GH49" s="31">
        <f>GH51-GH48</f>
        <v>5688</v>
      </c>
      <c r="GI49" s="31">
        <f>GI51-GI48</f>
        <v>5688</v>
      </c>
      <c r="GJ49" s="31">
        <f>GJ51-GJ48</f>
        <v>0</v>
      </c>
      <c r="GK49" s="31">
        <f>GK51-GK48</f>
        <v>0</v>
      </c>
      <c r="GL49" s="31">
        <f>GL51-GL48</f>
        <v>0</v>
      </c>
      <c r="GM49" s="37" t="s">
        <v>191</v>
      </c>
      <c r="GN49" s="29" t="s">
        <v>111</v>
      </c>
      <c r="GO49" s="30" t="s">
        <v>217</v>
      </c>
      <c r="GP49" s="31">
        <f t="shared" si="58"/>
        <v>129021</v>
      </c>
      <c r="GQ49" s="31">
        <f t="shared" si="58"/>
        <v>147521</v>
      </c>
      <c r="GR49" s="31">
        <f t="shared" si="58"/>
        <v>18500</v>
      </c>
      <c r="GS49" s="31">
        <f t="shared" si="58"/>
        <v>18500</v>
      </c>
      <c r="GT49" s="31">
        <f t="shared" si="58"/>
        <v>0</v>
      </c>
    </row>
    <row r="50" spans="1:202" ht="12.75">
      <c r="A50" s="339" t="s">
        <v>203</v>
      </c>
      <c r="B50" s="339" t="s">
        <v>204</v>
      </c>
      <c r="C50" s="342">
        <f>(C45-J45-Q45)</f>
        <v>1160651</v>
      </c>
      <c r="D50" s="342">
        <f>(D45-K45-R45)</f>
        <v>1176582</v>
      </c>
      <c r="E50" s="342">
        <f>(E45-L45-S45)</f>
        <v>15931</v>
      </c>
      <c r="F50" s="342">
        <f>(F45-M45-T45)</f>
        <v>-21384</v>
      </c>
      <c r="G50" s="342">
        <f>(G45-N45-U45)</f>
        <v>37315</v>
      </c>
      <c r="H50" s="339" t="s">
        <v>203</v>
      </c>
      <c r="I50" s="339" t="s">
        <v>204</v>
      </c>
      <c r="J50" s="343">
        <v>0</v>
      </c>
      <c r="K50" s="343">
        <v>0</v>
      </c>
      <c r="L50" s="343">
        <v>0</v>
      </c>
      <c r="M50" s="343">
        <v>0</v>
      </c>
      <c r="N50" s="343">
        <v>0</v>
      </c>
      <c r="O50" s="339" t="s">
        <v>203</v>
      </c>
      <c r="P50" s="339" t="s">
        <v>204</v>
      </c>
      <c r="Q50" s="344">
        <v>0</v>
      </c>
      <c r="R50" s="344">
        <v>0</v>
      </c>
      <c r="S50" s="344">
        <v>0</v>
      </c>
      <c r="T50" s="344">
        <v>0</v>
      </c>
      <c r="U50" s="344">
        <v>0</v>
      </c>
      <c r="V50" s="339" t="s">
        <v>203</v>
      </c>
      <c r="W50" s="339" t="s">
        <v>204</v>
      </c>
      <c r="X50" s="344">
        <v>0</v>
      </c>
      <c r="Y50" s="344">
        <v>0</v>
      </c>
      <c r="Z50" s="344">
        <v>0</v>
      </c>
      <c r="AA50" s="344">
        <v>0</v>
      </c>
      <c r="AB50" s="344">
        <v>0</v>
      </c>
      <c r="AC50" s="339" t="s">
        <v>203</v>
      </c>
      <c r="AD50" s="339" t="s">
        <v>204</v>
      </c>
      <c r="AE50" s="342">
        <f aca="true" t="shared" si="59" ref="AE50:AP50">(AE45-AE55)</f>
        <v>8553489</v>
      </c>
      <c r="AF50" s="342">
        <f t="shared" si="59"/>
        <v>8827375</v>
      </c>
      <c r="AG50" s="342">
        <f t="shared" si="59"/>
        <v>273886</v>
      </c>
      <c r="AH50" s="342">
        <f t="shared" si="59"/>
        <v>273886</v>
      </c>
      <c r="AI50" s="342">
        <f t="shared" si="59"/>
        <v>0</v>
      </c>
      <c r="AJ50" s="339" t="s">
        <v>203</v>
      </c>
      <c r="AK50" s="339" t="s">
        <v>204</v>
      </c>
      <c r="AL50" s="342">
        <f t="shared" si="59"/>
        <v>0</v>
      </c>
      <c r="AM50" s="342">
        <f t="shared" si="59"/>
        <v>0</v>
      </c>
      <c r="AN50" s="342">
        <f t="shared" si="59"/>
        <v>0</v>
      </c>
      <c r="AO50" s="342">
        <f t="shared" si="59"/>
        <v>0</v>
      </c>
      <c r="AP50" s="342">
        <f t="shared" si="59"/>
        <v>0</v>
      </c>
      <c r="AQ50" s="339" t="s">
        <v>203</v>
      </c>
      <c r="AR50" s="339" t="s">
        <v>204</v>
      </c>
      <c r="AS50" s="345">
        <f aca="true" t="shared" si="60" ref="AS50:AW51">AS45</f>
        <v>8553489</v>
      </c>
      <c r="AT50" s="345">
        <f t="shared" si="60"/>
        <v>8827375</v>
      </c>
      <c r="AU50" s="345">
        <f t="shared" si="60"/>
        <v>273886</v>
      </c>
      <c r="AV50" s="345">
        <f t="shared" si="60"/>
        <v>273886</v>
      </c>
      <c r="AW50" s="345">
        <f t="shared" si="60"/>
        <v>0</v>
      </c>
      <c r="AX50" s="339" t="s">
        <v>203</v>
      </c>
      <c r="AY50" s="339" t="s">
        <v>204</v>
      </c>
      <c r="AZ50" s="342">
        <f>(CI45)</f>
        <v>220307</v>
      </c>
      <c r="BA50" s="342">
        <f>(CJ45)</f>
        <v>295481</v>
      </c>
      <c r="BB50" s="342">
        <f>(CK45)</f>
        <v>75174</v>
      </c>
      <c r="BC50" s="342">
        <f>(CL45)</f>
        <v>0</v>
      </c>
      <c r="BD50" s="342">
        <f>(CM45)</f>
        <v>75174</v>
      </c>
      <c r="BE50" s="339" t="s">
        <v>203</v>
      </c>
      <c r="BF50" s="339" t="s">
        <v>204</v>
      </c>
      <c r="BG50" s="344">
        <v>0</v>
      </c>
      <c r="BH50" s="344">
        <v>0</v>
      </c>
      <c r="BI50" s="344">
        <v>0</v>
      </c>
      <c r="BJ50" s="344">
        <v>0</v>
      </c>
      <c r="BK50" s="344">
        <v>0</v>
      </c>
      <c r="BL50" s="339" t="s">
        <v>203</v>
      </c>
      <c r="BM50" s="339" t="s">
        <v>204</v>
      </c>
      <c r="BN50" s="346">
        <v>0</v>
      </c>
      <c r="BO50" s="346">
        <v>0</v>
      </c>
      <c r="BP50" s="346">
        <v>0</v>
      </c>
      <c r="BQ50" s="346">
        <v>0</v>
      </c>
      <c r="BR50" s="346">
        <v>0</v>
      </c>
      <c r="BS50" s="339" t="s">
        <v>203</v>
      </c>
      <c r="BT50" s="339" t="s">
        <v>204</v>
      </c>
      <c r="BU50" s="346">
        <v>0</v>
      </c>
      <c r="BV50" s="346">
        <v>0</v>
      </c>
      <c r="BW50" s="346">
        <v>0</v>
      </c>
      <c r="BX50" s="346">
        <v>0</v>
      </c>
      <c r="BY50" s="346">
        <v>0</v>
      </c>
      <c r="BZ50" s="339" t="s">
        <v>203</v>
      </c>
      <c r="CA50" s="339" t="s">
        <v>204</v>
      </c>
      <c r="CB50" s="346">
        <v>0</v>
      </c>
      <c r="CC50" s="346">
        <v>0</v>
      </c>
      <c r="CD50" s="346">
        <v>0</v>
      </c>
      <c r="CE50" s="346">
        <v>0</v>
      </c>
      <c r="CF50" s="346">
        <v>0</v>
      </c>
      <c r="CG50" s="339" t="s">
        <v>203</v>
      </c>
      <c r="CH50" s="339" t="s">
        <v>204</v>
      </c>
      <c r="CI50" s="342">
        <f aca="true" t="shared" si="61" ref="CI50:CT50">(CI45)</f>
        <v>220307</v>
      </c>
      <c r="CJ50" s="342">
        <f t="shared" si="61"/>
        <v>295481</v>
      </c>
      <c r="CK50" s="342">
        <f t="shared" si="61"/>
        <v>75174</v>
      </c>
      <c r="CL50" s="342">
        <f t="shared" si="61"/>
        <v>0</v>
      </c>
      <c r="CM50" s="342">
        <f t="shared" si="61"/>
        <v>75174</v>
      </c>
      <c r="CN50" s="339" t="s">
        <v>203</v>
      </c>
      <c r="CO50" s="339" t="s">
        <v>204</v>
      </c>
      <c r="CP50" s="342">
        <f t="shared" si="61"/>
        <v>187552</v>
      </c>
      <c r="CQ50" s="342">
        <f t="shared" si="61"/>
        <v>187552</v>
      </c>
      <c r="CR50" s="342">
        <f t="shared" si="61"/>
        <v>0</v>
      </c>
      <c r="CS50" s="342">
        <f t="shared" si="61"/>
        <v>0</v>
      </c>
      <c r="CT50" s="342">
        <f t="shared" si="61"/>
        <v>0</v>
      </c>
      <c r="CU50" s="339" t="s">
        <v>203</v>
      </c>
      <c r="CV50" s="339" t="s">
        <v>204</v>
      </c>
      <c r="CW50" s="342">
        <f>(CW45)</f>
        <v>32755</v>
      </c>
      <c r="CX50" s="342">
        <f>(CX45)</f>
        <v>107929</v>
      </c>
      <c r="CY50" s="342">
        <f>(CY45)</f>
        <v>75174</v>
      </c>
      <c r="CZ50" s="342">
        <f>(CZ45)</f>
        <v>0</v>
      </c>
      <c r="DA50" s="342">
        <f>(DA45)</f>
        <v>75174</v>
      </c>
      <c r="DB50" s="339" t="s">
        <v>203</v>
      </c>
      <c r="DC50" s="339" t="s">
        <v>204</v>
      </c>
      <c r="DD50" s="342">
        <f>(DD45)</f>
        <v>0</v>
      </c>
      <c r="DE50" s="342">
        <f>(DE45)</f>
        <v>0</v>
      </c>
      <c r="DF50" s="342">
        <f>(DF45)</f>
        <v>0</v>
      </c>
      <c r="DG50" s="342">
        <f>(DG45)</f>
        <v>0</v>
      </c>
      <c r="DH50" s="342">
        <f>(DH45)</f>
        <v>0</v>
      </c>
      <c r="DI50" s="339" t="s">
        <v>203</v>
      </c>
      <c r="DJ50" s="339" t="s">
        <v>204</v>
      </c>
      <c r="DK50" s="342">
        <f>(DK45-DK55)</f>
        <v>216466</v>
      </c>
      <c r="DL50" s="342">
        <f>(DL45-DL55)</f>
        <v>218466</v>
      </c>
      <c r="DM50" s="342">
        <f>(DM45-DM55)</f>
        <v>2000</v>
      </c>
      <c r="DN50" s="342">
        <f>(DN45-DN55)</f>
        <v>0</v>
      </c>
      <c r="DO50" s="342">
        <f>(DO45-DO55)</f>
        <v>2000</v>
      </c>
      <c r="DP50" s="339" t="s">
        <v>203</v>
      </c>
      <c r="DQ50" s="339" t="s">
        <v>204</v>
      </c>
      <c r="DR50" s="347">
        <v>0</v>
      </c>
      <c r="DS50" s="347">
        <v>0</v>
      </c>
      <c r="DT50" s="347">
        <v>0</v>
      </c>
      <c r="DU50" s="347">
        <v>0</v>
      </c>
      <c r="DV50" s="347">
        <v>0</v>
      </c>
      <c r="DW50" s="339" t="s">
        <v>203</v>
      </c>
      <c r="DX50" s="339" t="s">
        <v>204</v>
      </c>
      <c r="DY50" s="348">
        <f>DY45</f>
        <v>216466</v>
      </c>
      <c r="DZ50" s="348">
        <f>DZ45</f>
        <v>218466</v>
      </c>
      <c r="EA50" s="348">
        <f>EA45</f>
        <v>2000</v>
      </c>
      <c r="EB50" s="348">
        <f>EB45</f>
        <v>0</v>
      </c>
      <c r="EC50" s="348">
        <f>EC45</f>
        <v>2000</v>
      </c>
      <c r="ED50" s="339" t="s">
        <v>203</v>
      </c>
      <c r="EE50" s="339" t="s">
        <v>204</v>
      </c>
      <c r="EF50" s="342">
        <f aca="true" t="shared" si="62" ref="EF50:EJ51">(C50+AE50+AZ50+DK50)</f>
        <v>10150913</v>
      </c>
      <c r="EG50" s="342">
        <f t="shared" si="62"/>
        <v>10517904</v>
      </c>
      <c r="EH50" s="342">
        <f t="shared" si="62"/>
        <v>366991</v>
      </c>
      <c r="EI50" s="342">
        <f t="shared" si="62"/>
        <v>252502</v>
      </c>
      <c r="EJ50" s="342">
        <f t="shared" si="62"/>
        <v>114489</v>
      </c>
      <c r="EK50" s="339" t="s">
        <v>203</v>
      </c>
      <c r="EL50" s="339" t="s">
        <v>204</v>
      </c>
      <c r="EM50" s="349">
        <f aca="true" t="shared" si="63" ref="EM50:EQ51">(EM45)</f>
        <v>10150913</v>
      </c>
      <c r="EN50" s="349">
        <f t="shared" si="63"/>
        <v>10517904</v>
      </c>
      <c r="EO50" s="349">
        <f t="shared" si="63"/>
        <v>366991</v>
      </c>
      <c r="EP50" s="349">
        <f t="shared" si="63"/>
        <v>252502</v>
      </c>
      <c r="EQ50" s="349">
        <f t="shared" si="63"/>
        <v>114489</v>
      </c>
      <c r="ER50" s="339" t="s">
        <v>203</v>
      </c>
      <c r="ES50" s="339" t="s">
        <v>204</v>
      </c>
      <c r="ET50" s="350">
        <v>0</v>
      </c>
      <c r="EU50" s="350">
        <v>0</v>
      </c>
      <c r="EV50" s="350">
        <v>0</v>
      </c>
      <c r="EW50" s="350">
        <v>0</v>
      </c>
      <c r="EX50" s="350">
        <v>0</v>
      </c>
      <c r="EY50" s="37"/>
      <c r="EZ50" s="29"/>
      <c r="FA50" s="30"/>
      <c r="FB50" s="31"/>
      <c r="FC50" s="42"/>
      <c r="FD50" s="42"/>
      <c r="FE50" s="42"/>
      <c r="FF50" s="42"/>
      <c r="FG50" s="37"/>
      <c r="FH50" s="29"/>
      <c r="FI50" s="30"/>
      <c r="FJ50" s="31"/>
      <c r="FK50" s="42"/>
      <c r="FL50" s="42"/>
      <c r="FM50" s="42"/>
      <c r="FN50" s="42"/>
      <c r="FO50" s="37"/>
      <c r="FP50" s="29"/>
      <c r="FQ50" s="30"/>
      <c r="FR50" s="31"/>
      <c r="FS50" s="42"/>
      <c r="FT50" s="42"/>
      <c r="FU50" s="42"/>
      <c r="FV50" s="42"/>
      <c r="FW50" s="37"/>
      <c r="FX50" s="29"/>
      <c r="FY50" s="30"/>
      <c r="FZ50" s="31"/>
      <c r="GA50" s="42"/>
      <c r="GB50" s="42"/>
      <c r="GC50" s="42"/>
      <c r="GD50" s="42"/>
      <c r="GE50" s="37"/>
      <c r="GF50" s="29"/>
      <c r="GG50" s="30"/>
      <c r="GH50" s="31"/>
      <c r="GI50" s="42"/>
      <c r="GJ50" s="42"/>
      <c r="GK50" s="42"/>
      <c r="GL50" s="42"/>
      <c r="GM50" s="37"/>
      <c r="GN50" s="29"/>
      <c r="GO50" s="30"/>
      <c r="GP50" s="42"/>
      <c r="GQ50" s="42"/>
      <c r="GR50" s="42"/>
      <c r="GS50" s="42"/>
      <c r="GT50" s="42"/>
    </row>
    <row r="51" spans="1:202" ht="12.75">
      <c r="A51" s="340" t="s">
        <v>203</v>
      </c>
      <c r="B51" s="340" t="s">
        <v>205</v>
      </c>
      <c r="C51" s="331">
        <v>0</v>
      </c>
      <c r="D51" s="331">
        <v>0</v>
      </c>
      <c r="E51" s="331">
        <v>0</v>
      </c>
      <c r="F51" s="331">
        <v>0</v>
      </c>
      <c r="G51" s="331">
        <v>0</v>
      </c>
      <c r="H51" s="340" t="s">
        <v>203</v>
      </c>
      <c r="I51" s="340" t="s">
        <v>205</v>
      </c>
      <c r="J51" s="331">
        <v>0</v>
      </c>
      <c r="K51" s="331">
        <v>0</v>
      </c>
      <c r="L51" s="331">
        <v>0</v>
      </c>
      <c r="M51" s="331">
        <v>0</v>
      </c>
      <c r="N51" s="331">
        <v>0</v>
      </c>
      <c r="O51" s="340" t="s">
        <v>203</v>
      </c>
      <c r="P51" s="340" t="s">
        <v>205</v>
      </c>
      <c r="Q51" s="331">
        <v>0</v>
      </c>
      <c r="R51" s="331">
        <v>0</v>
      </c>
      <c r="S51" s="331">
        <v>0</v>
      </c>
      <c r="T51" s="331">
        <v>0</v>
      </c>
      <c r="U51" s="331">
        <v>0</v>
      </c>
      <c r="V51" s="340" t="s">
        <v>203</v>
      </c>
      <c r="W51" s="340" t="s">
        <v>205</v>
      </c>
      <c r="X51" s="331">
        <v>0</v>
      </c>
      <c r="Y51" s="331">
        <v>0</v>
      </c>
      <c r="Z51" s="331">
        <v>0</v>
      </c>
      <c r="AA51" s="331">
        <v>0</v>
      </c>
      <c r="AB51" s="331">
        <v>0</v>
      </c>
      <c r="AC51" s="340" t="s">
        <v>203</v>
      </c>
      <c r="AD51" s="340" t="s">
        <v>205</v>
      </c>
      <c r="AE51" s="351">
        <f>(-AE50)</f>
        <v>-8553489</v>
      </c>
      <c r="AF51" s="351">
        <f>(-AF50)</f>
        <v>-8827375</v>
      </c>
      <c r="AG51" s="351">
        <f>(-AG50)</f>
        <v>-273886</v>
      </c>
      <c r="AH51" s="351">
        <f>(-AH50)</f>
        <v>-273886</v>
      </c>
      <c r="AI51" s="351">
        <f>(-AI50)</f>
        <v>0</v>
      </c>
      <c r="AJ51" s="340" t="s">
        <v>203</v>
      </c>
      <c r="AK51" s="340" t="s">
        <v>205</v>
      </c>
      <c r="AL51" s="351">
        <f>(-AL50)</f>
        <v>0</v>
      </c>
      <c r="AM51" s="351">
        <f>(-AM50)</f>
        <v>0</v>
      </c>
      <c r="AN51" s="351">
        <f>(-AN50)</f>
        <v>0</v>
      </c>
      <c r="AO51" s="351">
        <f>(-AO50)</f>
        <v>0</v>
      </c>
      <c r="AP51" s="351">
        <f>(-AP50)</f>
        <v>0</v>
      </c>
      <c r="AQ51" s="340" t="s">
        <v>203</v>
      </c>
      <c r="AR51" s="340" t="s">
        <v>205</v>
      </c>
      <c r="AS51" s="352">
        <f t="shared" si="60"/>
        <v>-8553489</v>
      </c>
      <c r="AT51" s="352">
        <f t="shared" si="60"/>
        <v>-8827375</v>
      </c>
      <c r="AU51" s="352">
        <f t="shared" si="60"/>
        <v>-273886</v>
      </c>
      <c r="AV51" s="352">
        <f t="shared" si="60"/>
        <v>-273886</v>
      </c>
      <c r="AW51" s="352">
        <f t="shared" si="60"/>
        <v>0</v>
      </c>
      <c r="AX51" s="340" t="s">
        <v>203</v>
      </c>
      <c r="AY51" s="340" t="s">
        <v>205</v>
      </c>
      <c r="AZ51" s="331">
        <v>0</v>
      </c>
      <c r="BA51" s="331">
        <v>0</v>
      </c>
      <c r="BB51" s="331">
        <v>0</v>
      </c>
      <c r="BC51" s="331">
        <v>0</v>
      </c>
      <c r="BD51" s="331">
        <v>0</v>
      </c>
      <c r="BE51" s="340" t="s">
        <v>203</v>
      </c>
      <c r="BF51" s="340" t="s">
        <v>205</v>
      </c>
      <c r="BG51" s="331">
        <v>0</v>
      </c>
      <c r="BH51" s="331">
        <v>0</v>
      </c>
      <c r="BI51" s="331">
        <v>0</v>
      </c>
      <c r="BJ51" s="331">
        <v>0</v>
      </c>
      <c r="BK51" s="331">
        <v>0</v>
      </c>
      <c r="BL51" s="340" t="s">
        <v>203</v>
      </c>
      <c r="BM51" s="340" t="s">
        <v>205</v>
      </c>
      <c r="BN51" s="353">
        <v>0</v>
      </c>
      <c r="BO51" s="353">
        <v>0</v>
      </c>
      <c r="BP51" s="353">
        <v>0</v>
      </c>
      <c r="BQ51" s="353">
        <v>0</v>
      </c>
      <c r="BR51" s="353">
        <v>0</v>
      </c>
      <c r="BS51" s="340" t="s">
        <v>203</v>
      </c>
      <c r="BT51" s="340" t="s">
        <v>205</v>
      </c>
      <c r="BU51" s="353">
        <v>0</v>
      </c>
      <c r="BV51" s="353">
        <v>0</v>
      </c>
      <c r="BW51" s="353">
        <v>0</v>
      </c>
      <c r="BX51" s="353">
        <v>0</v>
      </c>
      <c r="BY51" s="353">
        <v>0</v>
      </c>
      <c r="BZ51" s="340" t="s">
        <v>203</v>
      </c>
      <c r="CA51" s="340" t="s">
        <v>205</v>
      </c>
      <c r="CB51" s="353">
        <v>0</v>
      </c>
      <c r="CC51" s="353">
        <v>0</v>
      </c>
      <c r="CD51" s="353">
        <v>0</v>
      </c>
      <c r="CE51" s="353">
        <v>0</v>
      </c>
      <c r="CF51" s="353">
        <v>0</v>
      </c>
      <c r="CG51" s="340" t="s">
        <v>203</v>
      </c>
      <c r="CH51" s="340" t="s">
        <v>205</v>
      </c>
      <c r="CI51" s="331">
        <v>0</v>
      </c>
      <c r="CJ51" s="331">
        <v>0</v>
      </c>
      <c r="CK51" s="331">
        <v>0</v>
      </c>
      <c r="CL51" s="331">
        <v>0</v>
      </c>
      <c r="CM51" s="331">
        <v>0</v>
      </c>
      <c r="CN51" s="340" t="s">
        <v>203</v>
      </c>
      <c r="CO51" s="340" t="s">
        <v>205</v>
      </c>
      <c r="CP51" s="331">
        <v>0</v>
      </c>
      <c r="CQ51" s="331">
        <v>0</v>
      </c>
      <c r="CR51" s="331">
        <v>0</v>
      </c>
      <c r="CS51" s="331">
        <v>0</v>
      </c>
      <c r="CT51" s="331">
        <v>0</v>
      </c>
      <c r="CU51" s="340" t="s">
        <v>203</v>
      </c>
      <c r="CV51" s="340" t="s">
        <v>205</v>
      </c>
      <c r="CW51" s="331">
        <v>0</v>
      </c>
      <c r="CX51" s="331">
        <v>0</v>
      </c>
      <c r="CY51" s="331">
        <v>0</v>
      </c>
      <c r="CZ51" s="331">
        <v>0</v>
      </c>
      <c r="DA51" s="331">
        <v>0</v>
      </c>
      <c r="DB51" s="340" t="s">
        <v>203</v>
      </c>
      <c r="DC51" s="340" t="s">
        <v>205</v>
      </c>
      <c r="DD51" s="331">
        <v>0</v>
      </c>
      <c r="DE51" s="331">
        <v>0</v>
      </c>
      <c r="DF51" s="331">
        <v>0</v>
      </c>
      <c r="DG51" s="331">
        <v>0</v>
      </c>
      <c r="DH51" s="331">
        <v>0</v>
      </c>
      <c r="DI51" s="340" t="s">
        <v>203</v>
      </c>
      <c r="DJ51" s="340" t="s">
        <v>205</v>
      </c>
      <c r="DK51" s="331">
        <v>0</v>
      </c>
      <c r="DL51" s="331">
        <v>0</v>
      </c>
      <c r="DM51" s="331">
        <v>0</v>
      </c>
      <c r="DN51" s="331">
        <v>0</v>
      </c>
      <c r="DO51" s="331">
        <v>0</v>
      </c>
      <c r="DP51" s="340" t="s">
        <v>203</v>
      </c>
      <c r="DQ51" s="340" t="s">
        <v>205</v>
      </c>
      <c r="DR51" s="354">
        <v>0</v>
      </c>
      <c r="DS51" s="354">
        <v>0</v>
      </c>
      <c r="DT51" s="354">
        <v>0</v>
      </c>
      <c r="DU51" s="354">
        <v>0</v>
      </c>
      <c r="DV51" s="354">
        <v>0</v>
      </c>
      <c r="DW51" s="340" t="s">
        <v>203</v>
      </c>
      <c r="DX51" s="340" t="s">
        <v>205</v>
      </c>
      <c r="DY51" s="354">
        <v>0</v>
      </c>
      <c r="DZ51" s="354">
        <v>0</v>
      </c>
      <c r="EA51" s="354">
        <v>0</v>
      </c>
      <c r="EB51" s="354">
        <v>0</v>
      </c>
      <c r="EC51" s="354">
        <v>0</v>
      </c>
      <c r="ED51" s="340" t="s">
        <v>203</v>
      </c>
      <c r="EE51" s="340" t="s">
        <v>205</v>
      </c>
      <c r="EF51" s="355">
        <f t="shared" si="62"/>
        <v>-8553489</v>
      </c>
      <c r="EG51" s="355">
        <f t="shared" si="62"/>
        <v>-8827375</v>
      </c>
      <c r="EH51" s="355">
        <f t="shared" si="62"/>
        <v>-273886</v>
      </c>
      <c r="EI51" s="355">
        <f t="shared" si="62"/>
        <v>-273886</v>
      </c>
      <c r="EJ51" s="355">
        <f t="shared" si="62"/>
        <v>0</v>
      </c>
      <c r="EK51" s="340" t="s">
        <v>203</v>
      </c>
      <c r="EL51" s="340" t="s">
        <v>205</v>
      </c>
      <c r="EM51" s="356">
        <f t="shared" si="63"/>
        <v>-8553489</v>
      </c>
      <c r="EN51" s="356">
        <f t="shared" si="63"/>
        <v>-8827375</v>
      </c>
      <c r="EO51" s="356">
        <f t="shared" si="63"/>
        <v>-273886</v>
      </c>
      <c r="EP51" s="356">
        <f t="shared" si="63"/>
        <v>-273886</v>
      </c>
      <c r="EQ51" s="356">
        <f t="shared" si="63"/>
        <v>0</v>
      </c>
      <c r="ER51" s="340" t="s">
        <v>203</v>
      </c>
      <c r="ES51" s="340" t="s">
        <v>205</v>
      </c>
      <c r="ET51" s="357">
        <v>0</v>
      </c>
      <c r="EU51" s="357">
        <v>0</v>
      </c>
      <c r="EV51" s="357">
        <v>0</v>
      </c>
      <c r="EW51" s="357">
        <v>0</v>
      </c>
      <c r="EX51" s="357">
        <v>0</v>
      </c>
      <c r="EY51" s="373" t="s">
        <v>191</v>
      </c>
      <c r="EZ51" s="370"/>
      <c r="FA51" s="370" t="s">
        <v>218</v>
      </c>
      <c r="FB51" s="371">
        <f>C41</f>
        <v>13688</v>
      </c>
      <c r="FC51" s="371">
        <f>D41</f>
        <v>13688</v>
      </c>
      <c r="FD51" s="371">
        <f>E41</f>
        <v>0</v>
      </c>
      <c r="FE51" s="371">
        <f>F41</f>
        <v>0</v>
      </c>
      <c r="FF51" s="371">
        <f>G41</f>
        <v>0</v>
      </c>
      <c r="FG51" s="373" t="s">
        <v>191</v>
      </c>
      <c r="FH51" s="370"/>
      <c r="FI51" s="370" t="s">
        <v>218</v>
      </c>
      <c r="FJ51" s="371">
        <f>X41</f>
        <v>0</v>
      </c>
      <c r="FK51" s="371">
        <f>Y41</f>
        <v>0</v>
      </c>
      <c r="FL51" s="371">
        <f>Z41</f>
        <v>0</v>
      </c>
      <c r="FM51" s="371">
        <f>AA41</f>
        <v>0</v>
      </c>
      <c r="FN51" s="371">
        <f>AB41</f>
        <v>0</v>
      </c>
      <c r="FO51" s="373" t="s">
        <v>191</v>
      </c>
      <c r="FP51" s="370"/>
      <c r="FQ51" s="370" t="s">
        <v>218</v>
      </c>
      <c r="FR51" s="371">
        <f>AE41</f>
        <v>140927</v>
      </c>
      <c r="FS51" s="371">
        <f>AF41</f>
        <v>160170</v>
      </c>
      <c r="FT51" s="371">
        <f>AG41</f>
        <v>19243</v>
      </c>
      <c r="FU51" s="371">
        <f>AH41</f>
        <v>19243</v>
      </c>
      <c r="FV51" s="371">
        <f>AI41</f>
        <v>0</v>
      </c>
      <c r="FW51" s="373" t="s">
        <v>191</v>
      </c>
      <c r="FX51" s="370"/>
      <c r="FY51" s="370" t="s">
        <v>218</v>
      </c>
      <c r="FZ51" s="371">
        <f>AZ41</f>
        <v>4370</v>
      </c>
      <c r="GA51" s="371">
        <f>BA41</f>
        <v>4370</v>
      </c>
      <c r="GB51" s="371">
        <f>BB41</f>
        <v>0</v>
      </c>
      <c r="GC51" s="371">
        <f>BC41</f>
        <v>0</v>
      </c>
      <c r="GD51" s="371">
        <f>BD41</f>
        <v>0</v>
      </c>
      <c r="GE51" s="373" t="s">
        <v>191</v>
      </c>
      <c r="GF51" s="370"/>
      <c r="GG51" s="370" t="s">
        <v>218</v>
      </c>
      <c r="GH51" s="371">
        <f>DK41</f>
        <v>5688</v>
      </c>
      <c r="GI51" s="371">
        <f>DL41</f>
        <v>5688</v>
      </c>
      <c r="GJ51" s="371">
        <f>DM41</f>
        <v>0</v>
      </c>
      <c r="GK51" s="371">
        <f>DN41</f>
        <v>0</v>
      </c>
      <c r="GL51" s="371">
        <f>DO41</f>
        <v>0</v>
      </c>
      <c r="GM51" s="373" t="s">
        <v>191</v>
      </c>
      <c r="GN51" s="370"/>
      <c r="GO51" s="370" t="s">
        <v>218</v>
      </c>
      <c r="GP51" s="371">
        <f>GP48+GP49</f>
        <v>164673</v>
      </c>
      <c r="GQ51" s="371">
        <f>GQ48+GQ49</f>
        <v>183916</v>
      </c>
      <c r="GR51" s="371">
        <f>GR48+GR49</f>
        <v>19243</v>
      </c>
      <c r="GS51" s="371">
        <f>GS48+GS49</f>
        <v>19243</v>
      </c>
      <c r="GT51" s="371">
        <f>GT48+GT49</f>
        <v>0</v>
      </c>
    </row>
    <row r="52" spans="1:202" ht="12.75">
      <c r="A52" s="341" t="s">
        <v>206</v>
      </c>
      <c r="B52" s="341" t="s">
        <v>204</v>
      </c>
      <c r="C52" s="358">
        <f>(C50+C51)</f>
        <v>1160651</v>
      </c>
      <c r="D52" s="358">
        <f>(D50+D51)</f>
        <v>1176582</v>
      </c>
      <c r="E52" s="358">
        <f>(E50+E51)</f>
        <v>15931</v>
      </c>
      <c r="F52" s="358">
        <f>(F50+F51)</f>
        <v>-21384</v>
      </c>
      <c r="G52" s="358">
        <f>(G50+G51)</f>
        <v>37315</v>
      </c>
      <c r="H52" s="341" t="s">
        <v>206</v>
      </c>
      <c r="I52" s="341" t="s">
        <v>204</v>
      </c>
      <c r="J52" s="358">
        <f>(J50+J51)</f>
        <v>0</v>
      </c>
      <c r="K52" s="358">
        <f>(K50+K51)</f>
        <v>0</v>
      </c>
      <c r="L52" s="358">
        <f>(L50+L51)</f>
        <v>0</v>
      </c>
      <c r="M52" s="358">
        <f>(M50+M51)</f>
        <v>0</v>
      </c>
      <c r="N52" s="358">
        <f>(N50+N51)</f>
        <v>0</v>
      </c>
      <c r="O52" s="341" t="s">
        <v>206</v>
      </c>
      <c r="P52" s="341" t="s">
        <v>204</v>
      </c>
      <c r="Q52" s="358">
        <f>(Q50+Q51)</f>
        <v>0</v>
      </c>
      <c r="R52" s="358">
        <f>(R50+R51)</f>
        <v>0</v>
      </c>
      <c r="S52" s="358">
        <f>(S50+S51)</f>
        <v>0</v>
      </c>
      <c r="T52" s="358">
        <f>(T50+T51)</f>
        <v>0</v>
      </c>
      <c r="U52" s="358">
        <f>(U50+U51)</f>
        <v>0</v>
      </c>
      <c r="V52" s="341" t="s">
        <v>206</v>
      </c>
      <c r="W52" s="341" t="s">
        <v>204</v>
      </c>
      <c r="X52" s="358">
        <f>(X50+X51)</f>
        <v>0</v>
      </c>
      <c r="Y52" s="358">
        <f>(Y50+Y51)</f>
        <v>0</v>
      </c>
      <c r="Z52" s="358">
        <f>(Z50+Z51)</f>
        <v>0</v>
      </c>
      <c r="AA52" s="358">
        <f>(AA50+AA51)</f>
        <v>0</v>
      </c>
      <c r="AB52" s="358">
        <f>(AB50+AB51)</f>
        <v>0</v>
      </c>
      <c r="AC52" s="341" t="s">
        <v>206</v>
      </c>
      <c r="AD52" s="341" t="s">
        <v>204</v>
      </c>
      <c r="AE52" s="358">
        <f>(AE50+AE51)</f>
        <v>0</v>
      </c>
      <c r="AF52" s="358">
        <f>(AF50+AF51)</f>
        <v>0</v>
      </c>
      <c r="AG52" s="358">
        <f>(AG50+AG51)</f>
        <v>0</v>
      </c>
      <c r="AH52" s="358">
        <f>(AH50+AH51)</f>
        <v>0</v>
      </c>
      <c r="AI52" s="358">
        <f>(AI50+AI51)</f>
        <v>0</v>
      </c>
      <c r="AJ52" s="341" t="s">
        <v>206</v>
      </c>
      <c r="AK52" s="341" t="s">
        <v>204</v>
      </c>
      <c r="AL52" s="358">
        <f>(AL50+AL51)</f>
        <v>0</v>
      </c>
      <c r="AM52" s="358">
        <f>(AM50+AM51)</f>
        <v>0</v>
      </c>
      <c r="AN52" s="358">
        <f>(AN50+AN51)</f>
        <v>0</v>
      </c>
      <c r="AO52" s="358">
        <f>(AO50+AO51)</f>
        <v>0</v>
      </c>
      <c r="AP52" s="358">
        <f>(AP50+AP51)</f>
        <v>0</v>
      </c>
      <c r="AQ52" s="341" t="s">
        <v>206</v>
      </c>
      <c r="AR52" s="341" t="s">
        <v>204</v>
      </c>
      <c r="AS52" s="358">
        <f>(AS50+AS51)</f>
        <v>0</v>
      </c>
      <c r="AT52" s="358">
        <f>(AT50+AT51)</f>
        <v>0</v>
      </c>
      <c r="AU52" s="358">
        <f>(AU50+AU51)</f>
        <v>0</v>
      </c>
      <c r="AV52" s="358">
        <f>(AV50+AV51)</f>
        <v>0</v>
      </c>
      <c r="AW52" s="358">
        <f>(AW50+AW51)</f>
        <v>0</v>
      </c>
      <c r="AX52" s="341" t="s">
        <v>206</v>
      </c>
      <c r="AY52" s="341" t="s">
        <v>204</v>
      </c>
      <c r="AZ52" s="358">
        <f>SUM(AZ50:AZ51)</f>
        <v>220307</v>
      </c>
      <c r="BA52" s="358">
        <f>SUM(BA50:BA51)</f>
        <v>295481</v>
      </c>
      <c r="BB52" s="358">
        <f>SUM(BB50:BB51)</f>
        <v>75174</v>
      </c>
      <c r="BC52" s="358">
        <f>SUM(BC50:BC51)</f>
        <v>0</v>
      </c>
      <c r="BD52" s="358">
        <f>SUM(BD50:BD51)</f>
        <v>75174</v>
      </c>
      <c r="BE52" s="341" t="s">
        <v>206</v>
      </c>
      <c r="BF52" s="341" t="s">
        <v>204</v>
      </c>
      <c r="BG52" s="358">
        <f>SUM(BG50:BG51)</f>
        <v>0</v>
      </c>
      <c r="BH52" s="358">
        <f>SUM(BH50:BH51)</f>
        <v>0</v>
      </c>
      <c r="BI52" s="358">
        <f>SUM(BI50:BI51)</f>
        <v>0</v>
      </c>
      <c r="BJ52" s="358">
        <f>SUM(BJ50:BJ51)</f>
        <v>0</v>
      </c>
      <c r="BK52" s="358">
        <f>SUM(BK50:BK51)</f>
        <v>0</v>
      </c>
      <c r="BL52" s="341" t="s">
        <v>206</v>
      </c>
      <c r="BM52" s="341" t="s">
        <v>204</v>
      </c>
      <c r="BN52" s="358">
        <f>SUM(BN50:BN51)</f>
        <v>0</v>
      </c>
      <c r="BO52" s="358">
        <f>SUM(BO50:BO51)</f>
        <v>0</v>
      </c>
      <c r="BP52" s="358">
        <f>SUM(BP50:BP51)</f>
        <v>0</v>
      </c>
      <c r="BQ52" s="358">
        <f>SUM(BQ50:BQ51)</f>
        <v>0</v>
      </c>
      <c r="BR52" s="358">
        <f>SUM(BR50:BR51)</f>
        <v>0</v>
      </c>
      <c r="BS52" s="341" t="s">
        <v>206</v>
      </c>
      <c r="BT52" s="341" t="s">
        <v>204</v>
      </c>
      <c r="BU52" s="358">
        <f>SUM(BU50:BU51)</f>
        <v>0</v>
      </c>
      <c r="BV52" s="358">
        <f>SUM(BV50:BV51)</f>
        <v>0</v>
      </c>
      <c r="BW52" s="358">
        <f>SUM(BW50:BW51)</f>
        <v>0</v>
      </c>
      <c r="BX52" s="358">
        <f>SUM(BX50:BX51)</f>
        <v>0</v>
      </c>
      <c r="BY52" s="358">
        <f>SUM(BY50:BY51)</f>
        <v>0</v>
      </c>
      <c r="BZ52" s="341" t="s">
        <v>206</v>
      </c>
      <c r="CA52" s="341" t="s">
        <v>204</v>
      </c>
      <c r="CB52" s="358">
        <f>SUM(CB50:CB51)</f>
        <v>0</v>
      </c>
      <c r="CC52" s="358">
        <f>SUM(CC50:CC51)</f>
        <v>0</v>
      </c>
      <c r="CD52" s="358">
        <f>SUM(CD50:CD51)</f>
        <v>0</v>
      </c>
      <c r="CE52" s="358">
        <f>SUM(CE50:CE51)</f>
        <v>0</v>
      </c>
      <c r="CF52" s="358">
        <f>SUM(CF50:CF51)</f>
        <v>0</v>
      </c>
      <c r="CG52" s="341" t="s">
        <v>206</v>
      </c>
      <c r="CH52" s="341" t="s">
        <v>204</v>
      </c>
      <c r="CI52" s="358">
        <f>SUM(CI50:CI51)</f>
        <v>220307</v>
      </c>
      <c r="CJ52" s="358">
        <f>SUM(CJ50:CJ51)</f>
        <v>295481</v>
      </c>
      <c r="CK52" s="358">
        <f>SUM(CK50:CK51)</f>
        <v>75174</v>
      </c>
      <c r="CL52" s="358">
        <f>SUM(CL50:CL51)</f>
        <v>0</v>
      </c>
      <c r="CM52" s="358">
        <f>SUM(CM50:CM51)</f>
        <v>75174</v>
      </c>
      <c r="CN52" s="341" t="s">
        <v>206</v>
      </c>
      <c r="CO52" s="341" t="s">
        <v>204</v>
      </c>
      <c r="CP52" s="358">
        <f>SUM(CP50:CP51)</f>
        <v>187552</v>
      </c>
      <c r="CQ52" s="358">
        <f>SUM(CQ50:CQ51)</f>
        <v>187552</v>
      </c>
      <c r="CR52" s="358">
        <f>SUM(CR50:CR51)</f>
        <v>0</v>
      </c>
      <c r="CS52" s="358">
        <f>SUM(CS50:CS51)</f>
        <v>0</v>
      </c>
      <c r="CT52" s="358">
        <f>SUM(CT50:CT51)</f>
        <v>0</v>
      </c>
      <c r="CU52" s="341" t="s">
        <v>206</v>
      </c>
      <c r="CV52" s="341" t="s">
        <v>204</v>
      </c>
      <c r="CW52" s="358">
        <f>SUM(CW50:CW51)</f>
        <v>32755</v>
      </c>
      <c r="CX52" s="358">
        <f>SUM(CX50:CX51)</f>
        <v>107929</v>
      </c>
      <c r="CY52" s="358">
        <f>SUM(CY50:CY51)</f>
        <v>75174</v>
      </c>
      <c r="CZ52" s="358">
        <f>SUM(CZ50:CZ51)</f>
        <v>0</v>
      </c>
      <c r="DA52" s="358">
        <f>SUM(DA50:DA51)</f>
        <v>75174</v>
      </c>
      <c r="DB52" s="341" t="s">
        <v>206</v>
      </c>
      <c r="DC52" s="341" t="s">
        <v>204</v>
      </c>
      <c r="DD52" s="358">
        <f>SUM(DD50:DD51)</f>
        <v>0</v>
      </c>
      <c r="DE52" s="358">
        <f>SUM(DE50:DE51)</f>
        <v>0</v>
      </c>
      <c r="DF52" s="358">
        <f>SUM(DF50:DF51)</f>
        <v>0</v>
      </c>
      <c r="DG52" s="358">
        <f>SUM(DG50:DG51)</f>
        <v>0</v>
      </c>
      <c r="DH52" s="358">
        <f>SUM(DH50:DH51)</f>
        <v>0</v>
      </c>
      <c r="DI52" s="341" t="s">
        <v>206</v>
      </c>
      <c r="DJ52" s="341" t="s">
        <v>204</v>
      </c>
      <c r="DK52" s="358">
        <f>SUM(DK50:DK51)</f>
        <v>216466</v>
      </c>
      <c r="DL52" s="358">
        <f>SUM(DL50:DL51)</f>
        <v>218466</v>
      </c>
      <c r="DM52" s="358">
        <f>SUM(DM50:DM51)</f>
        <v>2000</v>
      </c>
      <c r="DN52" s="358">
        <f>SUM(DN50:DN51)</f>
        <v>0</v>
      </c>
      <c r="DO52" s="358">
        <f>SUM(DO50:DO51)</f>
        <v>2000</v>
      </c>
      <c r="DP52" s="341" t="s">
        <v>206</v>
      </c>
      <c r="DQ52" s="341" t="s">
        <v>204</v>
      </c>
      <c r="DR52" s="359">
        <v>0</v>
      </c>
      <c r="DS52" s="359">
        <v>0</v>
      </c>
      <c r="DT52" s="359">
        <v>0</v>
      </c>
      <c r="DU52" s="359">
        <v>0</v>
      </c>
      <c r="DV52" s="359">
        <v>0</v>
      </c>
      <c r="DW52" s="341" t="s">
        <v>206</v>
      </c>
      <c r="DX52" s="341" t="s">
        <v>204</v>
      </c>
      <c r="DY52" s="358">
        <f>SUM(DY50:DY51)</f>
        <v>216466</v>
      </c>
      <c r="DZ52" s="358">
        <f>SUM(DZ50:DZ51)</f>
        <v>218466</v>
      </c>
      <c r="EA52" s="358">
        <f>SUM(EA50:EA51)</f>
        <v>2000</v>
      </c>
      <c r="EB52" s="358">
        <f>SUM(EB50:EB51)</f>
        <v>0</v>
      </c>
      <c r="EC52" s="358">
        <f>SUM(EC50:EC51)</f>
        <v>2000</v>
      </c>
      <c r="ED52" s="341" t="s">
        <v>206</v>
      </c>
      <c r="EE52" s="341" t="s">
        <v>204</v>
      </c>
      <c r="EF52" s="358">
        <f>SUM(EF50:EF51)</f>
        <v>1597424</v>
      </c>
      <c r="EG52" s="358">
        <f>SUM(EG50:EG51)</f>
        <v>1690529</v>
      </c>
      <c r="EH52" s="358">
        <f>SUM(EH50:EH51)</f>
        <v>93105</v>
      </c>
      <c r="EI52" s="358">
        <f>SUM(EI50:EI51)</f>
        <v>-21384</v>
      </c>
      <c r="EJ52" s="358">
        <f>SUM(EJ50:EJ51)</f>
        <v>114489</v>
      </c>
      <c r="EK52" s="341" t="s">
        <v>206</v>
      </c>
      <c r="EL52" s="341" t="s">
        <v>204</v>
      </c>
      <c r="EM52" s="360">
        <f>SUM(EM50:EM51)</f>
        <v>1597424</v>
      </c>
      <c r="EN52" s="360">
        <f>SUM(EN50:EN51)</f>
        <v>1690529</v>
      </c>
      <c r="EO52" s="360">
        <f>SUM(EO50:EO51)</f>
        <v>93105</v>
      </c>
      <c r="EP52" s="360">
        <f>SUM(EP50:EP51)</f>
        <v>-21384</v>
      </c>
      <c r="EQ52" s="360">
        <f>SUM(EQ50:EQ51)</f>
        <v>114489</v>
      </c>
      <c r="ER52" s="341" t="s">
        <v>206</v>
      </c>
      <c r="ES52" s="341" t="s">
        <v>204</v>
      </c>
      <c r="ET52" s="359">
        <v>0</v>
      </c>
      <c r="EU52" s="359">
        <v>0</v>
      </c>
      <c r="EV52" s="359">
        <v>0</v>
      </c>
      <c r="EW52" s="359">
        <v>0</v>
      </c>
      <c r="EX52" s="359">
        <v>0</v>
      </c>
      <c r="EY52" s="36"/>
      <c r="EZ52" s="35"/>
      <c r="FA52" s="35"/>
      <c r="FB52" s="35"/>
      <c r="FC52" s="35"/>
      <c r="FD52" s="35"/>
      <c r="FE52" s="35"/>
      <c r="FF52" s="35"/>
      <c r="FG52" s="36"/>
      <c r="FH52" s="35"/>
      <c r="FI52" s="35"/>
      <c r="FJ52" s="35"/>
      <c r="FK52" s="35"/>
      <c r="FL52" s="35"/>
      <c r="FM52" s="35"/>
      <c r="FN52" s="35"/>
      <c r="FO52" s="36"/>
      <c r="FP52" s="35"/>
      <c r="FQ52" s="35"/>
      <c r="FR52" s="35"/>
      <c r="FS52" s="35"/>
      <c r="FT52" s="35"/>
      <c r="FU52" s="35"/>
      <c r="FV52" s="35"/>
      <c r="FW52" s="36"/>
      <c r="FX52" s="35"/>
      <c r="FY52" s="35"/>
      <c r="FZ52" s="35"/>
      <c r="GA52" s="35"/>
      <c r="GB52" s="35"/>
      <c r="GC52" s="35"/>
      <c r="GD52" s="35"/>
      <c r="GE52" s="36"/>
      <c r="GF52" s="35"/>
      <c r="GG52" s="35"/>
      <c r="GH52" s="35"/>
      <c r="GI52" s="35"/>
      <c r="GJ52" s="35"/>
      <c r="GK52" s="35"/>
      <c r="GL52" s="35"/>
      <c r="GM52" s="36"/>
      <c r="GN52" s="35"/>
      <c r="GO52" s="35"/>
      <c r="GP52" s="35"/>
      <c r="GQ52" s="35"/>
      <c r="GR52" s="35"/>
      <c r="GS52" s="35"/>
      <c r="GT52" s="35"/>
    </row>
    <row r="53" spans="1:202" ht="12.75">
      <c r="A53" s="338"/>
      <c r="B53" s="338"/>
      <c r="C53" s="335"/>
      <c r="D53" s="335"/>
      <c r="E53" s="335"/>
      <c r="F53" s="335"/>
      <c r="G53" s="335"/>
      <c r="H53" s="338"/>
      <c r="I53" s="338"/>
      <c r="J53" s="335"/>
      <c r="K53" s="335"/>
      <c r="L53" s="335"/>
      <c r="M53" s="335"/>
      <c r="N53" s="335"/>
      <c r="O53" s="338"/>
      <c r="P53" s="338"/>
      <c r="Q53" s="335"/>
      <c r="R53" s="335"/>
      <c r="S53" s="335"/>
      <c r="T53" s="335"/>
      <c r="U53" s="335"/>
      <c r="V53" s="338"/>
      <c r="W53" s="338"/>
      <c r="X53" s="335"/>
      <c r="Y53" s="335"/>
      <c r="Z53" s="335"/>
      <c r="AA53" s="335"/>
      <c r="AB53" s="335"/>
      <c r="AC53" s="338"/>
      <c r="AD53" s="338"/>
      <c r="AE53" s="335"/>
      <c r="AF53" s="335"/>
      <c r="AG53" s="335"/>
      <c r="AH53" s="335"/>
      <c r="AI53" s="335"/>
      <c r="AJ53" s="338"/>
      <c r="AK53" s="338"/>
      <c r="AL53" s="335"/>
      <c r="AM53" s="335"/>
      <c r="AN53" s="335"/>
      <c r="AO53" s="335"/>
      <c r="AP53" s="335"/>
      <c r="AQ53" s="338"/>
      <c r="AR53" s="338"/>
      <c r="AS53" s="338"/>
      <c r="AT53" s="338"/>
      <c r="AU53" s="338"/>
      <c r="AV53" s="338"/>
      <c r="AW53" s="338"/>
      <c r="AX53" s="338"/>
      <c r="AY53" s="338"/>
      <c r="AZ53" s="335"/>
      <c r="BA53" s="361"/>
      <c r="BB53" s="335"/>
      <c r="BC53" s="361"/>
      <c r="BD53" s="335"/>
      <c r="BE53" s="338"/>
      <c r="BF53" s="338"/>
      <c r="BG53" s="335"/>
      <c r="BH53" s="335"/>
      <c r="BI53" s="335"/>
      <c r="BJ53" s="335"/>
      <c r="BK53" s="335"/>
      <c r="BL53" s="338"/>
      <c r="BM53" s="338"/>
      <c r="BN53" s="338"/>
      <c r="BO53" s="338"/>
      <c r="BP53" s="338"/>
      <c r="BQ53" s="338"/>
      <c r="BR53" s="338"/>
      <c r="BS53" s="338"/>
      <c r="BT53" s="338"/>
      <c r="BU53" s="338"/>
      <c r="BV53" s="338"/>
      <c r="BW53" s="338"/>
      <c r="BX53" s="338"/>
      <c r="BY53" s="338"/>
      <c r="BZ53" s="338"/>
      <c r="CA53" s="338"/>
      <c r="CB53" s="338"/>
      <c r="CC53" s="338"/>
      <c r="CD53" s="338"/>
      <c r="CE53" s="338"/>
      <c r="CF53" s="338"/>
      <c r="CG53" s="338"/>
      <c r="CH53" s="338"/>
      <c r="CI53" s="335"/>
      <c r="CJ53" s="361"/>
      <c r="CK53" s="361"/>
      <c r="CL53" s="361"/>
      <c r="CM53" s="335"/>
      <c r="CN53" s="338"/>
      <c r="CO53" s="338"/>
      <c r="CP53" s="335"/>
      <c r="CQ53" s="335"/>
      <c r="CR53" s="335"/>
      <c r="CS53" s="335"/>
      <c r="CT53" s="335"/>
      <c r="CU53" s="338"/>
      <c r="CV53" s="338"/>
      <c r="CW53" s="338"/>
      <c r="CX53" s="338"/>
      <c r="CY53" s="338"/>
      <c r="CZ53" s="338"/>
      <c r="DA53" s="338"/>
      <c r="DB53" s="338"/>
      <c r="DC53" s="338"/>
      <c r="DD53" s="338"/>
      <c r="DE53" s="338"/>
      <c r="DF53" s="338"/>
      <c r="DG53" s="338"/>
      <c r="DH53" s="338"/>
      <c r="DI53" s="338"/>
      <c r="DJ53" s="338"/>
      <c r="DK53" s="361"/>
      <c r="DL53" s="361"/>
      <c r="DM53" s="361"/>
      <c r="DN53" s="361"/>
      <c r="DO53" s="361"/>
      <c r="DP53" s="338"/>
      <c r="DQ53" s="338"/>
      <c r="DR53" s="362"/>
      <c r="DS53" s="362"/>
      <c r="DT53" s="335"/>
      <c r="DU53" s="362"/>
      <c r="DV53" s="335"/>
      <c r="DW53" s="338"/>
      <c r="DX53" s="338"/>
      <c r="DY53" s="335"/>
      <c r="DZ53" s="335"/>
      <c r="EA53" s="335"/>
      <c r="EB53" s="335"/>
      <c r="EC53" s="335"/>
      <c r="ED53" s="338"/>
      <c r="EE53" s="338"/>
      <c r="EF53" s="335"/>
      <c r="EG53" s="335"/>
      <c r="EH53" s="335"/>
      <c r="EI53" s="335"/>
      <c r="EJ53" s="335"/>
      <c r="EK53" s="338"/>
      <c r="EL53" s="338"/>
      <c r="EM53" s="361"/>
      <c r="EN53" s="361"/>
      <c r="EO53" s="361"/>
      <c r="EP53" s="361"/>
      <c r="EQ53" s="361"/>
      <c r="ER53" s="338"/>
      <c r="ES53" s="338"/>
      <c r="ET53" s="335"/>
      <c r="EU53" s="335"/>
      <c r="EV53" s="335"/>
      <c r="EW53" s="335"/>
      <c r="EX53" s="335"/>
      <c r="EY53" s="36"/>
      <c r="EZ53" s="35"/>
      <c r="FA53" s="35"/>
      <c r="FB53" s="35"/>
      <c r="FC53" s="35"/>
      <c r="FD53" s="35"/>
      <c r="FE53" s="35"/>
      <c r="FF53" s="35"/>
      <c r="FG53" s="36"/>
      <c r="FH53" s="35"/>
      <c r="FI53" s="35"/>
      <c r="FJ53" s="35"/>
      <c r="FK53" s="35"/>
      <c r="FL53" s="35"/>
      <c r="FM53" s="35"/>
      <c r="FN53" s="35"/>
      <c r="FO53" s="36"/>
      <c r="FP53" s="35"/>
      <c r="FQ53" s="35"/>
      <c r="FR53" s="35"/>
      <c r="FS53" s="35"/>
      <c r="FT53" s="35"/>
      <c r="FU53" s="35"/>
      <c r="FV53" s="35"/>
      <c r="FW53" s="36"/>
      <c r="FX53" s="35"/>
      <c r="FY53" s="35"/>
      <c r="FZ53" s="35"/>
      <c r="GA53" s="35"/>
      <c r="GB53" s="35"/>
      <c r="GC53" s="35"/>
      <c r="GD53" s="35"/>
      <c r="GE53" s="36"/>
      <c r="GF53" s="35"/>
      <c r="GG53" s="35"/>
      <c r="GH53" s="35"/>
      <c r="GI53" s="35"/>
      <c r="GJ53" s="35"/>
      <c r="GK53" s="35"/>
      <c r="GL53" s="35"/>
      <c r="GM53" s="36"/>
      <c r="GN53" s="35"/>
      <c r="GO53" s="35"/>
      <c r="GP53" s="35"/>
      <c r="GQ53" s="35"/>
      <c r="GR53" s="35"/>
      <c r="GS53" s="35"/>
      <c r="GT53" s="35"/>
    </row>
    <row r="54" spans="1:202" ht="12.75">
      <c r="A54" s="338"/>
      <c r="B54" s="338"/>
      <c r="C54" s="335"/>
      <c r="D54" s="335"/>
      <c r="E54" s="335"/>
      <c r="F54" s="335"/>
      <c r="G54" s="335"/>
      <c r="H54" s="338"/>
      <c r="I54" s="338"/>
      <c r="J54" s="335"/>
      <c r="K54" s="335"/>
      <c r="L54" s="335"/>
      <c r="M54" s="335"/>
      <c r="N54" s="335"/>
      <c r="O54" s="338"/>
      <c r="P54" s="338"/>
      <c r="Q54" s="335"/>
      <c r="R54" s="335"/>
      <c r="S54" s="335"/>
      <c r="T54" s="335"/>
      <c r="U54" s="335"/>
      <c r="V54" s="338"/>
      <c r="W54" s="338"/>
      <c r="X54" s="335"/>
      <c r="Y54" s="335"/>
      <c r="Z54" s="335"/>
      <c r="AA54" s="335"/>
      <c r="AB54" s="335"/>
      <c r="AC54" s="338"/>
      <c r="AD54" s="338"/>
      <c r="AE54" s="335"/>
      <c r="AF54" s="335"/>
      <c r="AG54" s="335"/>
      <c r="AH54" s="335"/>
      <c r="AI54" s="335"/>
      <c r="AJ54" s="338"/>
      <c r="AK54" s="338"/>
      <c r="AL54" s="335"/>
      <c r="AM54" s="335"/>
      <c r="AN54" s="335"/>
      <c r="AO54" s="335"/>
      <c r="AP54" s="335"/>
      <c r="AQ54" s="338"/>
      <c r="AR54" s="338"/>
      <c r="AS54" s="338"/>
      <c r="AT54" s="338"/>
      <c r="AU54" s="338"/>
      <c r="AV54" s="338"/>
      <c r="AW54" s="338"/>
      <c r="AX54" s="338"/>
      <c r="AY54" s="338"/>
      <c r="AZ54" s="361"/>
      <c r="BA54" s="361"/>
      <c r="BB54" s="361"/>
      <c r="BC54" s="361"/>
      <c r="BD54" s="361"/>
      <c r="BE54" s="338"/>
      <c r="BF54" s="338"/>
      <c r="BG54" s="335"/>
      <c r="BH54" s="335"/>
      <c r="BI54" s="335"/>
      <c r="BJ54" s="335"/>
      <c r="BK54" s="335"/>
      <c r="BL54" s="338"/>
      <c r="BM54" s="338"/>
      <c r="BN54" s="338"/>
      <c r="BO54" s="338"/>
      <c r="BP54" s="338"/>
      <c r="BQ54" s="338"/>
      <c r="BR54" s="338"/>
      <c r="BS54" s="338"/>
      <c r="BT54" s="338"/>
      <c r="BU54" s="338"/>
      <c r="BV54" s="338"/>
      <c r="BW54" s="338"/>
      <c r="BX54" s="338"/>
      <c r="BY54" s="338"/>
      <c r="BZ54" s="338"/>
      <c r="CA54" s="338"/>
      <c r="CB54" s="338"/>
      <c r="CC54" s="338"/>
      <c r="CD54" s="338"/>
      <c r="CE54" s="338"/>
      <c r="CF54" s="338"/>
      <c r="CG54" s="338"/>
      <c r="CH54" s="338"/>
      <c r="CI54" s="361"/>
      <c r="CJ54" s="361"/>
      <c r="CK54" s="361"/>
      <c r="CL54" s="361"/>
      <c r="CM54" s="361"/>
      <c r="CN54" s="338"/>
      <c r="CO54" s="338"/>
      <c r="CP54" s="361"/>
      <c r="CQ54" s="361"/>
      <c r="CR54" s="361"/>
      <c r="CS54" s="361"/>
      <c r="CT54" s="361"/>
      <c r="CU54" s="338"/>
      <c r="CV54" s="338"/>
      <c r="CW54" s="338"/>
      <c r="CX54" s="338"/>
      <c r="CY54" s="338"/>
      <c r="CZ54" s="338"/>
      <c r="DA54" s="338"/>
      <c r="DB54" s="338"/>
      <c r="DC54" s="338"/>
      <c r="DD54" s="338"/>
      <c r="DE54" s="338"/>
      <c r="DF54" s="338"/>
      <c r="DG54" s="338"/>
      <c r="DH54" s="338"/>
      <c r="DI54" s="338"/>
      <c r="DJ54" s="338"/>
      <c r="DK54" s="361"/>
      <c r="DL54" s="361"/>
      <c r="DM54" s="361"/>
      <c r="DN54" s="361"/>
      <c r="DO54" s="361"/>
      <c r="DP54" s="338"/>
      <c r="DQ54" s="338"/>
      <c r="DR54" s="362"/>
      <c r="DS54" s="362"/>
      <c r="DT54" s="335"/>
      <c r="DU54" s="362"/>
      <c r="DV54" s="335"/>
      <c r="DW54" s="338"/>
      <c r="DX54" s="338"/>
      <c r="DY54" s="335"/>
      <c r="DZ54" s="335"/>
      <c r="EA54" s="335"/>
      <c r="EB54" s="335"/>
      <c r="EC54" s="335"/>
      <c r="ED54" s="338"/>
      <c r="EE54" s="338"/>
      <c r="EF54" s="335"/>
      <c r="EG54" s="335"/>
      <c r="EH54" s="335"/>
      <c r="EI54" s="335"/>
      <c r="EJ54" s="335"/>
      <c r="EK54" s="338"/>
      <c r="EL54" s="338"/>
      <c r="EM54" s="361"/>
      <c r="EN54" s="361"/>
      <c r="EO54" s="361"/>
      <c r="EP54" s="361"/>
      <c r="EQ54" s="361"/>
      <c r="ER54" s="338"/>
      <c r="ES54" s="338"/>
      <c r="ET54" s="335"/>
      <c r="EU54" s="335"/>
      <c r="EV54" s="335"/>
      <c r="EW54" s="335"/>
      <c r="EX54" s="335"/>
      <c r="EY54" s="64" t="s">
        <v>193</v>
      </c>
      <c r="EZ54" s="65" t="s">
        <v>110</v>
      </c>
      <c r="FA54" s="61" t="s">
        <v>197</v>
      </c>
      <c r="FB54" s="11">
        <f>'[1]int.bev.'!FC54</f>
        <v>0</v>
      </c>
      <c r="FC54" s="62">
        <f>FB54+FD54</f>
        <v>873</v>
      </c>
      <c r="FD54" s="62">
        <f>'[2]részb.ö.'!P997</f>
        <v>873</v>
      </c>
      <c r="FE54" s="62">
        <f>'[2]részb.ö.'!P1002</f>
        <v>0</v>
      </c>
      <c r="FF54" s="66">
        <f>FD54-FE54</f>
        <v>873</v>
      </c>
      <c r="FG54" s="64" t="s">
        <v>193</v>
      </c>
      <c r="FH54" s="65" t="s">
        <v>110</v>
      </c>
      <c r="FI54" s="61" t="s">
        <v>197</v>
      </c>
      <c r="FJ54" s="11">
        <f>'[1]int.bev.'!FK54</f>
        <v>0</v>
      </c>
      <c r="FK54" s="62">
        <f>FJ54+FL54</f>
        <v>0</v>
      </c>
      <c r="FL54" s="62">
        <f>'[2]részb.ö.'!Q997</f>
        <v>0</v>
      </c>
      <c r="FM54" s="62">
        <f>'[2]részb.ö.'!Q1002</f>
        <v>0</v>
      </c>
      <c r="FN54" s="66">
        <f>FL54-FM54</f>
        <v>0</v>
      </c>
      <c r="FO54" s="64" t="s">
        <v>193</v>
      </c>
      <c r="FP54" s="65" t="s">
        <v>110</v>
      </c>
      <c r="FQ54" s="61" t="s">
        <v>197</v>
      </c>
      <c r="FR54" s="11">
        <f>'[1]int.bev.'!FS54</f>
        <v>35248</v>
      </c>
      <c r="FS54" s="62">
        <f>FR54+FT54</f>
        <v>36129</v>
      </c>
      <c r="FT54" s="62">
        <f>'[2]részb.ö.'!R997</f>
        <v>881</v>
      </c>
      <c r="FU54" s="62">
        <f>'[2]részb.ö.'!R1002</f>
        <v>881</v>
      </c>
      <c r="FV54" s="66">
        <f>FT54-FU54</f>
        <v>0</v>
      </c>
      <c r="FW54" s="64" t="s">
        <v>193</v>
      </c>
      <c r="FX54" s="65" t="s">
        <v>110</v>
      </c>
      <c r="FY54" s="61" t="s">
        <v>197</v>
      </c>
      <c r="FZ54" s="11">
        <f>'[1]int.bev.'!GA54</f>
        <v>320</v>
      </c>
      <c r="GA54" s="62">
        <f>FZ54+GB54</f>
        <v>359</v>
      </c>
      <c r="GB54" s="62">
        <f>'[2]részb.ö.'!S997</f>
        <v>39</v>
      </c>
      <c r="GC54" s="62">
        <f>'[2]részb.ö.'!S1002</f>
        <v>0</v>
      </c>
      <c r="GD54" s="66">
        <f>GB54-GC54</f>
        <v>39</v>
      </c>
      <c r="GE54" s="64" t="s">
        <v>193</v>
      </c>
      <c r="GF54" s="65" t="s">
        <v>110</v>
      </c>
      <c r="GG54" s="61" t="s">
        <v>197</v>
      </c>
      <c r="GH54" s="11">
        <f>'[1]int.bev.'!GI54</f>
        <v>3330</v>
      </c>
      <c r="GI54" s="62">
        <f>GH54+GJ54</f>
        <v>3330</v>
      </c>
      <c r="GJ54" s="62">
        <f>'[2]részb.ö.'!T997</f>
        <v>0</v>
      </c>
      <c r="GK54" s="62">
        <f>'[2]részb.ö.'!T1002</f>
        <v>0</v>
      </c>
      <c r="GL54" s="66">
        <f>GJ54-GK54</f>
        <v>0</v>
      </c>
      <c r="GM54" s="64" t="s">
        <v>193</v>
      </c>
      <c r="GN54" s="65" t="s">
        <v>110</v>
      </c>
      <c r="GO54" s="61" t="s">
        <v>197</v>
      </c>
      <c r="GP54" s="62">
        <f aca="true" t="shared" si="64" ref="GP54:GT55">FB54+FJ54+FR54+FZ54+GH54</f>
        <v>38898</v>
      </c>
      <c r="GQ54" s="62">
        <f t="shared" si="64"/>
        <v>40691</v>
      </c>
      <c r="GR54" s="62">
        <f t="shared" si="64"/>
        <v>1793</v>
      </c>
      <c r="GS54" s="62">
        <f t="shared" si="64"/>
        <v>881</v>
      </c>
      <c r="GT54" s="62">
        <f t="shared" si="64"/>
        <v>912</v>
      </c>
    </row>
    <row r="55" spans="1:202" ht="12.75">
      <c r="A55" s="339" t="s">
        <v>207</v>
      </c>
      <c r="B55" s="339" t="s">
        <v>208</v>
      </c>
      <c r="C55" s="342">
        <f>(J45+Q45)</f>
        <v>500</v>
      </c>
      <c r="D55" s="342">
        <f>(K45+R45)</f>
        <v>20870</v>
      </c>
      <c r="E55" s="342">
        <f>(L45+S45)</f>
        <v>20370</v>
      </c>
      <c r="F55" s="342">
        <f>(M45+T45)</f>
        <v>20348</v>
      </c>
      <c r="G55" s="342">
        <f>(N45+U45)</f>
        <v>22</v>
      </c>
      <c r="H55" s="339" t="s">
        <v>207</v>
      </c>
      <c r="I55" s="339" t="s">
        <v>208</v>
      </c>
      <c r="J55" s="342">
        <f aca="true" t="shared" si="65" ref="J55:U55">(J45)</f>
        <v>0</v>
      </c>
      <c r="K55" s="342">
        <f t="shared" si="65"/>
        <v>20348</v>
      </c>
      <c r="L55" s="342">
        <f t="shared" si="65"/>
        <v>20348</v>
      </c>
      <c r="M55" s="342">
        <f t="shared" si="65"/>
        <v>20348</v>
      </c>
      <c r="N55" s="342">
        <f t="shared" si="65"/>
        <v>0</v>
      </c>
      <c r="O55" s="339" t="s">
        <v>207</v>
      </c>
      <c r="P55" s="339" t="s">
        <v>208</v>
      </c>
      <c r="Q55" s="342">
        <f t="shared" si="65"/>
        <v>500</v>
      </c>
      <c r="R55" s="342">
        <f t="shared" si="65"/>
        <v>522</v>
      </c>
      <c r="S55" s="342">
        <f t="shared" si="65"/>
        <v>22</v>
      </c>
      <c r="T55" s="342">
        <f t="shared" si="65"/>
        <v>0</v>
      </c>
      <c r="U55" s="342">
        <f t="shared" si="65"/>
        <v>22</v>
      </c>
      <c r="V55" s="339" t="s">
        <v>207</v>
      </c>
      <c r="W55" s="339" t="s">
        <v>208</v>
      </c>
      <c r="X55" s="342">
        <f>(X45)</f>
        <v>2000</v>
      </c>
      <c r="Y55" s="342">
        <f>(Y45)</f>
        <v>2185</v>
      </c>
      <c r="Z55" s="342">
        <f>(Z45)</f>
        <v>185</v>
      </c>
      <c r="AA55" s="342">
        <f>(AA45)</f>
        <v>0</v>
      </c>
      <c r="AB55" s="342">
        <f>(AB45)</f>
        <v>185</v>
      </c>
      <c r="AC55" s="339" t="s">
        <v>207</v>
      </c>
      <c r="AD55" s="339" t="s">
        <v>208</v>
      </c>
      <c r="AE55" s="342">
        <f aca="true" t="shared" si="66" ref="AE55:AI56">(AL45)</f>
        <v>174062</v>
      </c>
      <c r="AF55" s="342">
        <f t="shared" si="66"/>
        <v>156591</v>
      </c>
      <c r="AG55" s="342">
        <f t="shared" si="66"/>
        <v>-17471</v>
      </c>
      <c r="AH55" s="342">
        <f t="shared" si="66"/>
        <v>-17471</v>
      </c>
      <c r="AI55" s="342">
        <f t="shared" si="66"/>
        <v>0</v>
      </c>
      <c r="AJ55" s="339" t="s">
        <v>207</v>
      </c>
      <c r="AK55" s="339" t="s">
        <v>208</v>
      </c>
      <c r="AL55" s="342">
        <f aca="true" t="shared" si="67" ref="AL55:AP56">(AL45)</f>
        <v>174062</v>
      </c>
      <c r="AM55" s="342">
        <f t="shared" si="67"/>
        <v>156591</v>
      </c>
      <c r="AN55" s="342">
        <f t="shared" si="67"/>
        <v>-17471</v>
      </c>
      <c r="AO55" s="342">
        <f t="shared" si="67"/>
        <v>-17471</v>
      </c>
      <c r="AP55" s="342">
        <f t="shared" si="67"/>
        <v>0</v>
      </c>
      <c r="AQ55" s="339" t="s">
        <v>207</v>
      </c>
      <c r="AR55" s="339" t="s">
        <v>208</v>
      </c>
      <c r="AS55" s="363">
        <f aca="true" t="shared" si="68" ref="AS55:AW56">AS45-AS50</f>
        <v>0</v>
      </c>
      <c r="AT55" s="363">
        <f t="shared" si="68"/>
        <v>0</v>
      </c>
      <c r="AU55" s="363">
        <f t="shared" si="68"/>
        <v>0</v>
      </c>
      <c r="AV55" s="363">
        <f t="shared" si="68"/>
        <v>0</v>
      </c>
      <c r="AW55" s="363">
        <f t="shared" si="68"/>
        <v>0</v>
      </c>
      <c r="AX55" s="339" t="s">
        <v>207</v>
      </c>
      <c r="AY55" s="339" t="s">
        <v>208</v>
      </c>
      <c r="AZ55" s="342">
        <f>(BG45)</f>
        <v>43651</v>
      </c>
      <c r="BA55" s="342">
        <f>(BH45)</f>
        <v>46828</v>
      </c>
      <c r="BB55" s="342">
        <f>(BI45)</f>
        <v>3177</v>
      </c>
      <c r="BC55" s="342">
        <f>(BJ45)</f>
        <v>0</v>
      </c>
      <c r="BD55" s="342">
        <f>(BK45)</f>
        <v>3177</v>
      </c>
      <c r="BE55" s="339" t="s">
        <v>207</v>
      </c>
      <c r="BF55" s="339" t="s">
        <v>208</v>
      </c>
      <c r="BG55" s="342">
        <f>(BG45)</f>
        <v>43651</v>
      </c>
      <c r="BH55" s="342">
        <f>(BH45)</f>
        <v>46828</v>
      </c>
      <c r="BI55" s="342">
        <f>(BI45)</f>
        <v>3177</v>
      </c>
      <c r="BJ55" s="342">
        <f>(BJ45)</f>
        <v>0</v>
      </c>
      <c r="BK55" s="342">
        <f>(BK45)</f>
        <v>3177</v>
      </c>
      <c r="BL55" s="339" t="s">
        <v>207</v>
      </c>
      <c r="BM55" s="339" t="s">
        <v>208</v>
      </c>
      <c r="BN55" s="345">
        <f aca="true" t="shared" si="69" ref="BN55:BY55">BN45</f>
        <v>0</v>
      </c>
      <c r="BO55" s="345">
        <f>BO45</f>
        <v>0</v>
      </c>
      <c r="BP55" s="345">
        <f>BP45</f>
        <v>0</v>
      </c>
      <c r="BQ55" s="345">
        <f>BQ45</f>
        <v>0</v>
      </c>
      <c r="BR55" s="345">
        <f>BR45</f>
        <v>0</v>
      </c>
      <c r="BS55" s="339" t="s">
        <v>207</v>
      </c>
      <c r="BT55" s="339" t="s">
        <v>208</v>
      </c>
      <c r="BU55" s="345">
        <f t="shared" si="69"/>
        <v>37551</v>
      </c>
      <c r="BV55" s="345">
        <f t="shared" si="69"/>
        <v>40728</v>
      </c>
      <c r="BW55" s="345">
        <f t="shared" si="69"/>
        <v>3177</v>
      </c>
      <c r="BX55" s="345">
        <f t="shared" si="69"/>
        <v>0</v>
      </c>
      <c r="BY55" s="345">
        <f t="shared" si="69"/>
        <v>3177</v>
      </c>
      <c r="BZ55" s="339" t="s">
        <v>207</v>
      </c>
      <c r="CA55" s="339" t="s">
        <v>208</v>
      </c>
      <c r="CB55" s="345">
        <f>CB45</f>
        <v>6100</v>
      </c>
      <c r="CC55" s="345">
        <f>CC45</f>
        <v>6100</v>
      </c>
      <c r="CD55" s="345">
        <f>CD45</f>
        <v>0</v>
      </c>
      <c r="CE55" s="345">
        <f>CE45</f>
        <v>0</v>
      </c>
      <c r="CF55" s="345">
        <f>CF45</f>
        <v>0</v>
      </c>
      <c r="CG55" s="339" t="s">
        <v>207</v>
      </c>
      <c r="CH55" s="339" t="s">
        <v>208</v>
      </c>
      <c r="CI55" s="344">
        <v>0</v>
      </c>
      <c r="CJ55" s="344">
        <v>0</v>
      </c>
      <c r="CK55" s="344">
        <v>0</v>
      </c>
      <c r="CL55" s="344">
        <v>0</v>
      </c>
      <c r="CM55" s="344">
        <v>0</v>
      </c>
      <c r="CN55" s="339" t="s">
        <v>207</v>
      </c>
      <c r="CO55" s="339" t="s">
        <v>208</v>
      </c>
      <c r="CP55" s="344">
        <v>0</v>
      </c>
      <c r="CQ55" s="344">
        <v>0</v>
      </c>
      <c r="CR55" s="344">
        <v>0</v>
      </c>
      <c r="CS55" s="344">
        <v>0</v>
      </c>
      <c r="CT55" s="344">
        <v>0</v>
      </c>
      <c r="CU55" s="339" t="s">
        <v>207</v>
      </c>
      <c r="CV55" s="339" t="s">
        <v>208</v>
      </c>
      <c r="CW55" s="344">
        <v>0</v>
      </c>
      <c r="CX55" s="344">
        <v>0</v>
      </c>
      <c r="CY55" s="344">
        <v>0</v>
      </c>
      <c r="CZ55" s="344">
        <v>0</v>
      </c>
      <c r="DA55" s="344">
        <v>0</v>
      </c>
      <c r="DB55" s="339" t="s">
        <v>207</v>
      </c>
      <c r="DC55" s="339" t="s">
        <v>208</v>
      </c>
      <c r="DD55" s="344">
        <v>0</v>
      </c>
      <c r="DE55" s="344">
        <v>0</v>
      </c>
      <c r="DF55" s="344">
        <v>0</v>
      </c>
      <c r="DG55" s="344">
        <v>0</v>
      </c>
      <c r="DH55" s="344">
        <v>0</v>
      </c>
      <c r="DI55" s="339" t="s">
        <v>207</v>
      </c>
      <c r="DJ55" s="339" t="s">
        <v>208</v>
      </c>
      <c r="DK55" s="342">
        <f>(DR45)</f>
        <v>98230</v>
      </c>
      <c r="DL55" s="342">
        <f>(DS45)</f>
        <v>96230</v>
      </c>
      <c r="DM55" s="342">
        <f>(DT45)</f>
        <v>-2000</v>
      </c>
      <c r="DN55" s="342">
        <f>(DU45)</f>
        <v>0</v>
      </c>
      <c r="DO55" s="342">
        <f>(DV45)</f>
        <v>-2000</v>
      </c>
      <c r="DP55" s="339" t="s">
        <v>207</v>
      </c>
      <c r="DQ55" s="339" t="s">
        <v>208</v>
      </c>
      <c r="DR55" s="348">
        <f>(DR45)</f>
        <v>98230</v>
      </c>
      <c r="DS55" s="348">
        <f>(DS45)</f>
        <v>96230</v>
      </c>
      <c r="DT55" s="348">
        <f>(DT45)</f>
        <v>-2000</v>
      </c>
      <c r="DU55" s="348">
        <f>(DU45)</f>
        <v>0</v>
      </c>
      <c r="DV55" s="348">
        <f>(DV45)</f>
        <v>-2000</v>
      </c>
      <c r="DW55" s="339" t="s">
        <v>207</v>
      </c>
      <c r="DX55" s="339" t="s">
        <v>208</v>
      </c>
      <c r="DY55" s="347">
        <v>0</v>
      </c>
      <c r="DZ55" s="347">
        <v>0</v>
      </c>
      <c r="EA55" s="347">
        <v>0</v>
      </c>
      <c r="EB55" s="347">
        <v>0</v>
      </c>
      <c r="EC55" s="347">
        <v>0</v>
      </c>
      <c r="ED55" s="339" t="s">
        <v>207</v>
      </c>
      <c r="EE55" s="339" t="s">
        <v>208</v>
      </c>
      <c r="EF55" s="342">
        <f>(C55+X55+AE55+AZ55+DK55)</f>
        <v>318443</v>
      </c>
      <c r="EG55" s="342">
        <f>(D55+Y55+AF55+BA55+DL55)</f>
        <v>322704</v>
      </c>
      <c r="EH55" s="342">
        <f>(E55+Z55+AG55+BB55+DM55)</f>
        <v>4261</v>
      </c>
      <c r="EI55" s="342">
        <f>(F55+AA55+AH55+BC55+DN55)</f>
        <v>2877</v>
      </c>
      <c r="EJ55" s="342">
        <f>(G55+AB55+AI55+BD55+DO55)</f>
        <v>1384</v>
      </c>
      <c r="EK55" s="339" t="s">
        <v>207</v>
      </c>
      <c r="EL55" s="339" t="s">
        <v>208</v>
      </c>
      <c r="EM55" s="347">
        <v>0</v>
      </c>
      <c r="EN55" s="347">
        <v>0</v>
      </c>
      <c r="EO55" s="347">
        <v>0</v>
      </c>
      <c r="EP55" s="347">
        <v>0</v>
      </c>
      <c r="EQ55" s="347">
        <v>0</v>
      </c>
      <c r="ER55" s="339" t="s">
        <v>207</v>
      </c>
      <c r="ES55" s="339" t="s">
        <v>208</v>
      </c>
      <c r="ET55" s="348">
        <f aca="true" t="shared" si="70" ref="ET55:EX56">(ET45)</f>
        <v>318443</v>
      </c>
      <c r="EU55" s="348">
        <f t="shared" si="70"/>
        <v>322704</v>
      </c>
      <c r="EV55" s="348">
        <f t="shared" si="70"/>
        <v>4261</v>
      </c>
      <c r="EW55" s="348">
        <f t="shared" si="70"/>
        <v>2877</v>
      </c>
      <c r="EX55" s="348">
        <f t="shared" si="70"/>
        <v>1384</v>
      </c>
      <c r="EY55" s="43"/>
      <c r="EZ55" s="43" t="s">
        <v>111</v>
      </c>
      <c r="FA55" s="44" t="s">
        <v>57</v>
      </c>
      <c r="FB55" s="48">
        <f>FB56-FB54</f>
        <v>11276</v>
      </c>
      <c r="FC55" s="48">
        <f>FC56-FC54</f>
        <v>11552</v>
      </c>
      <c r="FD55" s="48">
        <f>FD56-FD54</f>
        <v>276</v>
      </c>
      <c r="FE55" s="48">
        <f>FE56-FE54</f>
        <v>0</v>
      </c>
      <c r="FF55" s="48">
        <f>FF56-FF54</f>
        <v>276</v>
      </c>
      <c r="FG55" s="43"/>
      <c r="FH55" s="43" t="s">
        <v>111</v>
      </c>
      <c r="FI55" s="44" t="s">
        <v>57</v>
      </c>
      <c r="FJ55" s="48">
        <f>FJ56-FJ54</f>
        <v>0</v>
      </c>
      <c r="FK55" s="48">
        <f>FK56-FK54</f>
        <v>0</v>
      </c>
      <c r="FL55" s="48">
        <f>FL56-FL54</f>
        <v>0</v>
      </c>
      <c r="FM55" s="48">
        <f>FM56-FM54</f>
        <v>0</v>
      </c>
      <c r="FN55" s="48">
        <f>FN56-FN54</f>
        <v>0</v>
      </c>
      <c r="FO55" s="43"/>
      <c r="FP55" s="43" t="s">
        <v>111</v>
      </c>
      <c r="FQ55" s="44" t="s">
        <v>57</v>
      </c>
      <c r="FR55" s="48">
        <f>FR56-FR54</f>
        <v>69644</v>
      </c>
      <c r="FS55" s="48">
        <f>FS56-FS54</f>
        <v>73302</v>
      </c>
      <c r="FT55" s="48">
        <f>FT56-FT54</f>
        <v>3658</v>
      </c>
      <c r="FU55" s="48">
        <f>FU56-FU54</f>
        <v>3658</v>
      </c>
      <c r="FV55" s="48">
        <f>FV56-FV54</f>
        <v>0</v>
      </c>
      <c r="FW55" s="43"/>
      <c r="FX55" s="43" t="s">
        <v>111</v>
      </c>
      <c r="FY55" s="44" t="s">
        <v>57</v>
      </c>
      <c r="FZ55" s="48">
        <f>FZ56-FZ54</f>
        <v>0</v>
      </c>
      <c r="GA55" s="48">
        <f>GA56-GA54</f>
        <v>965</v>
      </c>
      <c r="GB55" s="48">
        <f>GB56-GB54</f>
        <v>965</v>
      </c>
      <c r="GC55" s="48">
        <f>GC56-GC54</f>
        <v>0</v>
      </c>
      <c r="GD55" s="48">
        <f>GD56-GD54</f>
        <v>965</v>
      </c>
      <c r="GE55" s="43"/>
      <c r="GF55" s="43" t="s">
        <v>111</v>
      </c>
      <c r="GG55" s="44" t="s">
        <v>57</v>
      </c>
      <c r="GH55" s="48">
        <f>GH56-GH54</f>
        <v>1404</v>
      </c>
      <c r="GI55" s="48">
        <f>GI56-GI54</f>
        <v>1404</v>
      </c>
      <c r="GJ55" s="48">
        <f>GJ56-GJ54</f>
        <v>0</v>
      </c>
      <c r="GK55" s="48">
        <f>GK56-GK54</f>
        <v>0</v>
      </c>
      <c r="GL55" s="48">
        <f>GL56-GL54</f>
        <v>0</v>
      </c>
      <c r="GM55" s="43"/>
      <c r="GN55" s="43" t="s">
        <v>111</v>
      </c>
      <c r="GO55" s="44" t="s">
        <v>57</v>
      </c>
      <c r="GP55" s="42">
        <f t="shared" si="64"/>
        <v>82324</v>
      </c>
      <c r="GQ55" s="42">
        <f t="shared" si="64"/>
        <v>87223</v>
      </c>
      <c r="GR55" s="42">
        <f t="shared" si="64"/>
        <v>4899</v>
      </c>
      <c r="GS55" s="42">
        <f t="shared" si="64"/>
        <v>3658</v>
      </c>
      <c r="GT55" s="42">
        <f t="shared" si="64"/>
        <v>1241</v>
      </c>
    </row>
    <row r="56" spans="1:202" ht="12.75">
      <c r="A56" s="340" t="s">
        <v>207</v>
      </c>
      <c r="B56" s="340" t="s">
        <v>209</v>
      </c>
      <c r="C56" s="331">
        <v>0</v>
      </c>
      <c r="D56" s="331">
        <v>0</v>
      </c>
      <c r="E56" s="331">
        <v>0</v>
      </c>
      <c r="F56" s="331">
        <v>0</v>
      </c>
      <c r="G56" s="331">
        <v>0</v>
      </c>
      <c r="H56" s="340" t="s">
        <v>207</v>
      </c>
      <c r="I56" s="340" t="s">
        <v>209</v>
      </c>
      <c r="J56" s="331">
        <v>0</v>
      </c>
      <c r="K56" s="331">
        <v>0</v>
      </c>
      <c r="L56" s="331">
        <v>0</v>
      </c>
      <c r="M56" s="331">
        <v>0</v>
      </c>
      <c r="N56" s="331">
        <v>0</v>
      </c>
      <c r="O56" s="340" t="s">
        <v>207</v>
      </c>
      <c r="P56" s="340" t="s">
        <v>209</v>
      </c>
      <c r="Q56" s="331">
        <v>0</v>
      </c>
      <c r="R56" s="331">
        <v>0</v>
      </c>
      <c r="S56" s="331">
        <v>0</v>
      </c>
      <c r="T56" s="331">
        <v>0</v>
      </c>
      <c r="U56" s="331">
        <v>0</v>
      </c>
      <c r="V56" s="340" t="s">
        <v>207</v>
      </c>
      <c r="W56" s="340" t="s">
        <v>209</v>
      </c>
      <c r="X56" s="331">
        <v>0</v>
      </c>
      <c r="Y56" s="331">
        <v>0</v>
      </c>
      <c r="Z56" s="331">
        <v>0</v>
      </c>
      <c r="AA56" s="331">
        <v>0</v>
      </c>
      <c r="AB56" s="331">
        <v>0</v>
      </c>
      <c r="AC56" s="340" t="s">
        <v>207</v>
      </c>
      <c r="AD56" s="340" t="s">
        <v>209</v>
      </c>
      <c r="AE56" s="351">
        <f t="shared" si="66"/>
        <v>-174062</v>
      </c>
      <c r="AF56" s="351">
        <f t="shared" si="66"/>
        <v>-156591</v>
      </c>
      <c r="AG56" s="351">
        <f t="shared" si="66"/>
        <v>17471</v>
      </c>
      <c r="AH56" s="351">
        <f t="shared" si="66"/>
        <v>17471</v>
      </c>
      <c r="AI56" s="351">
        <f t="shared" si="66"/>
        <v>0</v>
      </c>
      <c r="AJ56" s="340" t="s">
        <v>207</v>
      </c>
      <c r="AK56" s="340" t="s">
        <v>209</v>
      </c>
      <c r="AL56" s="351">
        <f t="shared" si="67"/>
        <v>-174062</v>
      </c>
      <c r="AM56" s="351">
        <f t="shared" si="67"/>
        <v>-156591</v>
      </c>
      <c r="AN56" s="351">
        <f t="shared" si="67"/>
        <v>17471</v>
      </c>
      <c r="AO56" s="351">
        <f t="shared" si="67"/>
        <v>17471</v>
      </c>
      <c r="AP56" s="351">
        <f t="shared" si="67"/>
        <v>0</v>
      </c>
      <c r="AQ56" s="340" t="s">
        <v>207</v>
      </c>
      <c r="AR56" s="340" t="s">
        <v>209</v>
      </c>
      <c r="AS56" s="364">
        <f t="shared" si="68"/>
        <v>0</v>
      </c>
      <c r="AT56" s="364">
        <f t="shared" si="68"/>
        <v>0</v>
      </c>
      <c r="AU56" s="364">
        <f t="shared" si="68"/>
        <v>0</v>
      </c>
      <c r="AV56" s="364">
        <f t="shared" si="68"/>
        <v>0</v>
      </c>
      <c r="AW56" s="364">
        <f t="shared" si="68"/>
        <v>0</v>
      </c>
      <c r="AX56" s="340" t="s">
        <v>207</v>
      </c>
      <c r="AY56" s="340" t="s">
        <v>209</v>
      </c>
      <c r="AZ56" s="331">
        <v>0</v>
      </c>
      <c r="BA56" s="331">
        <v>0</v>
      </c>
      <c r="BB56" s="331">
        <v>0</v>
      </c>
      <c r="BC56" s="331">
        <v>0</v>
      </c>
      <c r="BD56" s="331">
        <v>0</v>
      </c>
      <c r="BE56" s="340" t="s">
        <v>207</v>
      </c>
      <c r="BF56" s="340" t="s">
        <v>209</v>
      </c>
      <c r="BG56" s="331">
        <v>0</v>
      </c>
      <c r="BH56" s="331">
        <v>0</v>
      </c>
      <c r="BI56" s="331">
        <v>0</v>
      </c>
      <c r="BJ56" s="331">
        <v>0</v>
      </c>
      <c r="BK56" s="331">
        <v>0</v>
      </c>
      <c r="BL56" s="340" t="s">
        <v>207</v>
      </c>
      <c r="BM56" s="340" t="s">
        <v>209</v>
      </c>
      <c r="BN56" s="353">
        <v>0</v>
      </c>
      <c r="BO56" s="353">
        <v>0</v>
      </c>
      <c r="BP56" s="353">
        <v>0</v>
      </c>
      <c r="BQ56" s="353">
        <v>0</v>
      </c>
      <c r="BR56" s="353">
        <v>0</v>
      </c>
      <c r="BS56" s="340" t="s">
        <v>207</v>
      </c>
      <c r="BT56" s="340" t="s">
        <v>209</v>
      </c>
      <c r="BU56" s="353">
        <v>0</v>
      </c>
      <c r="BV56" s="353">
        <v>0</v>
      </c>
      <c r="BW56" s="353">
        <v>0</v>
      </c>
      <c r="BX56" s="353">
        <v>0</v>
      </c>
      <c r="BY56" s="353">
        <v>0</v>
      </c>
      <c r="BZ56" s="340" t="s">
        <v>207</v>
      </c>
      <c r="CA56" s="340" t="s">
        <v>209</v>
      </c>
      <c r="CB56" s="353">
        <v>0</v>
      </c>
      <c r="CC56" s="353">
        <v>0</v>
      </c>
      <c r="CD56" s="353">
        <v>0</v>
      </c>
      <c r="CE56" s="353">
        <v>0</v>
      </c>
      <c r="CF56" s="353">
        <v>0</v>
      </c>
      <c r="CG56" s="340" t="s">
        <v>207</v>
      </c>
      <c r="CH56" s="340" t="s">
        <v>209</v>
      </c>
      <c r="CI56" s="331">
        <v>0</v>
      </c>
      <c r="CJ56" s="331">
        <v>0</v>
      </c>
      <c r="CK56" s="331">
        <v>0</v>
      </c>
      <c r="CL56" s="331">
        <v>0</v>
      </c>
      <c r="CM56" s="331">
        <v>0</v>
      </c>
      <c r="CN56" s="340" t="s">
        <v>207</v>
      </c>
      <c r="CO56" s="340" t="s">
        <v>209</v>
      </c>
      <c r="CP56" s="331">
        <v>0</v>
      </c>
      <c r="CQ56" s="331">
        <v>0</v>
      </c>
      <c r="CR56" s="331">
        <v>0</v>
      </c>
      <c r="CS56" s="331">
        <v>0</v>
      </c>
      <c r="CT56" s="331">
        <v>0</v>
      </c>
      <c r="CU56" s="340" t="s">
        <v>207</v>
      </c>
      <c r="CV56" s="340" t="s">
        <v>209</v>
      </c>
      <c r="CW56" s="331">
        <v>0</v>
      </c>
      <c r="CX56" s="331">
        <v>0</v>
      </c>
      <c r="CY56" s="331">
        <v>0</v>
      </c>
      <c r="CZ56" s="331">
        <v>0</v>
      </c>
      <c r="DA56" s="331">
        <v>0</v>
      </c>
      <c r="DB56" s="340" t="s">
        <v>207</v>
      </c>
      <c r="DC56" s="340" t="s">
        <v>209</v>
      </c>
      <c r="DD56" s="331">
        <v>0</v>
      </c>
      <c r="DE56" s="331">
        <v>0</v>
      </c>
      <c r="DF56" s="331">
        <v>0</v>
      </c>
      <c r="DG56" s="331">
        <v>0</v>
      </c>
      <c r="DH56" s="331">
        <v>0</v>
      </c>
      <c r="DI56" s="340" t="s">
        <v>207</v>
      </c>
      <c r="DJ56" s="340" t="s">
        <v>209</v>
      </c>
      <c r="DK56" s="331">
        <v>0</v>
      </c>
      <c r="DL56" s="331">
        <v>0</v>
      </c>
      <c r="DM56" s="331">
        <v>0</v>
      </c>
      <c r="DN56" s="331">
        <v>0</v>
      </c>
      <c r="DO56" s="331">
        <v>0</v>
      </c>
      <c r="DP56" s="340" t="s">
        <v>207</v>
      </c>
      <c r="DQ56" s="340" t="s">
        <v>209</v>
      </c>
      <c r="DR56" s="354">
        <v>0</v>
      </c>
      <c r="DS56" s="354">
        <v>0</v>
      </c>
      <c r="DT56" s="354">
        <v>0</v>
      </c>
      <c r="DU56" s="354">
        <v>0</v>
      </c>
      <c r="DV56" s="354">
        <v>0</v>
      </c>
      <c r="DW56" s="340" t="s">
        <v>207</v>
      </c>
      <c r="DX56" s="340" t="s">
        <v>209</v>
      </c>
      <c r="DY56" s="354">
        <v>0</v>
      </c>
      <c r="DZ56" s="354">
        <v>0</v>
      </c>
      <c r="EA56" s="354">
        <v>0</v>
      </c>
      <c r="EB56" s="354">
        <v>0</v>
      </c>
      <c r="EC56" s="354">
        <v>0</v>
      </c>
      <c r="ED56" s="340" t="s">
        <v>207</v>
      </c>
      <c r="EE56" s="340" t="s">
        <v>209</v>
      </c>
      <c r="EF56" s="355">
        <f>(C56+Q56+AE56+AZ56+DK56)</f>
        <v>-174062</v>
      </c>
      <c r="EG56" s="355">
        <f>(D56+R56+AF56+BA56+DL56)</f>
        <v>-156591</v>
      </c>
      <c r="EH56" s="355">
        <f>(E56+S56+AG56+BB56+DM56)</f>
        <v>17471</v>
      </c>
      <c r="EI56" s="355">
        <f>(F56+T56+AH56+BC56+DN56)</f>
        <v>17471</v>
      </c>
      <c r="EJ56" s="355">
        <f>(G56+U56+AI56+BD56+DO56)</f>
        <v>0</v>
      </c>
      <c r="EK56" s="340" t="s">
        <v>207</v>
      </c>
      <c r="EL56" s="340" t="s">
        <v>209</v>
      </c>
      <c r="EM56" s="354">
        <v>0</v>
      </c>
      <c r="EN56" s="354">
        <v>0</v>
      </c>
      <c r="EO56" s="354">
        <v>0</v>
      </c>
      <c r="EP56" s="354">
        <v>0</v>
      </c>
      <c r="EQ56" s="354">
        <v>0</v>
      </c>
      <c r="ER56" s="340" t="s">
        <v>207</v>
      </c>
      <c r="ES56" s="340" t="s">
        <v>209</v>
      </c>
      <c r="ET56" s="365">
        <f t="shared" si="70"/>
        <v>-174062</v>
      </c>
      <c r="EU56" s="365">
        <f t="shared" si="70"/>
        <v>-156591</v>
      </c>
      <c r="EV56" s="365">
        <f t="shared" si="70"/>
        <v>17471</v>
      </c>
      <c r="EW56" s="365">
        <f t="shared" si="70"/>
        <v>17471</v>
      </c>
      <c r="EX56" s="365">
        <f t="shared" si="70"/>
        <v>0</v>
      </c>
      <c r="EY56" s="374" t="s">
        <v>193</v>
      </c>
      <c r="EZ56" s="374"/>
      <c r="FA56" s="375" t="s">
        <v>58</v>
      </c>
      <c r="FB56" s="376">
        <f>C42</f>
        <v>11276</v>
      </c>
      <c r="FC56" s="376">
        <f>D42</f>
        <v>12425</v>
      </c>
      <c r="FD56" s="376">
        <f>E42</f>
        <v>1149</v>
      </c>
      <c r="FE56" s="376">
        <f>F42</f>
        <v>0</v>
      </c>
      <c r="FF56" s="376">
        <f>G42</f>
        <v>1149</v>
      </c>
      <c r="FG56" s="374" t="s">
        <v>193</v>
      </c>
      <c r="FH56" s="374"/>
      <c r="FI56" s="375" t="s">
        <v>58</v>
      </c>
      <c r="FJ56" s="376">
        <f>X42</f>
        <v>0</v>
      </c>
      <c r="FK56" s="376">
        <f>Y42</f>
        <v>0</v>
      </c>
      <c r="FL56" s="376">
        <f>Z42</f>
        <v>0</v>
      </c>
      <c r="FM56" s="376">
        <f>AA42</f>
        <v>0</v>
      </c>
      <c r="FN56" s="376">
        <f>AB42</f>
        <v>0</v>
      </c>
      <c r="FO56" s="374" t="s">
        <v>193</v>
      </c>
      <c r="FP56" s="374"/>
      <c r="FQ56" s="375" t="s">
        <v>58</v>
      </c>
      <c r="FR56" s="376">
        <f>AE42</f>
        <v>104892</v>
      </c>
      <c r="FS56" s="376">
        <f>AF42</f>
        <v>109431</v>
      </c>
      <c r="FT56" s="376">
        <f>AG42</f>
        <v>4539</v>
      </c>
      <c r="FU56" s="376">
        <f>AH42</f>
        <v>4539</v>
      </c>
      <c r="FV56" s="376">
        <f>AI42</f>
        <v>0</v>
      </c>
      <c r="FW56" s="374" t="s">
        <v>193</v>
      </c>
      <c r="FX56" s="374"/>
      <c r="FY56" s="375" t="s">
        <v>58</v>
      </c>
      <c r="FZ56" s="376">
        <f>AZ42</f>
        <v>320</v>
      </c>
      <c r="GA56" s="376">
        <f>BA42</f>
        <v>1324</v>
      </c>
      <c r="GB56" s="376">
        <f>BB42</f>
        <v>1004</v>
      </c>
      <c r="GC56" s="376">
        <f>BC42</f>
        <v>0</v>
      </c>
      <c r="GD56" s="376">
        <f>BD42</f>
        <v>1004</v>
      </c>
      <c r="GE56" s="374" t="s">
        <v>193</v>
      </c>
      <c r="GF56" s="374"/>
      <c r="GG56" s="375" t="s">
        <v>58</v>
      </c>
      <c r="GH56" s="376">
        <f>DK42</f>
        <v>4734</v>
      </c>
      <c r="GI56" s="376">
        <f>DL42</f>
        <v>4734</v>
      </c>
      <c r="GJ56" s="376">
        <f>DM42</f>
        <v>0</v>
      </c>
      <c r="GK56" s="376">
        <f>DN42</f>
        <v>0</v>
      </c>
      <c r="GL56" s="376">
        <f>DO42</f>
        <v>0</v>
      </c>
      <c r="GM56" s="374" t="s">
        <v>193</v>
      </c>
      <c r="GN56" s="374"/>
      <c r="GO56" s="375" t="s">
        <v>58</v>
      </c>
      <c r="GP56" s="371">
        <f>SUM(GP54:GP55)</f>
        <v>121222</v>
      </c>
      <c r="GQ56" s="371">
        <f>SUM(GQ54:GQ55)</f>
        <v>127914</v>
      </c>
      <c r="GR56" s="371">
        <f>SUM(GR54:GR55)</f>
        <v>6692</v>
      </c>
      <c r="GS56" s="371">
        <f>SUM(GS54:GS55)</f>
        <v>4539</v>
      </c>
      <c r="GT56" s="371">
        <f>SUM(GT54:GT55)</f>
        <v>2153</v>
      </c>
    </row>
    <row r="57" spans="1:202" ht="12.75">
      <c r="A57" s="341" t="s">
        <v>207</v>
      </c>
      <c r="B57" s="341" t="s">
        <v>208</v>
      </c>
      <c r="C57" s="358">
        <f>SUM(C55:C56)</f>
        <v>500</v>
      </c>
      <c r="D57" s="358">
        <f>SUM(D55:D56)</f>
        <v>20870</v>
      </c>
      <c r="E57" s="358">
        <f>SUM(E55:E56)</f>
        <v>20370</v>
      </c>
      <c r="F57" s="358">
        <f>SUM(F55:F56)</f>
        <v>20348</v>
      </c>
      <c r="G57" s="358">
        <f>SUM(G55:G56)</f>
        <v>22</v>
      </c>
      <c r="H57" s="341" t="s">
        <v>207</v>
      </c>
      <c r="I57" s="341" t="s">
        <v>208</v>
      </c>
      <c r="J57" s="358">
        <f>SUM(J55:J56)</f>
        <v>0</v>
      </c>
      <c r="K57" s="358">
        <f>SUM(K55:K56)</f>
        <v>20348</v>
      </c>
      <c r="L57" s="358">
        <f>SUM(L55:L56)</f>
        <v>20348</v>
      </c>
      <c r="M57" s="358">
        <f>SUM(M55:M56)</f>
        <v>20348</v>
      </c>
      <c r="N57" s="358">
        <f>SUM(N55:N56)</f>
        <v>0</v>
      </c>
      <c r="O57" s="341" t="s">
        <v>207</v>
      </c>
      <c r="P57" s="341" t="s">
        <v>208</v>
      </c>
      <c r="Q57" s="358">
        <f>SUM(Q55:Q56)</f>
        <v>500</v>
      </c>
      <c r="R57" s="358">
        <f>SUM(R55:R56)</f>
        <v>522</v>
      </c>
      <c r="S57" s="358">
        <f>SUM(S55:S56)</f>
        <v>22</v>
      </c>
      <c r="T57" s="358">
        <f>SUM(T55:T56)</f>
        <v>0</v>
      </c>
      <c r="U57" s="358">
        <f>SUM(U55:U56)</f>
        <v>22</v>
      </c>
      <c r="V57" s="341" t="s">
        <v>207</v>
      </c>
      <c r="W57" s="341" t="s">
        <v>208</v>
      </c>
      <c r="X57" s="358">
        <f>SUM(X55:X56)</f>
        <v>2000</v>
      </c>
      <c r="Y57" s="358">
        <f>SUM(Y55:Y56)</f>
        <v>2185</v>
      </c>
      <c r="Z57" s="358">
        <f>SUM(Z55:Z56)</f>
        <v>185</v>
      </c>
      <c r="AA57" s="358">
        <f>SUM(AA55:AA56)</f>
        <v>0</v>
      </c>
      <c r="AB57" s="358">
        <f>SUM(AB55:AB56)</f>
        <v>185</v>
      </c>
      <c r="AC57" s="341" t="s">
        <v>207</v>
      </c>
      <c r="AD57" s="341" t="s">
        <v>208</v>
      </c>
      <c r="AE57" s="358">
        <f>SUM(AE55:AE56)</f>
        <v>0</v>
      </c>
      <c r="AF57" s="358">
        <f>SUM(AF55:AF56)</f>
        <v>0</v>
      </c>
      <c r="AG57" s="358">
        <f>SUM(AG55:AG56)</f>
        <v>0</v>
      </c>
      <c r="AH57" s="358">
        <f>SUM(AH55:AH56)</f>
        <v>0</v>
      </c>
      <c r="AI57" s="358">
        <f>SUM(AI55:AI56)</f>
        <v>0</v>
      </c>
      <c r="AJ57" s="341" t="s">
        <v>207</v>
      </c>
      <c r="AK57" s="341" t="s">
        <v>208</v>
      </c>
      <c r="AL57" s="358">
        <f>SUM(AL55:AL56)</f>
        <v>0</v>
      </c>
      <c r="AM57" s="358">
        <f>SUM(AM55:AM56)</f>
        <v>0</v>
      </c>
      <c r="AN57" s="358">
        <f>SUM(AN55:AN56)</f>
        <v>0</v>
      </c>
      <c r="AO57" s="358">
        <f>SUM(AO55:AO56)</f>
        <v>0</v>
      </c>
      <c r="AP57" s="358">
        <f>SUM(AP55:AP56)</f>
        <v>0</v>
      </c>
      <c r="AQ57" s="341" t="s">
        <v>207</v>
      </c>
      <c r="AR57" s="341" t="s">
        <v>208</v>
      </c>
      <c r="AS57" s="358">
        <f>SUM(AS55:AS56)</f>
        <v>0</v>
      </c>
      <c r="AT57" s="358">
        <f>SUM(AT55:AT56)</f>
        <v>0</v>
      </c>
      <c r="AU57" s="358">
        <f>SUM(AU55:AU56)</f>
        <v>0</v>
      </c>
      <c r="AV57" s="358">
        <f>SUM(AV55:AV56)</f>
        <v>0</v>
      </c>
      <c r="AW57" s="358">
        <f>SUM(AW55:AW56)</f>
        <v>0</v>
      </c>
      <c r="AX57" s="341" t="s">
        <v>207</v>
      </c>
      <c r="AY57" s="341" t="s">
        <v>208</v>
      </c>
      <c r="AZ57" s="358">
        <f>SUM(AZ55:AZ56)</f>
        <v>43651</v>
      </c>
      <c r="BA57" s="358">
        <f>SUM(BA55:BA56)</f>
        <v>46828</v>
      </c>
      <c r="BB57" s="358">
        <f>SUM(BB55:BB56)</f>
        <v>3177</v>
      </c>
      <c r="BC57" s="358">
        <f>SUM(BC55:BC56)</f>
        <v>0</v>
      </c>
      <c r="BD57" s="358">
        <f>SUM(BD55:BD56)</f>
        <v>3177</v>
      </c>
      <c r="BE57" s="341" t="s">
        <v>207</v>
      </c>
      <c r="BF57" s="341" t="s">
        <v>208</v>
      </c>
      <c r="BG57" s="358">
        <f>SUM(BG55:BG56)</f>
        <v>43651</v>
      </c>
      <c r="BH57" s="358">
        <f>SUM(BH55:BH56)</f>
        <v>46828</v>
      </c>
      <c r="BI57" s="358">
        <f>SUM(BI55:BI56)</f>
        <v>3177</v>
      </c>
      <c r="BJ57" s="358">
        <f>SUM(BJ55:BJ56)</f>
        <v>0</v>
      </c>
      <c r="BK57" s="358">
        <f>SUM(BK55:BK56)</f>
        <v>3177</v>
      </c>
      <c r="BL57" s="341" t="s">
        <v>207</v>
      </c>
      <c r="BM57" s="341" t="s">
        <v>208</v>
      </c>
      <c r="BN57" s="358">
        <f>SUM(BN55:BN56)</f>
        <v>0</v>
      </c>
      <c r="BO57" s="358">
        <f>SUM(BO55:BO56)</f>
        <v>0</v>
      </c>
      <c r="BP57" s="358">
        <f>SUM(BP55:BP56)</f>
        <v>0</v>
      </c>
      <c r="BQ57" s="358">
        <f>SUM(BQ55:BQ56)</f>
        <v>0</v>
      </c>
      <c r="BR57" s="358">
        <f>SUM(BR55:BR56)</f>
        <v>0</v>
      </c>
      <c r="BS57" s="341" t="s">
        <v>207</v>
      </c>
      <c r="BT57" s="341" t="s">
        <v>208</v>
      </c>
      <c r="BU57" s="358">
        <f>SUM(BU55:BU56)</f>
        <v>37551</v>
      </c>
      <c r="BV57" s="358">
        <f>SUM(BV55:BV56)</f>
        <v>40728</v>
      </c>
      <c r="BW57" s="358">
        <f>SUM(BW55:BW56)</f>
        <v>3177</v>
      </c>
      <c r="BX57" s="358">
        <f>SUM(BX55:BX56)</f>
        <v>0</v>
      </c>
      <c r="BY57" s="358">
        <f>SUM(BY55:BY56)</f>
        <v>3177</v>
      </c>
      <c r="BZ57" s="341" t="s">
        <v>207</v>
      </c>
      <c r="CA57" s="341" t="s">
        <v>208</v>
      </c>
      <c r="CB57" s="358">
        <f>SUM(CB55:CB56)</f>
        <v>6100</v>
      </c>
      <c r="CC57" s="358">
        <f>SUM(CC55:CC56)</f>
        <v>6100</v>
      </c>
      <c r="CD57" s="358">
        <f>SUM(CD55:CD56)</f>
        <v>0</v>
      </c>
      <c r="CE57" s="358">
        <f>SUM(CE55:CE56)</f>
        <v>0</v>
      </c>
      <c r="CF57" s="358">
        <f>SUM(CF55:CF56)</f>
        <v>0</v>
      </c>
      <c r="CG57" s="341" t="s">
        <v>207</v>
      </c>
      <c r="CH57" s="341" t="s">
        <v>208</v>
      </c>
      <c r="CI57" s="358">
        <f>SUM(CI55:CI56)</f>
        <v>0</v>
      </c>
      <c r="CJ57" s="358">
        <f>SUM(CJ55:CJ56)</f>
        <v>0</v>
      </c>
      <c r="CK57" s="358">
        <f>SUM(CK55:CK56)</f>
        <v>0</v>
      </c>
      <c r="CL57" s="358">
        <f>SUM(CL55:CL56)</f>
        <v>0</v>
      </c>
      <c r="CM57" s="358">
        <f>SUM(CM55:CM56)</f>
        <v>0</v>
      </c>
      <c r="CN57" s="341" t="s">
        <v>207</v>
      </c>
      <c r="CO57" s="341" t="s">
        <v>208</v>
      </c>
      <c r="CP57" s="358">
        <f>SUM(CP55:CP56)</f>
        <v>0</v>
      </c>
      <c r="CQ57" s="358">
        <f>SUM(CQ55:CQ56)</f>
        <v>0</v>
      </c>
      <c r="CR57" s="358">
        <f>SUM(CR55:CR56)</f>
        <v>0</v>
      </c>
      <c r="CS57" s="358">
        <f>SUM(CS55:CS56)</f>
        <v>0</v>
      </c>
      <c r="CT57" s="358">
        <f>SUM(CT55:CT56)</f>
        <v>0</v>
      </c>
      <c r="CU57" s="341" t="s">
        <v>207</v>
      </c>
      <c r="CV57" s="341" t="s">
        <v>208</v>
      </c>
      <c r="CW57" s="358">
        <f>SUM(CW55:CW56)</f>
        <v>0</v>
      </c>
      <c r="CX57" s="358">
        <f>SUM(CX55:CX56)</f>
        <v>0</v>
      </c>
      <c r="CY57" s="358">
        <f>SUM(CY55:CY56)</f>
        <v>0</v>
      </c>
      <c r="CZ57" s="358">
        <f>SUM(CZ55:CZ56)</f>
        <v>0</v>
      </c>
      <c r="DA57" s="358">
        <f>SUM(DA55:DA56)</f>
        <v>0</v>
      </c>
      <c r="DB57" s="341" t="s">
        <v>207</v>
      </c>
      <c r="DC57" s="341" t="s">
        <v>208</v>
      </c>
      <c r="DD57" s="358">
        <f>SUM(DD55:DD56)</f>
        <v>0</v>
      </c>
      <c r="DE57" s="358">
        <f>SUM(DE55:DE56)</f>
        <v>0</v>
      </c>
      <c r="DF57" s="358">
        <f>SUM(DF55:DF56)</f>
        <v>0</v>
      </c>
      <c r="DG57" s="358">
        <f>SUM(DG55:DG56)</f>
        <v>0</v>
      </c>
      <c r="DH57" s="358">
        <f>SUM(DH55:DH56)</f>
        <v>0</v>
      </c>
      <c r="DI57" s="341" t="s">
        <v>207</v>
      </c>
      <c r="DJ57" s="341" t="s">
        <v>208</v>
      </c>
      <c r="DK57" s="358">
        <f>SUM(DK55:DK56)</f>
        <v>98230</v>
      </c>
      <c r="DL57" s="358">
        <f>SUM(DL55:DL56)</f>
        <v>96230</v>
      </c>
      <c r="DM57" s="358">
        <f>SUM(DM55:DM56)</f>
        <v>-2000</v>
      </c>
      <c r="DN57" s="358">
        <f>SUM(DN55:DN56)</f>
        <v>0</v>
      </c>
      <c r="DO57" s="358">
        <f>SUM(DO55:DO56)</f>
        <v>-2000</v>
      </c>
      <c r="DP57" s="341" t="s">
        <v>207</v>
      </c>
      <c r="DQ57" s="341" t="s">
        <v>208</v>
      </c>
      <c r="DR57" s="360">
        <f>SUM(DR55:DR56)</f>
        <v>98230</v>
      </c>
      <c r="DS57" s="360">
        <f>SUM(DS55:DS56)</f>
        <v>96230</v>
      </c>
      <c r="DT57" s="360">
        <f>SUM(DT55:DT56)</f>
        <v>-2000</v>
      </c>
      <c r="DU57" s="360">
        <f>SUM(DU55:DU56)</f>
        <v>0</v>
      </c>
      <c r="DV57" s="360">
        <f>SUM(DV55:DV56)</f>
        <v>-2000</v>
      </c>
      <c r="DW57" s="341" t="s">
        <v>207</v>
      </c>
      <c r="DX57" s="341" t="s">
        <v>208</v>
      </c>
      <c r="DY57" s="360">
        <f>SUM(DY55:DY56)</f>
        <v>0</v>
      </c>
      <c r="DZ57" s="360">
        <f>SUM(DZ55:DZ56)</f>
        <v>0</v>
      </c>
      <c r="EA57" s="360">
        <f>SUM(EA55:EA56)</f>
        <v>0</v>
      </c>
      <c r="EB57" s="360">
        <f>SUM(EB55:EB56)</f>
        <v>0</v>
      </c>
      <c r="EC57" s="360">
        <f>SUM(EC55:EC56)</f>
        <v>0</v>
      </c>
      <c r="ED57" s="341" t="s">
        <v>207</v>
      </c>
      <c r="EE57" s="341" t="s">
        <v>208</v>
      </c>
      <c r="EF57" s="358">
        <f>SUM(EF55:EF56)</f>
        <v>144381</v>
      </c>
      <c r="EG57" s="358">
        <f>SUM(EG55:EG56)</f>
        <v>166113</v>
      </c>
      <c r="EH57" s="358">
        <f>SUM(EH55:EH56)</f>
        <v>21732</v>
      </c>
      <c r="EI57" s="358">
        <f>SUM(EI55:EI56)</f>
        <v>20348</v>
      </c>
      <c r="EJ57" s="358">
        <f>SUM(EJ55:EJ56)</f>
        <v>1384</v>
      </c>
      <c r="EK57" s="341" t="s">
        <v>207</v>
      </c>
      <c r="EL57" s="341" t="s">
        <v>208</v>
      </c>
      <c r="EM57" s="359">
        <v>0</v>
      </c>
      <c r="EN57" s="359">
        <v>0</v>
      </c>
      <c r="EO57" s="359">
        <v>0</v>
      </c>
      <c r="EP57" s="359">
        <v>0</v>
      </c>
      <c r="EQ57" s="359">
        <v>0</v>
      </c>
      <c r="ER57" s="341" t="s">
        <v>207</v>
      </c>
      <c r="ES57" s="341" t="s">
        <v>208</v>
      </c>
      <c r="ET57" s="358">
        <f>SUM(ET55:ET56)</f>
        <v>144381</v>
      </c>
      <c r="EU57" s="358">
        <f>SUM(EU55:EU56)</f>
        <v>166113</v>
      </c>
      <c r="EV57" s="358">
        <f>SUM(EV55:EV56)</f>
        <v>21732</v>
      </c>
      <c r="EW57" s="358">
        <f>SUM(EW55:EW56)</f>
        <v>20348</v>
      </c>
      <c r="EX57" s="358">
        <f>SUM(EX55:EX56)</f>
        <v>1384</v>
      </c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</row>
  </sheetData>
  <mergeCells count="39">
    <mergeCell ref="ET3:EX3"/>
    <mergeCell ref="DR3:DV3"/>
    <mergeCell ref="F4:G4"/>
    <mergeCell ref="M4:N4"/>
    <mergeCell ref="T4:U4"/>
    <mergeCell ref="AA4:AB4"/>
    <mergeCell ref="AH4:AI4"/>
    <mergeCell ref="AO4:AP4"/>
    <mergeCell ref="AV4:AW4"/>
    <mergeCell ref="BC4:BD4"/>
    <mergeCell ref="BJ4:BK4"/>
    <mergeCell ref="BQ4:BR4"/>
    <mergeCell ref="BX4:BY4"/>
    <mergeCell ref="CE4:CF4"/>
    <mergeCell ref="CL4:CM4"/>
    <mergeCell ref="CS4:CT4"/>
    <mergeCell ref="CZ4:DA4"/>
    <mergeCell ref="DG4:DH4"/>
    <mergeCell ref="DN4:DO4"/>
    <mergeCell ref="DU4:DV4"/>
    <mergeCell ref="EB4:EC4"/>
    <mergeCell ref="EI4:EJ4"/>
    <mergeCell ref="EP4:EQ4"/>
    <mergeCell ref="EM1:EQ1"/>
    <mergeCell ref="EM2:EQ2"/>
    <mergeCell ref="EM3:EQ3"/>
    <mergeCell ref="EW4:EX4"/>
    <mergeCell ref="FE4:FF4"/>
    <mergeCell ref="FE18:FF18"/>
    <mergeCell ref="GC4:GD4"/>
    <mergeCell ref="GC18:GD18"/>
    <mergeCell ref="FM4:FN4"/>
    <mergeCell ref="FM18:FN18"/>
    <mergeCell ref="FU4:FV4"/>
    <mergeCell ref="FU18:FV18"/>
    <mergeCell ref="GK4:GL4"/>
    <mergeCell ref="GK18:GL18"/>
    <mergeCell ref="GS4:GT4"/>
    <mergeCell ref="GS18:GT1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0" r:id="rId1"/>
  <headerFooter alignWithMargins="0">
    <oddHeader>&amp;C&amp;"Times New Roman CE,Normál\&amp;P/&amp;N
Intézmények bevételei&amp;R&amp;"Times New Roman CE,Normál\2.sz.melléklet
ezer ft-ban</oddHeader>
    <oddFooter>&amp;L&amp;"Times New Roman,Normál\&amp;8&amp;D/&amp;T/Tóthné&amp;C&amp;"Times New Roman CE,Normál\&amp;8&amp;F/&amp;A/Tóthné</oddFooter>
  </headerFooter>
  <colBreaks count="1" manualBreakCount="1">
    <brk id="154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5" zoomScaleNormal="65" zoomScaleSheetLayoutView="6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3.875" style="0" customWidth="1"/>
    <col min="2" max="2" width="31.125" style="0" customWidth="1"/>
    <col min="3" max="3" width="10.00390625" style="0" customWidth="1"/>
    <col min="4" max="4" width="10.625" style="0" customWidth="1"/>
    <col min="5" max="5" width="10.25390625" style="0" customWidth="1"/>
    <col min="6" max="6" width="27.625" style="0" customWidth="1"/>
    <col min="7" max="7" width="5.75390625" style="0" customWidth="1"/>
    <col min="8" max="8" width="6.75390625" style="0" customWidth="1"/>
    <col min="9" max="9" width="38.125" style="0" customWidth="1"/>
    <col min="10" max="10" width="11.75390625" style="0" customWidth="1"/>
    <col min="11" max="11" width="12.875" style="0" customWidth="1"/>
    <col min="12" max="12" width="12.75390625" style="0" customWidth="1"/>
  </cols>
  <sheetData>
    <row r="1" spans="1:12" ht="12.75">
      <c r="A1" s="217" t="s">
        <v>120</v>
      </c>
      <c r="B1" s="217" t="s">
        <v>120</v>
      </c>
      <c r="C1" s="408" t="s">
        <v>59</v>
      </c>
      <c r="D1" s="426"/>
      <c r="E1" s="409"/>
      <c r="F1" s="86"/>
      <c r="G1" s="224" t="s">
        <v>120</v>
      </c>
      <c r="H1" s="225" t="s">
        <v>120</v>
      </c>
      <c r="I1" s="225" t="s">
        <v>120</v>
      </c>
      <c r="J1" s="408" t="s">
        <v>52</v>
      </c>
      <c r="K1" s="426"/>
      <c r="L1" s="409"/>
    </row>
    <row r="2" spans="1:12" ht="12.75">
      <c r="A2" s="218" t="s">
        <v>122</v>
      </c>
      <c r="B2" s="218" t="s">
        <v>123</v>
      </c>
      <c r="C2" s="427" t="s">
        <v>118</v>
      </c>
      <c r="D2" s="428"/>
      <c r="E2" s="429"/>
      <c r="F2" s="90"/>
      <c r="G2" s="226" t="s">
        <v>122</v>
      </c>
      <c r="H2" s="90" t="s">
        <v>94</v>
      </c>
      <c r="I2" s="90" t="s">
        <v>97</v>
      </c>
      <c r="J2" s="408" t="s">
        <v>118</v>
      </c>
      <c r="K2" s="426"/>
      <c r="L2" s="409"/>
    </row>
    <row r="3" spans="1:12" ht="12.75">
      <c r="A3" s="218" t="s">
        <v>119</v>
      </c>
      <c r="B3" s="218" t="s">
        <v>124</v>
      </c>
      <c r="C3" s="219"/>
      <c r="D3" s="219"/>
      <c r="E3" s="219"/>
      <c r="F3" s="220"/>
      <c r="G3" s="226" t="s">
        <v>119</v>
      </c>
      <c r="H3" s="90" t="s">
        <v>95</v>
      </c>
      <c r="I3" s="90" t="s">
        <v>98</v>
      </c>
      <c r="J3" s="219"/>
      <c r="K3" s="219"/>
      <c r="L3" s="219"/>
    </row>
    <row r="4" spans="1:12" ht="12.75">
      <c r="A4" s="218" t="s">
        <v>120</v>
      </c>
      <c r="B4" s="221"/>
      <c r="C4" s="386" t="s">
        <v>28</v>
      </c>
      <c r="D4" s="386" t="s">
        <v>28</v>
      </c>
      <c r="E4" s="386" t="s">
        <v>210</v>
      </c>
      <c r="F4" s="386" t="s">
        <v>224</v>
      </c>
      <c r="G4" s="226" t="s">
        <v>120</v>
      </c>
      <c r="H4" s="90" t="s">
        <v>119</v>
      </c>
      <c r="I4" s="95" t="s">
        <v>99</v>
      </c>
      <c r="J4" s="386" t="s">
        <v>28</v>
      </c>
      <c r="K4" s="386" t="s">
        <v>28</v>
      </c>
      <c r="L4" s="386" t="s">
        <v>210</v>
      </c>
    </row>
    <row r="5" spans="1:12" ht="12.75">
      <c r="A5" s="222"/>
      <c r="B5" s="223"/>
      <c r="C5" s="93" t="s">
        <v>66</v>
      </c>
      <c r="D5" s="93" t="s">
        <v>222</v>
      </c>
      <c r="E5" s="94"/>
      <c r="F5" s="94"/>
      <c r="G5" s="227"/>
      <c r="H5" s="228"/>
      <c r="I5" s="229"/>
      <c r="J5" s="93" t="s">
        <v>66</v>
      </c>
      <c r="K5" s="93" t="s">
        <v>222</v>
      </c>
      <c r="L5" s="94"/>
    </row>
    <row r="6" spans="1:6" ht="12.75">
      <c r="A6" s="2" t="s">
        <v>110</v>
      </c>
      <c r="B6" s="8" t="s">
        <v>125</v>
      </c>
      <c r="C6" s="11">
        <f>'[1]létszám'!D6</f>
        <v>89</v>
      </c>
      <c r="D6" s="27">
        <f>C6+E6</f>
        <v>89</v>
      </c>
      <c r="E6" s="6">
        <f>'[2]1.-22.'!V37</f>
        <v>0</v>
      </c>
      <c r="F6" s="76"/>
    </row>
    <row r="7" spans="1:12" ht="12.75">
      <c r="A7" s="121" t="s">
        <v>111</v>
      </c>
      <c r="B7" s="125" t="s">
        <v>126</v>
      </c>
      <c r="C7" s="151">
        <f>'[1]létszám'!D7</f>
        <v>99</v>
      </c>
      <c r="D7" s="152">
        <f aca="true" t="shared" si="0" ref="D7:D52">C7+E7</f>
        <v>99</v>
      </c>
      <c r="E7" s="123">
        <f>'[2]1.-22.'!V85</f>
        <v>0</v>
      </c>
      <c r="F7" s="153"/>
      <c r="G7" s="78" t="s">
        <v>110</v>
      </c>
      <c r="H7" s="58" t="s">
        <v>110</v>
      </c>
      <c r="I7" s="58" t="s">
        <v>54</v>
      </c>
      <c r="J7" s="62">
        <f>'[1]létszám'!J7</f>
        <v>59</v>
      </c>
      <c r="K7" s="62">
        <f>J7+L7</f>
        <v>59</v>
      </c>
      <c r="L7" s="62">
        <f>'[2]részb.ö.'!V37</f>
        <v>0</v>
      </c>
    </row>
    <row r="8" spans="1:12" ht="12.75">
      <c r="A8" s="121" t="s">
        <v>112</v>
      </c>
      <c r="B8" s="125" t="s">
        <v>53</v>
      </c>
      <c r="C8" s="151">
        <f>'[1]létszám'!D8</f>
        <v>37</v>
      </c>
      <c r="D8" s="152">
        <f t="shared" si="0"/>
        <v>37</v>
      </c>
      <c r="E8" s="123">
        <f>'[2]1.-22.'!V133</f>
        <v>0</v>
      </c>
      <c r="F8" s="153"/>
      <c r="G8" s="79">
        <v>1</v>
      </c>
      <c r="H8" s="14" t="s">
        <v>111</v>
      </c>
      <c r="I8" s="14" t="s">
        <v>55</v>
      </c>
      <c r="J8" s="12">
        <f>(J9-J7)</f>
        <v>30</v>
      </c>
      <c r="K8" s="12">
        <f>(K9-K7)</f>
        <v>30</v>
      </c>
      <c r="L8" s="12">
        <f>(L9-L7)</f>
        <v>0</v>
      </c>
    </row>
    <row r="9" spans="1:12" ht="12.75">
      <c r="A9" s="121" t="s">
        <v>113</v>
      </c>
      <c r="B9" s="125" t="s">
        <v>127</v>
      </c>
      <c r="C9" s="151">
        <f>'[1]létszám'!D9</f>
        <v>57</v>
      </c>
      <c r="D9" s="152">
        <f t="shared" si="0"/>
        <v>57</v>
      </c>
      <c r="E9" s="123">
        <f>'[2]1.-22.'!V181</f>
        <v>0</v>
      </c>
      <c r="F9" s="153"/>
      <c r="G9" s="404">
        <v>1</v>
      </c>
      <c r="H9" s="405"/>
      <c r="I9" s="405" t="s">
        <v>56</v>
      </c>
      <c r="J9" s="398">
        <f>(C6)</f>
        <v>89</v>
      </c>
      <c r="K9" s="398">
        <f>(D6)</f>
        <v>89</v>
      </c>
      <c r="L9" s="398">
        <f>(E6)</f>
        <v>0</v>
      </c>
    </row>
    <row r="10" spans="1:10" ht="12.75">
      <c r="A10" s="121" t="s">
        <v>114</v>
      </c>
      <c r="B10" s="125" t="s">
        <v>128</v>
      </c>
      <c r="C10" s="151">
        <f>'[1]létszám'!D10</f>
        <v>31</v>
      </c>
      <c r="D10" s="152">
        <f t="shared" si="0"/>
        <v>31</v>
      </c>
      <c r="E10" s="123">
        <f>'[2]1.-22.'!V229</f>
        <v>0</v>
      </c>
      <c r="F10" s="153"/>
      <c r="G10" s="10"/>
      <c r="H10" s="10"/>
      <c r="I10" s="10"/>
      <c r="J10" s="10"/>
    </row>
    <row r="11" spans="1:10" ht="12.75">
      <c r="A11" s="121" t="s">
        <v>115</v>
      </c>
      <c r="B11" s="125" t="s">
        <v>45</v>
      </c>
      <c r="C11" s="151">
        <f>'[1]létszám'!D11</f>
        <v>60</v>
      </c>
      <c r="D11" s="152">
        <f t="shared" si="0"/>
        <v>60</v>
      </c>
      <c r="E11" s="123">
        <f>'[2]1.-22.'!V277</f>
        <v>0</v>
      </c>
      <c r="F11" s="153"/>
      <c r="G11" s="10"/>
      <c r="H11" s="10"/>
      <c r="I11" s="10"/>
      <c r="J11" s="10"/>
    </row>
    <row r="12" spans="1:10" ht="12.75">
      <c r="A12" s="2" t="s">
        <v>117</v>
      </c>
      <c r="B12" s="2" t="s">
        <v>159</v>
      </c>
      <c r="C12" s="16">
        <f>'[1]létszám'!D12</f>
        <v>530</v>
      </c>
      <c r="D12" s="27">
        <f t="shared" si="0"/>
        <v>530</v>
      </c>
      <c r="E12" s="7">
        <f>'[2]1.-22.'!V325</f>
        <v>0</v>
      </c>
      <c r="F12" s="76"/>
      <c r="G12" s="10"/>
      <c r="H12" s="10"/>
      <c r="I12" s="10"/>
      <c r="J12" s="10"/>
    </row>
    <row r="13" spans="1:10" ht="12.75">
      <c r="A13" s="118" t="s">
        <v>129</v>
      </c>
      <c r="B13" s="118" t="s">
        <v>130</v>
      </c>
      <c r="C13" s="54">
        <f>'[1]létszám'!D13</f>
        <v>48</v>
      </c>
      <c r="D13" s="141">
        <f t="shared" si="0"/>
        <v>46</v>
      </c>
      <c r="E13" s="59">
        <f>'[2]1.-22.'!V373</f>
        <v>-2</v>
      </c>
      <c r="F13" s="142" t="str">
        <f>'[2]létszám'!F13</f>
        <v>(-1ped. tan.cs., -1 ped.napk.cs.)</v>
      </c>
      <c r="G13" s="10"/>
      <c r="H13" s="10"/>
      <c r="I13" s="10"/>
      <c r="J13" s="10"/>
    </row>
    <row r="14" spans="1:10" ht="12.75">
      <c r="A14" s="118" t="s">
        <v>121</v>
      </c>
      <c r="B14" s="118" t="s">
        <v>132</v>
      </c>
      <c r="C14" s="54">
        <f>'[1]létszám'!D14</f>
        <v>52</v>
      </c>
      <c r="D14" s="141">
        <f t="shared" si="0"/>
        <v>52</v>
      </c>
      <c r="E14" s="59">
        <f>'[2]1.-22.'!V421</f>
        <v>0</v>
      </c>
      <c r="F14" s="142"/>
      <c r="G14" s="10"/>
      <c r="H14" s="10"/>
      <c r="I14" s="10"/>
      <c r="J14" s="10"/>
    </row>
    <row r="15" spans="1:12" ht="12.75">
      <c r="A15" s="118" t="s">
        <v>131</v>
      </c>
      <c r="B15" s="118" t="s">
        <v>134</v>
      </c>
      <c r="C15" s="54">
        <f>'[1]létszám'!D15</f>
        <v>62</v>
      </c>
      <c r="D15" s="141">
        <f t="shared" si="0"/>
        <v>62</v>
      </c>
      <c r="E15" s="59">
        <f>'[2]1.-22.'!V469</f>
        <v>0</v>
      </c>
      <c r="F15" s="142"/>
      <c r="G15" s="224" t="s">
        <v>120</v>
      </c>
      <c r="H15" s="225" t="s">
        <v>120</v>
      </c>
      <c r="I15" s="225" t="s">
        <v>120</v>
      </c>
      <c r="J15" s="408" t="s">
        <v>52</v>
      </c>
      <c r="K15" s="426"/>
      <c r="L15" s="409"/>
    </row>
    <row r="16" spans="1:12" ht="12.75">
      <c r="A16" s="118" t="s">
        <v>133</v>
      </c>
      <c r="B16" s="118" t="s">
        <v>136</v>
      </c>
      <c r="C16" s="54">
        <f>'[1]létszám'!D16</f>
        <v>40</v>
      </c>
      <c r="D16" s="141">
        <f t="shared" si="0"/>
        <v>40</v>
      </c>
      <c r="E16" s="59">
        <f>'[2]1.-22.'!V517</f>
        <v>0</v>
      </c>
      <c r="F16" s="142"/>
      <c r="G16" s="226" t="s">
        <v>122</v>
      </c>
      <c r="H16" s="90" t="s">
        <v>94</v>
      </c>
      <c r="I16" s="90" t="s">
        <v>97</v>
      </c>
      <c r="J16" s="408" t="s">
        <v>118</v>
      </c>
      <c r="K16" s="426"/>
      <c r="L16" s="409"/>
    </row>
    <row r="17" spans="1:12" ht="12.75">
      <c r="A17" s="118" t="s">
        <v>135</v>
      </c>
      <c r="B17" s="118" t="s">
        <v>138</v>
      </c>
      <c r="C17" s="54">
        <f>'[1]létszám'!D17</f>
        <v>59</v>
      </c>
      <c r="D17" s="141">
        <f t="shared" si="0"/>
        <v>59</v>
      </c>
      <c r="E17" s="59">
        <f>'[2]1.-22.'!V565</f>
        <v>0</v>
      </c>
      <c r="F17" s="142"/>
      <c r="G17" s="226" t="s">
        <v>119</v>
      </c>
      <c r="H17" s="90" t="s">
        <v>95</v>
      </c>
      <c r="I17" s="90" t="s">
        <v>98</v>
      </c>
      <c r="J17" s="219"/>
      <c r="K17" s="219"/>
      <c r="L17" s="219"/>
    </row>
    <row r="18" spans="1:12" ht="12.75">
      <c r="A18" s="118" t="s">
        <v>137</v>
      </c>
      <c r="B18" s="118" t="s">
        <v>140</v>
      </c>
      <c r="C18" s="54">
        <f>'[1]létszám'!D18</f>
        <v>57</v>
      </c>
      <c r="D18" s="141">
        <f t="shared" si="0"/>
        <v>55</v>
      </c>
      <c r="E18" s="59">
        <f>'[2]1.-22.'!V613</f>
        <v>-2</v>
      </c>
      <c r="F18" s="142" t="str">
        <f>'[2]létszám'!F18</f>
        <v>(-1 ped.tcs,-1ped.napk.cs.csökk.)</v>
      </c>
      <c r="G18" s="226" t="s">
        <v>120</v>
      </c>
      <c r="H18" s="90" t="s">
        <v>119</v>
      </c>
      <c r="I18" s="95" t="s">
        <v>99</v>
      </c>
      <c r="J18" s="386" t="s">
        <v>28</v>
      </c>
      <c r="K18" s="386" t="s">
        <v>28</v>
      </c>
      <c r="L18" s="386" t="s">
        <v>210</v>
      </c>
    </row>
    <row r="19" spans="1:12" ht="12.75">
      <c r="A19" s="118" t="s">
        <v>139</v>
      </c>
      <c r="B19" s="118" t="s">
        <v>142</v>
      </c>
      <c r="C19" s="54">
        <f>'[1]létszám'!D19</f>
        <v>54</v>
      </c>
      <c r="D19" s="141">
        <f t="shared" si="0"/>
        <v>53</v>
      </c>
      <c r="E19" s="59">
        <f>'[2]1.-22.'!V661</f>
        <v>-1</v>
      </c>
      <c r="F19" s="142" t="str">
        <f>'[2]létszám'!F19</f>
        <v>(-1ped.napk.cs.csökkenés)</v>
      </c>
      <c r="G19" s="227"/>
      <c r="H19" s="228"/>
      <c r="I19" s="229"/>
      <c r="J19" s="93" t="s">
        <v>66</v>
      </c>
      <c r="K19" s="93" t="s">
        <v>222</v>
      </c>
      <c r="L19" s="94"/>
    </row>
    <row r="20" spans="1:12" ht="12.75">
      <c r="A20" s="118" t="s">
        <v>141</v>
      </c>
      <c r="B20" s="118" t="s">
        <v>162</v>
      </c>
      <c r="C20" s="54">
        <f>'[1]létszám'!D20</f>
        <v>13</v>
      </c>
      <c r="D20" s="141">
        <f t="shared" si="0"/>
        <v>13</v>
      </c>
      <c r="E20" s="59">
        <f>'[2]1.-22.'!V709</f>
        <v>0</v>
      </c>
      <c r="F20" s="142"/>
      <c r="G20" s="58"/>
      <c r="H20" s="58"/>
      <c r="I20" s="58"/>
      <c r="J20" s="157"/>
      <c r="K20" s="158"/>
      <c r="L20" s="158"/>
    </row>
    <row r="21" spans="1:12" ht="12.75">
      <c r="A21" s="118" t="s">
        <v>143</v>
      </c>
      <c r="B21" s="118" t="s">
        <v>145</v>
      </c>
      <c r="C21" s="54">
        <f>'[1]létszám'!D21</f>
        <v>46</v>
      </c>
      <c r="D21" s="141">
        <f t="shared" si="0"/>
        <v>46</v>
      </c>
      <c r="E21" s="59">
        <f>'[2]1.-22.'!V757</f>
        <v>0</v>
      </c>
      <c r="F21" s="142"/>
      <c r="G21" s="60"/>
      <c r="H21" s="60"/>
      <c r="I21" s="60"/>
      <c r="J21" s="69"/>
      <c r="K21" s="159"/>
      <c r="L21" s="159"/>
    </row>
    <row r="22" spans="1:12" ht="12.75">
      <c r="A22" s="118" t="s">
        <v>144</v>
      </c>
      <c r="B22" s="118" t="s">
        <v>147</v>
      </c>
      <c r="C22" s="54">
        <f>'[1]létszám'!D22</f>
        <v>51</v>
      </c>
      <c r="D22" s="141">
        <f t="shared" si="0"/>
        <v>49</v>
      </c>
      <c r="E22" s="59">
        <f>'[2]1.-22.'!V805</f>
        <v>-2</v>
      </c>
      <c r="F22" s="142" t="str">
        <f>'[2]létszám'!F22</f>
        <v>(-1ped.ncs,-1 ped.tulóra t.alk.</v>
      </c>
      <c r="G22" s="60" t="s">
        <v>117</v>
      </c>
      <c r="H22" s="60" t="s">
        <v>110</v>
      </c>
      <c r="I22" s="60" t="s">
        <v>100</v>
      </c>
      <c r="J22" s="54">
        <f>'[1]létszám'!J22</f>
        <v>25</v>
      </c>
      <c r="K22" s="54">
        <f>J22+L22</f>
        <v>25</v>
      </c>
      <c r="L22" s="54">
        <f>'[2]részb.ö.'!V85</f>
        <v>0</v>
      </c>
    </row>
    <row r="23" spans="1:12" ht="12.75">
      <c r="A23" s="118" t="s">
        <v>146</v>
      </c>
      <c r="B23" s="118" t="s">
        <v>149</v>
      </c>
      <c r="C23" s="54">
        <f>'[1]létszám'!D23</f>
        <v>78</v>
      </c>
      <c r="D23" s="141">
        <f t="shared" si="0"/>
        <v>78</v>
      </c>
      <c r="E23" s="59">
        <f>'[2]1.-22.'!V853</f>
        <v>0</v>
      </c>
      <c r="F23" s="142"/>
      <c r="G23" s="60" t="s">
        <v>117</v>
      </c>
      <c r="H23" s="60" t="s">
        <v>111</v>
      </c>
      <c r="I23" s="60" t="s">
        <v>166</v>
      </c>
      <c r="J23" s="54">
        <f>'[1]létszám'!J23</f>
        <v>30</v>
      </c>
      <c r="K23" s="54">
        <f aca="true" t="shared" si="1" ref="K23:K34">J23+L23</f>
        <v>30</v>
      </c>
      <c r="L23" s="54">
        <f>'[2]részb.ö.'!V133</f>
        <v>0</v>
      </c>
    </row>
    <row r="24" spans="1:12" ht="12.75">
      <c r="A24" s="118" t="s">
        <v>148</v>
      </c>
      <c r="B24" s="118" t="s">
        <v>151</v>
      </c>
      <c r="C24" s="54">
        <f>'[1]létszám'!D24</f>
        <v>70</v>
      </c>
      <c r="D24" s="141">
        <f t="shared" si="0"/>
        <v>70</v>
      </c>
      <c r="E24" s="59">
        <f>'[2]1.-22.'!V901</f>
        <v>0</v>
      </c>
      <c r="F24" s="142"/>
      <c r="G24" s="60" t="s">
        <v>117</v>
      </c>
      <c r="H24" s="60" t="s">
        <v>112</v>
      </c>
      <c r="I24" s="60" t="s">
        <v>101</v>
      </c>
      <c r="J24" s="54">
        <f>'[1]létszám'!J24</f>
        <v>29</v>
      </c>
      <c r="K24" s="54">
        <f t="shared" si="1"/>
        <v>29</v>
      </c>
      <c r="L24" s="54">
        <f>'[2]részb.ö.'!V181</f>
        <v>0</v>
      </c>
    </row>
    <row r="25" spans="1:12" ht="12.75">
      <c r="A25" s="118" t="s">
        <v>150</v>
      </c>
      <c r="B25" s="118" t="s">
        <v>153</v>
      </c>
      <c r="C25" s="54">
        <f>'[1]létszám'!D25</f>
        <v>31</v>
      </c>
      <c r="D25" s="141">
        <f t="shared" si="0"/>
        <v>30</v>
      </c>
      <c r="E25" s="59">
        <f>'[2]1.-22.'!V949</f>
        <v>-1</v>
      </c>
      <c r="F25" s="142" t="str">
        <f>'[2]létszám'!F25</f>
        <v>(-1 ped.tulóra terhére alk.)</v>
      </c>
      <c r="G25" s="60" t="s">
        <v>117</v>
      </c>
      <c r="H25" s="60" t="s">
        <v>113</v>
      </c>
      <c r="I25" s="60" t="s">
        <v>163</v>
      </c>
      <c r="J25" s="54">
        <f>'[1]létszám'!J25</f>
        <v>25</v>
      </c>
      <c r="K25" s="54">
        <f t="shared" si="1"/>
        <v>25</v>
      </c>
      <c r="L25" s="54">
        <f>'[2]részb.ö.'!V229</f>
        <v>0</v>
      </c>
    </row>
    <row r="26" spans="1:12" ht="12.75">
      <c r="A26" s="118" t="s">
        <v>152</v>
      </c>
      <c r="B26" s="118" t="s">
        <v>155</v>
      </c>
      <c r="C26" s="54">
        <f>'[1]létszám'!D26</f>
        <v>56</v>
      </c>
      <c r="D26" s="141">
        <f t="shared" si="0"/>
        <v>56</v>
      </c>
      <c r="E26" s="59">
        <f>'[2]1.-22.'!V997</f>
        <v>0</v>
      </c>
      <c r="F26" s="142"/>
      <c r="G26" s="60" t="s">
        <v>117</v>
      </c>
      <c r="H26" s="60" t="s">
        <v>114</v>
      </c>
      <c r="I26" s="60" t="s">
        <v>167</v>
      </c>
      <c r="J26" s="54">
        <f>'[1]létszám'!J26</f>
        <v>26</v>
      </c>
      <c r="K26" s="54">
        <f t="shared" si="1"/>
        <v>26</v>
      </c>
      <c r="L26" s="54">
        <f>'[2]részb.ö.'!V277</f>
        <v>0</v>
      </c>
    </row>
    <row r="27" spans="1:12" ht="12.75">
      <c r="A27" s="118" t="s">
        <v>154</v>
      </c>
      <c r="B27" s="118" t="s">
        <v>157</v>
      </c>
      <c r="C27" s="54">
        <f>'[1]létszám'!D27</f>
        <v>144</v>
      </c>
      <c r="D27" s="141">
        <f t="shared" si="0"/>
        <v>144</v>
      </c>
      <c r="E27" s="59">
        <f>'[2]1.-22.'!V1045</f>
        <v>0</v>
      </c>
      <c r="F27" s="142"/>
      <c r="G27" s="60" t="s">
        <v>117</v>
      </c>
      <c r="H27" s="60" t="s">
        <v>115</v>
      </c>
      <c r="I27" s="60" t="s">
        <v>102</v>
      </c>
      <c r="J27" s="54">
        <f>'[1]létszám'!J27</f>
        <v>23</v>
      </c>
      <c r="K27" s="54">
        <f t="shared" si="1"/>
        <v>23</v>
      </c>
      <c r="L27" s="54">
        <f>'[2]részb.ö.'!V325</f>
        <v>0</v>
      </c>
    </row>
    <row r="28" spans="1:12" ht="12.75">
      <c r="A28" s="121" t="s">
        <v>156</v>
      </c>
      <c r="B28" s="121" t="s">
        <v>171</v>
      </c>
      <c r="C28" s="151">
        <f>'[1]létszám'!D28</f>
        <v>121</v>
      </c>
      <c r="D28" s="152">
        <f t="shared" si="0"/>
        <v>121</v>
      </c>
      <c r="E28" s="123">
        <f>'[2]23.-39.'!V37</f>
        <v>0</v>
      </c>
      <c r="F28" s="153"/>
      <c r="G28" s="60" t="s">
        <v>117</v>
      </c>
      <c r="H28" s="60" t="s">
        <v>117</v>
      </c>
      <c r="I28" s="60" t="s">
        <v>164</v>
      </c>
      <c r="J28" s="54">
        <f>'[1]létszám'!J28</f>
        <v>29</v>
      </c>
      <c r="K28" s="54">
        <f t="shared" si="1"/>
        <v>29</v>
      </c>
      <c r="L28" s="54">
        <f>'[2]részb.ö.'!V373</f>
        <v>0</v>
      </c>
    </row>
    <row r="29" spans="1:12" ht="12.75">
      <c r="A29" s="121" t="s">
        <v>170</v>
      </c>
      <c r="B29" s="121" t="s">
        <v>173</v>
      </c>
      <c r="C29" s="151">
        <f>'[1]létszám'!D29</f>
        <v>103</v>
      </c>
      <c r="D29" s="152">
        <f t="shared" si="0"/>
        <v>103</v>
      </c>
      <c r="E29" s="123">
        <f>'[2]23.-39.'!V85</f>
        <v>0</v>
      </c>
      <c r="F29" s="153"/>
      <c r="G29" s="60" t="s">
        <v>117</v>
      </c>
      <c r="H29" s="60" t="s">
        <v>129</v>
      </c>
      <c r="I29" s="60" t="s">
        <v>212</v>
      </c>
      <c r="J29" s="54">
        <f>'[1]létszám'!J29</f>
        <v>22</v>
      </c>
      <c r="K29" s="54">
        <f t="shared" si="1"/>
        <v>22</v>
      </c>
      <c r="L29" s="54">
        <f>'[2]részb.ö.'!V421</f>
        <v>0</v>
      </c>
    </row>
    <row r="30" spans="1:12" ht="12.75">
      <c r="A30" s="121" t="s">
        <v>172</v>
      </c>
      <c r="B30" s="125" t="s">
        <v>175</v>
      </c>
      <c r="C30" s="151">
        <f>'[1]létszám'!D30</f>
        <v>117</v>
      </c>
      <c r="D30" s="152">
        <f t="shared" si="0"/>
        <v>138</v>
      </c>
      <c r="E30" s="123">
        <f>'[2]23.-39.'!V133</f>
        <v>21</v>
      </c>
      <c r="F30" s="153" t="str">
        <f>'[2]létszám'!F30</f>
        <v>Tanétterem-tanszálló +21 fő saj.b.ből</v>
      </c>
      <c r="G30" s="60" t="s">
        <v>117</v>
      </c>
      <c r="H30" s="60" t="s">
        <v>121</v>
      </c>
      <c r="I30" s="60" t="s">
        <v>103</v>
      </c>
      <c r="J30" s="54">
        <f>'[1]létszám'!J30</f>
        <v>22</v>
      </c>
      <c r="K30" s="54">
        <f t="shared" si="1"/>
        <v>22</v>
      </c>
      <c r="L30" s="54">
        <f>'[2]részb.ö.'!V469</f>
        <v>0</v>
      </c>
    </row>
    <row r="31" spans="1:12" ht="12.75">
      <c r="A31" s="121" t="s">
        <v>174</v>
      </c>
      <c r="B31" s="125" t="s">
        <v>177</v>
      </c>
      <c r="C31" s="151">
        <f>'[1]létszám'!D31</f>
        <v>77</v>
      </c>
      <c r="D31" s="152">
        <f t="shared" si="0"/>
        <v>77</v>
      </c>
      <c r="E31" s="123">
        <f>'[2]23.-39.'!V181</f>
        <v>0</v>
      </c>
      <c r="F31" s="153"/>
      <c r="G31" s="60" t="s">
        <v>117</v>
      </c>
      <c r="H31" s="60" t="s">
        <v>131</v>
      </c>
      <c r="I31" s="60" t="s">
        <v>168</v>
      </c>
      <c r="J31" s="54">
        <f>'[1]létszám'!J31</f>
        <v>28</v>
      </c>
      <c r="K31" s="54">
        <f t="shared" si="1"/>
        <v>28</v>
      </c>
      <c r="L31" s="54">
        <f>'[2]részb.ö.'!V517</f>
        <v>0</v>
      </c>
    </row>
    <row r="32" spans="1:12" ht="12.75">
      <c r="A32" s="121" t="s">
        <v>176</v>
      </c>
      <c r="B32" s="125" t="s">
        <v>179</v>
      </c>
      <c r="C32" s="151">
        <f>'[1]létszám'!D32</f>
        <v>110</v>
      </c>
      <c r="D32" s="152">
        <f t="shared" si="0"/>
        <v>110</v>
      </c>
      <c r="E32" s="123">
        <f>'[2]23.-39.'!V229</f>
        <v>0</v>
      </c>
      <c r="F32" s="153"/>
      <c r="G32" s="60" t="s">
        <v>117</v>
      </c>
      <c r="H32" s="60" t="s">
        <v>133</v>
      </c>
      <c r="I32" s="60" t="s">
        <v>165</v>
      </c>
      <c r="J32" s="54">
        <f>'[1]létszám'!J32</f>
        <v>32</v>
      </c>
      <c r="K32" s="54">
        <f t="shared" si="1"/>
        <v>32</v>
      </c>
      <c r="L32" s="54">
        <f>'[2]részb.ö.'!V565</f>
        <v>0</v>
      </c>
    </row>
    <row r="33" spans="1:12" ht="12.75">
      <c r="A33" s="121" t="s">
        <v>178</v>
      </c>
      <c r="B33" s="125" t="s">
        <v>181</v>
      </c>
      <c r="C33" s="151">
        <f>'[1]létszám'!D33</f>
        <v>34</v>
      </c>
      <c r="D33" s="152">
        <f t="shared" si="0"/>
        <v>34</v>
      </c>
      <c r="E33" s="123">
        <f>'[2]23.-39.'!V277</f>
        <v>0</v>
      </c>
      <c r="F33" s="153"/>
      <c r="G33" s="60" t="s">
        <v>117</v>
      </c>
      <c r="H33" s="60" t="s">
        <v>135</v>
      </c>
      <c r="I33" s="60" t="s">
        <v>104</v>
      </c>
      <c r="J33" s="54">
        <f>'[1]létszám'!J33</f>
        <v>18</v>
      </c>
      <c r="K33" s="54">
        <f t="shared" si="1"/>
        <v>18</v>
      </c>
      <c r="L33" s="54">
        <f>'[2]részb.ö.'!V613</f>
        <v>0</v>
      </c>
    </row>
    <row r="34" spans="1:12" ht="12.75">
      <c r="A34" s="121" t="s">
        <v>180</v>
      </c>
      <c r="B34" s="125" t="s">
        <v>183</v>
      </c>
      <c r="C34" s="151">
        <f>'[1]létszám'!D34</f>
        <v>98</v>
      </c>
      <c r="D34" s="152">
        <f t="shared" si="0"/>
        <v>100</v>
      </c>
      <c r="E34" s="123">
        <f>'[2]23.-39.'!V325</f>
        <v>2</v>
      </c>
      <c r="F34" s="153" t="str">
        <f>'[2]létszám'!F34</f>
        <v>(+ 2 fő kéttannyelvű és sport o.)</v>
      </c>
      <c r="G34" s="60" t="s">
        <v>117</v>
      </c>
      <c r="H34" s="60" t="s">
        <v>137</v>
      </c>
      <c r="I34" s="60" t="s">
        <v>105</v>
      </c>
      <c r="J34" s="54">
        <f>'[1]létszám'!J34</f>
        <v>29</v>
      </c>
      <c r="K34" s="54">
        <f t="shared" si="1"/>
        <v>29</v>
      </c>
      <c r="L34" s="54">
        <f>'[2]részb.ö.'!V661</f>
        <v>0</v>
      </c>
    </row>
    <row r="35" spans="1:12" ht="12.75">
      <c r="A35" s="121" t="s">
        <v>182</v>
      </c>
      <c r="B35" s="125" t="s">
        <v>185</v>
      </c>
      <c r="C35" s="151">
        <f>'[1]létszám'!D35</f>
        <v>77</v>
      </c>
      <c r="D35" s="152">
        <f t="shared" si="0"/>
        <v>77</v>
      </c>
      <c r="E35" s="123">
        <f>'[2]23.-39.'!V373</f>
        <v>0</v>
      </c>
      <c r="F35" s="153"/>
      <c r="G35" s="60"/>
      <c r="H35" s="60"/>
      <c r="I35" s="60"/>
      <c r="J35" s="69"/>
      <c r="K35" s="60"/>
      <c r="L35" s="60"/>
    </row>
    <row r="36" spans="1:12" ht="12.75">
      <c r="A36" s="121" t="s">
        <v>184</v>
      </c>
      <c r="B36" s="154" t="s">
        <v>169</v>
      </c>
      <c r="C36" s="151">
        <f>'[1]létszám'!D36</f>
        <v>123</v>
      </c>
      <c r="D36" s="152">
        <f t="shared" si="0"/>
        <v>123</v>
      </c>
      <c r="E36" s="123">
        <f>'[2]23.-39.'!V421</f>
        <v>0</v>
      </c>
      <c r="F36" s="153"/>
      <c r="G36" s="60"/>
      <c r="H36" s="60"/>
      <c r="I36" s="60"/>
      <c r="J36" s="160"/>
      <c r="K36" s="161"/>
      <c r="L36" s="159"/>
    </row>
    <row r="37" spans="1:12" ht="12.75">
      <c r="A37" s="121" t="s">
        <v>186</v>
      </c>
      <c r="B37" s="125" t="s">
        <v>188</v>
      </c>
      <c r="C37" s="151">
        <f>'[1]létszám'!D37</f>
        <v>71</v>
      </c>
      <c r="D37" s="152">
        <f t="shared" si="0"/>
        <v>71</v>
      </c>
      <c r="E37" s="123">
        <f>'[2]23.-39.'!V469</f>
        <v>0</v>
      </c>
      <c r="F37" s="153"/>
      <c r="G37" s="162" t="s">
        <v>117</v>
      </c>
      <c r="H37" s="162"/>
      <c r="I37" s="162" t="s">
        <v>106</v>
      </c>
      <c r="J37" s="163">
        <f>SUM(J22:J34)</f>
        <v>338</v>
      </c>
      <c r="K37" s="164">
        <f>SUM(K22:K34)</f>
        <v>338</v>
      </c>
      <c r="L37" s="164">
        <f>SUM(L22:L34)</f>
        <v>0</v>
      </c>
    </row>
    <row r="38" spans="1:6" ht="12.75">
      <c r="A38" s="121" t="s">
        <v>187</v>
      </c>
      <c r="B38" s="154" t="s">
        <v>26</v>
      </c>
      <c r="C38" s="151">
        <f>'[1]létszám'!D38</f>
        <v>70</v>
      </c>
      <c r="D38" s="152">
        <f t="shared" si="0"/>
        <v>70</v>
      </c>
      <c r="E38" s="123">
        <f>'[2]23.-39.'!V517</f>
        <v>0</v>
      </c>
      <c r="F38" s="153"/>
    </row>
    <row r="39" spans="1:12" ht="12.75">
      <c r="A39" s="118" t="s">
        <v>189</v>
      </c>
      <c r="B39" s="119" t="s">
        <v>192</v>
      </c>
      <c r="C39" s="54">
        <f>'[1]létszám'!D39</f>
        <v>39</v>
      </c>
      <c r="D39" s="141">
        <f t="shared" si="0"/>
        <v>39</v>
      </c>
      <c r="E39" s="59">
        <f>'[2]23.-39.'!V565</f>
        <v>0</v>
      </c>
      <c r="F39" s="142"/>
      <c r="G39" s="165" t="s">
        <v>117</v>
      </c>
      <c r="H39" s="165" t="s">
        <v>139</v>
      </c>
      <c r="I39" s="166" t="s">
        <v>107</v>
      </c>
      <c r="J39" s="167">
        <f>'[1]létszám'!J39</f>
        <v>13</v>
      </c>
      <c r="K39" s="167">
        <f>J39+L39</f>
        <v>13</v>
      </c>
      <c r="L39" s="167">
        <f>'[2]részb.ö.'!V709</f>
        <v>0</v>
      </c>
    </row>
    <row r="40" spans="1:12" ht="12.75">
      <c r="A40" s="118" t="s">
        <v>190</v>
      </c>
      <c r="B40" s="119" t="s">
        <v>67</v>
      </c>
      <c r="C40" s="54">
        <f>'[1]létszám'!D40</f>
        <v>219</v>
      </c>
      <c r="D40" s="141">
        <f t="shared" si="0"/>
        <v>219</v>
      </c>
      <c r="E40" s="59">
        <f>'[2]23.-39.'!V613</f>
        <v>0</v>
      </c>
      <c r="F40" s="142"/>
      <c r="G40" s="168" t="s">
        <v>117</v>
      </c>
      <c r="H40" s="168" t="s">
        <v>213</v>
      </c>
      <c r="I40" s="169" t="s">
        <v>159</v>
      </c>
      <c r="J40" s="151">
        <f>'[1]létszám'!J40</f>
        <v>179</v>
      </c>
      <c r="K40" s="151">
        <f>J40+L40</f>
        <v>179</v>
      </c>
      <c r="L40" s="151">
        <f>'[2]részb.ö.'!V757</f>
        <v>0</v>
      </c>
    </row>
    <row r="41" spans="1:12" ht="12.75">
      <c r="A41" s="118" t="s">
        <v>191</v>
      </c>
      <c r="B41" s="119" t="s">
        <v>195</v>
      </c>
      <c r="C41" s="54">
        <f>'[1]létszám'!D41</f>
        <v>40</v>
      </c>
      <c r="D41" s="141">
        <f t="shared" si="0"/>
        <v>42</v>
      </c>
      <c r="E41" s="59">
        <f>'[2]23.-39.'!V661</f>
        <v>2</v>
      </c>
      <c r="F41" s="142" t="str">
        <f>'[2]létszám'!F41</f>
        <v>Műv.Iskola(+2 fő) ped.bér nélkül</v>
      </c>
      <c r="G41" s="170"/>
      <c r="H41" s="170"/>
      <c r="I41" s="171"/>
      <c r="J41" s="172"/>
      <c r="K41" s="172"/>
      <c r="L41" s="172"/>
    </row>
    <row r="42" spans="1:12" ht="12.75">
      <c r="A42" s="2" t="s">
        <v>193</v>
      </c>
      <c r="B42" s="8" t="s">
        <v>198</v>
      </c>
      <c r="C42" s="16">
        <f>'[1]létszám'!D42</f>
        <v>34</v>
      </c>
      <c r="D42" s="27">
        <f t="shared" si="0"/>
        <v>34</v>
      </c>
      <c r="E42" s="7">
        <f>'[2]23.-39.'!V709</f>
        <v>0</v>
      </c>
      <c r="F42" s="76"/>
      <c r="G42" s="263" t="s">
        <v>117</v>
      </c>
      <c r="H42" s="263"/>
      <c r="I42" s="263" t="s">
        <v>219</v>
      </c>
      <c r="J42" s="394">
        <f>SUM(J37:J41)</f>
        <v>530</v>
      </c>
      <c r="K42" s="394">
        <f>SUM(K37:K41)</f>
        <v>530</v>
      </c>
      <c r="L42" s="394">
        <f>SUM(L37:L41)</f>
        <v>0</v>
      </c>
    </row>
    <row r="43" spans="1:10" ht="12.75">
      <c r="A43" s="2" t="s">
        <v>194</v>
      </c>
      <c r="B43" s="8" t="s">
        <v>199</v>
      </c>
      <c r="C43" s="16">
        <f>'[1]létszám'!D43</f>
        <v>76</v>
      </c>
      <c r="D43" s="27">
        <f t="shared" si="0"/>
        <v>76</v>
      </c>
      <c r="E43" s="7">
        <f>'[2]23.-39.'!V757</f>
        <v>0</v>
      </c>
      <c r="F43" s="76"/>
      <c r="J43" s="10"/>
    </row>
    <row r="44" spans="1:10" ht="12.75">
      <c r="A44" s="2" t="s">
        <v>196</v>
      </c>
      <c r="B44" s="74" t="s">
        <v>27</v>
      </c>
      <c r="C44" s="12">
        <f>'[1]létszám'!D44</f>
        <v>4</v>
      </c>
      <c r="D44" s="27">
        <f t="shared" si="0"/>
        <v>4</v>
      </c>
      <c r="E44" s="7">
        <f>'[2]23.-39.'!V805</f>
        <v>0</v>
      </c>
      <c r="F44" s="76"/>
      <c r="I44" t="s">
        <v>120</v>
      </c>
      <c r="J44" s="10"/>
    </row>
    <row r="45" spans="1:10" ht="12.75">
      <c r="A45" s="341" t="s">
        <v>120</v>
      </c>
      <c r="B45" s="334" t="s">
        <v>223</v>
      </c>
      <c r="C45" s="401">
        <f>SUM(C6:C44)</f>
        <v>3177</v>
      </c>
      <c r="D45" s="401">
        <f>SUM(D6:D44)</f>
        <v>3194</v>
      </c>
      <c r="E45" s="401">
        <f>SUM(E6:E44)</f>
        <v>17</v>
      </c>
      <c r="F45" s="77"/>
      <c r="J45" s="10"/>
    </row>
    <row r="46" spans="1:6" ht="12.75">
      <c r="A46" s="1"/>
      <c r="B46" s="5" t="s">
        <v>72</v>
      </c>
      <c r="C46" s="71">
        <f>'[1]létszám'!D46</f>
        <v>54</v>
      </c>
      <c r="D46" s="50">
        <f t="shared" si="0"/>
        <v>54</v>
      </c>
      <c r="E46" s="5">
        <v>0</v>
      </c>
      <c r="F46" s="75"/>
    </row>
    <row r="47" spans="1:12" ht="12.75">
      <c r="A47" s="25"/>
      <c r="B47" s="117" t="s">
        <v>315</v>
      </c>
      <c r="C47" s="18">
        <f>'[1]létszám'!D47</f>
        <v>5</v>
      </c>
      <c r="D47" s="51">
        <f t="shared" si="0"/>
        <v>5</v>
      </c>
      <c r="E47" s="9">
        <v>0</v>
      </c>
      <c r="F47" s="77"/>
      <c r="G47" s="13"/>
      <c r="H47" s="13"/>
      <c r="I47" s="67"/>
      <c r="J47" s="26"/>
      <c r="K47" s="26"/>
      <c r="L47" s="26"/>
    </row>
    <row r="48" spans="1:12" ht="12.75">
      <c r="A48" s="292"/>
      <c r="B48" s="292" t="s">
        <v>73</v>
      </c>
      <c r="C48" s="167">
        <f>'[1]létszám'!D48</f>
        <v>240</v>
      </c>
      <c r="D48" s="293">
        <f t="shared" si="0"/>
        <v>242</v>
      </c>
      <c r="E48" s="165">
        <v>2</v>
      </c>
      <c r="F48" s="294" t="s">
        <v>314</v>
      </c>
      <c r="G48" s="60" t="s">
        <v>191</v>
      </c>
      <c r="H48" s="60" t="s">
        <v>110</v>
      </c>
      <c r="I48" s="69" t="s">
        <v>216</v>
      </c>
      <c r="J48" s="54">
        <f>'[1]létszám'!J48</f>
        <v>11</v>
      </c>
      <c r="K48" s="54">
        <f>J48+L48</f>
        <v>11</v>
      </c>
      <c r="L48" s="54">
        <f>'[2]részb.ö.'!V949</f>
        <v>0</v>
      </c>
    </row>
    <row r="49" spans="1:12" ht="12.75">
      <c r="A49" s="121"/>
      <c r="B49" s="121" t="s">
        <v>74</v>
      </c>
      <c r="C49" s="151">
        <f>'[1]létszám'!D49</f>
        <v>62</v>
      </c>
      <c r="D49" s="123">
        <f t="shared" si="0"/>
        <v>62</v>
      </c>
      <c r="E49" s="168">
        <v>0</v>
      </c>
      <c r="F49" s="153"/>
      <c r="G49" s="14" t="s">
        <v>191</v>
      </c>
      <c r="H49" s="14" t="s">
        <v>111</v>
      </c>
      <c r="I49" s="53" t="s">
        <v>217</v>
      </c>
      <c r="J49" s="16">
        <f>(J51-J48)</f>
        <v>29</v>
      </c>
      <c r="K49" s="16">
        <f>(K51-K48)</f>
        <v>31</v>
      </c>
      <c r="L49" s="16">
        <f>(L51-L48)</f>
        <v>2</v>
      </c>
    </row>
    <row r="50" spans="1:12" ht="12.75">
      <c r="A50" s="121"/>
      <c r="B50" s="121" t="s">
        <v>75</v>
      </c>
      <c r="C50" s="151">
        <f>'[1]létszám'!D50</f>
        <v>0</v>
      </c>
      <c r="D50" s="123">
        <f t="shared" si="0"/>
        <v>0</v>
      </c>
      <c r="E50" s="168">
        <v>0</v>
      </c>
      <c r="F50" s="153"/>
      <c r="G50" s="14"/>
      <c r="H50" s="14"/>
      <c r="I50" s="53"/>
      <c r="J50" s="24"/>
      <c r="K50" s="24"/>
      <c r="L50" s="24"/>
    </row>
    <row r="51" spans="1:12" ht="12.75">
      <c r="A51" s="121"/>
      <c r="B51" s="121" t="s">
        <v>76</v>
      </c>
      <c r="C51" s="151">
        <f>'[1]létszám'!D51</f>
        <v>1</v>
      </c>
      <c r="D51" s="123">
        <f t="shared" si="0"/>
        <v>1</v>
      </c>
      <c r="E51" s="168">
        <v>0</v>
      </c>
      <c r="F51" s="153"/>
      <c r="G51" s="263" t="s">
        <v>191</v>
      </c>
      <c r="H51" s="263"/>
      <c r="I51" s="406" t="s">
        <v>218</v>
      </c>
      <c r="J51" s="394">
        <f>C41</f>
        <v>40</v>
      </c>
      <c r="K51" s="394">
        <f>D41</f>
        <v>42</v>
      </c>
      <c r="L51" s="394">
        <f>E41</f>
        <v>2</v>
      </c>
    </row>
    <row r="52" spans="1:6" ht="12.75">
      <c r="A52" s="121"/>
      <c r="B52" s="121" t="s">
        <v>77</v>
      </c>
      <c r="C52" s="257">
        <f>'[1]létszám'!D52</f>
        <v>2</v>
      </c>
      <c r="D52" s="295">
        <f t="shared" si="0"/>
        <v>2</v>
      </c>
      <c r="E52" s="170">
        <v>0</v>
      </c>
      <c r="F52" s="296"/>
    </row>
    <row r="53" spans="1:6" ht="12.75">
      <c r="A53" s="402" t="s">
        <v>225</v>
      </c>
      <c r="B53" s="402" t="s">
        <v>78</v>
      </c>
      <c r="C53" s="403">
        <f>SUM(C48:C52)</f>
        <v>305</v>
      </c>
      <c r="D53" s="403">
        <f>SUM(D48:D52)</f>
        <v>307</v>
      </c>
      <c r="E53" s="403">
        <f>SUM(E48:E52)</f>
        <v>2</v>
      </c>
      <c r="F53" s="297"/>
    </row>
    <row r="54" spans="1:12" ht="12.75">
      <c r="A54" s="379" t="s">
        <v>120</v>
      </c>
      <c r="B54" s="379" t="s">
        <v>202</v>
      </c>
      <c r="C54" s="358">
        <f>(C45+C47+C53)</f>
        <v>3487</v>
      </c>
      <c r="D54" s="358">
        <f>(D45+D47+D53)</f>
        <v>3506</v>
      </c>
      <c r="E54" s="358">
        <f>(E45+E47+E53)</f>
        <v>19</v>
      </c>
      <c r="F54" s="77"/>
      <c r="G54" s="400" t="s">
        <v>193</v>
      </c>
      <c r="H54" s="65" t="s">
        <v>110</v>
      </c>
      <c r="I54" s="61" t="s">
        <v>197</v>
      </c>
      <c r="J54" s="62">
        <f>'[1]létszám'!J54</f>
        <v>9</v>
      </c>
      <c r="K54" s="62">
        <f>J54+L54</f>
        <v>9</v>
      </c>
      <c r="L54" s="62">
        <f>'[2]részb.ö.'!V997</f>
        <v>0</v>
      </c>
    </row>
    <row r="55" spans="7:12" ht="12.75">
      <c r="G55" s="79"/>
      <c r="H55" s="70" t="s">
        <v>111</v>
      </c>
      <c r="I55" s="15" t="s">
        <v>57</v>
      </c>
      <c r="J55" s="52">
        <f>(J56-J54)</f>
        <v>25</v>
      </c>
      <c r="K55" s="52">
        <f>(K56-K54)</f>
        <v>25</v>
      </c>
      <c r="L55" s="52">
        <f>(L56-L54)</f>
        <v>0</v>
      </c>
    </row>
    <row r="56" spans="7:12" ht="12.75">
      <c r="G56" s="407" t="s">
        <v>193</v>
      </c>
      <c r="H56" s="263"/>
      <c r="I56" s="263" t="s">
        <v>58</v>
      </c>
      <c r="J56" s="394">
        <f>C42</f>
        <v>34</v>
      </c>
      <c r="K56" s="394">
        <f>D42</f>
        <v>34</v>
      </c>
      <c r="L56" s="394">
        <f>E42</f>
        <v>0</v>
      </c>
    </row>
  </sheetData>
  <mergeCells count="6">
    <mergeCell ref="J15:L15"/>
    <mergeCell ref="J16:L16"/>
    <mergeCell ref="C1:E1"/>
    <mergeCell ref="J1:L1"/>
    <mergeCell ref="C2:E2"/>
    <mergeCell ref="J2:L2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0" r:id="rId1"/>
  <headerFooter alignWithMargins="0">
    <oddHeader>&amp;C&amp;"Times New Roman CE,Normál\&amp;P/&amp;N
Létszám adatok&amp;R&amp;"Times New Roman CE,Normál\3/a.sz.melléklet
( fő )</oddHeader>
    <oddFooter>&amp;L&amp;"Times New Roman CE,Normál\&amp;8&amp;D/&amp;T&amp;C&amp;"Times New Roman CE,Normál\&amp;8&amp;F/&amp;A/Tóthné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67"/>
  <sheetViews>
    <sheetView view="pageBreakPreview" zoomScale="65" zoomScaleNormal="75" zoomScaleSheetLayoutView="6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20.625" style="0" customWidth="1"/>
    <col min="2" max="2" width="40.00390625" style="0" customWidth="1"/>
    <col min="3" max="3" width="8.375" style="0" customWidth="1"/>
    <col min="4" max="4" width="8.00390625" style="0" customWidth="1"/>
    <col min="5" max="5" width="8.375" style="0" customWidth="1"/>
    <col min="6" max="6" width="7.875" style="0" customWidth="1"/>
    <col min="7" max="7" width="8.125" style="0" customWidth="1"/>
    <col min="8" max="8" width="8.00390625" style="0" customWidth="1"/>
    <col min="9" max="9" width="8.125" style="0" customWidth="1"/>
    <col min="10" max="10" width="8.375" style="0" customWidth="1"/>
    <col min="12" max="12" width="0.6171875" style="0" customWidth="1"/>
  </cols>
  <sheetData>
    <row r="1" spans="1:14" ht="12.75">
      <c r="A1" s="233" t="s">
        <v>277</v>
      </c>
      <c r="B1" s="233" t="s">
        <v>278</v>
      </c>
      <c r="C1" s="430" t="s">
        <v>279</v>
      </c>
      <c r="D1" s="430"/>
      <c r="E1" s="430"/>
      <c r="F1" s="430"/>
      <c r="G1" s="430"/>
      <c r="H1" s="430"/>
      <c r="I1" s="430"/>
      <c r="J1" s="430"/>
      <c r="K1" s="431"/>
      <c r="L1" s="114"/>
      <c r="M1" s="432" t="s">
        <v>96</v>
      </c>
      <c r="N1" s="433"/>
    </row>
    <row r="2" spans="1:14" ht="12.75">
      <c r="A2" s="234" t="s">
        <v>280</v>
      </c>
      <c r="B2" s="234" t="s">
        <v>281</v>
      </c>
      <c r="C2" s="238" t="s">
        <v>110</v>
      </c>
      <c r="D2" s="113" t="s">
        <v>111</v>
      </c>
      <c r="E2" s="113" t="s">
        <v>112</v>
      </c>
      <c r="F2" s="239" t="s">
        <v>282</v>
      </c>
      <c r="G2" s="113" t="s">
        <v>283</v>
      </c>
      <c r="H2" s="239" t="s">
        <v>114</v>
      </c>
      <c r="I2" s="113" t="s">
        <v>115</v>
      </c>
      <c r="J2" s="113" t="s">
        <v>117</v>
      </c>
      <c r="K2" s="113" t="s">
        <v>244</v>
      </c>
      <c r="L2" s="240"/>
      <c r="M2" s="115"/>
      <c r="N2" s="115"/>
    </row>
    <row r="3" spans="1:14" ht="12.75">
      <c r="A3" s="235"/>
      <c r="B3" s="235"/>
      <c r="C3" s="241" t="s">
        <v>284</v>
      </c>
      <c r="D3" s="211" t="s">
        <v>237</v>
      </c>
      <c r="E3" s="211" t="s">
        <v>238</v>
      </c>
      <c r="F3" s="211" t="s">
        <v>240</v>
      </c>
      <c r="G3" s="211" t="s">
        <v>285</v>
      </c>
      <c r="H3" s="211" t="s">
        <v>286</v>
      </c>
      <c r="I3" s="211" t="s">
        <v>287</v>
      </c>
      <c r="J3" s="211" t="s">
        <v>288</v>
      </c>
      <c r="K3" s="211" t="s">
        <v>253</v>
      </c>
      <c r="L3" s="240"/>
      <c r="M3" s="278" t="s">
        <v>245</v>
      </c>
      <c r="N3" s="278" t="s">
        <v>243</v>
      </c>
    </row>
    <row r="4" spans="1:14" ht="12.75">
      <c r="A4" s="236"/>
      <c r="B4" s="237"/>
      <c r="C4" s="243" t="s">
        <v>249</v>
      </c>
      <c r="D4" s="214" t="s">
        <v>250</v>
      </c>
      <c r="E4" s="214" t="s">
        <v>251</v>
      </c>
      <c r="F4" s="214" t="s">
        <v>252</v>
      </c>
      <c r="G4" s="214" t="s">
        <v>252</v>
      </c>
      <c r="H4" s="214" t="s">
        <v>289</v>
      </c>
      <c r="I4" s="214" t="s">
        <v>290</v>
      </c>
      <c r="J4" s="214" t="s">
        <v>291</v>
      </c>
      <c r="K4" s="244"/>
      <c r="L4" s="245"/>
      <c r="M4" s="246"/>
      <c r="N4" s="246"/>
    </row>
    <row r="5" spans="1:14" ht="12.75">
      <c r="A5" s="108"/>
      <c r="B5" s="109"/>
      <c r="C5" s="108"/>
      <c r="D5" s="108"/>
      <c r="E5" s="108"/>
      <c r="F5" s="108"/>
      <c r="G5" s="108"/>
      <c r="H5" s="108"/>
      <c r="I5" s="108"/>
      <c r="J5" s="108"/>
      <c r="K5" s="110"/>
      <c r="L5" s="110"/>
      <c r="M5" s="110"/>
      <c r="N5" s="110"/>
    </row>
    <row r="6" spans="1:14" ht="13.5">
      <c r="A6" s="272" t="s">
        <v>177</v>
      </c>
      <c r="B6" s="143" t="s">
        <v>318</v>
      </c>
      <c r="C6" s="143"/>
      <c r="D6" s="143"/>
      <c r="E6" s="143"/>
      <c r="F6" s="143"/>
      <c r="G6" s="143"/>
      <c r="H6" s="143"/>
      <c r="I6" s="143"/>
      <c r="J6" s="143"/>
      <c r="K6" s="146">
        <f>SUM(C6:J6)</f>
        <v>0</v>
      </c>
      <c r="L6" s="230"/>
      <c r="M6" s="146">
        <f>C6+D6+E6+G6+H6</f>
        <v>0</v>
      </c>
      <c r="N6" s="146">
        <f>F6+I6+J6</f>
        <v>0</v>
      </c>
    </row>
    <row r="7" spans="1:14" ht="12.75">
      <c r="A7" s="106"/>
      <c r="B7" s="144" t="s">
        <v>319</v>
      </c>
      <c r="C7" s="144"/>
      <c r="D7" s="144"/>
      <c r="E7" s="144"/>
      <c r="F7" s="144"/>
      <c r="G7" s="144"/>
      <c r="H7" s="144"/>
      <c r="I7" s="144"/>
      <c r="J7" s="144"/>
      <c r="K7" s="145">
        <f>SUM(C7:J7)</f>
        <v>0</v>
      </c>
      <c r="L7" s="230"/>
      <c r="M7" s="145">
        <f>C7+D7+E7+G7+H7</f>
        <v>0</v>
      </c>
      <c r="N7" s="145">
        <f>F7+I7+J7</f>
        <v>0</v>
      </c>
    </row>
    <row r="8" spans="1:14" ht="12.75">
      <c r="A8" s="107"/>
      <c r="B8" s="144" t="s">
        <v>320</v>
      </c>
      <c r="C8" s="144"/>
      <c r="D8" s="144"/>
      <c r="E8" s="144">
        <v>-1368</v>
      </c>
      <c r="F8" s="144"/>
      <c r="G8" s="144"/>
      <c r="H8" s="144"/>
      <c r="I8" s="144">
        <v>1368</v>
      </c>
      <c r="J8" s="144"/>
      <c r="K8" s="145">
        <f>SUM(C8:J8)</f>
        <v>0</v>
      </c>
      <c r="L8" s="230"/>
      <c r="M8" s="145">
        <f>C8+D8+E8+G8+H8</f>
        <v>-1368</v>
      </c>
      <c r="N8" s="145">
        <f>F8+I8+J8</f>
        <v>1368</v>
      </c>
    </row>
    <row r="9" spans="1:14" ht="12.75">
      <c r="A9" s="107"/>
      <c r="B9" s="273"/>
      <c r="C9" s="273"/>
      <c r="D9" s="273"/>
      <c r="E9" s="273"/>
      <c r="F9" s="273"/>
      <c r="G9" s="273"/>
      <c r="H9" s="273"/>
      <c r="I9" s="273"/>
      <c r="J9" s="273"/>
      <c r="K9" s="231">
        <f>SUM(C9:J9)</f>
        <v>0</v>
      </c>
      <c r="L9" s="230"/>
      <c r="M9" s="231">
        <f>C9+D9+E9+G9+H9</f>
        <v>0</v>
      </c>
      <c r="N9" s="231">
        <f>F9+I9+J9</f>
        <v>0</v>
      </c>
    </row>
    <row r="10" spans="1:14" ht="13.5">
      <c r="A10" s="232"/>
      <c r="B10" s="387" t="s">
        <v>256</v>
      </c>
      <c r="C10" s="388">
        <f aca="true" t="shared" si="0" ref="C10:N10">SUM(C6:C9)</f>
        <v>0</v>
      </c>
      <c r="D10" s="388">
        <f t="shared" si="0"/>
        <v>0</v>
      </c>
      <c r="E10" s="388">
        <f t="shared" si="0"/>
        <v>-1368</v>
      </c>
      <c r="F10" s="388">
        <f t="shared" si="0"/>
        <v>0</v>
      </c>
      <c r="G10" s="388">
        <f t="shared" si="0"/>
        <v>0</v>
      </c>
      <c r="H10" s="388">
        <f t="shared" si="0"/>
        <v>0</v>
      </c>
      <c r="I10" s="388">
        <f t="shared" si="0"/>
        <v>1368</v>
      </c>
      <c r="J10" s="388">
        <f t="shared" si="0"/>
        <v>0</v>
      </c>
      <c r="K10" s="388">
        <f t="shared" si="0"/>
        <v>0</v>
      </c>
      <c r="L10" s="389"/>
      <c r="M10" s="388">
        <f t="shared" si="0"/>
        <v>-1368</v>
      </c>
      <c r="N10" s="388">
        <f t="shared" si="0"/>
        <v>1368</v>
      </c>
    </row>
    <row r="11" spans="2:14" ht="12.75"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</row>
    <row r="12" spans="1:14" ht="12.75">
      <c r="A12" s="247"/>
      <c r="B12" s="58"/>
      <c r="C12" s="58"/>
      <c r="D12" s="58"/>
      <c r="E12" s="58"/>
      <c r="F12" s="58"/>
      <c r="G12" s="58"/>
      <c r="H12" s="58"/>
      <c r="I12" s="58"/>
      <c r="J12" s="58"/>
      <c r="K12" s="62">
        <f>SUM(C12:J12)</f>
        <v>0</v>
      </c>
      <c r="L12" s="249"/>
      <c r="M12" s="62">
        <f>C12+D12+E12+G12+H12</f>
        <v>0</v>
      </c>
      <c r="N12" s="62">
        <f>F12+I12+J12</f>
        <v>0</v>
      </c>
    </row>
    <row r="13" spans="1:14" ht="13.5">
      <c r="A13" s="116" t="s">
        <v>181</v>
      </c>
      <c r="B13" s="60" t="s">
        <v>292</v>
      </c>
      <c r="C13" s="60"/>
      <c r="D13" s="60"/>
      <c r="E13" s="60">
        <v>533</v>
      </c>
      <c r="F13" s="60"/>
      <c r="G13" s="60"/>
      <c r="H13" s="60"/>
      <c r="I13" s="60"/>
      <c r="J13" s="60">
        <v>-533</v>
      </c>
      <c r="K13" s="54">
        <f>SUM(C13:J13)</f>
        <v>0</v>
      </c>
      <c r="L13" s="249"/>
      <c r="M13" s="54">
        <f>C13+D13+E13+G13+H13</f>
        <v>533</v>
      </c>
      <c r="N13" s="54">
        <f>F13+I13+J13</f>
        <v>-533</v>
      </c>
    </row>
    <row r="14" spans="1:14" ht="12.75">
      <c r="A14" s="250"/>
      <c r="B14" s="60" t="s">
        <v>293</v>
      </c>
      <c r="C14" s="60">
        <v>-200</v>
      </c>
      <c r="D14" s="60">
        <v>-64</v>
      </c>
      <c r="E14" s="60">
        <v>264</v>
      </c>
      <c r="F14" s="60"/>
      <c r="G14" s="60"/>
      <c r="H14" s="60"/>
      <c r="I14" s="60"/>
      <c r="J14" s="60"/>
      <c r="K14" s="54">
        <f>SUM(C14:J14)</f>
        <v>0</v>
      </c>
      <c r="L14" s="249"/>
      <c r="M14" s="54">
        <f>C14+D14+E14+G14+H14</f>
        <v>0</v>
      </c>
      <c r="N14" s="54">
        <f>F14+I14+J14</f>
        <v>0</v>
      </c>
    </row>
    <row r="15" spans="1:14" ht="12.75">
      <c r="A15" s="250"/>
      <c r="B15" s="274"/>
      <c r="C15" s="60"/>
      <c r="D15" s="60"/>
      <c r="E15" s="60"/>
      <c r="F15" s="60"/>
      <c r="G15" s="60"/>
      <c r="H15" s="60"/>
      <c r="I15" s="60"/>
      <c r="J15" s="60"/>
      <c r="K15" s="252">
        <f>SUM(C15:J15)</f>
        <v>0</v>
      </c>
      <c r="L15" s="249"/>
      <c r="M15" s="252">
        <f>C15+D15+E15+G15+H15</f>
        <v>0</v>
      </c>
      <c r="N15" s="252">
        <f>F15+I15+J15</f>
        <v>0</v>
      </c>
    </row>
    <row r="16" spans="1:15" ht="13.5">
      <c r="A16" s="253"/>
      <c r="B16" s="390" t="s">
        <v>256</v>
      </c>
      <c r="C16" s="391">
        <f aca="true" t="shared" si="1" ref="C16:K16">SUM(C12:C15)</f>
        <v>-200</v>
      </c>
      <c r="D16" s="391">
        <f t="shared" si="1"/>
        <v>-64</v>
      </c>
      <c r="E16" s="391">
        <f t="shared" si="1"/>
        <v>797</v>
      </c>
      <c r="F16" s="391">
        <f t="shared" si="1"/>
        <v>0</v>
      </c>
      <c r="G16" s="391">
        <f t="shared" si="1"/>
        <v>0</v>
      </c>
      <c r="H16" s="391">
        <f t="shared" si="1"/>
        <v>0</v>
      </c>
      <c r="I16" s="391">
        <f t="shared" si="1"/>
        <v>0</v>
      </c>
      <c r="J16" s="391">
        <f t="shared" si="1"/>
        <v>-533</v>
      </c>
      <c r="K16" s="391">
        <f t="shared" si="1"/>
        <v>0</v>
      </c>
      <c r="L16" s="392"/>
      <c r="M16" s="391">
        <f>SUM(M12:M15)</f>
        <v>533</v>
      </c>
      <c r="N16" s="391">
        <f>SUM(N12:N15)</f>
        <v>-533</v>
      </c>
      <c r="O16" s="88"/>
    </row>
    <row r="17" spans="2:14" ht="12.75"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</row>
    <row r="18" spans="1:14" ht="13.5">
      <c r="A18" s="268" t="s">
        <v>195</v>
      </c>
      <c r="B18" s="165" t="s">
        <v>317</v>
      </c>
      <c r="C18" s="165">
        <v>785</v>
      </c>
      <c r="D18" s="165">
        <v>210</v>
      </c>
      <c r="E18" s="165">
        <v>-995</v>
      </c>
      <c r="F18" s="165"/>
      <c r="G18" s="165"/>
      <c r="H18" s="165"/>
      <c r="I18" s="165"/>
      <c r="J18" s="165"/>
      <c r="K18" s="167">
        <f>SUM(C18:J18)</f>
        <v>0</v>
      </c>
      <c r="L18" s="255"/>
      <c r="M18" s="167">
        <f>C18+D18+E18+G18+H18</f>
        <v>0</v>
      </c>
      <c r="N18" s="167">
        <f>F18+I18+J18</f>
        <v>0</v>
      </c>
    </row>
    <row r="19" spans="1:14" ht="13.5">
      <c r="A19" s="261"/>
      <c r="B19" s="168" t="s">
        <v>294</v>
      </c>
      <c r="C19" s="168"/>
      <c r="D19" s="168"/>
      <c r="E19" s="168">
        <v>-425</v>
      </c>
      <c r="F19" s="168"/>
      <c r="G19" s="168"/>
      <c r="H19" s="168"/>
      <c r="I19" s="168"/>
      <c r="J19" s="168">
        <v>425</v>
      </c>
      <c r="K19" s="151">
        <f>SUM(C19:J19)</f>
        <v>0</v>
      </c>
      <c r="L19" s="255"/>
      <c r="M19" s="151">
        <f>C19+D19+E19+G19+H19</f>
        <v>-425</v>
      </c>
      <c r="N19" s="151">
        <f>F19+I19+J19</f>
        <v>425</v>
      </c>
    </row>
    <row r="20" spans="1:14" ht="13.5">
      <c r="A20" s="262"/>
      <c r="B20" s="168" t="s">
        <v>295</v>
      </c>
      <c r="C20" s="168"/>
      <c r="D20" s="168"/>
      <c r="E20" s="168">
        <v>-325</v>
      </c>
      <c r="F20" s="168"/>
      <c r="G20" s="168"/>
      <c r="H20" s="168"/>
      <c r="I20" s="168">
        <v>325</v>
      </c>
      <c r="J20" s="168"/>
      <c r="K20" s="151">
        <f>SUM(C20:J20)</f>
        <v>0</v>
      </c>
      <c r="L20" s="255"/>
      <c r="M20" s="151">
        <f>C20+D20+E20+G20+H20</f>
        <v>-325</v>
      </c>
      <c r="N20" s="151">
        <f>F20+I20+J20</f>
        <v>325</v>
      </c>
    </row>
    <row r="21" spans="1:14" ht="13.5">
      <c r="A21" s="262"/>
      <c r="B21" s="168" t="s">
        <v>296</v>
      </c>
      <c r="C21" s="168"/>
      <c r="D21" s="168"/>
      <c r="E21" s="168">
        <v>-38</v>
      </c>
      <c r="F21" s="168"/>
      <c r="G21" s="168"/>
      <c r="H21" s="168"/>
      <c r="I21" s="168">
        <v>38</v>
      </c>
      <c r="J21" s="168"/>
      <c r="K21" s="257">
        <f>SUM(C21:J21)</f>
        <v>0</v>
      </c>
      <c r="L21" s="255"/>
      <c r="M21" s="257">
        <f>C21+D21+E21+G21+H21</f>
        <v>-38</v>
      </c>
      <c r="N21" s="257">
        <f>F21+I21+J21</f>
        <v>38</v>
      </c>
    </row>
    <row r="22" spans="1:15" ht="13.5">
      <c r="A22" s="263"/>
      <c r="B22" s="393" t="s">
        <v>256</v>
      </c>
      <c r="C22" s="394">
        <f aca="true" t="shared" si="2" ref="C22:K22">SUM(C18:C21)</f>
        <v>785</v>
      </c>
      <c r="D22" s="394">
        <f t="shared" si="2"/>
        <v>210</v>
      </c>
      <c r="E22" s="394">
        <f t="shared" si="2"/>
        <v>-1783</v>
      </c>
      <c r="F22" s="394">
        <f t="shared" si="2"/>
        <v>0</v>
      </c>
      <c r="G22" s="394">
        <f t="shared" si="2"/>
        <v>0</v>
      </c>
      <c r="H22" s="394">
        <f t="shared" si="2"/>
        <v>0</v>
      </c>
      <c r="I22" s="394">
        <f t="shared" si="2"/>
        <v>363</v>
      </c>
      <c r="J22" s="394">
        <f t="shared" si="2"/>
        <v>425</v>
      </c>
      <c r="K22" s="394">
        <f t="shared" si="2"/>
        <v>0</v>
      </c>
      <c r="L22" s="395"/>
      <c r="M22" s="394">
        <f>SUM(M18:M21)</f>
        <v>-788</v>
      </c>
      <c r="N22" s="394">
        <f>SUM(N18:N21)</f>
        <v>788</v>
      </c>
      <c r="O22" s="88"/>
    </row>
    <row r="23" spans="1:14" ht="12.75">
      <c r="A23" s="264"/>
      <c r="B23" s="275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</row>
    <row r="24" spans="1:14" ht="13.5">
      <c r="A24" s="272" t="s">
        <v>297</v>
      </c>
      <c r="B24" s="276"/>
      <c r="C24" s="143"/>
      <c r="D24" s="143"/>
      <c r="E24" s="143"/>
      <c r="F24" s="143"/>
      <c r="G24" s="143"/>
      <c r="H24" s="143"/>
      <c r="I24" s="143"/>
      <c r="J24" s="143"/>
      <c r="K24" s="146">
        <f>SUM(C24:J24)</f>
        <v>0</v>
      </c>
      <c r="L24" s="230"/>
      <c r="M24" s="146">
        <f>C24+D24+E24+G24+H24</f>
        <v>0</v>
      </c>
      <c r="N24" s="146">
        <f>F24+I24+J24</f>
        <v>0</v>
      </c>
    </row>
    <row r="25" spans="1:14" ht="13.5">
      <c r="A25" s="242"/>
      <c r="B25" s="144" t="s">
        <v>298</v>
      </c>
      <c r="C25" s="144"/>
      <c r="D25" s="144"/>
      <c r="E25" s="144">
        <v>600</v>
      </c>
      <c r="F25" s="144"/>
      <c r="G25" s="144"/>
      <c r="H25" s="144"/>
      <c r="I25" s="144">
        <v>-300</v>
      </c>
      <c r="J25" s="144">
        <v>-300</v>
      </c>
      <c r="K25" s="145">
        <f>SUM(C25:J25)</f>
        <v>0</v>
      </c>
      <c r="L25" s="230"/>
      <c r="M25" s="145">
        <f>C25+D25+E25+G25+H25</f>
        <v>600</v>
      </c>
      <c r="N25" s="145">
        <f>F25+I25+J25</f>
        <v>-600</v>
      </c>
    </row>
    <row r="26" spans="1:14" ht="13.5">
      <c r="A26" s="265"/>
      <c r="B26" s="144" t="s">
        <v>299</v>
      </c>
      <c r="C26" s="144"/>
      <c r="D26" s="144"/>
      <c r="E26" s="144">
        <v>203</v>
      </c>
      <c r="F26" s="144"/>
      <c r="G26" s="144"/>
      <c r="H26" s="144"/>
      <c r="I26" s="144"/>
      <c r="J26" s="144">
        <v>-203</v>
      </c>
      <c r="K26" s="145">
        <f>SUM(C26:J26)</f>
        <v>0</v>
      </c>
      <c r="L26" s="230"/>
      <c r="M26" s="145">
        <f>C26+D26+E26+G26+H26</f>
        <v>203</v>
      </c>
      <c r="N26" s="145">
        <f>F26+I26+J26</f>
        <v>-203</v>
      </c>
    </row>
    <row r="27" spans="1:14" ht="13.5">
      <c r="A27" s="265"/>
      <c r="B27" s="144" t="s">
        <v>300</v>
      </c>
      <c r="C27" s="144"/>
      <c r="D27" s="144"/>
      <c r="E27" s="144">
        <v>-274</v>
      </c>
      <c r="F27" s="144"/>
      <c r="G27" s="144"/>
      <c r="H27" s="144"/>
      <c r="I27" s="144"/>
      <c r="J27" s="144">
        <v>274</v>
      </c>
      <c r="K27" s="231">
        <f>SUM(C27:J27)</f>
        <v>0</v>
      </c>
      <c r="L27" s="230"/>
      <c r="M27" s="231">
        <f>C27+D27+E27+G27+H27</f>
        <v>-274</v>
      </c>
      <c r="N27" s="231">
        <f>F27+I27+J27</f>
        <v>274</v>
      </c>
    </row>
    <row r="28" spans="1:19" ht="13.5">
      <c r="A28" s="266"/>
      <c r="B28" s="387" t="s">
        <v>256</v>
      </c>
      <c r="C28" s="388">
        <f aca="true" t="shared" si="3" ref="C28:K28">SUM(C24:C27)</f>
        <v>0</v>
      </c>
      <c r="D28" s="388">
        <f t="shared" si="3"/>
        <v>0</v>
      </c>
      <c r="E28" s="388">
        <f t="shared" si="3"/>
        <v>529</v>
      </c>
      <c r="F28" s="388">
        <f t="shared" si="3"/>
        <v>0</v>
      </c>
      <c r="G28" s="388">
        <f t="shared" si="3"/>
        <v>0</v>
      </c>
      <c r="H28" s="388">
        <f t="shared" si="3"/>
        <v>0</v>
      </c>
      <c r="I28" s="388">
        <f t="shared" si="3"/>
        <v>-300</v>
      </c>
      <c r="J28" s="388">
        <f t="shared" si="3"/>
        <v>-229</v>
      </c>
      <c r="K28" s="388">
        <f t="shared" si="3"/>
        <v>0</v>
      </c>
      <c r="L28" s="389"/>
      <c r="M28" s="388">
        <f>SUM(M24:M27)</f>
        <v>529</v>
      </c>
      <c r="N28" s="388">
        <f>SUM(N24:N27)</f>
        <v>-529</v>
      </c>
      <c r="O28" s="88"/>
      <c r="P28" s="88"/>
      <c r="Q28" s="88"/>
      <c r="R28" s="88"/>
      <c r="S28" s="88"/>
    </row>
    <row r="29" spans="1:14" ht="12.75">
      <c r="A29" s="264"/>
      <c r="B29" s="275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</row>
    <row r="30" spans="1:14" ht="13.5">
      <c r="A30" s="271" t="s">
        <v>199</v>
      </c>
      <c r="B30" s="155" t="s">
        <v>301</v>
      </c>
      <c r="C30" s="58"/>
      <c r="D30" s="58"/>
      <c r="E30" s="58">
        <v>-26384</v>
      </c>
      <c r="F30" s="58"/>
      <c r="G30" s="58"/>
      <c r="H30" s="58"/>
      <c r="I30" s="58"/>
      <c r="J30" s="58">
        <v>26384</v>
      </c>
      <c r="K30" s="62">
        <f>SUM(C30:J30)</f>
        <v>0</v>
      </c>
      <c r="L30" s="249"/>
      <c r="M30" s="62">
        <f>C30+D30+E30+G30+H30</f>
        <v>-26384</v>
      </c>
      <c r="N30" s="62">
        <f>F30+I30+J30</f>
        <v>26384</v>
      </c>
    </row>
    <row r="31" spans="1:14" ht="13.5">
      <c r="A31" s="116"/>
      <c r="B31" s="60" t="s">
        <v>302</v>
      </c>
      <c r="C31" s="60"/>
      <c r="D31" s="60"/>
      <c r="E31" s="60"/>
      <c r="F31" s="60"/>
      <c r="G31" s="60"/>
      <c r="H31" s="60"/>
      <c r="I31" s="60"/>
      <c r="J31" s="60"/>
      <c r="K31" s="54">
        <f>SUM(C31:J31)</f>
        <v>0</v>
      </c>
      <c r="L31" s="249"/>
      <c r="M31" s="54">
        <f>C31+D31+E31+G31+H31</f>
        <v>0</v>
      </c>
      <c r="N31" s="54">
        <f>F31+I31+J31</f>
        <v>0</v>
      </c>
    </row>
    <row r="32" spans="1:14" ht="13.5">
      <c r="A32" s="258"/>
      <c r="B32" s="60"/>
      <c r="C32" s="60"/>
      <c r="D32" s="60"/>
      <c r="E32" s="60"/>
      <c r="F32" s="60"/>
      <c r="G32" s="60"/>
      <c r="H32" s="60"/>
      <c r="I32" s="60"/>
      <c r="J32" s="60"/>
      <c r="K32" s="54">
        <f>SUM(C32:J32)</f>
        <v>0</v>
      </c>
      <c r="L32" s="249"/>
      <c r="M32" s="54">
        <f>C32+D32+E32+G32+H32</f>
        <v>0</v>
      </c>
      <c r="N32" s="54">
        <f>F32+I32+J32</f>
        <v>0</v>
      </c>
    </row>
    <row r="33" spans="1:14" ht="13.5">
      <c r="A33" s="258"/>
      <c r="B33" s="60"/>
      <c r="C33" s="60"/>
      <c r="D33" s="60"/>
      <c r="E33" s="60"/>
      <c r="F33" s="60"/>
      <c r="G33" s="60"/>
      <c r="H33" s="60"/>
      <c r="I33" s="60"/>
      <c r="J33" s="60"/>
      <c r="K33" s="252">
        <f>SUM(C33:J33)</f>
        <v>0</v>
      </c>
      <c r="L33" s="249"/>
      <c r="M33" s="252">
        <f>C33+D33+E33+G33+H33</f>
        <v>0</v>
      </c>
      <c r="N33" s="252">
        <f>F33+I33+J33</f>
        <v>0</v>
      </c>
    </row>
    <row r="34" spans="1:14" ht="13.5">
      <c r="A34" s="267"/>
      <c r="B34" s="390" t="s">
        <v>256</v>
      </c>
      <c r="C34" s="391">
        <f aca="true" t="shared" si="4" ref="C34:K34">SUM(C30:C33)</f>
        <v>0</v>
      </c>
      <c r="D34" s="391">
        <f t="shared" si="4"/>
        <v>0</v>
      </c>
      <c r="E34" s="391">
        <f t="shared" si="4"/>
        <v>-26384</v>
      </c>
      <c r="F34" s="391">
        <f t="shared" si="4"/>
        <v>0</v>
      </c>
      <c r="G34" s="391">
        <f t="shared" si="4"/>
        <v>0</v>
      </c>
      <c r="H34" s="391">
        <f t="shared" si="4"/>
        <v>0</v>
      </c>
      <c r="I34" s="391">
        <f t="shared" si="4"/>
        <v>0</v>
      </c>
      <c r="J34" s="391">
        <f t="shared" si="4"/>
        <v>26384</v>
      </c>
      <c r="K34" s="391">
        <f t="shared" si="4"/>
        <v>0</v>
      </c>
      <c r="L34" s="392"/>
      <c r="M34" s="391">
        <f>SUM(M30:M33)</f>
        <v>-26384</v>
      </c>
      <c r="N34" s="391">
        <f>SUM(N30:N33)</f>
        <v>26384</v>
      </c>
    </row>
    <row r="35" spans="1:14" ht="12.75">
      <c r="A35" s="88"/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</row>
    <row r="36" spans="1:14" ht="13.5">
      <c r="A36" s="268" t="s">
        <v>125</v>
      </c>
      <c r="B36" s="254" t="s">
        <v>316</v>
      </c>
      <c r="C36" s="165"/>
      <c r="D36" s="165"/>
      <c r="E36" s="165"/>
      <c r="F36" s="165"/>
      <c r="G36" s="165"/>
      <c r="H36" s="165"/>
      <c r="I36" s="165"/>
      <c r="J36" s="165"/>
      <c r="K36" s="167">
        <f>SUM(C36:J36)</f>
        <v>0</v>
      </c>
      <c r="L36" s="255"/>
      <c r="M36" s="167">
        <f>C36+D36+E36+G36+H36</f>
        <v>0</v>
      </c>
      <c r="N36" s="167">
        <f>F36+I36+J36</f>
        <v>0</v>
      </c>
    </row>
    <row r="37" spans="1:14" ht="13.5">
      <c r="A37" s="261"/>
      <c r="B37" s="256" t="s">
        <v>303</v>
      </c>
      <c r="C37" s="168"/>
      <c r="D37" s="168"/>
      <c r="E37" s="168"/>
      <c r="F37" s="168"/>
      <c r="G37" s="168"/>
      <c r="H37" s="168"/>
      <c r="I37" s="168"/>
      <c r="J37" s="168"/>
      <c r="K37" s="151">
        <f>SUM(C37:J37)</f>
        <v>0</v>
      </c>
      <c r="L37" s="255"/>
      <c r="M37" s="151">
        <f>C37+D37+E37+G37+H37</f>
        <v>0</v>
      </c>
      <c r="N37" s="151">
        <f>F37+I37+J37</f>
        <v>0</v>
      </c>
    </row>
    <row r="38" spans="1:14" ht="13.5">
      <c r="A38" s="262"/>
      <c r="B38" s="168" t="s">
        <v>304</v>
      </c>
      <c r="C38" s="168"/>
      <c r="D38" s="168"/>
      <c r="E38" s="168">
        <v>4286</v>
      </c>
      <c r="F38" s="168"/>
      <c r="G38" s="168"/>
      <c r="H38" s="168"/>
      <c r="I38" s="168"/>
      <c r="J38" s="168"/>
      <c r="K38" s="151">
        <f>SUM(C38:J38)</f>
        <v>4286</v>
      </c>
      <c r="L38" s="255"/>
      <c r="M38" s="151">
        <f>C38+D38+E38+G38+H38</f>
        <v>4286</v>
      </c>
      <c r="N38" s="151">
        <f>F38+I38+J38</f>
        <v>0</v>
      </c>
    </row>
    <row r="39" spans="1:14" ht="13.5">
      <c r="A39" s="262"/>
      <c r="B39" s="168" t="s">
        <v>305</v>
      </c>
      <c r="C39" s="168"/>
      <c r="D39" s="168"/>
      <c r="E39" s="168">
        <v>-4286</v>
      </c>
      <c r="F39" s="168"/>
      <c r="G39" s="168"/>
      <c r="H39" s="168"/>
      <c r="I39" s="168"/>
      <c r="J39" s="168"/>
      <c r="K39" s="257">
        <f>SUM(C39:J39)</f>
        <v>-4286</v>
      </c>
      <c r="L39" s="255"/>
      <c r="M39" s="257">
        <f>C39+D39+E39+G39+H39</f>
        <v>-4286</v>
      </c>
      <c r="N39" s="257">
        <f>F39+I39+J39</f>
        <v>0</v>
      </c>
    </row>
    <row r="40" spans="1:14" ht="13.5">
      <c r="A40" s="263"/>
      <c r="B40" s="393" t="s">
        <v>256</v>
      </c>
      <c r="C40" s="394">
        <f aca="true" t="shared" si="5" ref="C40:K40">SUM(C36:C39)</f>
        <v>0</v>
      </c>
      <c r="D40" s="394">
        <f t="shared" si="5"/>
        <v>0</v>
      </c>
      <c r="E40" s="394">
        <f t="shared" si="5"/>
        <v>0</v>
      </c>
      <c r="F40" s="394">
        <f t="shared" si="5"/>
        <v>0</v>
      </c>
      <c r="G40" s="394">
        <f t="shared" si="5"/>
        <v>0</v>
      </c>
      <c r="H40" s="394">
        <f t="shared" si="5"/>
        <v>0</v>
      </c>
      <c r="I40" s="394">
        <f t="shared" si="5"/>
        <v>0</v>
      </c>
      <c r="J40" s="394">
        <f t="shared" si="5"/>
        <v>0</v>
      </c>
      <c r="K40" s="394">
        <f t="shared" si="5"/>
        <v>0</v>
      </c>
      <c r="L40" s="395"/>
      <c r="M40" s="394">
        <f>SUM(M36:M39)</f>
        <v>0</v>
      </c>
      <c r="N40" s="394">
        <f>SUM(N36:N39)</f>
        <v>0</v>
      </c>
    </row>
    <row r="41" spans="1:14" ht="12.75">
      <c r="A41" s="264"/>
      <c r="B41" s="275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</row>
    <row r="42" spans="1:14" ht="12.75">
      <c r="A42" s="233" t="s">
        <v>277</v>
      </c>
      <c r="B42" s="233" t="s">
        <v>278</v>
      </c>
      <c r="C42" s="430" t="s">
        <v>279</v>
      </c>
      <c r="D42" s="430"/>
      <c r="E42" s="430"/>
      <c r="F42" s="430"/>
      <c r="G42" s="430"/>
      <c r="H42" s="430"/>
      <c r="I42" s="430"/>
      <c r="J42" s="430"/>
      <c r="K42" s="431"/>
      <c r="L42" s="114"/>
      <c r="M42" s="434" t="s">
        <v>96</v>
      </c>
      <c r="N42" s="431"/>
    </row>
    <row r="43" spans="1:14" ht="12.75">
      <c r="A43" s="234" t="s">
        <v>280</v>
      </c>
      <c r="B43" s="234" t="s">
        <v>281</v>
      </c>
      <c r="C43" s="238" t="s">
        <v>110</v>
      </c>
      <c r="D43" s="113" t="s">
        <v>111</v>
      </c>
      <c r="E43" s="113" t="s">
        <v>112</v>
      </c>
      <c r="F43" s="239" t="s">
        <v>282</v>
      </c>
      <c r="G43" s="113" t="s">
        <v>283</v>
      </c>
      <c r="H43" s="239" t="s">
        <v>114</v>
      </c>
      <c r="I43" s="113" t="s">
        <v>115</v>
      </c>
      <c r="J43" s="113" t="s">
        <v>117</v>
      </c>
      <c r="K43" s="113" t="s">
        <v>244</v>
      </c>
      <c r="L43" s="240"/>
      <c r="M43" s="115"/>
      <c r="N43" s="115"/>
    </row>
    <row r="44" spans="1:14" ht="13.5">
      <c r="A44" s="269"/>
      <c r="B44" s="235"/>
      <c r="C44" s="241" t="s">
        <v>284</v>
      </c>
      <c r="D44" s="211" t="s">
        <v>237</v>
      </c>
      <c r="E44" s="211" t="s">
        <v>238</v>
      </c>
      <c r="F44" s="211" t="s">
        <v>240</v>
      </c>
      <c r="G44" s="211" t="s">
        <v>285</v>
      </c>
      <c r="H44" s="211" t="s">
        <v>286</v>
      </c>
      <c r="I44" s="211" t="s">
        <v>287</v>
      </c>
      <c r="J44" s="211" t="s">
        <v>288</v>
      </c>
      <c r="K44" s="211" t="s">
        <v>253</v>
      </c>
      <c r="L44" s="240"/>
      <c r="M44" s="242" t="s">
        <v>245</v>
      </c>
      <c r="N44" s="242" t="s">
        <v>243</v>
      </c>
    </row>
    <row r="45" spans="1:14" ht="13.5">
      <c r="A45" s="270"/>
      <c r="B45" s="237"/>
      <c r="C45" s="243" t="s">
        <v>249</v>
      </c>
      <c r="D45" s="214" t="s">
        <v>250</v>
      </c>
      <c r="E45" s="214" t="s">
        <v>251</v>
      </c>
      <c r="F45" s="214" t="s">
        <v>252</v>
      </c>
      <c r="G45" s="214" t="s">
        <v>252</v>
      </c>
      <c r="H45" s="214" t="s">
        <v>289</v>
      </c>
      <c r="I45" s="214" t="s">
        <v>290</v>
      </c>
      <c r="J45" s="214" t="s">
        <v>291</v>
      </c>
      <c r="K45" s="244"/>
      <c r="L45" s="245"/>
      <c r="M45" s="246"/>
      <c r="N45" s="246"/>
    </row>
    <row r="46" spans="1:14" ht="12.75">
      <c r="A46" s="264"/>
      <c r="B46" s="277"/>
      <c r="C46" s="259"/>
      <c r="D46" s="259"/>
      <c r="E46" s="259"/>
      <c r="F46" s="259"/>
      <c r="G46" s="259"/>
      <c r="H46" s="259"/>
      <c r="I46" s="259"/>
      <c r="J46" s="259"/>
      <c r="K46" s="111"/>
      <c r="L46" s="111"/>
      <c r="M46" s="111"/>
      <c r="N46" s="111"/>
    </row>
    <row r="47" spans="1:14" ht="13.5">
      <c r="A47" s="271" t="s">
        <v>125</v>
      </c>
      <c r="B47" s="248" t="s">
        <v>306</v>
      </c>
      <c r="C47" s="58"/>
      <c r="D47" s="58"/>
      <c r="E47" s="58"/>
      <c r="F47" s="58"/>
      <c r="G47" s="58"/>
      <c r="H47" s="58"/>
      <c r="I47" s="58"/>
      <c r="J47" s="58"/>
      <c r="K47" s="62">
        <f>SUM(C47:J47)</f>
        <v>0</v>
      </c>
      <c r="L47" s="249"/>
      <c r="M47" s="62">
        <f>C47+D47+E47+G47+H47</f>
        <v>0</v>
      </c>
      <c r="N47" s="62">
        <f>F47+I47+J47</f>
        <v>0</v>
      </c>
    </row>
    <row r="48" spans="1:14" ht="13.5">
      <c r="A48" s="116"/>
      <c r="B48" s="251" t="s">
        <v>307</v>
      </c>
      <c r="C48" s="60"/>
      <c r="D48" s="60"/>
      <c r="E48" s="60"/>
      <c r="F48" s="60"/>
      <c r="G48" s="60"/>
      <c r="H48" s="60"/>
      <c r="I48" s="60"/>
      <c r="J48" s="60"/>
      <c r="K48" s="54">
        <f>SUM(C48:J48)</f>
        <v>0</v>
      </c>
      <c r="L48" s="249"/>
      <c r="M48" s="54">
        <f>C48+D48+E48+G48+H48</f>
        <v>0</v>
      </c>
      <c r="N48" s="54">
        <f>F48+I48+J48</f>
        <v>0</v>
      </c>
    </row>
    <row r="49" spans="1:14" ht="13.5">
      <c r="A49" s="258"/>
      <c r="B49" s="60" t="s">
        <v>304</v>
      </c>
      <c r="C49" s="60"/>
      <c r="D49" s="60"/>
      <c r="E49" s="60">
        <v>507</v>
      </c>
      <c r="F49" s="60"/>
      <c r="G49" s="60"/>
      <c r="H49" s="60"/>
      <c r="I49" s="60"/>
      <c r="J49" s="60"/>
      <c r="K49" s="54">
        <f>SUM(C49:J49)</f>
        <v>507</v>
      </c>
      <c r="L49" s="249"/>
      <c r="M49" s="54">
        <f>C49+D49+E49+G49+H49</f>
        <v>507</v>
      </c>
      <c r="N49" s="54">
        <f>F49+I49+J49</f>
        <v>0</v>
      </c>
    </row>
    <row r="50" spans="1:14" ht="13.5">
      <c r="A50" s="258"/>
      <c r="B50" s="60" t="s">
        <v>305</v>
      </c>
      <c r="C50" s="274"/>
      <c r="D50" s="274"/>
      <c r="E50" s="274">
        <v>-507</v>
      </c>
      <c r="F50" s="274"/>
      <c r="G50" s="274"/>
      <c r="H50" s="274"/>
      <c r="I50" s="274"/>
      <c r="J50" s="274"/>
      <c r="K50" s="252">
        <f>SUM(C50:J50)</f>
        <v>-507</v>
      </c>
      <c r="L50" s="249"/>
      <c r="M50" s="252">
        <f>C50+D50+E50+G50+H50</f>
        <v>-507</v>
      </c>
      <c r="N50" s="252">
        <f>F50+I50+J50</f>
        <v>0</v>
      </c>
    </row>
    <row r="51" spans="1:14" ht="13.5">
      <c r="A51" s="267"/>
      <c r="B51" s="390" t="s">
        <v>256</v>
      </c>
      <c r="C51" s="391">
        <f aca="true" t="shared" si="6" ref="C51:K51">SUM(C47:C50)</f>
        <v>0</v>
      </c>
      <c r="D51" s="391">
        <f t="shared" si="6"/>
        <v>0</v>
      </c>
      <c r="E51" s="391">
        <f t="shared" si="6"/>
        <v>0</v>
      </c>
      <c r="F51" s="391">
        <f t="shared" si="6"/>
        <v>0</v>
      </c>
      <c r="G51" s="391">
        <f t="shared" si="6"/>
        <v>0</v>
      </c>
      <c r="H51" s="391">
        <f t="shared" si="6"/>
        <v>0</v>
      </c>
      <c r="I51" s="391">
        <f t="shared" si="6"/>
        <v>0</v>
      </c>
      <c r="J51" s="391">
        <f t="shared" si="6"/>
        <v>0</v>
      </c>
      <c r="K51" s="391">
        <f t="shared" si="6"/>
        <v>0</v>
      </c>
      <c r="L51" s="392"/>
      <c r="M51" s="391">
        <f>SUM(M47:M50)</f>
        <v>0</v>
      </c>
      <c r="N51" s="391">
        <f>SUM(N47:N50)</f>
        <v>0</v>
      </c>
    </row>
    <row r="52" spans="1:14" ht="12.75">
      <c r="A52" s="88"/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</row>
    <row r="53" spans="1:14" ht="13.5">
      <c r="A53" s="272" t="s">
        <v>173</v>
      </c>
      <c r="B53" s="143" t="s">
        <v>308</v>
      </c>
      <c r="C53" s="143"/>
      <c r="D53" s="143"/>
      <c r="E53" s="143">
        <v>-1652</v>
      </c>
      <c r="F53" s="143"/>
      <c r="G53" s="143"/>
      <c r="H53" s="143"/>
      <c r="I53" s="143">
        <v>1652</v>
      </c>
      <c r="J53" s="143"/>
      <c r="K53" s="146">
        <f>SUM(C53:J53)</f>
        <v>0</v>
      </c>
      <c r="L53" s="230"/>
      <c r="M53" s="146">
        <f>C53+D53+E53+G53+H53</f>
        <v>-1652</v>
      </c>
      <c r="N53" s="146">
        <f>F53+I53+J53</f>
        <v>1652</v>
      </c>
    </row>
    <row r="54" spans="1:14" ht="13.5">
      <c r="A54" s="265"/>
      <c r="B54" s="144" t="s">
        <v>309</v>
      </c>
      <c r="C54" s="144"/>
      <c r="D54" s="144"/>
      <c r="E54" s="144"/>
      <c r="F54" s="144"/>
      <c r="G54" s="144"/>
      <c r="H54" s="144"/>
      <c r="I54" s="144"/>
      <c r="J54" s="144"/>
      <c r="K54" s="145">
        <f>SUM(C54:J54)</f>
        <v>0</v>
      </c>
      <c r="L54" s="230"/>
      <c r="M54" s="145">
        <f>C54+D54+E54+G54+H54</f>
        <v>0</v>
      </c>
      <c r="N54" s="145">
        <f>F54+I54+J54</f>
        <v>0</v>
      </c>
    </row>
    <row r="55" spans="1:14" ht="13.5">
      <c r="A55" s="265"/>
      <c r="B55" s="144"/>
      <c r="C55" s="144"/>
      <c r="D55" s="144"/>
      <c r="E55" s="144"/>
      <c r="F55" s="144"/>
      <c r="G55" s="144"/>
      <c r="H55" s="144"/>
      <c r="I55" s="144"/>
      <c r="J55" s="144"/>
      <c r="K55" s="145">
        <f>SUM(C55:J55)</f>
        <v>0</v>
      </c>
      <c r="L55" s="230"/>
      <c r="M55" s="145">
        <f>C55+D55+E55+G55+H55</f>
        <v>0</v>
      </c>
      <c r="N55" s="145">
        <f>F55+I55+J55</f>
        <v>0</v>
      </c>
    </row>
    <row r="56" spans="1:14" ht="13.5">
      <c r="A56" s="265"/>
      <c r="B56" s="273"/>
      <c r="C56" s="144"/>
      <c r="D56" s="144"/>
      <c r="E56" s="144"/>
      <c r="F56" s="144"/>
      <c r="G56" s="144"/>
      <c r="H56" s="144"/>
      <c r="I56" s="144"/>
      <c r="J56" s="144"/>
      <c r="K56" s="231">
        <f>SUM(C56:J56)</f>
        <v>0</v>
      </c>
      <c r="L56" s="230"/>
      <c r="M56" s="231">
        <f>C56+D56+E56+G56+H56</f>
        <v>0</v>
      </c>
      <c r="N56" s="231">
        <f>F56+I56+J56</f>
        <v>0</v>
      </c>
    </row>
    <row r="57" spans="1:16" ht="13.5">
      <c r="A57" s="266"/>
      <c r="B57" s="387" t="s">
        <v>256</v>
      </c>
      <c r="C57" s="388">
        <f aca="true" t="shared" si="7" ref="C57:K57">SUM(C53:C56)</f>
        <v>0</v>
      </c>
      <c r="D57" s="388">
        <f t="shared" si="7"/>
        <v>0</v>
      </c>
      <c r="E57" s="388">
        <f t="shared" si="7"/>
        <v>-1652</v>
      </c>
      <c r="F57" s="388">
        <f t="shared" si="7"/>
        <v>0</v>
      </c>
      <c r="G57" s="388">
        <f t="shared" si="7"/>
        <v>0</v>
      </c>
      <c r="H57" s="388">
        <f t="shared" si="7"/>
        <v>0</v>
      </c>
      <c r="I57" s="388">
        <f t="shared" si="7"/>
        <v>1652</v>
      </c>
      <c r="J57" s="388">
        <f t="shared" si="7"/>
        <v>0</v>
      </c>
      <c r="K57" s="388">
        <f t="shared" si="7"/>
        <v>0</v>
      </c>
      <c r="L57" s="389"/>
      <c r="M57" s="388">
        <f>SUM(M53:M56)</f>
        <v>-1652</v>
      </c>
      <c r="N57" s="388">
        <f>SUM(N53:N56)</f>
        <v>1652</v>
      </c>
      <c r="O57" s="88"/>
      <c r="P57" s="88"/>
    </row>
    <row r="58" spans="1:14" ht="12.75">
      <c r="A58" s="88"/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</row>
    <row r="59" spans="1:14" ht="13.5">
      <c r="A59" s="268" t="s">
        <v>310</v>
      </c>
      <c r="B59" s="165" t="s">
        <v>311</v>
      </c>
      <c r="C59" s="165"/>
      <c r="D59" s="165"/>
      <c r="E59" s="165"/>
      <c r="F59" s="165"/>
      <c r="G59" s="165"/>
      <c r="H59" s="165"/>
      <c r="I59" s="165"/>
      <c r="J59" s="165"/>
      <c r="K59" s="167">
        <f>SUM(C59:J59)</f>
        <v>0</v>
      </c>
      <c r="L59" s="255"/>
      <c r="M59" s="167">
        <f>C59+D59+E59+G59+H59</f>
        <v>0</v>
      </c>
      <c r="N59" s="167">
        <f>F59+I59+J59</f>
        <v>0</v>
      </c>
    </row>
    <row r="60" spans="1:14" ht="13.5">
      <c r="A60" s="262"/>
      <c r="B60" s="168" t="s">
        <v>312</v>
      </c>
      <c r="C60" s="168">
        <v>-550</v>
      </c>
      <c r="D60" s="168">
        <v>-176</v>
      </c>
      <c r="E60" s="168">
        <v>726</v>
      </c>
      <c r="F60" s="168"/>
      <c r="G60" s="168"/>
      <c r="H60" s="168"/>
      <c r="I60" s="168"/>
      <c r="J60" s="168"/>
      <c r="K60" s="151">
        <f>SUM(C60:J60)</f>
        <v>0</v>
      </c>
      <c r="L60" s="255"/>
      <c r="M60" s="151">
        <f>C60+D60+E60+G60+H60</f>
        <v>0</v>
      </c>
      <c r="N60" s="151">
        <f>F60+I60+J60</f>
        <v>0</v>
      </c>
    </row>
    <row r="61" spans="1:14" ht="13.5">
      <c r="A61" s="262"/>
      <c r="B61" s="168"/>
      <c r="C61" s="168"/>
      <c r="D61" s="168"/>
      <c r="E61" s="168"/>
      <c r="F61" s="168"/>
      <c r="G61" s="168"/>
      <c r="H61" s="168"/>
      <c r="I61" s="168"/>
      <c r="J61" s="168"/>
      <c r="K61" s="151">
        <f>SUM(C61:J61)</f>
        <v>0</v>
      </c>
      <c r="L61" s="255"/>
      <c r="M61" s="151">
        <f>C61+D61+E61+G61+H61</f>
        <v>0</v>
      </c>
      <c r="N61" s="151">
        <f>F61+I61+J61</f>
        <v>0</v>
      </c>
    </row>
    <row r="62" spans="1:14" ht="13.5">
      <c r="A62" s="262"/>
      <c r="B62" s="170"/>
      <c r="C62" s="168"/>
      <c r="D62" s="168"/>
      <c r="E62" s="168"/>
      <c r="F62" s="168"/>
      <c r="G62" s="168"/>
      <c r="H62" s="168"/>
      <c r="I62" s="168"/>
      <c r="J62" s="168"/>
      <c r="K62" s="257">
        <f>SUM(C62:J62)</f>
        <v>0</v>
      </c>
      <c r="L62" s="255"/>
      <c r="M62" s="257">
        <f>C62+D62+E62+G62+H62</f>
        <v>0</v>
      </c>
      <c r="N62" s="257">
        <f>F62+I62+J62</f>
        <v>0</v>
      </c>
    </row>
    <row r="63" spans="1:16" ht="13.5">
      <c r="A63" s="263"/>
      <c r="B63" s="393" t="s">
        <v>256</v>
      </c>
      <c r="C63" s="394">
        <f aca="true" t="shared" si="8" ref="C63:K63">SUM(C59:C62)</f>
        <v>-550</v>
      </c>
      <c r="D63" s="394">
        <f t="shared" si="8"/>
        <v>-176</v>
      </c>
      <c r="E63" s="394">
        <f t="shared" si="8"/>
        <v>726</v>
      </c>
      <c r="F63" s="394">
        <f t="shared" si="8"/>
        <v>0</v>
      </c>
      <c r="G63" s="394">
        <f t="shared" si="8"/>
        <v>0</v>
      </c>
      <c r="H63" s="394">
        <f t="shared" si="8"/>
        <v>0</v>
      </c>
      <c r="I63" s="394">
        <f t="shared" si="8"/>
        <v>0</v>
      </c>
      <c r="J63" s="394">
        <f t="shared" si="8"/>
        <v>0</v>
      </c>
      <c r="K63" s="394">
        <f t="shared" si="8"/>
        <v>0</v>
      </c>
      <c r="L63" s="395"/>
      <c r="M63" s="394">
        <f>SUM(M59:M62)</f>
        <v>0</v>
      </c>
      <c r="N63" s="394">
        <f>SUM(N59:N62)</f>
        <v>0</v>
      </c>
      <c r="O63" s="88"/>
      <c r="P63" s="88"/>
    </row>
    <row r="65" spans="1:15" ht="13.5">
      <c r="A65" s="396"/>
      <c r="B65" s="397" t="s">
        <v>313</v>
      </c>
      <c r="C65" s="398">
        <f aca="true" t="shared" si="9" ref="C65:K65">C10+C16+C22+C28+C34+C40+C51+C57+C63</f>
        <v>35</v>
      </c>
      <c r="D65" s="398">
        <f t="shared" si="9"/>
        <v>-30</v>
      </c>
      <c r="E65" s="398">
        <f t="shared" si="9"/>
        <v>-29135</v>
      </c>
      <c r="F65" s="398">
        <f t="shared" si="9"/>
        <v>0</v>
      </c>
      <c r="G65" s="398">
        <f t="shared" si="9"/>
        <v>0</v>
      </c>
      <c r="H65" s="398">
        <f t="shared" si="9"/>
        <v>0</v>
      </c>
      <c r="I65" s="398">
        <f t="shared" si="9"/>
        <v>3083</v>
      </c>
      <c r="J65" s="398">
        <f t="shared" si="9"/>
        <v>26047</v>
      </c>
      <c r="K65" s="398">
        <f t="shared" si="9"/>
        <v>0</v>
      </c>
      <c r="L65" s="399"/>
      <c r="M65" s="398">
        <f>M10+M16+M22+M28+M34+M40+M51+M57+M63</f>
        <v>-29130</v>
      </c>
      <c r="N65" s="398">
        <f>N10+N16+N22+N28+N34+N40+N51+N57+N63</f>
        <v>29130</v>
      </c>
      <c r="O65" s="88"/>
    </row>
    <row r="66" spans="1:14" ht="12.75">
      <c r="A66" s="108"/>
      <c r="B66" s="112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</row>
    <row r="67" spans="1:14" ht="12.75">
      <c r="A67" s="108"/>
      <c r="B67" s="112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</row>
  </sheetData>
  <mergeCells count="4">
    <mergeCell ref="C1:K1"/>
    <mergeCell ref="M1:N1"/>
    <mergeCell ref="C42:K42"/>
    <mergeCell ref="M42:N42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85" r:id="rId1"/>
  <headerFooter alignWithMargins="0">
    <oddHeader>&amp;C&amp;"Times New Roman CE,Normál\&amp;P/&amp;N
Kiemelt előirányzatok közötti átcsoportosítási igény&amp;R&amp;"Times New Roman,Normál\4/d.sz.melléklet
ezer ft-ban</oddHeader>
    <oddFooter>&amp;L&amp;"Times New Roman CE,Normál\&amp;8&amp;D/&amp;T/Tóthné&amp;C&amp;"Times New Roman CE,Normál\&amp;8&amp;F/&amp;A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46"/>
  <sheetViews>
    <sheetView view="pageBreakPreview" zoomScale="65" zoomScaleNormal="75" zoomScaleSheetLayoutView="6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4.00390625" style="0" customWidth="1"/>
    <col min="2" max="2" width="27.75390625" style="0" customWidth="1"/>
    <col min="3" max="3" width="7.625" style="0" customWidth="1"/>
    <col min="4" max="4" width="7.25390625" style="0" customWidth="1"/>
    <col min="5" max="6" width="7.125" style="0" customWidth="1"/>
    <col min="7" max="7" width="6.875" style="0" customWidth="1"/>
    <col min="8" max="8" width="6.375" style="0" customWidth="1"/>
    <col min="9" max="9" width="6.875" style="0" customWidth="1"/>
    <col min="10" max="10" width="6.75390625" style="0" customWidth="1"/>
    <col min="11" max="11" width="7.375" style="0" customWidth="1"/>
    <col min="12" max="12" width="7.25390625" style="0" customWidth="1"/>
    <col min="13" max="13" width="7.875" style="0" customWidth="1"/>
    <col min="14" max="14" width="5.875" style="0" customWidth="1"/>
    <col min="15" max="15" width="5.75390625" style="0" customWidth="1"/>
    <col min="16" max="16" width="6.625" style="0" customWidth="1"/>
    <col min="17" max="18" width="8.125" style="0" customWidth="1"/>
    <col min="19" max="19" width="7.875" style="0" customWidth="1"/>
    <col min="20" max="21" width="7.00390625" style="0" customWidth="1"/>
    <col min="22" max="22" width="8.00390625" style="0" customWidth="1"/>
  </cols>
  <sheetData>
    <row r="1" spans="1:22" ht="12.75">
      <c r="A1" s="281" t="s">
        <v>120</v>
      </c>
      <c r="B1" s="281" t="s">
        <v>120</v>
      </c>
      <c r="C1" s="437" t="s">
        <v>233</v>
      </c>
      <c r="D1" s="438"/>
      <c r="E1" s="438"/>
      <c r="F1" s="438"/>
      <c r="G1" s="438"/>
      <c r="H1" s="438"/>
      <c r="I1" s="438"/>
      <c r="J1" s="438"/>
      <c r="K1" s="438"/>
      <c r="L1" s="439"/>
      <c r="M1" s="437" t="s">
        <v>233</v>
      </c>
      <c r="N1" s="438"/>
      <c r="O1" s="438"/>
      <c r="P1" s="438"/>
      <c r="Q1" s="438"/>
      <c r="R1" s="438"/>
      <c r="S1" s="438"/>
      <c r="T1" s="438"/>
      <c r="U1" s="438"/>
      <c r="V1" s="439"/>
    </row>
    <row r="2" spans="1:22" ht="12.75">
      <c r="A2" s="282"/>
      <c r="B2" s="282"/>
      <c r="C2" s="440" t="s">
        <v>234</v>
      </c>
      <c r="D2" s="441"/>
      <c r="E2" s="441"/>
      <c r="F2" s="441"/>
      <c r="G2" s="441"/>
      <c r="H2" s="441"/>
      <c r="I2" s="441"/>
      <c r="J2" s="441"/>
      <c r="K2" s="441"/>
      <c r="L2" s="442"/>
      <c r="M2" s="443" t="s">
        <v>235</v>
      </c>
      <c r="N2" s="444"/>
      <c r="O2" s="444"/>
      <c r="P2" s="444"/>
      <c r="Q2" s="444"/>
      <c r="R2" s="444"/>
      <c r="S2" s="444"/>
      <c r="T2" s="444"/>
      <c r="U2" s="444"/>
      <c r="V2" s="445"/>
    </row>
    <row r="3" spans="1:22" ht="12.75">
      <c r="A3" s="283" t="s">
        <v>122</v>
      </c>
      <c r="B3" s="283" t="s">
        <v>123</v>
      </c>
      <c r="C3" s="87" t="s">
        <v>236</v>
      </c>
      <c r="D3" s="87" t="s">
        <v>237</v>
      </c>
      <c r="E3" s="87" t="s">
        <v>238</v>
      </c>
      <c r="F3" s="87" t="s">
        <v>239</v>
      </c>
      <c r="G3" s="87" t="s">
        <v>240</v>
      </c>
      <c r="H3" s="87" t="s">
        <v>241</v>
      </c>
      <c r="I3" s="87" t="s">
        <v>242</v>
      </c>
      <c r="J3" s="87" t="s">
        <v>116</v>
      </c>
      <c r="K3" s="87" t="s">
        <v>243</v>
      </c>
      <c r="L3" s="87" t="s">
        <v>244</v>
      </c>
      <c r="M3" s="283" t="s">
        <v>245</v>
      </c>
      <c r="N3" s="435" t="s">
        <v>246</v>
      </c>
      <c r="O3" s="436"/>
      <c r="P3" s="283" t="s">
        <v>243</v>
      </c>
      <c r="Q3" s="283" t="s">
        <v>239</v>
      </c>
      <c r="R3" s="283" t="s">
        <v>240</v>
      </c>
      <c r="S3" s="283" t="s">
        <v>247</v>
      </c>
      <c r="T3" s="283" t="s">
        <v>239</v>
      </c>
      <c r="U3" s="283" t="s">
        <v>243</v>
      </c>
      <c r="V3" s="283" t="s">
        <v>248</v>
      </c>
    </row>
    <row r="4" spans="1:22" ht="12.75">
      <c r="A4" s="283" t="s">
        <v>119</v>
      </c>
      <c r="B4" s="283" t="s">
        <v>124</v>
      </c>
      <c r="C4" s="284" t="s">
        <v>249</v>
      </c>
      <c r="D4" s="284" t="s">
        <v>250</v>
      </c>
      <c r="E4" s="284" t="s">
        <v>251</v>
      </c>
      <c r="F4" s="284" t="s">
        <v>252</v>
      </c>
      <c r="G4" s="284" t="s">
        <v>252</v>
      </c>
      <c r="H4" s="284" t="s">
        <v>253</v>
      </c>
      <c r="I4" s="284" t="s">
        <v>254</v>
      </c>
      <c r="J4" s="284" t="s">
        <v>255</v>
      </c>
      <c r="K4" s="284" t="s">
        <v>255</v>
      </c>
      <c r="L4" s="284" t="s">
        <v>256</v>
      </c>
      <c r="M4" s="283" t="s">
        <v>257</v>
      </c>
      <c r="N4" s="285" t="s">
        <v>258</v>
      </c>
      <c r="O4" s="285" t="s">
        <v>259</v>
      </c>
      <c r="P4" s="283" t="s">
        <v>260</v>
      </c>
      <c r="Q4" s="283" t="s">
        <v>261</v>
      </c>
      <c r="R4" s="283" t="s">
        <v>261</v>
      </c>
      <c r="S4" s="283" t="s">
        <v>262</v>
      </c>
      <c r="T4" s="283" t="s">
        <v>263</v>
      </c>
      <c r="U4" s="283" t="s">
        <v>263</v>
      </c>
      <c r="V4" s="283" t="s">
        <v>256</v>
      </c>
    </row>
    <row r="5" spans="1:22" ht="12.75">
      <c r="A5" s="282" t="s">
        <v>120</v>
      </c>
      <c r="B5" s="286"/>
      <c r="C5" s="94"/>
      <c r="D5" s="94"/>
      <c r="E5" s="94"/>
      <c r="F5" s="93" t="s">
        <v>264</v>
      </c>
      <c r="G5" s="93" t="s">
        <v>264</v>
      </c>
      <c r="H5" s="94"/>
      <c r="I5" s="94"/>
      <c r="J5" s="94"/>
      <c r="K5" s="94"/>
      <c r="L5" s="94"/>
      <c r="M5" s="285" t="s">
        <v>265</v>
      </c>
      <c r="N5" s="285" t="s">
        <v>266</v>
      </c>
      <c r="O5" s="285" t="s">
        <v>267</v>
      </c>
      <c r="P5" s="283" t="s">
        <v>257</v>
      </c>
      <c r="Q5" s="283" t="s">
        <v>268</v>
      </c>
      <c r="R5" s="283" t="s">
        <v>268</v>
      </c>
      <c r="S5" s="283" t="s">
        <v>264</v>
      </c>
      <c r="T5" s="287"/>
      <c r="U5" s="287"/>
      <c r="V5" s="288"/>
    </row>
    <row r="6" spans="1:22" ht="12.75">
      <c r="A6" s="289"/>
      <c r="B6" s="289"/>
      <c r="C6" s="290" t="s">
        <v>110</v>
      </c>
      <c r="D6" s="290" t="s">
        <v>111</v>
      </c>
      <c r="E6" s="290" t="s">
        <v>112</v>
      </c>
      <c r="F6" s="290" t="s">
        <v>113</v>
      </c>
      <c r="G6" s="290" t="s">
        <v>114</v>
      </c>
      <c r="H6" s="290" t="s">
        <v>115</v>
      </c>
      <c r="I6" s="290" t="s">
        <v>117</v>
      </c>
      <c r="J6" s="290" t="s">
        <v>129</v>
      </c>
      <c r="K6" s="290" t="s">
        <v>121</v>
      </c>
      <c r="L6" s="290" t="s">
        <v>131</v>
      </c>
      <c r="M6" s="291" t="s">
        <v>133</v>
      </c>
      <c r="N6" s="291" t="s">
        <v>135</v>
      </c>
      <c r="O6" s="291" t="s">
        <v>137</v>
      </c>
      <c r="P6" s="291" t="s">
        <v>139</v>
      </c>
      <c r="Q6" s="291" t="s">
        <v>141</v>
      </c>
      <c r="R6" s="291" t="s">
        <v>143</v>
      </c>
      <c r="S6" s="291" t="s">
        <v>144</v>
      </c>
      <c r="T6" s="291" t="s">
        <v>146</v>
      </c>
      <c r="U6" s="291" t="s">
        <v>148</v>
      </c>
      <c r="V6" s="291" t="s">
        <v>150</v>
      </c>
    </row>
    <row r="7" spans="1:22" ht="12.75">
      <c r="A7" s="279" t="s">
        <v>110</v>
      </c>
      <c r="B7" s="14" t="s">
        <v>125</v>
      </c>
      <c r="C7" s="11">
        <f>'[3]sh.kiad.'!D6</f>
        <v>14154</v>
      </c>
      <c r="D7" s="11">
        <f>'[3]sh.kiad.'!J6</f>
        <v>5578</v>
      </c>
      <c r="E7" s="11">
        <f>'[3]sh.kiad.'!P6</f>
        <v>1182</v>
      </c>
      <c r="F7" s="11">
        <f>'[3]sh.kiad.'!AB6</f>
        <v>0</v>
      </c>
      <c r="G7" s="11">
        <f>'[3]sh.kiad.'!AT6</f>
        <v>0</v>
      </c>
      <c r="H7" s="11">
        <f>SUM(F7:G7)</f>
        <v>0</v>
      </c>
      <c r="I7" s="11">
        <f>'[3]sh.kiad.'!V6</f>
        <v>0</v>
      </c>
      <c r="J7" s="11">
        <f>'[3]sh.kiad.'!AN6</f>
        <v>0</v>
      </c>
      <c r="K7" s="11">
        <f>'[3]sh.kiad.'!AH6</f>
        <v>0</v>
      </c>
      <c r="L7" s="100">
        <f>C7+D7+E7+H7+I7+J7+K7</f>
        <v>20914</v>
      </c>
      <c r="M7" s="11">
        <f>'[3]shbev.'!P6</f>
        <v>143</v>
      </c>
      <c r="N7" s="101">
        <v>0</v>
      </c>
      <c r="O7" s="11">
        <f>'[3]shbev.'!AB6</f>
        <v>0</v>
      </c>
      <c r="P7" s="11">
        <f>'[3]shbev.'!AH6</f>
        <v>0</v>
      </c>
      <c r="Q7" s="11">
        <f>'[3]shbev.'!BF6</f>
        <v>20771</v>
      </c>
      <c r="R7" s="11">
        <f>'[3]shbev.'!CJ6</f>
        <v>0</v>
      </c>
      <c r="S7" s="11">
        <f>SUM(Q7:R7)</f>
        <v>20771</v>
      </c>
      <c r="T7" s="102">
        <v>0</v>
      </c>
      <c r="U7" s="103">
        <v>0</v>
      </c>
      <c r="V7" s="16">
        <f aca="true" t="shared" si="0" ref="V7:V45">M7+P7+S7+T7+U7</f>
        <v>20914</v>
      </c>
    </row>
    <row r="8" spans="1:22" ht="12.75">
      <c r="A8" s="298" t="s">
        <v>111</v>
      </c>
      <c r="B8" s="298" t="s">
        <v>126</v>
      </c>
      <c r="C8" s="126">
        <f>'[3]sh.kiad.'!D7</f>
        <v>0</v>
      </c>
      <c r="D8" s="126">
        <f>'[3]sh.kiad.'!J7</f>
        <v>0</v>
      </c>
      <c r="E8" s="126">
        <f>'[3]sh.kiad.'!P7</f>
        <v>160</v>
      </c>
      <c r="F8" s="126">
        <f>'[3]sh.kiad.'!AB7</f>
        <v>0</v>
      </c>
      <c r="G8" s="126">
        <f>'[3]sh.kiad.'!AT7</f>
        <v>0</v>
      </c>
      <c r="H8" s="126">
        <f aca="true" t="shared" si="1" ref="H8:H45">SUM(F8:G8)</f>
        <v>0</v>
      </c>
      <c r="I8" s="126">
        <f>'[3]sh.kiad.'!V7</f>
        <v>0</v>
      </c>
      <c r="J8" s="126">
        <f>'[3]sh.kiad.'!AN7</f>
        <v>0</v>
      </c>
      <c r="K8" s="126">
        <f>'[3]sh.kiad.'!AH7</f>
        <v>0</v>
      </c>
      <c r="L8" s="299">
        <f aca="true" t="shared" si="2" ref="L8:L45">C8+D8+E8+H8+I8+J8+K8</f>
        <v>160</v>
      </c>
      <c r="M8" s="126">
        <f>'[3]shbev.'!P7</f>
        <v>69</v>
      </c>
      <c r="N8" s="126">
        <f>'[3]shbev.'!V7</f>
        <v>0</v>
      </c>
      <c r="O8" s="126">
        <f>'[3]shbev.'!AB7</f>
        <v>0</v>
      </c>
      <c r="P8" s="126">
        <f>'[3]shbev.'!AH7</f>
        <v>0</v>
      </c>
      <c r="Q8" s="126">
        <f>'[3]shbev.'!BF7</f>
        <v>91</v>
      </c>
      <c r="R8" s="126">
        <f>'[3]shbev.'!CJ7</f>
        <v>0</v>
      </c>
      <c r="S8" s="126">
        <f aca="true" t="shared" si="3" ref="S8:S45">SUM(Q8:R8)</f>
        <v>91</v>
      </c>
      <c r="T8" s="300">
        <v>0</v>
      </c>
      <c r="U8" s="301">
        <v>0</v>
      </c>
      <c r="V8" s="126">
        <f t="shared" si="0"/>
        <v>160</v>
      </c>
    </row>
    <row r="9" spans="1:22" ht="12.75">
      <c r="A9" s="298" t="s">
        <v>112</v>
      </c>
      <c r="B9" s="298" t="s">
        <v>269</v>
      </c>
      <c r="C9" s="126">
        <f>'[3]sh.kiad.'!D8</f>
        <v>516</v>
      </c>
      <c r="D9" s="126">
        <f>'[3]sh.kiad.'!J8</f>
        <v>165</v>
      </c>
      <c r="E9" s="126">
        <f>'[3]sh.kiad.'!P8</f>
        <v>3975</v>
      </c>
      <c r="F9" s="126">
        <f>'[3]sh.kiad.'!AB8</f>
        <v>0</v>
      </c>
      <c r="G9" s="126">
        <f>'[3]sh.kiad.'!AT8</f>
        <v>0</v>
      </c>
      <c r="H9" s="126">
        <f t="shared" si="1"/>
        <v>0</v>
      </c>
      <c r="I9" s="126">
        <f>'[3]sh.kiad.'!V8</f>
        <v>0</v>
      </c>
      <c r="J9" s="126">
        <f>'[3]sh.kiad.'!AN8</f>
        <v>-1190</v>
      </c>
      <c r="K9" s="126">
        <f>'[3]sh.kiad.'!AH8</f>
        <v>1190</v>
      </c>
      <c r="L9" s="299">
        <f t="shared" si="2"/>
        <v>4656</v>
      </c>
      <c r="M9" s="126">
        <f>'[3]shbev.'!P8</f>
        <v>0</v>
      </c>
      <c r="N9" s="126">
        <f>'[3]shbev.'!V8</f>
        <v>0</v>
      </c>
      <c r="O9" s="126">
        <f>'[3]shbev.'!AB8</f>
        <v>0</v>
      </c>
      <c r="P9" s="126">
        <f>'[3]shbev.'!AH8</f>
        <v>0</v>
      </c>
      <c r="Q9" s="126">
        <f>'[3]shbev.'!BF8</f>
        <v>4656</v>
      </c>
      <c r="R9" s="126">
        <f>'[3]shbev.'!CJ8</f>
        <v>0</v>
      </c>
      <c r="S9" s="126">
        <f t="shared" si="3"/>
        <v>4656</v>
      </c>
      <c r="T9" s="300">
        <v>0</v>
      </c>
      <c r="U9" s="301">
        <v>0</v>
      </c>
      <c r="V9" s="126">
        <f t="shared" si="0"/>
        <v>4656</v>
      </c>
    </row>
    <row r="10" spans="1:22" ht="12.75">
      <c r="A10" s="298" t="s">
        <v>113</v>
      </c>
      <c r="B10" s="298" t="s">
        <v>127</v>
      </c>
      <c r="C10" s="126">
        <f>'[3]sh.kiad.'!D9</f>
        <v>2715</v>
      </c>
      <c r="D10" s="126">
        <f>'[3]sh.kiad.'!J9</f>
        <v>1012</v>
      </c>
      <c r="E10" s="126">
        <f>'[3]sh.kiad.'!P9</f>
        <v>0</v>
      </c>
      <c r="F10" s="126">
        <f>'[3]sh.kiad.'!AB9</f>
        <v>0</v>
      </c>
      <c r="G10" s="126">
        <f>'[3]sh.kiad.'!AT9</f>
        <v>0</v>
      </c>
      <c r="H10" s="126">
        <f t="shared" si="1"/>
        <v>0</v>
      </c>
      <c r="I10" s="126">
        <f>'[3]sh.kiad.'!V9</f>
        <v>0</v>
      </c>
      <c r="J10" s="126">
        <f>'[3]sh.kiad.'!AN9</f>
        <v>15</v>
      </c>
      <c r="K10" s="126">
        <f>'[3]sh.kiad.'!AH9</f>
        <v>0</v>
      </c>
      <c r="L10" s="299">
        <f t="shared" si="2"/>
        <v>3742</v>
      </c>
      <c r="M10" s="126">
        <f>'[3]shbev.'!P9</f>
        <v>0</v>
      </c>
      <c r="N10" s="126">
        <f>'[3]shbev.'!V9</f>
        <v>0</v>
      </c>
      <c r="O10" s="126">
        <f>'[3]shbev.'!AB9</f>
        <v>0</v>
      </c>
      <c r="P10" s="126">
        <f>'[3]shbev.'!AH9</f>
        <v>0</v>
      </c>
      <c r="Q10" s="126">
        <f>'[3]shbev.'!BF9</f>
        <v>3727</v>
      </c>
      <c r="R10" s="126">
        <f>'[3]shbev.'!CJ9</f>
        <v>15</v>
      </c>
      <c r="S10" s="126">
        <f t="shared" si="3"/>
        <v>3742</v>
      </c>
      <c r="T10" s="300">
        <v>0</v>
      </c>
      <c r="U10" s="301">
        <v>0</v>
      </c>
      <c r="V10" s="126">
        <f t="shared" si="0"/>
        <v>3742</v>
      </c>
    </row>
    <row r="11" spans="1:22" ht="12.75">
      <c r="A11" s="298" t="s">
        <v>114</v>
      </c>
      <c r="B11" s="298" t="s">
        <v>128</v>
      </c>
      <c r="C11" s="126">
        <f>'[3]sh.kiad.'!D10</f>
        <v>1622</v>
      </c>
      <c r="D11" s="126">
        <f>'[3]sh.kiad.'!J10</f>
        <v>462</v>
      </c>
      <c r="E11" s="126">
        <f>'[3]sh.kiad.'!P10</f>
        <v>8</v>
      </c>
      <c r="F11" s="126">
        <f>'[3]sh.kiad.'!AB10</f>
        <v>0</v>
      </c>
      <c r="G11" s="126">
        <f>'[3]sh.kiad.'!AT10</f>
        <v>0</v>
      </c>
      <c r="H11" s="126">
        <f t="shared" si="1"/>
        <v>0</v>
      </c>
      <c r="I11" s="126">
        <f>'[3]sh.kiad.'!V10</f>
        <v>0</v>
      </c>
      <c r="J11" s="126">
        <f>'[3]sh.kiad.'!AN10</f>
        <v>0</v>
      </c>
      <c r="K11" s="126">
        <f>'[3]sh.kiad.'!AH10</f>
        <v>0</v>
      </c>
      <c r="L11" s="299">
        <f t="shared" si="2"/>
        <v>2092</v>
      </c>
      <c r="M11" s="126">
        <f>'[3]shbev.'!P10</f>
        <v>8</v>
      </c>
      <c r="N11" s="126">
        <f>'[3]shbev.'!V10</f>
        <v>0</v>
      </c>
      <c r="O11" s="126">
        <f>'[3]shbev.'!AB10</f>
        <v>0</v>
      </c>
      <c r="P11" s="126">
        <f>'[3]shbev.'!AH10</f>
        <v>0</v>
      </c>
      <c r="Q11" s="126">
        <f>'[3]shbev.'!BF10</f>
        <v>2084</v>
      </c>
      <c r="R11" s="126">
        <f>'[3]shbev.'!CJ10</f>
        <v>0</v>
      </c>
      <c r="S11" s="126">
        <f t="shared" si="3"/>
        <v>2084</v>
      </c>
      <c r="T11" s="300">
        <v>0</v>
      </c>
      <c r="U11" s="301">
        <v>0</v>
      </c>
      <c r="V11" s="126">
        <f t="shared" si="0"/>
        <v>2092</v>
      </c>
    </row>
    <row r="12" spans="1:22" ht="12.75">
      <c r="A12" s="298" t="s">
        <v>115</v>
      </c>
      <c r="B12" s="298" t="s">
        <v>270</v>
      </c>
      <c r="C12" s="126">
        <f>'[3]sh.kiad.'!D11</f>
        <v>0</v>
      </c>
      <c r="D12" s="126">
        <f>'[3]sh.kiad.'!J11</f>
        <v>0</v>
      </c>
      <c r="E12" s="126">
        <f>'[3]sh.kiad.'!P11</f>
        <v>0</v>
      </c>
      <c r="F12" s="126">
        <f>'[3]sh.kiad.'!AB11</f>
        <v>0</v>
      </c>
      <c r="G12" s="126">
        <f>'[3]sh.kiad.'!AT11</f>
        <v>0</v>
      </c>
      <c r="H12" s="126">
        <f t="shared" si="1"/>
        <v>0</v>
      </c>
      <c r="I12" s="126">
        <f>'[3]sh.kiad.'!V11</f>
        <v>0</v>
      </c>
      <c r="J12" s="126">
        <f>'[3]sh.kiad.'!AN11</f>
        <v>0</v>
      </c>
      <c r="K12" s="126">
        <f>'[3]sh.kiad.'!AH11</f>
        <v>0</v>
      </c>
      <c r="L12" s="299">
        <f t="shared" si="2"/>
        <v>0</v>
      </c>
      <c r="M12" s="126">
        <f>'[3]shbev.'!P11</f>
        <v>0</v>
      </c>
      <c r="N12" s="126">
        <f>'[3]shbev.'!V11</f>
        <v>0</v>
      </c>
      <c r="O12" s="126">
        <f>'[3]shbev.'!AB11</f>
        <v>0</v>
      </c>
      <c r="P12" s="126">
        <f>'[3]shbev.'!AH11</f>
        <v>0</v>
      </c>
      <c r="Q12" s="126">
        <f>'[3]shbev.'!BF11</f>
        <v>0</v>
      </c>
      <c r="R12" s="126">
        <f>'[3]shbev.'!CJ11</f>
        <v>0</v>
      </c>
      <c r="S12" s="126">
        <f t="shared" si="3"/>
        <v>0</v>
      </c>
      <c r="T12" s="300">
        <v>0</v>
      </c>
      <c r="U12" s="301">
        <v>0</v>
      </c>
      <c r="V12" s="126">
        <f t="shared" si="0"/>
        <v>0</v>
      </c>
    </row>
    <row r="13" spans="1:22" ht="12.75">
      <c r="A13" s="14" t="s">
        <v>117</v>
      </c>
      <c r="B13" s="14" t="s">
        <v>159</v>
      </c>
      <c r="C13" s="16">
        <f>'[3]sh.kiad.'!D12</f>
        <v>4268</v>
      </c>
      <c r="D13" s="16">
        <f>'[3]sh.kiad.'!J12</f>
        <v>1357</v>
      </c>
      <c r="E13" s="16">
        <f>'[3]sh.kiad.'!P12</f>
        <v>3225</v>
      </c>
      <c r="F13" s="16">
        <f>'[3]sh.kiad.'!AB12</f>
        <v>0</v>
      </c>
      <c r="G13" s="16">
        <f>'[3]sh.kiad.'!AT12</f>
        <v>0</v>
      </c>
      <c r="H13" s="16">
        <f t="shared" si="1"/>
        <v>0</v>
      </c>
      <c r="I13" s="16">
        <f>'[3]sh.kiad.'!V12</f>
        <v>0</v>
      </c>
      <c r="J13" s="16">
        <f>'[3]sh.kiad.'!AN12</f>
        <v>0</v>
      </c>
      <c r="K13" s="16">
        <f>'[3]sh.kiad.'!AH12</f>
        <v>207</v>
      </c>
      <c r="L13" s="100">
        <f t="shared" si="2"/>
        <v>9057</v>
      </c>
      <c r="M13" s="16">
        <f>'[3]shbev.'!P12</f>
        <v>1441</v>
      </c>
      <c r="N13" s="16">
        <f>'[3]shbev.'!V12</f>
        <v>0</v>
      </c>
      <c r="O13" s="16">
        <f>'[3]shbev.'!AB12</f>
        <v>22</v>
      </c>
      <c r="P13" s="16">
        <f>'[3]shbev.'!AH12</f>
        <v>185</v>
      </c>
      <c r="Q13" s="16">
        <f>'[3]shbev.'!BF12</f>
        <v>7431</v>
      </c>
      <c r="R13" s="16">
        <f>'[3]shbev.'!CJ12</f>
        <v>0</v>
      </c>
      <c r="S13" s="16">
        <f t="shared" si="3"/>
        <v>7431</v>
      </c>
      <c r="T13" s="101">
        <v>0</v>
      </c>
      <c r="U13" s="103">
        <v>0</v>
      </c>
      <c r="V13" s="16">
        <f t="shared" si="0"/>
        <v>9057</v>
      </c>
    </row>
    <row r="14" spans="1:22" ht="12.75">
      <c r="A14" s="60" t="s">
        <v>129</v>
      </c>
      <c r="B14" s="60" t="s">
        <v>130</v>
      </c>
      <c r="C14" s="54">
        <f>'[3]sh.kiad.'!D13</f>
        <v>483</v>
      </c>
      <c r="D14" s="54">
        <f>'[3]sh.kiad.'!J13</f>
        <v>178</v>
      </c>
      <c r="E14" s="54">
        <f>'[3]sh.kiad.'!P13</f>
        <v>1360</v>
      </c>
      <c r="F14" s="54">
        <f>'[3]sh.kiad.'!AB13</f>
        <v>0</v>
      </c>
      <c r="G14" s="54">
        <f>'[3]sh.kiad.'!AT13</f>
        <v>0</v>
      </c>
      <c r="H14" s="54">
        <f t="shared" si="1"/>
        <v>0</v>
      </c>
      <c r="I14" s="54">
        <f>'[3]sh.kiad.'!V13</f>
        <v>78</v>
      </c>
      <c r="J14" s="54">
        <f>'[3]sh.kiad.'!AN13</f>
        <v>372</v>
      </c>
      <c r="K14" s="54">
        <f>'[3]sh.kiad.'!AH13</f>
        <v>-372</v>
      </c>
      <c r="L14" s="302">
        <f t="shared" si="2"/>
        <v>2099</v>
      </c>
      <c r="M14" s="54">
        <f>'[3]shbev.'!P13</f>
        <v>950</v>
      </c>
      <c r="N14" s="54">
        <f>'[3]shbev.'!V13</f>
        <v>0</v>
      </c>
      <c r="O14" s="54">
        <f>'[3]shbev.'!AB13</f>
        <v>0</v>
      </c>
      <c r="P14" s="54">
        <f>'[3]shbev.'!AH13</f>
        <v>0</v>
      </c>
      <c r="Q14" s="54">
        <f>'[3]shbev.'!BF13</f>
        <v>1149</v>
      </c>
      <c r="R14" s="54">
        <f>'[3]shbev.'!CJ13</f>
        <v>0</v>
      </c>
      <c r="S14" s="54">
        <f t="shared" si="3"/>
        <v>1149</v>
      </c>
      <c r="T14" s="99">
        <v>0</v>
      </c>
      <c r="U14" s="303">
        <v>0</v>
      </c>
      <c r="V14" s="54">
        <f t="shared" si="0"/>
        <v>2099</v>
      </c>
    </row>
    <row r="15" spans="1:22" ht="12.75">
      <c r="A15" s="60" t="s">
        <v>121</v>
      </c>
      <c r="B15" s="60" t="s">
        <v>132</v>
      </c>
      <c r="C15" s="54">
        <f>'[3]sh.kiad.'!D14</f>
        <v>0</v>
      </c>
      <c r="D15" s="54">
        <f>'[3]sh.kiad.'!J14</f>
        <v>0</v>
      </c>
      <c r="E15" s="54">
        <f>'[3]sh.kiad.'!P14</f>
        <v>96</v>
      </c>
      <c r="F15" s="54">
        <f>'[3]sh.kiad.'!AB14</f>
        <v>0</v>
      </c>
      <c r="G15" s="54">
        <f>'[3]sh.kiad.'!AT14</f>
        <v>0</v>
      </c>
      <c r="H15" s="54">
        <f t="shared" si="1"/>
        <v>0</v>
      </c>
      <c r="I15" s="54">
        <f>'[3]sh.kiad.'!V14</f>
        <v>0</v>
      </c>
      <c r="J15" s="54">
        <f>'[3]sh.kiad.'!AN14</f>
        <v>0</v>
      </c>
      <c r="K15" s="54">
        <f>'[3]sh.kiad.'!AH14</f>
        <v>0</v>
      </c>
      <c r="L15" s="302">
        <f t="shared" si="2"/>
        <v>96</v>
      </c>
      <c r="M15" s="54">
        <f>'[3]shbev.'!P14</f>
        <v>56</v>
      </c>
      <c r="N15" s="54">
        <f>'[3]shbev.'!V14</f>
        <v>0</v>
      </c>
      <c r="O15" s="54">
        <f>'[3]shbev.'!AB14</f>
        <v>0</v>
      </c>
      <c r="P15" s="54">
        <f>'[3]shbev.'!AH14</f>
        <v>0</v>
      </c>
      <c r="Q15" s="54">
        <f>'[3]shbev.'!BF14</f>
        <v>40</v>
      </c>
      <c r="R15" s="54">
        <f>'[3]shbev.'!CJ14</f>
        <v>0</v>
      </c>
      <c r="S15" s="54">
        <f t="shared" si="3"/>
        <v>40</v>
      </c>
      <c r="T15" s="99">
        <v>0</v>
      </c>
      <c r="U15" s="303">
        <v>0</v>
      </c>
      <c r="V15" s="54">
        <f t="shared" si="0"/>
        <v>96</v>
      </c>
    </row>
    <row r="16" spans="1:22" ht="12.75">
      <c r="A16" s="60" t="s">
        <v>131</v>
      </c>
      <c r="B16" s="60" t="s">
        <v>134</v>
      </c>
      <c r="C16" s="54">
        <f>'[3]sh.kiad.'!D15</f>
        <v>0</v>
      </c>
      <c r="D16" s="54">
        <f>'[3]sh.kiad.'!J15</f>
        <v>0</v>
      </c>
      <c r="E16" s="54">
        <f>'[3]sh.kiad.'!P15</f>
        <v>0</v>
      </c>
      <c r="F16" s="54">
        <f>'[3]sh.kiad.'!AB15</f>
        <v>0</v>
      </c>
      <c r="G16" s="54">
        <f>'[3]sh.kiad.'!AT15</f>
        <v>0</v>
      </c>
      <c r="H16" s="54">
        <f t="shared" si="1"/>
        <v>0</v>
      </c>
      <c r="I16" s="54">
        <f>'[3]sh.kiad.'!V15</f>
        <v>0</v>
      </c>
      <c r="J16" s="54">
        <f>'[3]sh.kiad.'!AN15</f>
        <v>0</v>
      </c>
      <c r="K16" s="54">
        <f>'[3]sh.kiad.'!AH15</f>
        <v>0</v>
      </c>
      <c r="L16" s="302">
        <f t="shared" si="2"/>
        <v>0</v>
      </c>
      <c r="M16" s="54">
        <f>'[3]shbev.'!P15</f>
        <v>0</v>
      </c>
      <c r="N16" s="54">
        <f>'[3]shbev.'!V15</f>
        <v>0</v>
      </c>
      <c r="O16" s="54">
        <f>'[3]shbev.'!AB15</f>
        <v>0</v>
      </c>
      <c r="P16" s="54">
        <f>'[3]shbev.'!AH15</f>
        <v>0</v>
      </c>
      <c r="Q16" s="54">
        <f>'[3]shbev.'!BF15</f>
        <v>0</v>
      </c>
      <c r="R16" s="54">
        <f>'[3]shbev.'!CJ15</f>
        <v>0</v>
      </c>
      <c r="S16" s="54">
        <f t="shared" si="3"/>
        <v>0</v>
      </c>
      <c r="T16" s="99">
        <v>0</v>
      </c>
      <c r="U16" s="303">
        <v>0</v>
      </c>
      <c r="V16" s="54">
        <f t="shared" si="0"/>
        <v>0</v>
      </c>
    </row>
    <row r="17" spans="1:22" ht="12.75">
      <c r="A17" s="60" t="s">
        <v>133</v>
      </c>
      <c r="B17" s="60" t="s">
        <v>136</v>
      </c>
      <c r="C17" s="54">
        <f>'[3]sh.kiad.'!D16</f>
        <v>56</v>
      </c>
      <c r="D17" s="54">
        <f>'[3]sh.kiad.'!J16</f>
        <v>18</v>
      </c>
      <c r="E17" s="54">
        <f>'[3]sh.kiad.'!P16</f>
        <v>2136</v>
      </c>
      <c r="F17" s="54">
        <f>'[3]sh.kiad.'!AB16</f>
        <v>0</v>
      </c>
      <c r="G17" s="54">
        <f>'[3]sh.kiad.'!AT16</f>
        <v>0</v>
      </c>
      <c r="H17" s="54">
        <f t="shared" si="1"/>
        <v>0</v>
      </c>
      <c r="I17" s="54">
        <f>'[3]sh.kiad.'!V16</f>
        <v>0</v>
      </c>
      <c r="J17" s="54">
        <f>'[3]sh.kiad.'!AN16</f>
        <v>0</v>
      </c>
      <c r="K17" s="54">
        <f>'[3]sh.kiad.'!AH16</f>
        <v>0</v>
      </c>
      <c r="L17" s="302">
        <f t="shared" si="2"/>
        <v>2210</v>
      </c>
      <c r="M17" s="54">
        <f>'[3]shbev.'!P16</f>
        <v>1387</v>
      </c>
      <c r="N17" s="54">
        <f>'[3]shbev.'!V16</f>
        <v>0</v>
      </c>
      <c r="O17" s="54">
        <f>'[3]shbev.'!AB16</f>
        <v>0</v>
      </c>
      <c r="P17" s="54">
        <f>'[3]shbev.'!AH16</f>
        <v>0</v>
      </c>
      <c r="Q17" s="54">
        <f>'[3]shbev.'!BF16</f>
        <v>823</v>
      </c>
      <c r="R17" s="54">
        <f>'[3]shbev.'!CJ16</f>
        <v>0</v>
      </c>
      <c r="S17" s="54">
        <f t="shared" si="3"/>
        <v>823</v>
      </c>
      <c r="T17" s="99">
        <v>0</v>
      </c>
      <c r="U17" s="303">
        <v>0</v>
      </c>
      <c r="V17" s="54">
        <f t="shared" si="0"/>
        <v>2210</v>
      </c>
    </row>
    <row r="18" spans="1:22" ht="12.75">
      <c r="A18" s="60" t="s">
        <v>135</v>
      </c>
      <c r="B18" s="60" t="s">
        <v>138</v>
      </c>
      <c r="C18" s="54">
        <f>'[3]sh.kiad.'!D17</f>
        <v>0</v>
      </c>
      <c r="D18" s="54">
        <f>'[3]sh.kiad.'!J17</f>
        <v>0</v>
      </c>
      <c r="E18" s="54">
        <f>'[3]sh.kiad.'!P17</f>
        <v>113</v>
      </c>
      <c r="F18" s="54">
        <f>'[3]sh.kiad.'!AB17</f>
        <v>0</v>
      </c>
      <c r="G18" s="54">
        <f>'[3]sh.kiad.'!AT17</f>
        <v>0</v>
      </c>
      <c r="H18" s="54">
        <f t="shared" si="1"/>
        <v>0</v>
      </c>
      <c r="I18" s="54">
        <f>'[3]sh.kiad.'!V17</f>
        <v>281</v>
      </c>
      <c r="J18" s="54">
        <f>'[3]sh.kiad.'!AN17</f>
        <v>0</v>
      </c>
      <c r="K18" s="54">
        <f>'[3]sh.kiad.'!AH17</f>
        <v>0</v>
      </c>
      <c r="L18" s="302">
        <f t="shared" si="2"/>
        <v>394</v>
      </c>
      <c r="M18" s="54">
        <f>'[3]shbev.'!P17</f>
        <v>394</v>
      </c>
      <c r="N18" s="54">
        <f>'[3]shbev.'!V17</f>
        <v>0</v>
      </c>
      <c r="O18" s="54">
        <f>'[3]shbev.'!AB17</f>
        <v>0</v>
      </c>
      <c r="P18" s="54">
        <f>'[3]shbev.'!AH17</f>
        <v>0</v>
      </c>
      <c r="Q18" s="54">
        <f>'[3]shbev.'!BF17</f>
        <v>0</v>
      </c>
      <c r="R18" s="54">
        <f>'[3]shbev.'!CJ17</f>
        <v>0</v>
      </c>
      <c r="S18" s="54">
        <f t="shared" si="3"/>
        <v>0</v>
      </c>
      <c r="T18" s="99">
        <v>0</v>
      </c>
      <c r="U18" s="303">
        <v>0</v>
      </c>
      <c r="V18" s="54">
        <f t="shared" si="0"/>
        <v>394</v>
      </c>
    </row>
    <row r="19" spans="1:22" ht="12.75">
      <c r="A19" s="60" t="s">
        <v>137</v>
      </c>
      <c r="B19" s="60" t="s">
        <v>140</v>
      </c>
      <c r="C19" s="54">
        <f>'[3]sh.kiad.'!D18</f>
        <v>386</v>
      </c>
      <c r="D19" s="54">
        <f>'[3]sh.kiad.'!J18</f>
        <v>123</v>
      </c>
      <c r="E19" s="54">
        <f>'[3]sh.kiad.'!P18</f>
        <v>156</v>
      </c>
      <c r="F19" s="54">
        <f>'[3]sh.kiad.'!AB18</f>
        <v>0</v>
      </c>
      <c r="G19" s="54">
        <f>'[3]sh.kiad.'!AT18</f>
        <v>0</v>
      </c>
      <c r="H19" s="54">
        <f t="shared" si="1"/>
        <v>0</v>
      </c>
      <c r="I19" s="54">
        <f>'[3]sh.kiad.'!V18</f>
        <v>27</v>
      </c>
      <c r="J19" s="54">
        <f>'[3]sh.kiad.'!AN18</f>
        <v>0</v>
      </c>
      <c r="K19" s="54">
        <f>'[3]sh.kiad.'!AH18</f>
        <v>190</v>
      </c>
      <c r="L19" s="302">
        <f t="shared" si="2"/>
        <v>882</v>
      </c>
      <c r="M19" s="54">
        <f>'[3]shbev.'!P18</f>
        <v>0</v>
      </c>
      <c r="N19" s="54">
        <f>'[3]shbev.'!V18</f>
        <v>0</v>
      </c>
      <c r="O19" s="54">
        <f>'[3]shbev.'!AB18</f>
        <v>0</v>
      </c>
      <c r="P19" s="54">
        <f>'[3]shbev.'!AH18</f>
        <v>0</v>
      </c>
      <c r="Q19" s="54">
        <f>'[3]shbev.'!BF18</f>
        <v>692</v>
      </c>
      <c r="R19" s="54">
        <f>'[3]shbev.'!CJ18</f>
        <v>190</v>
      </c>
      <c r="S19" s="54">
        <f t="shared" si="3"/>
        <v>882</v>
      </c>
      <c r="T19" s="99">
        <v>0</v>
      </c>
      <c r="U19" s="303">
        <v>0</v>
      </c>
      <c r="V19" s="54">
        <f t="shared" si="0"/>
        <v>882</v>
      </c>
    </row>
    <row r="20" spans="1:22" ht="12.75">
      <c r="A20" s="60" t="s">
        <v>139</v>
      </c>
      <c r="B20" s="60" t="s">
        <v>142</v>
      </c>
      <c r="C20" s="54">
        <f>'[3]sh.kiad.'!D19</f>
        <v>414</v>
      </c>
      <c r="D20" s="54">
        <f>'[3]sh.kiad.'!J19</f>
        <v>132</v>
      </c>
      <c r="E20" s="54">
        <f>'[3]sh.kiad.'!P19</f>
        <v>0</v>
      </c>
      <c r="F20" s="54">
        <f>'[3]sh.kiad.'!AB19</f>
        <v>0</v>
      </c>
      <c r="G20" s="54">
        <f>'[3]sh.kiad.'!AT19</f>
        <v>0</v>
      </c>
      <c r="H20" s="54">
        <f t="shared" si="1"/>
        <v>0</v>
      </c>
      <c r="I20" s="54">
        <f>'[3]sh.kiad.'!V19</f>
        <v>0</v>
      </c>
      <c r="J20" s="54">
        <f>'[3]sh.kiad.'!AN19</f>
        <v>0</v>
      </c>
      <c r="K20" s="54">
        <f>'[3]sh.kiad.'!AH19</f>
        <v>0</v>
      </c>
      <c r="L20" s="302">
        <f t="shared" si="2"/>
        <v>546</v>
      </c>
      <c r="M20" s="54">
        <f>'[3]shbev.'!P19</f>
        <v>0</v>
      </c>
      <c r="N20" s="54">
        <f>'[3]shbev.'!V19</f>
        <v>0</v>
      </c>
      <c r="O20" s="54">
        <f>'[3]shbev.'!AB19</f>
        <v>0</v>
      </c>
      <c r="P20" s="54">
        <f>'[3]shbev.'!AH19</f>
        <v>0</v>
      </c>
      <c r="Q20" s="54">
        <f>'[3]shbev.'!BF19</f>
        <v>546</v>
      </c>
      <c r="R20" s="54">
        <f>'[3]shbev.'!CJ19</f>
        <v>0</v>
      </c>
      <c r="S20" s="54">
        <f t="shared" si="3"/>
        <v>546</v>
      </c>
      <c r="T20" s="99">
        <v>0</v>
      </c>
      <c r="U20" s="303">
        <v>0</v>
      </c>
      <c r="V20" s="54">
        <f t="shared" si="0"/>
        <v>546</v>
      </c>
    </row>
    <row r="21" spans="1:22" ht="12.75">
      <c r="A21" s="60" t="s">
        <v>141</v>
      </c>
      <c r="B21" s="60" t="s">
        <v>271</v>
      </c>
      <c r="C21" s="54">
        <f>'[3]sh.kiad.'!D20</f>
        <v>420</v>
      </c>
      <c r="D21" s="54">
        <f>'[3]sh.kiad.'!J20</f>
        <v>136</v>
      </c>
      <c r="E21" s="54">
        <f>'[3]sh.kiad.'!P20</f>
        <v>20</v>
      </c>
      <c r="F21" s="54">
        <f>'[3]sh.kiad.'!AB20</f>
        <v>0</v>
      </c>
      <c r="G21" s="54">
        <f>'[3]sh.kiad.'!AT20</f>
        <v>0</v>
      </c>
      <c r="H21" s="54">
        <f t="shared" si="1"/>
        <v>0</v>
      </c>
      <c r="I21" s="54">
        <f>'[3]sh.kiad.'!V20</f>
        <v>0</v>
      </c>
      <c r="J21" s="54">
        <f>'[3]sh.kiad.'!AN20</f>
        <v>0</v>
      </c>
      <c r="K21" s="54">
        <f>'[3]sh.kiad.'!AH20</f>
        <v>0</v>
      </c>
      <c r="L21" s="302">
        <f t="shared" si="2"/>
        <v>576</v>
      </c>
      <c r="M21" s="54">
        <f>'[3]shbev.'!P20</f>
        <v>0</v>
      </c>
      <c r="N21" s="54">
        <f>'[3]shbev.'!V20</f>
        <v>0</v>
      </c>
      <c r="O21" s="54">
        <f>'[3]shbev.'!AB20</f>
        <v>0</v>
      </c>
      <c r="P21" s="54">
        <f>'[3]shbev.'!AH20</f>
        <v>0</v>
      </c>
      <c r="Q21" s="54">
        <f>'[3]shbev.'!BF20</f>
        <v>576</v>
      </c>
      <c r="R21" s="54">
        <f>'[3]shbev.'!CJ20</f>
        <v>0</v>
      </c>
      <c r="S21" s="54">
        <f t="shared" si="3"/>
        <v>576</v>
      </c>
      <c r="T21" s="99">
        <v>0</v>
      </c>
      <c r="U21" s="303">
        <v>0</v>
      </c>
      <c r="V21" s="54">
        <f t="shared" si="0"/>
        <v>576</v>
      </c>
    </row>
    <row r="22" spans="1:22" ht="12.75">
      <c r="A22" s="60" t="s">
        <v>143</v>
      </c>
      <c r="B22" s="60" t="s">
        <v>145</v>
      </c>
      <c r="C22" s="54">
        <f>'[3]sh.kiad.'!D21</f>
        <v>569</v>
      </c>
      <c r="D22" s="54">
        <f>'[3]sh.kiad.'!J21</f>
        <v>183</v>
      </c>
      <c r="E22" s="54">
        <f>'[3]sh.kiad.'!P21</f>
        <v>78</v>
      </c>
      <c r="F22" s="54">
        <f>'[3]sh.kiad.'!AB21</f>
        <v>0</v>
      </c>
      <c r="G22" s="54">
        <f>'[3]sh.kiad.'!AT21</f>
        <v>0</v>
      </c>
      <c r="H22" s="54">
        <f t="shared" si="1"/>
        <v>0</v>
      </c>
      <c r="I22" s="54">
        <f>'[3]sh.kiad.'!V21</f>
        <v>0</v>
      </c>
      <c r="J22" s="54">
        <f>'[3]sh.kiad.'!AN21</f>
        <v>44</v>
      </c>
      <c r="K22" s="54">
        <f>'[3]sh.kiad.'!AH21</f>
        <v>-44</v>
      </c>
      <c r="L22" s="302">
        <f t="shared" si="2"/>
        <v>830</v>
      </c>
      <c r="M22" s="54">
        <f>'[3]shbev.'!P21</f>
        <v>78</v>
      </c>
      <c r="N22" s="54">
        <f>'[3]shbev.'!V21</f>
        <v>0</v>
      </c>
      <c r="O22" s="54">
        <f>'[3]shbev.'!AB21</f>
        <v>0</v>
      </c>
      <c r="P22" s="54">
        <f>'[3]shbev.'!AH21</f>
        <v>0</v>
      </c>
      <c r="Q22" s="54">
        <f>'[3]shbev.'!BF21</f>
        <v>752</v>
      </c>
      <c r="R22" s="54">
        <f>'[3]shbev.'!CJ21</f>
        <v>0</v>
      </c>
      <c r="S22" s="54">
        <f t="shared" si="3"/>
        <v>752</v>
      </c>
      <c r="T22" s="99">
        <v>0</v>
      </c>
      <c r="U22" s="303">
        <v>0</v>
      </c>
      <c r="V22" s="54">
        <f t="shared" si="0"/>
        <v>830</v>
      </c>
    </row>
    <row r="23" spans="1:22" ht="12.75">
      <c r="A23" s="60" t="s">
        <v>144</v>
      </c>
      <c r="B23" s="60" t="s">
        <v>147</v>
      </c>
      <c r="C23" s="54">
        <f>'[3]sh.kiad.'!D22</f>
        <v>571</v>
      </c>
      <c r="D23" s="54">
        <f>'[3]sh.kiad.'!J22</f>
        <v>221</v>
      </c>
      <c r="E23" s="54">
        <f>'[3]sh.kiad.'!P22</f>
        <v>282</v>
      </c>
      <c r="F23" s="54">
        <f>'[3]sh.kiad.'!AB22</f>
        <v>0</v>
      </c>
      <c r="G23" s="54">
        <f>'[3]sh.kiad.'!AT22</f>
        <v>0</v>
      </c>
      <c r="H23" s="54">
        <f t="shared" si="1"/>
        <v>0</v>
      </c>
      <c r="I23" s="54">
        <f>'[3]sh.kiad.'!V22</f>
        <v>0</v>
      </c>
      <c r="J23" s="54">
        <f>'[3]sh.kiad.'!AN22</f>
        <v>0</v>
      </c>
      <c r="K23" s="54">
        <f>'[3]sh.kiad.'!AH22</f>
        <v>0</v>
      </c>
      <c r="L23" s="302">
        <f t="shared" si="2"/>
        <v>1074</v>
      </c>
      <c r="M23" s="54">
        <f>'[3]shbev.'!P22</f>
        <v>0</v>
      </c>
      <c r="N23" s="54">
        <f>'[3]shbev.'!V22</f>
        <v>0</v>
      </c>
      <c r="O23" s="54">
        <f>'[3]shbev.'!AB22</f>
        <v>0</v>
      </c>
      <c r="P23" s="54">
        <f>'[3]shbev.'!AH22</f>
        <v>0</v>
      </c>
      <c r="Q23" s="54">
        <f>'[3]shbev.'!BF22</f>
        <v>1074</v>
      </c>
      <c r="R23" s="54">
        <f>'[3]shbev.'!CJ22</f>
        <v>0</v>
      </c>
      <c r="S23" s="54">
        <f t="shared" si="3"/>
        <v>1074</v>
      </c>
      <c r="T23" s="99">
        <v>0</v>
      </c>
      <c r="U23" s="303">
        <v>0</v>
      </c>
      <c r="V23" s="54">
        <f t="shared" si="0"/>
        <v>1074</v>
      </c>
    </row>
    <row r="24" spans="1:22" ht="12.75">
      <c r="A24" s="60" t="s">
        <v>146</v>
      </c>
      <c r="B24" s="60" t="s">
        <v>149</v>
      </c>
      <c r="C24" s="54">
        <f>'[3]sh.kiad.'!D23</f>
        <v>1369</v>
      </c>
      <c r="D24" s="54">
        <f>'[3]sh.kiad.'!J23</f>
        <v>136</v>
      </c>
      <c r="E24" s="54">
        <f>'[3]sh.kiad.'!P23</f>
        <v>71</v>
      </c>
      <c r="F24" s="54">
        <f>'[3]sh.kiad.'!AB23</f>
        <v>0</v>
      </c>
      <c r="G24" s="54">
        <f>'[3]sh.kiad.'!AT23</f>
        <v>0</v>
      </c>
      <c r="H24" s="54">
        <f t="shared" si="1"/>
        <v>0</v>
      </c>
      <c r="I24" s="54">
        <f>'[3]sh.kiad.'!V23</f>
        <v>0</v>
      </c>
      <c r="J24" s="54">
        <f>'[3]sh.kiad.'!AN23</f>
        <v>0</v>
      </c>
      <c r="K24" s="54">
        <f>'[3]sh.kiad.'!AH23</f>
        <v>0</v>
      </c>
      <c r="L24" s="302">
        <f t="shared" si="2"/>
        <v>1576</v>
      </c>
      <c r="M24" s="54">
        <f>'[3]shbev.'!P23</f>
        <v>2</v>
      </c>
      <c r="N24" s="54">
        <f>'[3]shbev.'!V23</f>
        <v>0</v>
      </c>
      <c r="O24" s="54">
        <f>'[3]shbev.'!AB23</f>
        <v>0</v>
      </c>
      <c r="P24" s="54">
        <f>'[3]shbev.'!AH23</f>
        <v>0</v>
      </c>
      <c r="Q24" s="54">
        <f>'[3]shbev.'!BF23</f>
        <v>1574</v>
      </c>
      <c r="R24" s="54">
        <f>'[3]shbev.'!CJ23</f>
        <v>0</v>
      </c>
      <c r="S24" s="54">
        <f t="shared" si="3"/>
        <v>1574</v>
      </c>
      <c r="T24" s="99">
        <v>0</v>
      </c>
      <c r="U24" s="303">
        <v>0</v>
      </c>
      <c r="V24" s="54">
        <f t="shared" si="0"/>
        <v>1576</v>
      </c>
    </row>
    <row r="25" spans="1:22" ht="12.75">
      <c r="A25" s="60" t="s">
        <v>148</v>
      </c>
      <c r="B25" s="60" t="s">
        <v>151</v>
      </c>
      <c r="C25" s="54">
        <f>'[3]sh.kiad.'!D24</f>
        <v>325</v>
      </c>
      <c r="D25" s="54">
        <f>'[3]sh.kiad.'!J24</f>
        <v>104</v>
      </c>
      <c r="E25" s="54">
        <f>'[3]sh.kiad.'!P24</f>
        <v>217</v>
      </c>
      <c r="F25" s="54">
        <f>'[3]sh.kiad.'!AB24</f>
        <v>0</v>
      </c>
      <c r="G25" s="54">
        <f>'[3]sh.kiad.'!AT24</f>
        <v>0</v>
      </c>
      <c r="H25" s="54">
        <f t="shared" si="1"/>
        <v>0</v>
      </c>
      <c r="I25" s="54">
        <f>'[3]sh.kiad.'!V24</f>
        <v>0</v>
      </c>
      <c r="J25" s="54">
        <f>'[3]sh.kiad.'!AN24</f>
        <v>0</v>
      </c>
      <c r="K25" s="54">
        <f>'[3]sh.kiad.'!AH24</f>
        <v>0</v>
      </c>
      <c r="L25" s="302">
        <f t="shared" si="2"/>
        <v>646</v>
      </c>
      <c r="M25" s="54">
        <f>'[3]shbev.'!P24</f>
        <v>165</v>
      </c>
      <c r="N25" s="54">
        <f>'[3]shbev.'!V24</f>
        <v>0</v>
      </c>
      <c r="O25" s="54">
        <f>'[3]shbev.'!AB24</f>
        <v>0</v>
      </c>
      <c r="P25" s="54">
        <f>'[3]shbev.'!AH24</f>
        <v>0</v>
      </c>
      <c r="Q25" s="54">
        <f>'[3]shbev.'!BF24</f>
        <v>481</v>
      </c>
      <c r="R25" s="54">
        <f>'[3]shbev.'!CJ24</f>
        <v>0</v>
      </c>
      <c r="S25" s="54">
        <f t="shared" si="3"/>
        <v>481</v>
      </c>
      <c r="T25" s="99">
        <v>0</v>
      </c>
      <c r="U25" s="303">
        <v>0</v>
      </c>
      <c r="V25" s="54">
        <f t="shared" si="0"/>
        <v>646</v>
      </c>
    </row>
    <row r="26" spans="1:22" ht="12.75">
      <c r="A26" s="60" t="s">
        <v>150</v>
      </c>
      <c r="B26" s="60" t="s">
        <v>153</v>
      </c>
      <c r="C26" s="54">
        <f>'[3]sh.kiad.'!D25</f>
        <v>569</v>
      </c>
      <c r="D26" s="54">
        <f>'[3]sh.kiad.'!J25</f>
        <v>181</v>
      </c>
      <c r="E26" s="54">
        <f>'[3]sh.kiad.'!P25</f>
        <v>634</v>
      </c>
      <c r="F26" s="54">
        <f>'[3]sh.kiad.'!AB25</f>
        <v>0</v>
      </c>
      <c r="G26" s="54">
        <f>'[3]sh.kiad.'!AT25</f>
        <v>0</v>
      </c>
      <c r="H26" s="54">
        <f t="shared" si="1"/>
        <v>0</v>
      </c>
      <c r="I26" s="54">
        <f>'[3]sh.kiad.'!V25</f>
        <v>0</v>
      </c>
      <c r="J26" s="54">
        <f>'[3]sh.kiad.'!AN25</f>
        <v>0</v>
      </c>
      <c r="K26" s="54">
        <f>'[3]sh.kiad.'!AH25</f>
        <v>0</v>
      </c>
      <c r="L26" s="302">
        <f t="shared" si="2"/>
        <v>1384</v>
      </c>
      <c r="M26" s="54">
        <f>'[3]shbev.'!P25</f>
        <v>65</v>
      </c>
      <c r="N26" s="54">
        <f>'[3]shbev.'!V25</f>
        <v>0</v>
      </c>
      <c r="O26" s="54">
        <f>'[3]shbev.'!AB25</f>
        <v>0</v>
      </c>
      <c r="P26" s="54">
        <f>'[3]shbev.'!AH25</f>
        <v>0</v>
      </c>
      <c r="Q26" s="54">
        <f>'[3]shbev.'!BF25</f>
        <v>1319</v>
      </c>
      <c r="R26" s="54">
        <f>'[3]shbev.'!CJ25</f>
        <v>0</v>
      </c>
      <c r="S26" s="54">
        <f t="shared" si="3"/>
        <v>1319</v>
      </c>
      <c r="T26" s="99">
        <v>0</v>
      </c>
      <c r="U26" s="303">
        <v>0</v>
      </c>
      <c r="V26" s="54">
        <f t="shared" si="0"/>
        <v>1384</v>
      </c>
    </row>
    <row r="27" spans="1:22" ht="12.75">
      <c r="A27" s="60" t="s">
        <v>152</v>
      </c>
      <c r="B27" s="60" t="s">
        <v>155</v>
      </c>
      <c r="C27" s="54">
        <f>'[3]sh.kiad.'!D26</f>
        <v>0</v>
      </c>
      <c r="D27" s="54">
        <f>'[3]sh.kiad.'!J26</f>
        <v>0</v>
      </c>
      <c r="E27" s="54">
        <f>'[3]sh.kiad.'!P26</f>
        <v>125</v>
      </c>
      <c r="F27" s="54">
        <f>'[3]sh.kiad.'!AB26</f>
        <v>0</v>
      </c>
      <c r="G27" s="54">
        <f>'[3]sh.kiad.'!AT26</f>
        <v>0</v>
      </c>
      <c r="H27" s="54">
        <f t="shared" si="1"/>
        <v>0</v>
      </c>
      <c r="I27" s="54">
        <f>'[3]sh.kiad.'!V26</f>
        <v>0</v>
      </c>
      <c r="J27" s="54">
        <f>'[3]sh.kiad.'!AN26</f>
        <v>0</v>
      </c>
      <c r="K27" s="54">
        <f>'[3]sh.kiad.'!AH26</f>
        <v>0</v>
      </c>
      <c r="L27" s="302">
        <f t="shared" si="2"/>
        <v>125</v>
      </c>
      <c r="M27" s="54">
        <f>'[3]shbev.'!P26</f>
        <v>0</v>
      </c>
      <c r="N27" s="54">
        <f>'[3]shbev.'!V26</f>
        <v>0</v>
      </c>
      <c r="O27" s="54">
        <f>'[3]shbev.'!AB26</f>
        <v>0</v>
      </c>
      <c r="P27" s="54">
        <f>'[3]shbev.'!AH26</f>
        <v>0</v>
      </c>
      <c r="Q27" s="54">
        <f>'[3]shbev.'!BF26</f>
        <v>125</v>
      </c>
      <c r="R27" s="54">
        <f>'[3]shbev.'!CJ26</f>
        <v>0</v>
      </c>
      <c r="S27" s="54">
        <f t="shared" si="3"/>
        <v>125</v>
      </c>
      <c r="T27" s="99">
        <v>0</v>
      </c>
      <c r="U27" s="303">
        <v>0</v>
      </c>
      <c r="V27" s="54">
        <f t="shared" si="0"/>
        <v>125</v>
      </c>
    </row>
    <row r="28" spans="1:22" ht="12.75">
      <c r="A28" s="60" t="s">
        <v>154</v>
      </c>
      <c r="B28" s="60" t="s">
        <v>157</v>
      </c>
      <c r="C28" s="54">
        <f>'[3]sh.kiad.'!D27</f>
        <v>12446</v>
      </c>
      <c r="D28" s="54">
        <f>'[3]sh.kiad.'!J27</f>
        <v>2779</v>
      </c>
      <c r="E28" s="54">
        <f>'[3]sh.kiad.'!P27</f>
        <v>2847</v>
      </c>
      <c r="F28" s="54">
        <f>'[3]sh.kiad.'!AB27</f>
        <v>46</v>
      </c>
      <c r="G28" s="54">
        <f>'[3]sh.kiad.'!AT27</f>
        <v>0</v>
      </c>
      <c r="H28" s="54">
        <f t="shared" si="1"/>
        <v>46</v>
      </c>
      <c r="I28" s="54">
        <f>'[3]sh.kiad.'!V27</f>
        <v>912</v>
      </c>
      <c r="J28" s="54">
        <f>'[3]sh.kiad.'!AN27</f>
        <v>0</v>
      </c>
      <c r="K28" s="54">
        <f>'[3]sh.kiad.'!AH27</f>
        <v>1490</v>
      </c>
      <c r="L28" s="302">
        <f t="shared" si="2"/>
        <v>20520</v>
      </c>
      <c r="M28" s="54">
        <f>'[3]shbev.'!P27</f>
        <v>585</v>
      </c>
      <c r="N28" s="54">
        <f>'[3]shbev.'!V27</f>
        <v>0</v>
      </c>
      <c r="O28" s="54">
        <f>'[3]shbev.'!AB27</f>
        <v>0</v>
      </c>
      <c r="P28" s="54">
        <f>'[3]shbev.'!AH27</f>
        <v>0</v>
      </c>
      <c r="Q28" s="54">
        <f>'[3]shbev.'!BF27</f>
        <v>18445</v>
      </c>
      <c r="R28" s="54">
        <f>'[3]shbev.'!CJ27</f>
        <v>1490</v>
      </c>
      <c r="S28" s="54">
        <f t="shared" si="3"/>
        <v>19935</v>
      </c>
      <c r="T28" s="99">
        <v>0</v>
      </c>
      <c r="U28" s="303">
        <v>0</v>
      </c>
      <c r="V28" s="54">
        <f t="shared" si="0"/>
        <v>20520</v>
      </c>
    </row>
    <row r="29" spans="1:22" ht="12.75">
      <c r="A29" s="298" t="s">
        <v>156</v>
      </c>
      <c r="B29" s="298" t="s">
        <v>171</v>
      </c>
      <c r="C29" s="126">
        <f>'[3]sh.kiad.'!D28</f>
        <v>0</v>
      </c>
      <c r="D29" s="126">
        <f>'[3]sh.kiad.'!J28</f>
        <v>0</v>
      </c>
      <c r="E29" s="126">
        <f>'[3]sh.kiad.'!P28</f>
        <v>604</v>
      </c>
      <c r="F29" s="126">
        <f>'[3]sh.kiad.'!AB28</f>
        <v>0</v>
      </c>
      <c r="G29" s="126">
        <f>'[3]sh.kiad.'!AT28</f>
        <v>0</v>
      </c>
      <c r="H29" s="126">
        <f t="shared" si="1"/>
        <v>0</v>
      </c>
      <c r="I29" s="126">
        <f>'[3]sh.kiad.'!V28</f>
        <v>0</v>
      </c>
      <c r="J29" s="126">
        <f>'[3]sh.kiad.'!AN28</f>
        <v>0</v>
      </c>
      <c r="K29" s="126">
        <f>'[3]sh.kiad.'!AH28</f>
        <v>0</v>
      </c>
      <c r="L29" s="299">
        <f t="shared" si="2"/>
        <v>604</v>
      </c>
      <c r="M29" s="126">
        <f>'[3]shbev.'!P28</f>
        <v>604</v>
      </c>
      <c r="N29" s="126">
        <f>'[3]shbev.'!V28</f>
        <v>0</v>
      </c>
      <c r="O29" s="126">
        <f>'[3]shbev.'!AB28</f>
        <v>0</v>
      </c>
      <c r="P29" s="126">
        <f>'[3]shbev.'!AH28</f>
        <v>0</v>
      </c>
      <c r="Q29" s="126">
        <f>'[3]shbev.'!BF28</f>
        <v>0</v>
      </c>
      <c r="R29" s="126">
        <f>'[3]shbev.'!CJ28</f>
        <v>0</v>
      </c>
      <c r="S29" s="126">
        <f t="shared" si="3"/>
        <v>0</v>
      </c>
      <c r="T29" s="300">
        <v>0</v>
      </c>
      <c r="U29" s="301">
        <v>0</v>
      </c>
      <c r="V29" s="126">
        <f t="shared" si="0"/>
        <v>604</v>
      </c>
    </row>
    <row r="30" spans="1:22" ht="12.75">
      <c r="A30" s="298" t="s">
        <v>170</v>
      </c>
      <c r="B30" s="298" t="s">
        <v>173</v>
      </c>
      <c r="C30" s="126">
        <f>'[3]sh.kiad.'!D29</f>
        <v>0</v>
      </c>
      <c r="D30" s="126">
        <f>'[3]sh.kiad.'!J29</f>
        <v>0</v>
      </c>
      <c r="E30" s="126">
        <f>'[3]sh.kiad.'!P29</f>
        <v>575</v>
      </c>
      <c r="F30" s="126">
        <f>'[3]sh.kiad.'!AB29</f>
        <v>0</v>
      </c>
      <c r="G30" s="126">
        <f>'[3]sh.kiad.'!AT29</f>
        <v>0</v>
      </c>
      <c r="H30" s="126">
        <f t="shared" si="1"/>
        <v>0</v>
      </c>
      <c r="I30" s="126">
        <f>'[3]sh.kiad.'!V29</f>
        <v>0</v>
      </c>
      <c r="J30" s="126">
        <f>'[3]sh.kiad.'!AN29</f>
        <v>150</v>
      </c>
      <c r="K30" s="126">
        <f>'[3]sh.kiad.'!AH29</f>
        <v>29</v>
      </c>
      <c r="L30" s="299">
        <f t="shared" si="2"/>
        <v>754</v>
      </c>
      <c r="M30" s="126">
        <f>'[3]shbev.'!P29</f>
        <v>0</v>
      </c>
      <c r="N30" s="126">
        <f>'[3]shbev.'!V29</f>
        <v>0</v>
      </c>
      <c r="O30" s="126">
        <f>'[3]shbev.'!AB29</f>
        <v>0</v>
      </c>
      <c r="P30" s="126">
        <f>'[3]shbev.'!AH29</f>
        <v>0</v>
      </c>
      <c r="Q30" s="126">
        <f>'[3]shbev.'!BF29</f>
        <v>575</v>
      </c>
      <c r="R30" s="126">
        <f>'[3]shbev.'!CJ29</f>
        <v>179</v>
      </c>
      <c r="S30" s="126">
        <f t="shared" si="3"/>
        <v>754</v>
      </c>
      <c r="T30" s="300">
        <v>0</v>
      </c>
      <c r="U30" s="301">
        <v>0</v>
      </c>
      <c r="V30" s="126">
        <f t="shared" si="0"/>
        <v>754</v>
      </c>
    </row>
    <row r="31" spans="1:22" ht="12.75">
      <c r="A31" s="298" t="s">
        <v>172</v>
      </c>
      <c r="B31" s="298" t="s">
        <v>175</v>
      </c>
      <c r="C31" s="126">
        <f>'[3]sh.kiad.'!D30</f>
        <v>1111</v>
      </c>
      <c r="D31" s="126">
        <f>'[3]sh.kiad.'!J30</f>
        <v>673</v>
      </c>
      <c r="E31" s="126">
        <f>'[3]sh.kiad.'!P30</f>
        <v>0</v>
      </c>
      <c r="F31" s="126">
        <f>'[3]sh.kiad.'!AB30</f>
        <v>0</v>
      </c>
      <c r="G31" s="126">
        <f>'[3]sh.kiad.'!AT30</f>
        <v>0</v>
      </c>
      <c r="H31" s="126">
        <f t="shared" si="1"/>
        <v>0</v>
      </c>
      <c r="I31" s="126">
        <f>'[3]sh.kiad.'!V30</f>
        <v>0</v>
      </c>
      <c r="J31" s="126">
        <f>'[3]sh.kiad.'!AN30</f>
        <v>2699</v>
      </c>
      <c r="K31" s="126">
        <f>'[3]sh.kiad.'!AH30</f>
        <v>-2699</v>
      </c>
      <c r="L31" s="299">
        <f t="shared" si="2"/>
        <v>1784</v>
      </c>
      <c r="M31" s="126">
        <f>'[3]shbev.'!P30</f>
        <v>0</v>
      </c>
      <c r="N31" s="126">
        <f>'[3]shbev.'!V30</f>
        <v>0</v>
      </c>
      <c r="O31" s="126">
        <f>'[3]shbev.'!AB30</f>
        <v>0</v>
      </c>
      <c r="P31" s="126">
        <f>'[3]shbev.'!AH30</f>
        <v>0</v>
      </c>
      <c r="Q31" s="126">
        <f>'[3]shbev.'!BF30</f>
        <v>1784</v>
      </c>
      <c r="R31" s="126">
        <f>'[3]shbev.'!CJ30</f>
        <v>0</v>
      </c>
      <c r="S31" s="126">
        <f t="shared" si="3"/>
        <v>1784</v>
      </c>
      <c r="T31" s="300">
        <v>0</v>
      </c>
      <c r="U31" s="301">
        <v>0</v>
      </c>
      <c r="V31" s="126">
        <f t="shared" si="0"/>
        <v>1784</v>
      </c>
    </row>
    <row r="32" spans="1:22" ht="12.75">
      <c r="A32" s="298" t="s">
        <v>174</v>
      </c>
      <c r="B32" s="298" t="s">
        <v>177</v>
      </c>
      <c r="C32" s="126">
        <f>'[3]sh.kiad.'!D31</f>
        <v>350</v>
      </c>
      <c r="D32" s="126">
        <f>'[3]sh.kiad.'!J31</f>
        <v>110</v>
      </c>
      <c r="E32" s="126">
        <f>'[3]sh.kiad.'!P31</f>
        <v>921</v>
      </c>
      <c r="F32" s="126">
        <f>'[3]sh.kiad.'!AB31</f>
        <v>36</v>
      </c>
      <c r="G32" s="126">
        <f>'[3]sh.kiad.'!AT31</f>
        <v>0</v>
      </c>
      <c r="H32" s="126">
        <f t="shared" si="1"/>
        <v>36</v>
      </c>
      <c r="I32" s="126">
        <f>'[3]sh.kiad.'!V31</f>
        <v>0</v>
      </c>
      <c r="J32" s="126">
        <f>'[3]sh.kiad.'!AN31</f>
        <v>0</v>
      </c>
      <c r="K32" s="126">
        <f>'[3]sh.kiad.'!AH31</f>
        <v>741</v>
      </c>
      <c r="L32" s="299">
        <f t="shared" si="2"/>
        <v>2158</v>
      </c>
      <c r="M32" s="126">
        <f>'[3]shbev.'!P31</f>
        <v>7</v>
      </c>
      <c r="N32" s="126">
        <f>'[3]shbev.'!V31</f>
        <v>0</v>
      </c>
      <c r="O32" s="126">
        <f>'[3]shbev.'!AB31</f>
        <v>0</v>
      </c>
      <c r="P32" s="126">
        <f>'[3]shbev.'!AH31</f>
        <v>0</v>
      </c>
      <c r="Q32" s="126">
        <f>'[3]shbev.'!BF31</f>
        <v>1410</v>
      </c>
      <c r="R32" s="126">
        <f>'[3]shbev.'!CJ31</f>
        <v>741</v>
      </c>
      <c r="S32" s="126">
        <f t="shared" si="3"/>
        <v>2151</v>
      </c>
      <c r="T32" s="300">
        <v>0</v>
      </c>
      <c r="U32" s="301">
        <v>0</v>
      </c>
      <c r="V32" s="126">
        <f t="shared" si="0"/>
        <v>2158</v>
      </c>
    </row>
    <row r="33" spans="1:22" ht="12.75">
      <c r="A33" s="298" t="s">
        <v>176</v>
      </c>
      <c r="B33" s="298" t="s">
        <v>179</v>
      </c>
      <c r="C33" s="126">
        <f>'[3]sh.kiad.'!D32</f>
        <v>222</v>
      </c>
      <c r="D33" s="126">
        <f>'[3]sh.kiad.'!J32</f>
        <v>71</v>
      </c>
      <c r="E33" s="126">
        <f>'[3]sh.kiad.'!P32</f>
        <v>0</v>
      </c>
      <c r="F33" s="126">
        <f>'[3]sh.kiad.'!AB32</f>
        <v>0</v>
      </c>
      <c r="G33" s="126">
        <f>'[3]sh.kiad.'!AT32</f>
        <v>0</v>
      </c>
      <c r="H33" s="126">
        <f t="shared" si="1"/>
        <v>0</v>
      </c>
      <c r="I33" s="126">
        <f>'[3]sh.kiad.'!V32</f>
        <v>0</v>
      </c>
      <c r="J33" s="126">
        <f>'[3]sh.kiad.'!AN32</f>
        <v>0</v>
      </c>
      <c r="K33" s="126">
        <f>'[3]sh.kiad.'!AH32</f>
        <v>0</v>
      </c>
      <c r="L33" s="299">
        <f t="shared" si="2"/>
        <v>293</v>
      </c>
      <c r="M33" s="126">
        <f>'[3]shbev.'!P32</f>
        <v>0</v>
      </c>
      <c r="N33" s="126">
        <f>'[3]shbev.'!V32</f>
        <v>0</v>
      </c>
      <c r="O33" s="126">
        <f>'[3]shbev.'!AB32</f>
        <v>0</v>
      </c>
      <c r="P33" s="126">
        <f>'[3]shbev.'!AH32</f>
        <v>0</v>
      </c>
      <c r="Q33" s="126">
        <f>'[3]shbev.'!BF32</f>
        <v>293</v>
      </c>
      <c r="R33" s="126">
        <f>'[3]shbev.'!CJ32</f>
        <v>0</v>
      </c>
      <c r="S33" s="126">
        <f t="shared" si="3"/>
        <v>293</v>
      </c>
      <c r="T33" s="300">
        <v>0</v>
      </c>
      <c r="U33" s="301">
        <v>0</v>
      </c>
      <c r="V33" s="126">
        <f t="shared" si="0"/>
        <v>293</v>
      </c>
    </row>
    <row r="34" spans="1:22" ht="12.75">
      <c r="A34" s="298" t="s">
        <v>178</v>
      </c>
      <c r="B34" s="298" t="s">
        <v>181</v>
      </c>
      <c r="C34" s="126">
        <f>'[3]sh.kiad.'!D33</f>
        <v>122</v>
      </c>
      <c r="D34" s="126">
        <f>'[3]sh.kiad.'!J33</f>
        <v>0</v>
      </c>
      <c r="E34" s="126">
        <f>'[3]sh.kiad.'!P33</f>
        <v>937</v>
      </c>
      <c r="F34" s="126">
        <f>'[3]sh.kiad.'!AB33</f>
        <v>0</v>
      </c>
      <c r="G34" s="126">
        <f>'[3]sh.kiad.'!AT33</f>
        <v>0</v>
      </c>
      <c r="H34" s="126">
        <f t="shared" si="1"/>
        <v>0</v>
      </c>
      <c r="I34" s="126">
        <f>'[3]sh.kiad.'!V33</f>
        <v>0</v>
      </c>
      <c r="J34" s="126">
        <f>'[3]sh.kiad.'!AN33</f>
        <v>0</v>
      </c>
      <c r="K34" s="126">
        <f>'[3]sh.kiad.'!AH33</f>
        <v>0</v>
      </c>
      <c r="L34" s="299">
        <f t="shared" si="2"/>
        <v>1059</v>
      </c>
      <c r="M34" s="126">
        <f>'[3]shbev.'!P33</f>
        <v>631</v>
      </c>
      <c r="N34" s="126">
        <f>'[3]shbev.'!V33</f>
        <v>0</v>
      </c>
      <c r="O34" s="126">
        <f>'[3]shbev.'!AB33</f>
        <v>0</v>
      </c>
      <c r="P34" s="126">
        <f>'[3]shbev.'!AH33</f>
        <v>0</v>
      </c>
      <c r="Q34" s="126">
        <f>'[3]shbev.'!BF33</f>
        <v>428</v>
      </c>
      <c r="R34" s="126">
        <f>'[3]shbev.'!CJ33</f>
        <v>0</v>
      </c>
      <c r="S34" s="126">
        <f t="shared" si="3"/>
        <v>428</v>
      </c>
      <c r="T34" s="300">
        <v>0</v>
      </c>
      <c r="U34" s="301">
        <v>0</v>
      </c>
      <c r="V34" s="126">
        <f t="shared" si="0"/>
        <v>1059</v>
      </c>
    </row>
    <row r="35" spans="1:22" ht="12.75">
      <c r="A35" s="298" t="s">
        <v>180</v>
      </c>
      <c r="B35" s="298" t="s">
        <v>183</v>
      </c>
      <c r="C35" s="126">
        <f>'[3]sh.kiad.'!D34</f>
        <v>0</v>
      </c>
      <c r="D35" s="126">
        <f>'[3]sh.kiad.'!J34</f>
        <v>0</v>
      </c>
      <c r="E35" s="126">
        <f>'[3]sh.kiad.'!P34</f>
        <v>0</v>
      </c>
      <c r="F35" s="126">
        <f>'[3]sh.kiad.'!AB34</f>
        <v>0</v>
      </c>
      <c r="G35" s="126">
        <f>'[3]sh.kiad.'!AT34</f>
        <v>0</v>
      </c>
      <c r="H35" s="126">
        <f t="shared" si="1"/>
        <v>0</v>
      </c>
      <c r="I35" s="126">
        <f>'[3]sh.kiad.'!V34</f>
        <v>0</v>
      </c>
      <c r="J35" s="126">
        <f>'[3]sh.kiad.'!AN34</f>
        <v>0</v>
      </c>
      <c r="K35" s="126">
        <f>'[3]sh.kiad.'!AH34</f>
        <v>0</v>
      </c>
      <c r="L35" s="299">
        <f t="shared" si="2"/>
        <v>0</v>
      </c>
      <c r="M35" s="126">
        <f>'[3]shbev.'!P34</f>
        <v>0</v>
      </c>
      <c r="N35" s="126">
        <f>'[3]shbev.'!V34</f>
        <v>0</v>
      </c>
      <c r="O35" s="126">
        <f>'[3]shbev.'!AB34</f>
        <v>0</v>
      </c>
      <c r="P35" s="126">
        <f>'[3]shbev.'!AH34</f>
        <v>0</v>
      </c>
      <c r="Q35" s="126">
        <f>'[3]shbev.'!BF34</f>
        <v>0</v>
      </c>
      <c r="R35" s="126">
        <f>'[3]shbev.'!CJ34</f>
        <v>0</v>
      </c>
      <c r="S35" s="126">
        <f t="shared" si="3"/>
        <v>0</v>
      </c>
      <c r="T35" s="300">
        <v>0</v>
      </c>
      <c r="U35" s="301">
        <v>0</v>
      </c>
      <c r="V35" s="126">
        <f t="shared" si="0"/>
        <v>0</v>
      </c>
    </row>
    <row r="36" spans="1:22" ht="12.75">
      <c r="A36" s="298" t="s">
        <v>182</v>
      </c>
      <c r="B36" s="298" t="s">
        <v>185</v>
      </c>
      <c r="C36" s="126">
        <f>'[3]sh.kiad.'!D35</f>
        <v>0</v>
      </c>
      <c r="D36" s="126">
        <f>'[3]sh.kiad.'!J35</f>
        <v>0</v>
      </c>
      <c r="E36" s="126">
        <f>'[3]sh.kiad.'!P35</f>
        <v>0</v>
      </c>
      <c r="F36" s="126">
        <f>'[3]sh.kiad.'!AB35</f>
        <v>0</v>
      </c>
      <c r="G36" s="126">
        <f>'[3]sh.kiad.'!AT35</f>
        <v>0</v>
      </c>
      <c r="H36" s="126">
        <f t="shared" si="1"/>
        <v>0</v>
      </c>
      <c r="I36" s="126">
        <f>'[3]sh.kiad.'!V35</f>
        <v>0</v>
      </c>
      <c r="J36" s="126">
        <f>'[3]sh.kiad.'!AN35</f>
        <v>0</v>
      </c>
      <c r="K36" s="126">
        <f>'[3]sh.kiad.'!AH35</f>
        <v>0</v>
      </c>
      <c r="L36" s="299">
        <f t="shared" si="2"/>
        <v>0</v>
      </c>
      <c r="M36" s="126">
        <f>'[3]shbev.'!P35</f>
        <v>0</v>
      </c>
      <c r="N36" s="126">
        <f>'[3]shbev.'!V35</f>
        <v>0</v>
      </c>
      <c r="O36" s="126">
        <f>'[3]shbev.'!AB35</f>
        <v>0</v>
      </c>
      <c r="P36" s="126">
        <f>'[3]shbev.'!AH35</f>
        <v>0</v>
      </c>
      <c r="Q36" s="126">
        <f>'[3]shbev.'!BF35</f>
        <v>0</v>
      </c>
      <c r="R36" s="126">
        <f>'[3]shbev.'!CJ35</f>
        <v>0</v>
      </c>
      <c r="S36" s="126">
        <f t="shared" si="3"/>
        <v>0</v>
      </c>
      <c r="T36" s="300">
        <v>0</v>
      </c>
      <c r="U36" s="301">
        <v>0</v>
      </c>
      <c r="V36" s="126">
        <f t="shared" si="0"/>
        <v>0</v>
      </c>
    </row>
    <row r="37" spans="1:22" ht="12.75">
      <c r="A37" s="298" t="s">
        <v>184</v>
      </c>
      <c r="B37" s="298" t="s">
        <v>272</v>
      </c>
      <c r="C37" s="126">
        <f>'[3]sh.kiad.'!D36</f>
        <v>3332</v>
      </c>
      <c r="D37" s="126">
        <f>'[3]sh.kiad.'!J36</f>
        <v>1067</v>
      </c>
      <c r="E37" s="126">
        <f>'[3]sh.kiad.'!P36</f>
        <v>2483</v>
      </c>
      <c r="F37" s="126">
        <f>'[3]sh.kiad.'!AB36</f>
        <v>-182</v>
      </c>
      <c r="G37" s="126">
        <f>'[3]sh.kiad.'!AT36</f>
        <v>0</v>
      </c>
      <c r="H37" s="126">
        <f t="shared" si="1"/>
        <v>-182</v>
      </c>
      <c r="I37" s="126">
        <f>'[3]sh.kiad.'!V36</f>
        <v>0</v>
      </c>
      <c r="J37" s="126">
        <f>'[3]sh.kiad.'!AN36</f>
        <v>0</v>
      </c>
      <c r="K37" s="126">
        <f>'[3]sh.kiad.'!AH36</f>
        <v>-2000</v>
      </c>
      <c r="L37" s="299">
        <f t="shared" si="2"/>
        <v>4700</v>
      </c>
      <c r="M37" s="126">
        <f>'[3]shbev.'!P36</f>
        <v>1291</v>
      </c>
      <c r="N37" s="126">
        <f>'[3]shbev.'!V36</f>
        <v>0</v>
      </c>
      <c r="O37" s="126">
        <f>'[3]shbev.'!AB36</f>
        <v>0</v>
      </c>
      <c r="P37" s="126">
        <f>'[3]shbev.'!AH36</f>
        <v>0</v>
      </c>
      <c r="Q37" s="126">
        <f>'[3]shbev.'!BF36</f>
        <v>3409</v>
      </c>
      <c r="R37" s="126">
        <f>'[3]shbev.'!CJ36</f>
        <v>0</v>
      </c>
      <c r="S37" s="126">
        <f t="shared" si="3"/>
        <v>3409</v>
      </c>
      <c r="T37" s="300">
        <v>2000</v>
      </c>
      <c r="U37" s="301">
        <v>-2000</v>
      </c>
      <c r="V37" s="126">
        <f t="shared" si="0"/>
        <v>4700</v>
      </c>
    </row>
    <row r="38" spans="1:22" ht="12.75">
      <c r="A38" s="298" t="s">
        <v>186</v>
      </c>
      <c r="B38" s="298" t="s">
        <v>188</v>
      </c>
      <c r="C38" s="126">
        <f>'[3]sh.kiad.'!D37</f>
        <v>0</v>
      </c>
      <c r="D38" s="126">
        <f>'[3]sh.kiad.'!J37</f>
        <v>0</v>
      </c>
      <c r="E38" s="126">
        <f>'[3]sh.kiad.'!P37</f>
        <v>0</v>
      </c>
      <c r="F38" s="126">
        <f>'[3]sh.kiad.'!AB37</f>
        <v>0</v>
      </c>
      <c r="G38" s="126">
        <f>'[3]sh.kiad.'!AT37</f>
        <v>0</v>
      </c>
      <c r="H38" s="126">
        <f t="shared" si="1"/>
        <v>0</v>
      </c>
      <c r="I38" s="126">
        <f>'[3]sh.kiad.'!V37</f>
        <v>0</v>
      </c>
      <c r="J38" s="126">
        <f>'[3]sh.kiad.'!AN37</f>
        <v>0</v>
      </c>
      <c r="K38" s="126">
        <f>'[3]sh.kiad.'!AH37</f>
        <v>0</v>
      </c>
      <c r="L38" s="299">
        <f t="shared" si="2"/>
        <v>0</v>
      </c>
      <c r="M38" s="126">
        <f>'[3]shbev.'!P37</f>
        <v>0</v>
      </c>
      <c r="N38" s="126">
        <f>'[3]shbev.'!V37</f>
        <v>0</v>
      </c>
      <c r="O38" s="126">
        <f>'[3]shbev.'!AB37</f>
        <v>0</v>
      </c>
      <c r="P38" s="126">
        <f>'[3]shbev.'!AH37</f>
        <v>0</v>
      </c>
      <c r="Q38" s="126">
        <f>'[3]shbev.'!BF37</f>
        <v>0</v>
      </c>
      <c r="R38" s="126">
        <f>'[3]shbev.'!CJ37</f>
        <v>0</v>
      </c>
      <c r="S38" s="126">
        <f t="shared" si="3"/>
        <v>0</v>
      </c>
      <c r="T38" s="300">
        <v>0</v>
      </c>
      <c r="U38" s="301">
        <v>0</v>
      </c>
      <c r="V38" s="126">
        <f t="shared" si="0"/>
        <v>0</v>
      </c>
    </row>
    <row r="39" spans="1:22" ht="12.75">
      <c r="A39" s="298" t="s">
        <v>187</v>
      </c>
      <c r="B39" s="298" t="s">
        <v>273</v>
      </c>
      <c r="C39" s="126">
        <f>'[3]sh.kiad.'!D38</f>
        <v>32</v>
      </c>
      <c r="D39" s="126">
        <f>'[3]sh.kiad.'!J38</f>
        <v>10</v>
      </c>
      <c r="E39" s="126">
        <f>'[3]sh.kiad.'!P38</f>
        <v>917</v>
      </c>
      <c r="F39" s="126">
        <f>'[3]sh.kiad.'!AB38</f>
        <v>0</v>
      </c>
      <c r="G39" s="126">
        <f>'[3]sh.kiad.'!AT38</f>
        <v>0</v>
      </c>
      <c r="H39" s="126">
        <f t="shared" si="1"/>
        <v>0</v>
      </c>
      <c r="I39" s="126">
        <f>'[3]sh.kiad.'!V38</f>
        <v>0</v>
      </c>
      <c r="J39" s="126">
        <f>'[3]sh.kiad.'!AN38</f>
        <v>0</v>
      </c>
      <c r="K39" s="126">
        <f>'[3]sh.kiad.'!AH38</f>
        <v>0</v>
      </c>
      <c r="L39" s="299">
        <f t="shared" si="2"/>
        <v>959</v>
      </c>
      <c r="M39" s="126">
        <f>'[3]shbev.'!P38</f>
        <v>959</v>
      </c>
      <c r="N39" s="126">
        <f>'[3]shbev.'!V38</f>
        <v>0</v>
      </c>
      <c r="O39" s="126">
        <f>'[3]shbev.'!AB38</f>
        <v>0</v>
      </c>
      <c r="P39" s="126">
        <f>'[3]shbev.'!AH38</f>
        <v>0</v>
      </c>
      <c r="Q39" s="126">
        <f>'[3]shbev.'!BF38</f>
        <v>0</v>
      </c>
      <c r="R39" s="126">
        <f>'[3]shbev.'!CJ38</f>
        <v>0</v>
      </c>
      <c r="S39" s="126">
        <f t="shared" si="3"/>
        <v>0</v>
      </c>
      <c r="T39" s="300">
        <v>0</v>
      </c>
      <c r="U39" s="301">
        <v>0</v>
      </c>
      <c r="V39" s="126">
        <f t="shared" si="0"/>
        <v>959</v>
      </c>
    </row>
    <row r="40" spans="1:22" ht="12.75">
      <c r="A40" s="60" t="s">
        <v>189</v>
      </c>
      <c r="B40" s="60" t="s">
        <v>192</v>
      </c>
      <c r="C40" s="54">
        <f>'[3]sh.kiad.'!D39</f>
        <v>0</v>
      </c>
      <c r="D40" s="54">
        <f>'[3]sh.kiad.'!J39</f>
        <v>0</v>
      </c>
      <c r="E40" s="54">
        <f>'[3]sh.kiad.'!P39</f>
        <v>67</v>
      </c>
      <c r="F40" s="54">
        <f>'[3]sh.kiad.'!AB39</f>
        <v>0</v>
      </c>
      <c r="G40" s="54">
        <f>'[3]sh.kiad.'!AT39</f>
        <v>0</v>
      </c>
      <c r="H40" s="54">
        <f t="shared" si="1"/>
        <v>0</v>
      </c>
      <c r="I40" s="54">
        <f>'[3]sh.kiad.'!V39</f>
        <v>0</v>
      </c>
      <c r="J40" s="54">
        <f>'[3]sh.kiad.'!AN39</f>
        <v>0</v>
      </c>
      <c r="K40" s="54">
        <f>'[3]sh.kiad.'!AH39</f>
        <v>562</v>
      </c>
      <c r="L40" s="302">
        <f t="shared" si="2"/>
        <v>629</v>
      </c>
      <c r="M40" s="54">
        <f>'[3]shbev.'!P39</f>
        <v>567</v>
      </c>
      <c r="N40" s="54">
        <f>'[3]shbev.'!V39</f>
        <v>0</v>
      </c>
      <c r="O40" s="54">
        <f>'[3]shbev.'!AB39</f>
        <v>0</v>
      </c>
      <c r="P40" s="54">
        <f>'[3]shbev.'!AH39</f>
        <v>0</v>
      </c>
      <c r="Q40" s="54">
        <f>'[3]shbev.'!BF39</f>
        <v>-500</v>
      </c>
      <c r="R40" s="54">
        <f>'[3]shbev.'!CJ39</f>
        <v>562</v>
      </c>
      <c r="S40" s="54">
        <f t="shared" si="3"/>
        <v>62</v>
      </c>
      <c r="T40" s="99">
        <v>0</v>
      </c>
      <c r="U40" s="303">
        <v>0</v>
      </c>
      <c r="V40" s="54">
        <f t="shared" si="0"/>
        <v>629</v>
      </c>
    </row>
    <row r="41" spans="1:22" ht="12.75">
      <c r="A41" s="60" t="s">
        <v>190</v>
      </c>
      <c r="B41" s="60" t="s">
        <v>274</v>
      </c>
      <c r="C41" s="54">
        <f>'[3]sh.kiad.'!D40</f>
        <v>314</v>
      </c>
      <c r="D41" s="54">
        <f>'[3]sh.kiad.'!J40</f>
        <v>101</v>
      </c>
      <c r="E41" s="54">
        <f>'[3]sh.kiad.'!P40</f>
        <v>0</v>
      </c>
      <c r="F41" s="54">
        <f>'[3]sh.kiad.'!AB40</f>
        <v>0</v>
      </c>
      <c r="G41" s="54">
        <f>'[3]sh.kiad.'!AT40</f>
        <v>0</v>
      </c>
      <c r="H41" s="54">
        <f t="shared" si="1"/>
        <v>0</v>
      </c>
      <c r="I41" s="54">
        <f>'[3]sh.kiad.'!V40</f>
        <v>0</v>
      </c>
      <c r="J41" s="54">
        <f>'[3]sh.kiad.'!AN40</f>
        <v>0</v>
      </c>
      <c r="K41" s="54">
        <f>'[3]sh.kiad.'!AH40</f>
        <v>0</v>
      </c>
      <c r="L41" s="302">
        <f t="shared" si="2"/>
        <v>415</v>
      </c>
      <c r="M41" s="54">
        <f>'[3]shbev.'!P40</f>
        <v>0</v>
      </c>
      <c r="N41" s="54">
        <f>'[3]shbev.'!V40</f>
        <v>0</v>
      </c>
      <c r="O41" s="54">
        <f>'[3]shbev.'!AB40</f>
        <v>0</v>
      </c>
      <c r="P41" s="54">
        <f>'[3]shbev.'!AH40</f>
        <v>0</v>
      </c>
      <c r="Q41" s="54">
        <f>'[3]shbev.'!BF40</f>
        <v>415</v>
      </c>
      <c r="R41" s="54">
        <f>'[3]shbev.'!CJ40</f>
        <v>0</v>
      </c>
      <c r="S41" s="54">
        <f t="shared" si="3"/>
        <v>415</v>
      </c>
      <c r="T41" s="99">
        <v>0</v>
      </c>
      <c r="U41" s="303">
        <v>0</v>
      </c>
      <c r="V41" s="54">
        <f t="shared" si="0"/>
        <v>415</v>
      </c>
    </row>
    <row r="42" spans="1:22" ht="12.75">
      <c r="A42" s="60" t="s">
        <v>191</v>
      </c>
      <c r="B42" s="60" t="s">
        <v>195</v>
      </c>
      <c r="C42" s="54">
        <f>'[3]sh.kiad.'!D41</f>
        <v>0</v>
      </c>
      <c r="D42" s="54">
        <f>'[3]sh.kiad.'!J41</f>
        <v>0</v>
      </c>
      <c r="E42" s="54">
        <f>'[3]sh.kiad.'!P41</f>
        <v>-65</v>
      </c>
      <c r="F42" s="54">
        <f>'[3]sh.kiad.'!AB41</f>
        <v>0</v>
      </c>
      <c r="G42" s="54">
        <f>'[3]sh.kiad.'!AT41</f>
        <v>0</v>
      </c>
      <c r="H42" s="54">
        <f t="shared" si="1"/>
        <v>0</v>
      </c>
      <c r="I42" s="54">
        <f>'[3]sh.kiad.'!V41</f>
        <v>65</v>
      </c>
      <c r="J42" s="54">
        <f>'[3]sh.kiad.'!AN41</f>
        <v>0</v>
      </c>
      <c r="K42" s="54">
        <f>'[3]sh.kiad.'!AH41</f>
        <v>0</v>
      </c>
      <c r="L42" s="302">
        <f t="shared" si="2"/>
        <v>0</v>
      </c>
      <c r="M42" s="54">
        <f>'[3]shbev.'!P41</f>
        <v>0</v>
      </c>
      <c r="N42" s="54">
        <f>'[3]shbev.'!V41</f>
        <v>0</v>
      </c>
      <c r="O42" s="54">
        <f>'[3]shbev.'!AB41</f>
        <v>0</v>
      </c>
      <c r="P42" s="54">
        <f>'[3]shbev.'!AH41</f>
        <v>0</v>
      </c>
      <c r="Q42" s="54">
        <f>'[3]shbev.'!BF41</f>
        <v>0</v>
      </c>
      <c r="R42" s="54">
        <f>'[3]shbev.'!CJ41</f>
        <v>0</v>
      </c>
      <c r="S42" s="54">
        <f t="shared" si="3"/>
        <v>0</v>
      </c>
      <c r="T42" s="99">
        <v>0</v>
      </c>
      <c r="U42" s="303">
        <v>0</v>
      </c>
      <c r="V42" s="54">
        <f t="shared" si="0"/>
        <v>0</v>
      </c>
    </row>
    <row r="43" spans="1:22" ht="12.75">
      <c r="A43" s="14" t="s">
        <v>193</v>
      </c>
      <c r="B43" s="14" t="s">
        <v>198</v>
      </c>
      <c r="C43" s="16">
        <f>'[3]sh.kiad.'!D42</f>
        <v>1173</v>
      </c>
      <c r="D43" s="16">
        <f>'[3]sh.kiad.'!J42</f>
        <v>264</v>
      </c>
      <c r="E43" s="16">
        <f>'[3]sh.kiad.'!P42</f>
        <v>716</v>
      </c>
      <c r="F43" s="16">
        <f>'[3]sh.kiad.'!AB42</f>
        <v>0</v>
      </c>
      <c r="G43" s="16">
        <f>'[3]sh.kiad.'!AT42</f>
        <v>0</v>
      </c>
      <c r="H43" s="16">
        <f t="shared" si="1"/>
        <v>0</v>
      </c>
      <c r="I43" s="16">
        <f>'[3]sh.kiad.'!V42</f>
        <v>0</v>
      </c>
      <c r="J43" s="16">
        <f>'[3]sh.kiad.'!AN42</f>
        <v>0</v>
      </c>
      <c r="K43" s="16">
        <f>'[3]sh.kiad.'!AH42</f>
        <v>0</v>
      </c>
      <c r="L43" s="100">
        <f t="shared" si="2"/>
        <v>2153</v>
      </c>
      <c r="M43" s="16">
        <f>'[3]shbev.'!P42</f>
        <v>1149</v>
      </c>
      <c r="N43" s="16">
        <f>'[3]shbev.'!V42</f>
        <v>0</v>
      </c>
      <c r="O43" s="16">
        <f>'[3]shbev.'!AB42</f>
        <v>0</v>
      </c>
      <c r="P43" s="16">
        <f>'[3]shbev.'!AH42</f>
        <v>0</v>
      </c>
      <c r="Q43" s="16">
        <f>'[3]shbev.'!BF42</f>
        <v>1004</v>
      </c>
      <c r="R43" s="16">
        <f>'[3]shbev.'!CJ42</f>
        <v>0</v>
      </c>
      <c r="S43" s="16">
        <f t="shared" si="3"/>
        <v>1004</v>
      </c>
      <c r="T43" s="101">
        <v>0</v>
      </c>
      <c r="U43" s="103">
        <v>0</v>
      </c>
      <c r="V43" s="16">
        <f t="shared" si="0"/>
        <v>2153</v>
      </c>
    </row>
    <row r="44" spans="1:22" ht="12.75">
      <c r="A44" s="14" t="s">
        <v>194</v>
      </c>
      <c r="B44" s="14" t="s">
        <v>199</v>
      </c>
      <c r="C44" s="16">
        <f>'[3]sh.kiad.'!D43</f>
        <v>0</v>
      </c>
      <c r="D44" s="16">
        <f>'[3]sh.kiad.'!J43</f>
        <v>0</v>
      </c>
      <c r="E44" s="16">
        <f>'[3]sh.kiad.'!P43</f>
        <v>26786</v>
      </c>
      <c r="F44" s="16">
        <f>'[3]sh.kiad.'!AB43</f>
        <v>0</v>
      </c>
      <c r="G44" s="16">
        <f>'[3]sh.kiad.'!AT43</f>
        <v>0</v>
      </c>
      <c r="H44" s="16">
        <f t="shared" si="1"/>
        <v>0</v>
      </c>
      <c r="I44" s="16">
        <f>'[3]sh.kiad.'!V43</f>
        <v>0</v>
      </c>
      <c r="J44" s="16">
        <f>'[3]sh.kiad.'!AN43</f>
        <v>0</v>
      </c>
      <c r="K44" s="16">
        <f>'[3]sh.kiad.'!AH43</f>
        <v>0</v>
      </c>
      <c r="L44" s="100">
        <f t="shared" si="2"/>
        <v>26786</v>
      </c>
      <c r="M44" s="16">
        <f>'[3]shbev.'!P43</f>
        <v>26786</v>
      </c>
      <c r="N44" s="16">
        <f>'[3]shbev.'!V43</f>
        <v>0</v>
      </c>
      <c r="O44" s="16">
        <f>'[3]shbev.'!AB43</f>
        <v>0</v>
      </c>
      <c r="P44" s="16">
        <f>'[3]shbev.'!AH43</f>
        <v>0</v>
      </c>
      <c r="Q44" s="16">
        <f>'[3]shbev.'!BF43</f>
        <v>0</v>
      </c>
      <c r="R44" s="16">
        <f>'[3]shbev.'!CJ43</f>
        <v>0</v>
      </c>
      <c r="S44" s="16">
        <f t="shared" si="3"/>
        <v>0</v>
      </c>
      <c r="T44" s="101">
        <v>0</v>
      </c>
      <c r="U44" s="103">
        <v>0</v>
      </c>
      <c r="V44" s="16">
        <f t="shared" si="0"/>
        <v>26786</v>
      </c>
    </row>
    <row r="45" spans="1:22" ht="12.75">
      <c r="A45" s="14" t="s">
        <v>196</v>
      </c>
      <c r="B45" s="14" t="s">
        <v>275</v>
      </c>
      <c r="C45" s="16">
        <f>'[3]sh.kiad.'!D44</f>
        <v>0</v>
      </c>
      <c r="D45" s="16">
        <f>'[3]sh.kiad.'!J44</f>
        <v>0</v>
      </c>
      <c r="E45" s="16">
        <f>'[3]sh.kiad.'!P44</f>
        <v>0</v>
      </c>
      <c r="F45" s="16">
        <f>'[3]sh.kiad.'!AB44</f>
        <v>0</v>
      </c>
      <c r="G45" s="16">
        <f>'[3]sh.kiad.'!AT44</f>
        <v>0</v>
      </c>
      <c r="H45" s="16">
        <f t="shared" si="1"/>
        <v>0</v>
      </c>
      <c r="I45" s="16">
        <f>'[3]sh.kiad.'!V44</f>
        <v>0</v>
      </c>
      <c r="J45" s="16">
        <f>'[3]sh.kiad.'!AN44</f>
        <v>0</v>
      </c>
      <c r="K45" s="16">
        <f>'[3]sh.kiad.'!AH44</f>
        <v>0</v>
      </c>
      <c r="L45" s="100">
        <f t="shared" si="2"/>
        <v>0</v>
      </c>
      <c r="M45" s="16">
        <f>'[3]shbev.'!P44</f>
        <v>0</v>
      </c>
      <c r="N45" s="16">
        <f>'[3]shbev.'!V44</f>
        <v>0</v>
      </c>
      <c r="O45" s="16">
        <f>'[3]shbev.'!AB44</f>
        <v>0</v>
      </c>
      <c r="P45" s="16">
        <f>'[3]shbev.'!AH44</f>
        <v>0</v>
      </c>
      <c r="Q45" s="16">
        <f>'[3]shbev.'!BF44</f>
        <v>0</v>
      </c>
      <c r="R45" s="16">
        <f>'[3]shbev.'!CJ44</f>
        <v>0</v>
      </c>
      <c r="S45" s="16">
        <f t="shared" si="3"/>
        <v>0</v>
      </c>
      <c r="T45" s="101">
        <v>0</v>
      </c>
      <c r="U45" s="103">
        <v>0</v>
      </c>
      <c r="V45" s="16">
        <f t="shared" si="0"/>
        <v>0</v>
      </c>
    </row>
    <row r="46" spans="1:22" ht="12.75">
      <c r="A46" s="104" t="s">
        <v>120</v>
      </c>
      <c r="B46" s="280" t="s">
        <v>276</v>
      </c>
      <c r="C46" s="18">
        <f aca="true" t="shared" si="4" ref="C46:V46">SUM(C7:C45)</f>
        <v>47539</v>
      </c>
      <c r="D46" s="18">
        <f t="shared" si="4"/>
        <v>15061</v>
      </c>
      <c r="E46" s="18">
        <f t="shared" si="4"/>
        <v>50626</v>
      </c>
      <c r="F46" s="18">
        <f t="shared" si="4"/>
        <v>-100</v>
      </c>
      <c r="G46" s="18">
        <f t="shared" si="4"/>
        <v>0</v>
      </c>
      <c r="H46" s="18">
        <f t="shared" si="4"/>
        <v>-100</v>
      </c>
      <c r="I46" s="18">
        <f t="shared" si="4"/>
        <v>1363</v>
      </c>
      <c r="J46" s="18">
        <f t="shared" si="4"/>
        <v>2090</v>
      </c>
      <c r="K46" s="18">
        <f t="shared" si="4"/>
        <v>-706</v>
      </c>
      <c r="L46" s="68">
        <f t="shared" si="4"/>
        <v>115873</v>
      </c>
      <c r="M46" s="18">
        <f t="shared" si="4"/>
        <v>37337</v>
      </c>
      <c r="N46" s="18">
        <f t="shared" si="4"/>
        <v>0</v>
      </c>
      <c r="O46" s="18">
        <f t="shared" si="4"/>
        <v>22</v>
      </c>
      <c r="P46" s="18">
        <f t="shared" si="4"/>
        <v>185</v>
      </c>
      <c r="Q46" s="18">
        <f t="shared" si="4"/>
        <v>75174</v>
      </c>
      <c r="R46" s="18">
        <f t="shared" si="4"/>
        <v>3177</v>
      </c>
      <c r="S46" s="18">
        <f t="shared" si="4"/>
        <v>78351</v>
      </c>
      <c r="T46" s="18">
        <f>SUM(T7:T45)</f>
        <v>2000</v>
      </c>
      <c r="U46" s="68">
        <f>SUM(U7:U45)</f>
        <v>-2000</v>
      </c>
      <c r="V46" s="18">
        <f t="shared" si="4"/>
        <v>115873</v>
      </c>
    </row>
  </sheetData>
  <mergeCells count="5">
    <mergeCell ref="N3:O3"/>
    <mergeCell ref="C1:L1"/>
    <mergeCell ref="M1:V1"/>
    <mergeCell ref="C2:L2"/>
    <mergeCell ref="M2:V2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75" r:id="rId1"/>
  <headerFooter alignWithMargins="0">
    <oddHeader>&amp;C&amp;"Times New Roman CE,Normál\&amp;P/&amp;N
Intézményi előirányzat-módosítások&amp;R&amp;"Times New Roman CE,Normál\1.sz.kimutatás
ezer ft-ban</oddHeader>
    <oddFooter>&amp;L&amp;"Times New Roman CE,Normál\&amp;8&amp;D/&amp;T/Tóthné&amp;C&amp;"Times New Roman CE,Normál\&amp;8&amp;F/&amp;A/Tóthné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2004-08-24T09:01:25Z</cp:lastPrinted>
  <dcterms:created xsi:type="dcterms:W3CDTF">2000-07-12T09:08:54Z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