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5"/>
  </bookViews>
  <sheets>
    <sheet name="Munka1" sheetId="1" r:id="rId1"/>
    <sheet name="norm.k." sheetId="2" r:id="rId2"/>
    <sheet name="közp.t." sheetId="3" r:id="rId3"/>
    <sheet name="e.bev." sheetId="4" r:id="rId4"/>
    <sheet name="átv." sheetId="5" r:id="rId5"/>
    <sheet name="telek" sheetId="6" r:id="rId6"/>
  </sheets>
  <definedNames>
    <definedName name="_xlnm.Print_Titles" localSheetId="3">'e.bev.'!$1:$3</definedName>
    <definedName name="_xlnm.Print_Titles" localSheetId="2">'közp.t.'!$1:$3</definedName>
    <definedName name="_xlnm.Print_Area" localSheetId="4">'átv.'!$A$1:$G$71</definedName>
    <definedName name="_xlnm.Print_Area" localSheetId="5">'telek'!$A$1:$O$44</definedName>
  </definedNames>
  <calcPr fullCalcOnLoad="1"/>
</workbook>
</file>

<file path=xl/sharedStrings.xml><?xml version="1.0" encoding="utf-8"?>
<sst xmlns="http://schemas.openxmlformats.org/spreadsheetml/2006/main" count="578" uniqueCount="230">
  <si>
    <t>Otthonteremtési támogatás</t>
  </si>
  <si>
    <t>Tartásdíj megelőlegezése</t>
  </si>
  <si>
    <t>Megnevezés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</si>
  <si>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</si>
  <si>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</si>
  <si>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</si>
  <si>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</si>
  <si>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</si>
  <si>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</si>
  <si>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</si>
  <si>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</si>
  <si>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</si>
  <si>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</si>
  <si>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</si>
  <si>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</si>
  <si>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</si>
  <si>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</si>
  <si>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Szakmai fejlesztési feladatok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</si>
  <si>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</si>
  <si>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</si>
  <si>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</si>
  <si>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</si>
  <si>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</si>
  <si>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>Szociális továbbképzés és szakvizsga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</si>
  <si>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</si>
  <si>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</si>
  <si>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</si>
  <si>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</si>
  <si>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</si>
  <si>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</si>
  <si>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</si>
  <si>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Tényleges bevételek</t>
  </si>
  <si>
    <t>I.Tényleges bevétel összesen</t>
  </si>
  <si>
    <t>II.Kompenzációs ügyletek:</t>
  </si>
  <si>
    <t>I.Működési c.támogatások</t>
  </si>
  <si>
    <t>II.Felhalmozási célra átvett</t>
  </si>
  <si>
    <t>Pedagógusok szakkönyvvásárlása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</si>
  <si>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</si>
  <si>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</si>
  <si>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</si>
  <si>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</si>
  <si>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Mozgáskorlátozottak támogatása</t>
  </si>
  <si>
    <t>Megyei Önkormányzattól</t>
  </si>
  <si>
    <t>Működési célra átvett összesen</t>
  </si>
  <si>
    <t>Közületektől, lakosságtól közművesítésre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</si>
  <si>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</si>
  <si>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</si>
  <si>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</si>
  <si>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 xml:space="preserve">Lakossági közműfejlesztési támogatás 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</si>
  <si>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</si>
  <si>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</si>
  <si>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</si>
  <si>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</si>
  <si>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X</t>
  </si>
  <si>
    <t>-</t>
  </si>
  <si>
    <t>Szolgalmi jog értékesítés</t>
  </si>
  <si>
    <t>Különféle bírságok (közter., építésrend. )</t>
  </si>
  <si>
    <t>Közmunkaprogramra TFT-tól</t>
  </si>
  <si>
    <t xml:space="preserve"> </t>
  </si>
  <si>
    <t xml:space="preserve"> Fonyód üdülő</t>
  </si>
  <si>
    <t xml:space="preserve"> Kossuth L. u. 53. orvosi ügyelet</t>
  </si>
  <si>
    <t xml:space="preserve"> Ady E. u. 15. padlástér</t>
  </si>
  <si>
    <t>Kisgát északi oldal lakóterület II.</t>
  </si>
  <si>
    <t>Kisgát északi oldal (BITT Kft)</t>
  </si>
  <si>
    <t>Sor-</t>
  </si>
  <si>
    <t>szám</t>
  </si>
  <si>
    <t>előirányzat</t>
  </si>
  <si>
    <t>2.</t>
  </si>
  <si>
    <t>I.</t>
  </si>
  <si>
    <t>1.</t>
  </si>
  <si>
    <t>3.</t>
  </si>
  <si>
    <t>4.</t>
  </si>
  <si>
    <t>5.</t>
  </si>
  <si>
    <t>6.</t>
  </si>
  <si>
    <t>7.</t>
  </si>
  <si>
    <t>8.</t>
  </si>
  <si>
    <t xml:space="preserve">  - Madár u. óvoda teljes tetőfelújítás</t>
  </si>
  <si>
    <t xml:space="preserve">  - Városi Fürdő uszodai medencetér portál cseréje</t>
  </si>
  <si>
    <t xml:space="preserve">  - Településrendezési terv készítése</t>
  </si>
  <si>
    <t xml:space="preserve">  - Fő u. útfelújítás</t>
  </si>
  <si>
    <t xml:space="preserve">  - Egészségügyi SZKI Tallián Gy. u. épület homlokzat és tető felújítás</t>
  </si>
  <si>
    <t>9.</t>
  </si>
  <si>
    <t>10.</t>
  </si>
  <si>
    <t>11.</t>
  </si>
  <si>
    <t>12.</t>
  </si>
  <si>
    <t xml:space="preserve"> -  piac  </t>
  </si>
  <si>
    <t>13.</t>
  </si>
  <si>
    <t>II.</t>
  </si>
  <si>
    <t>III.</t>
  </si>
  <si>
    <t>Helyi önkormányzati hivatásos tűzoltóságok támogatása</t>
  </si>
  <si>
    <t>Lakossági települési folyékony hulladék ártalmatlanításának</t>
  </si>
  <si>
    <t>IV.</t>
  </si>
  <si>
    <t>Eljárási díj (Okmány Iroda)</t>
  </si>
  <si>
    <t>Rákóczi Stadion közüzemi számláinak megtérítése</t>
  </si>
  <si>
    <t xml:space="preserve">      - színház fenntartásához</t>
  </si>
  <si>
    <t>Helyi önkormányzatoktól bejáró tanulók után</t>
  </si>
  <si>
    <t>Be nem hajtható hulladék elszállítási díjak ellentételezése</t>
  </si>
  <si>
    <t>Lakásépítésre és vásárlásra nyújtott kölcsönök visszafizetése</t>
  </si>
  <si>
    <t>Munkáltatói kölcsön visszafizetése</t>
  </si>
  <si>
    <t xml:space="preserve"> -  vásárok</t>
  </si>
  <si>
    <t>Lakbér</t>
  </si>
  <si>
    <t>Végrehajtási Társulás költségeinek megtérítése</t>
  </si>
  <si>
    <t>Rákóczi Stadion jegybevétele</t>
  </si>
  <si>
    <t xml:space="preserve">      - DDRF Tanácstól</t>
  </si>
  <si>
    <t xml:space="preserve">      - Megyei Önkormányzattól</t>
  </si>
  <si>
    <t xml:space="preserve">      - Taszári Önkormányzattól</t>
  </si>
  <si>
    <t>Munkanélküliek jövedelempótló támogatása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</si>
  <si>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</si>
  <si>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</si>
  <si>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</si>
  <si>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</si>
  <si>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</si>
  <si>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</si>
  <si>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</si>
  <si>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</si>
  <si>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</si>
  <si>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</si>
  <si>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</si>
  <si>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</si>
  <si>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</si>
  <si>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</si>
  <si>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</si>
  <si>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Megjegyzés</t>
  </si>
  <si>
    <t>"Gugyuló Jézus" faszobor restaurálására TFT-tól</t>
  </si>
  <si>
    <t>Gilice u. Óvoda</t>
  </si>
  <si>
    <t>Kártérítés Rákóczi Stadion építési hibái miatt</t>
  </si>
  <si>
    <t>Eredeti</t>
  </si>
  <si>
    <t>Módosított</t>
  </si>
  <si>
    <t>Pedagógus szakvizsga, továbbképzés, felkészülés</t>
  </si>
  <si>
    <t xml:space="preserve">    - Pedagógus szakvizsga és továbbképzés támogatása</t>
  </si>
  <si>
    <t xml:space="preserve">    - Középisk. ped. felkészülésének támogatása a kétszintű</t>
  </si>
  <si>
    <t xml:space="preserve">      érettségiztetéshez</t>
  </si>
  <si>
    <t>Minőségfejlesztési feladatok</t>
  </si>
  <si>
    <t>Pedagógiai szakszolgálat</t>
  </si>
  <si>
    <t>Diáksporttal kapcsolatos feladatok támogatása</t>
  </si>
  <si>
    <t xml:space="preserve">  -  adósságkezelési szolgáltatáshoz kapcsolódó és normatív</t>
  </si>
  <si>
    <t xml:space="preserve">     lakásfenntartási támogatás</t>
  </si>
  <si>
    <t xml:space="preserve">  - Berzsenyi u-i bérlakás építés</t>
  </si>
  <si>
    <t xml:space="preserve">  - Együd Árpád VMK. fűtés rekonstrukciója</t>
  </si>
  <si>
    <t xml:space="preserve">  - Kinizsi ltp. Bejáró út felújítása</t>
  </si>
  <si>
    <t>Decentralizált Turisztikai Célelőirányzatból</t>
  </si>
  <si>
    <t>"Év-forduló 2003-2004."</t>
  </si>
  <si>
    <t>Szakmai vizsgadíjakra NSZI-től</t>
  </si>
  <si>
    <t>Kapos TV Kht.-től megelőlegezés visszatérítése</t>
  </si>
  <si>
    <t>Tömegközlekedés normatív támogatása</t>
  </si>
  <si>
    <t>Panelfelújítási programra BM-tól (2002-2003.)</t>
  </si>
  <si>
    <t>Panelfelújítási program 2004. évi (14 épület)</t>
  </si>
  <si>
    <t xml:space="preserve">    = BM-tól</t>
  </si>
  <si>
    <t xml:space="preserve">    = lakóközösségtől</t>
  </si>
  <si>
    <t>Szennyvíziszaptároló építéshez UKIG-tól</t>
  </si>
  <si>
    <t>Hulladéklerakó komposztáló telepének eszk.besz. KVG Rt-tól</t>
  </si>
  <si>
    <t>Szennyvízcsatornázásra</t>
  </si>
  <si>
    <t xml:space="preserve">    = Megyei KAC-ból</t>
  </si>
  <si>
    <t xml:space="preserve">    = Központi KAC-ból</t>
  </si>
  <si>
    <t xml:space="preserve">    = Vízügyi Célelőirányzatból</t>
  </si>
  <si>
    <t>Rákóczi Stadion rekonstrukciójára GYISM-tól</t>
  </si>
  <si>
    <t xml:space="preserve">    = I-II. ütem</t>
  </si>
  <si>
    <t xml:space="preserve">    = III. ütem</t>
  </si>
  <si>
    <t>Nyugdíjasház építéshez BM-tól</t>
  </si>
  <si>
    <t>Kecelhegyi 72 db bérlakásra BM-tól</t>
  </si>
  <si>
    <t xml:space="preserve">Taszári Polgári Repülőtéri  beruházásra </t>
  </si>
  <si>
    <t xml:space="preserve">      = II. ütemhez</t>
  </si>
  <si>
    <t>Tűzoltóság vízszállító gépjármű beszerzéséhez</t>
  </si>
  <si>
    <t>Városi Fürdő rekonstrukcióra DDRFT-tól</t>
  </si>
  <si>
    <t>Füredi II. Laktanya körny.védelmi kármentesítésére</t>
  </si>
  <si>
    <t xml:space="preserve">19. </t>
  </si>
  <si>
    <t>Atlétikai pályára GYISM-tól</t>
  </si>
  <si>
    <t xml:space="preserve">Információs társadalom igényorientált eszközei és rendszerei </t>
  </si>
  <si>
    <t>támogatás Oktatási Minisztériumtól</t>
  </si>
  <si>
    <t>Települési összkép javítása rekonstrukcióval a Németh I. fasorban</t>
  </si>
  <si>
    <t>és térségében Dec. Turisztikai Célelőirányzatból</t>
  </si>
  <si>
    <t>Továbbszámlázott szolgáltatások</t>
  </si>
  <si>
    <t>Egyéb bevételek (gondozási díj, közüzemi díj, stb.)</t>
  </si>
  <si>
    <t xml:space="preserve">1. </t>
  </si>
  <si>
    <t>0</t>
  </si>
  <si>
    <t xml:space="preserve">2. </t>
  </si>
  <si>
    <t xml:space="preserve"> Zrínyi u. 52. Telek</t>
  </si>
  <si>
    <t xml:space="preserve">4. </t>
  </si>
  <si>
    <t xml:space="preserve"> Lonkahegyi lakópark (Szigetvári u-</t>
  </si>
  <si>
    <t xml:space="preserve"> Fő u. 93. Telek</t>
  </si>
  <si>
    <t xml:space="preserve"> Kecelhegyi csoportházas telek</t>
  </si>
  <si>
    <t xml:space="preserve"> Privát Centrum K oldal telek</t>
  </si>
  <si>
    <t xml:space="preserve"> Izzó u. ingatlan (iparterület Videoton mellett)</t>
  </si>
  <si>
    <t xml:space="preserve"> Lonkahegyi u. csatlakozásnál lévő telek</t>
  </si>
  <si>
    <t xml:space="preserve"> Budai Nagy Antal u.  Telek (Privát Cent. mellett)</t>
  </si>
  <si>
    <t xml:space="preserve"> Kisgát III. ütem telek (kollégium É-i része)</t>
  </si>
  <si>
    <t xml:space="preserve"> Berzsenyi u. 42. mögött tömbbelsőben garázstelek</t>
  </si>
  <si>
    <t xml:space="preserve"> Maros u. NY-i oldal (67-es út melletti terület)</t>
  </si>
  <si>
    <t xml:space="preserve"> Toponár (volt állatvásár területe)</t>
  </si>
  <si>
    <t xml:space="preserve"> Fő u. 7. üzlethelyiség</t>
  </si>
  <si>
    <t xml:space="preserve"> Üzemanyagtöltő állomások terület (1 db elkerülő út</t>
  </si>
  <si>
    <t xml:space="preserve"> mellett 2 db Maros u., 1 db 61-es út K-i bevezető sz.)</t>
  </si>
  <si>
    <t xml:space="preserve"> Frankel Leo u. 1. presszó</t>
  </si>
  <si>
    <t xml:space="preserve"> Kanizsai u. 56. Üzletek, műhelyek</t>
  </si>
  <si>
    <t xml:space="preserve"> Ady E. u. 4. üzlet</t>
  </si>
  <si>
    <t xml:space="preserve"> Honvéd u. 18. (vol Óvodai Gondnokság)</t>
  </si>
  <si>
    <t xml:space="preserve"> Fő u. 6. üzlethelyiség</t>
  </si>
  <si>
    <t xml:space="preserve"> Gróf Apponyi u. Óvoda</t>
  </si>
  <si>
    <t xml:space="preserve"> Hunyadi J. u. 5. orvosi rendelő</t>
  </si>
  <si>
    <t xml:space="preserve"> Töröcske zártkertek</t>
  </si>
  <si>
    <t xml:space="preserve"> Dózsa Gy. u. 14. padlástér + lakás</t>
  </si>
  <si>
    <t xml:space="preserve"> Maros u. lakótelkek NY-i oldal</t>
  </si>
  <si>
    <t>Dózsa Gy. u. 10. padlástér</t>
  </si>
  <si>
    <t>Ady E. u. D-i tömb</t>
  </si>
  <si>
    <t xml:space="preserve">      - Nevelési Tanácsadóhoz</t>
  </si>
  <si>
    <t>Szociális igazgatási mintahely működéséhez ESZCSM-tól</t>
  </si>
  <si>
    <t>"Kirándulások Kaposváron és környékén" c. kiadványhoz GM-tól</t>
  </si>
  <si>
    <t xml:space="preserve">      = I. ütemhez </t>
  </si>
  <si>
    <t>EU csatlakozási ünnepség támogatás MEH-tól</t>
  </si>
  <si>
    <t xml:space="preserve">  - EU-PRO 2 ZA</t>
  </si>
  <si>
    <t xml:space="preserve">  - EU-PRO 3 HAN</t>
  </si>
  <si>
    <t>Sport feladatokra GYISM-tól</t>
  </si>
  <si>
    <t>Teljesítés</t>
  </si>
  <si>
    <t>06.30.</t>
  </si>
  <si>
    <t>%-a</t>
  </si>
  <si>
    <t>%</t>
  </si>
  <si>
    <t>Létszámcsökkentéssel kapcsolatos kiadások támogatása</t>
  </si>
  <si>
    <t>Helyi közforgalmú közlekedés működtetéséhez hozzájárulás</t>
  </si>
  <si>
    <t>Vis maior támogatás Műszaki SZKI és II. Rákóczi F. Ált. Isk.felújításához</t>
  </si>
  <si>
    <t>0,0</t>
  </si>
  <si>
    <t>Bérleti jog átadás</t>
  </si>
  <si>
    <t>Egyéb bevételek (bontási anyag értékesítés, stb.)</t>
  </si>
  <si>
    <t>29.</t>
  </si>
  <si>
    <t>Egyéb</t>
  </si>
  <si>
    <t>KvVM-től támogatás-Környezeti ártalmak csökkentése cigánytelepeken</t>
  </si>
  <si>
    <t>Bursa Hungarica ösztöndíj visszautalása</t>
  </si>
  <si>
    <t>Biztonságos Mo-ért Közalapítványtól Kapos TV műsorához</t>
  </si>
  <si>
    <t>I- II. Bevétel összesen *</t>
  </si>
  <si>
    <t xml:space="preserve"> Megjegyzés: * A bevétel összesen teljesítés oszlopa nem tartalmazza a vevőktől kapott előleget + 81.875 e Ft </t>
  </si>
  <si>
    <t>Eu. választásra központi támogatásból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</si>
</sst>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0.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trike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0"/>
      <color indexed="10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3" borderId="7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Continuous"/>
    </xf>
    <xf numFmtId="0" fontId="5" fillId="6" borderId="7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7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4" borderId="1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7" borderId="9" xfId="0" applyFont="1" applyFill="1" applyBorder="1" applyAlignment="1">
      <alignment horizontal="centerContinuous"/>
    </xf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6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166" fontId="5" fillId="0" borderId="0" xfId="0" applyNumberFormat="1" applyFont="1" applyAlignment="1">
      <alignment/>
    </xf>
    <xf numFmtId="0" fontId="6" fillId="3" borderId="7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49" fontId="5" fillId="5" borderId="3" xfId="0" applyNumberFormat="1" applyFont="1" applyFill="1" applyBorder="1" applyAlignment="1">
      <alignment horizontal="center"/>
    </xf>
    <xf numFmtId="16" fontId="10" fillId="5" borderId="3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/>
    </xf>
    <xf numFmtId="49" fontId="11" fillId="4" borderId="3" xfId="0" applyNumberFormat="1" applyFont="1" applyFill="1" applyBorder="1" applyAlignment="1">
      <alignment horizontal="center"/>
    </xf>
    <xf numFmtId="0" fontId="12" fillId="0" borderId="5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11" fillId="3" borderId="8" xfId="0" applyFont="1" applyFill="1" applyBorder="1" applyAlignment="1">
      <alignment/>
    </xf>
    <xf numFmtId="0" fontId="11" fillId="0" borderId="2" xfId="0" applyFont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/>
    </xf>
    <xf numFmtId="0" fontId="13" fillId="4" borderId="7" xfId="0" applyFont="1" applyFill="1" applyBorder="1" applyAlignment="1">
      <alignment/>
    </xf>
    <xf numFmtId="0" fontId="11" fillId="4" borderId="7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0" borderId="8" xfId="0" applyFont="1" applyBorder="1" applyAlignment="1">
      <alignment/>
    </xf>
    <xf numFmtId="0" fontId="11" fillId="3" borderId="2" xfId="0" applyFont="1" applyFill="1" applyBorder="1" applyAlignment="1">
      <alignment horizontal="right"/>
    </xf>
    <xf numFmtId="0" fontId="11" fillId="4" borderId="7" xfId="0" applyFont="1" applyFill="1" applyBorder="1" applyAlignment="1">
      <alignment horizontal="centerContinuous"/>
    </xf>
    <xf numFmtId="0" fontId="11" fillId="4" borderId="7" xfId="0" applyFont="1" applyFill="1" applyBorder="1" applyAlignment="1">
      <alignment/>
    </xf>
    <xf numFmtId="164" fontId="5" fillId="3" borderId="2" xfId="0" applyNumberFormat="1" applyFont="1" applyFill="1" applyBorder="1" applyAlignment="1">
      <alignment/>
    </xf>
    <xf numFmtId="164" fontId="6" fillId="3" borderId="7" xfId="0" applyNumberFormat="1" applyFont="1" applyFill="1" applyBorder="1" applyAlignment="1">
      <alignment/>
    </xf>
    <xf numFmtId="164" fontId="5" fillId="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6" fillId="3" borderId="2" xfId="0" applyNumberFormat="1" applyFont="1" applyFill="1" applyBorder="1" applyAlignment="1">
      <alignment/>
    </xf>
    <xf numFmtId="164" fontId="6" fillId="3" borderId="0" xfId="0" applyNumberFormat="1" applyFont="1" applyFill="1" applyAlignment="1">
      <alignment/>
    </xf>
    <xf numFmtId="164" fontId="6" fillId="3" borderId="3" xfId="0" applyNumberFormat="1" applyFont="1" applyFill="1" applyBorder="1" applyAlignment="1">
      <alignment/>
    </xf>
    <xf numFmtId="0" fontId="15" fillId="3" borderId="2" xfId="0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6" fillId="4" borderId="11" xfId="0" applyNumberFormat="1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164" fontId="6" fillId="3" borderId="8" xfId="0" applyNumberFormat="1" applyFont="1" applyFill="1" applyBorder="1" applyAlignment="1">
      <alignment/>
    </xf>
    <xf numFmtId="3" fontId="16" fillId="3" borderId="2" xfId="0" applyNumberFormat="1" applyFont="1" applyFill="1" applyBorder="1" applyAlignment="1">
      <alignment/>
    </xf>
    <xf numFmtId="164" fontId="13" fillId="3" borderId="8" xfId="0" applyNumberFormat="1" applyFont="1" applyFill="1" applyBorder="1" applyAlignment="1">
      <alignment/>
    </xf>
    <xf numFmtId="164" fontId="13" fillId="4" borderId="7" xfId="0" applyNumberFormat="1" applyFont="1" applyFill="1" applyBorder="1" applyAlignment="1">
      <alignment/>
    </xf>
    <xf numFmtId="164" fontId="13" fillId="3" borderId="1" xfId="0" applyNumberFormat="1" applyFont="1" applyFill="1" applyBorder="1" applyAlignment="1">
      <alignment/>
    </xf>
    <xf numFmtId="164" fontId="13" fillId="3" borderId="2" xfId="0" applyNumberFormat="1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164" fontId="5" fillId="3" borderId="8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0" fontId="5" fillId="6" borderId="0" xfId="0" applyFont="1" applyFill="1" applyAlignment="1">
      <alignment/>
    </xf>
    <xf numFmtId="164" fontId="11" fillId="3" borderId="8" xfId="0" applyNumberFormat="1" applyFont="1" applyFill="1" applyBorder="1" applyAlignment="1">
      <alignment/>
    </xf>
    <xf numFmtId="164" fontId="11" fillId="3" borderId="2" xfId="0" applyNumberFormat="1" applyFont="1" applyFill="1" applyBorder="1" applyAlignment="1">
      <alignment/>
    </xf>
    <xf numFmtId="1" fontId="6" fillId="3" borderId="7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/>
    </xf>
    <xf numFmtId="1" fontId="5" fillId="3" borderId="6" xfId="0" applyNumberFormat="1" applyFont="1" applyFill="1" applyBorder="1" applyAlignment="1">
      <alignment horizontal="centerContinuous"/>
    </xf>
    <xf numFmtId="1" fontId="5" fillId="4" borderId="1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/>
    </xf>
    <xf numFmtId="1" fontId="5" fillId="3" borderId="8" xfId="0" applyNumberFormat="1" applyFont="1" applyFill="1" applyBorder="1" applyAlignment="1">
      <alignment/>
    </xf>
    <xf numFmtId="1" fontId="6" fillId="3" borderId="7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6" fillId="4" borderId="11" xfId="0" applyNumberFormat="1" applyFont="1" applyFill="1" applyBorder="1" applyAlignment="1">
      <alignment/>
    </xf>
    <xf numFmtId="164" fontId="5" fillId="3" borderId="8" xfId="0" applyNumberFormat="1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right"/>
    </xf>
    <xf numFmtId="0" fontId="5" fillId="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17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3" xfId="0" applyFont="1" applyBorder="1" applyAlignment="1">
      <alignment horizontal="left"/>
    </xf>
    <xf numFmtId="164" fontId="6" fillId="3" borderId="1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140625" defaultRowHeight="12.75"/>
  <cols>
    <col min="1" max="1" width="5.28125" style="0" customWidth="1"/>
    <col min="2" max="2" width="51.7109375" style="0" customWidth="1"/>
    <col min="3" max="3" width="9.421875" style="0" customWidth="1"/>
    <col min="4" max="4" width="9.28125" style="0" customWidth="1"/>
    <col min="5" max="5" width="9.421875" style="0" customWidth="1"/>
    <col min="6" max="6" width="9.7109375" style="0" customWidth="1"/>
    <col min="7" max="7" width="32.00390625" style="0" customWidth="1"/>
  </cols>
  <sheetData>
    <row r="1" spans="1:7" ht="12.75">
      <c r="A1" s="25" t="s">
        <v>64</v>
      </c>
      <c r="B1" s="25" t="s">
        <v>2</v>
      </c>
      <c r="C1" s="25" t="s">
        <v>126</v>
      </c>
      <c r="D1" s="25" t="s">
        <v>127</v>
      </c>
      <c r="E1" s="25" t="s">
        <v>212</v>
      </c>
      <c r="F1" s="25" t="s">
        <v>212</v>
      </c>
      <c r="G1" s="25" t="s">
        <v>122</v>
      </c>
    </row>
    <row r="2" spans="1:7" ht="12.75">
      <c r="A2" s="27" t="s">
        <v>65</v>
      </c>
      <c r="B2" s="37"/>
      <c r="C2" s="27" t="s">
        <v>66</v>
      </c>
      <c r="D2" s="27" t="s">
        <v>66</v>
      </c>
      <c r="E2" s="87" t="s">
        <v>213</v>
      </c>
      <c r="F2" s="87" t="s">
        <v>214</v>
      </c>
      <c r="G2" s="28"/>
    </row>
    <row r="3" spans="1:7" ht="12.75">
      <c r="A3" s="38"/>
      <c r="B3" s="188" t="s">
        <v>34</v>
      </c>
      <c r="C3" s="188"/>
      <c r="D3" s="188"/>
      <c r="E3" s="188"/>
      <c r="F3" s="188"/>
      <c r="G3" s="188"/>
    </row>
    <row r="4" spans="1:7" ht="12.75">
      <c r="A4" s="2"/>
      <c r="B4" s="189"/>
      <c r="C4" s="189"/>
      <c r="D4" s="189"/>
      <c r="E4" s="189"/>
      <c r="F4" s="189"/>
      <c r="G4" s="189"/>
    </row>
    <row r="5" spans="1:7" ht="12.75">
      <c r="A5" s="39"/>
      <c r="B5" s="40"/>
      <c r="C5" s="41"/>
      <c r="D5" s="41"/>
      <c r="E5" s="41"/>
      <c r="F5" s="41"/>
      <c r="G5" s="39"/>
    </row>
    <row r="6" spans="1:7" ht="12.75">
      <c r="A6" s="22" t="s">
        <v>68</v>
      </c>
      <c r="B6" s="64" t="s">
        <v>49</v>
      </c>
      <c r="C6" s="42"/>
      <c r="D6" s="43"/>
      <c r="E6" s="42"/>
      <c r="F6" s="42"/>
      <c r="G6" s="35"/>
    </row>
    <row r="7" spans="1:7" ht="12.75">
      <c r="A7" s="62" t="s">
        <v>69</v>
      </c>
      <c r="B7" s="35" t="s">
        <v>128</v>
      </c>
      <c r="C7" s="42"/>
      <c r="D7" s="43"/>
      <c r="E7" s="42"/>
      <c r="F7" s="42"/>
      <c r="G7" s="35"/>
    </row>
    <row r="8" spans="1:7" ht="12.75">
      <c r="A8" s="62"/>
      <c r="B8" s="35" t="s">
        <v>129</v>
      </c>
      <c r="C8" s="42">
        <v>21570</v>
      </c>
      <c r="D8" s="128">
        <v>21570</v>
      </c>
      <c r="E8" s="42">
        <v>11626</v>
      </c>
      <c r="F8" s="125">
        <f>E8/D8*100</f>
        <v>53.89893370421882</v>
      </c>
      <c r="G8" s="35"/>
    </row>
    <row r="9" spans="1:7" ht="12.75">
      <c r="A9" s="62"/>
      <c r="B9" s="35" t="s">
        <v>130</v>
      </c>
      <c r="C9" s="42"/>
      <c r="D9" s="128"/>
      <c r="E9" s="42"/>
      <c r="F9" s="125"/>
      <c r="G9" s="35"/>
    </row>
    <row r="10" spans="1:7" ht="12.75">
      <c r="A10" s="62"/>
      <c r="B10" s="35" t="s">
        <v>131</v>
      </c>
      <c r="C10" s="42">
        <v>5910</v>
      </c>
      <c r="D10" s="128">
        <v>5910</v>
      </c>
      <c r="E10" s="42">
        <v>3186</v>
      </c>
      <c r="F10" s="125">
        <f aca="true" t="shared" si="0" ref="F10:F33">E10/D10*100</f>
        <v>53.90862944162437</v>
      </c>
      <c r="G10" s="35"/>
    </row>
    <row r="11" spans="1:7" ht="12.75">
      <c r="A11" s="62" t="s">
        <v>67</v>
      </c>
      <c r="B11" s="35" t="s">
        <v>36</v>
      </c>
      <c r="C11" s="42">
        <v>20104</v>
      </c>
      <c r="D11" s="128">
        <v>20104</v>
      </c>
      <c r="E11" s="42">
        <v>20104</v>
      </c>
      <c r="F11" s="125">
        <f t="shared" si="0"/>
        <v>100</v>
      </c>
      <c r="G11" s="35"/>
    </row>
    <row r="12" spans="1:7" ht="12.75">
      <c r="A12" s="62" t="s">
        <v>70</v>
      </c>
      <c r="B12" s="35" t="s">
        <v>17</v>
      </c>
      <c r="C12" s="42">
        <v>38476</v>
      </c>
      <c r="D12" s="128">
        <v>38476</v>
      </c>
      <c r="E12" s="42">
        <v>20738</v>
      </c>
      <c r="F12" s="125">
        <f t="shared" si="0"/>
        <v>53.89853415115916</v>
      </c>
      <c r="G12" s="35"/>
    </row>
    <row r="13" spans="1:7" ht="12.75">
      <c r="A13" s="62" t="s">
        <v>71</v>
      </c>
      <c r="B13" s="35" t="s">
        <v>18</v>
      </c>
      <c r="C13" s="42">
        <v>11066</v>
      </c>
      <c r="D13" s="128">
        <v>11066</v>
      </c>
      <c r="E13" s="42">
        <v>5964</v>
      </c>
      <c r="F13" s="125">
        <f t="shared" si="0"/>
        <v>53.894812940538586</v>
      </c>
      <c r="G13" s="35"/>
    </row>
    <row r="14" spans="1:7" ht="12.75">
      <c r="A14" s="62" t="s">
        <v>72</v>
      </c>
      <c r="B14" s="67" t="s">
        <v>132</v>
      </c>
      <c r="C14" s="42">
        <v>3612</v>
      </c>
      <c r="D14" s="128">
        <v>3612</v>
      </c>
      <c r="E14" s="42">
        <v>1947</v>
      </c>
      <c r="F14" s="125">
        <f t="shared" si="0"/>
        <v>53.903654485049834</v>
      </c>
      <c r="G14" s="35"/>
    </row>
    <row r="15" spans="1:7" ht="12.75">
      <c r="A15" s="62" t="s">
        <v>73</v>
      </c>
      <c r="B15" s="67" t="s">
        <v>133</v>
      </c>
      <c r="C15" s="42">
        <v>13100</v>
      </c>
      <c r="D15" s="128">
        <v>13100</v>
      </c>
      <c r="E15" s="42">
        <v>7061</v>
      </c>
      <c r="F15" s="125">
        <f t="shared" si="0"/>
        <v>53.900763358778626</v>
      </c>
      <c r="G15" s="35"/>
    </row>
    <row r="16" spans="1:7" ht="12.75">
      <c r="A16" s="62" t="s">
        <v>74</v>
      </c>
      <c r="B16" s="35" t="s">
        <v>134</v>
      </c>
      <c r="C16" s="42">
        <v>16874</v>
      </c>
      <c r="D16" s="128">
        <v>16874</v>
      </c>
      <c r="E16" s="42">
        <v>9083</v>
      </c>
      <c r="F16" s="125">
        <f t="shared" si="0"/>
        <v>53.82837501481569</v>
      </c>
      <c r="G16" s="35"/>
    </row>
    <row r="17" spans="1:7" ht="12.75">
      <c r="A17" s="35"/>
      <c r="B17" s="35"/>
      <c r="C17" s="42"/>
      <c r="D17" s="128"/>
      <c r="E17" s="42"/>
      <c r="F17" s="125"/>
      <c r="G17" s="35"/>
    </row>
    <row r="18" spans="1:7" ht="12.75">
      <c r="A18" s="22" t="s">
        <v>87</v>
      </c>
      <c r="B18" s="64" t="s">
        <v>19</v>
      </c>
      <c r="C18" s="42"/>
      <c r="D18" s="128"/>
      <c r="E18" s="42"/>
      <c r="F18" s="125"/>
      <c r="G18" s="35"/>
    </row>
    <row r="19" spans="1:7" ht="12.75">
      <c r="A19" s="62" t="s">
        <v>69</v>
      </c>
      <c r="B19" s="35" t="s">
        <v>37</v>
      </c>
      <c r="C19" s="42"/>
      <c r="D19" s="128"/>
      <c r="E19" s="42"/>
      <c r="F19" s="125"/>
      <c r="G19" s="35"/>
    </row>
    <row r="20" spans="1:7" ht="12.75">
      <c r="A20" s="62"/>
      <c r="B20" s="35" t="s">
        <v>20</v>
      </c>
      <c r="C20" s="42">
        <v>223709</v>
      </c>
      <c r="D20" s="128">
        <v>223709</v>
      </c>
      <c r="E20" s="42">
        <v>125288</v>
      </c>
      <c r="F20" s="125">
        <f t="shared" si="0"/>
        <v>56.00489922175683</v>
      </c>
      <c r="G20" s="35"/>
    </row>
    <row r="21" spans="1:7" ht="12.75">
      <c r="A21" s="35"/>
      <c r="B21" s="35" t="s">
        <v>38</v>
      </c>
      <c r="C21" s="42">
        <v>135252</v>
      </c>
      <c r="D21" s="128">
        <v>135252</v>
      </c>
      <c r="E21" s="42">
        <v>66457</v>
      </c>
      <c r="F21" s="125">
        <f t="shared" si="0"/>
        <v>49.13568745748677</v>
      </c>
      <c r="G21" s="35"/>
    </row>
    <row r="22" spans="1:7" ht="12.75">
      <c r="A22" s="35"/>
      <c r="B22" s="35" t="s">
        <v>51</v>
      </c>
      <c r="C22" s="42">
        <v>8331</v>
      </c>
      <c r="D22" s="128">
        <v>8331</v>
      </c>
      <c r="E22" s="42">
        <v>3637</v>
      </c>
      <c r="F22" s="125">
        <f t="shared" si="0"/>
        <v>43.656223742647946</v>
      </c>
      <c r="G22" s="35"/>
    </row>
    <row r="23" spans="1:7" ht="12.75">
      <c r="A23" s="35"/>
      <c r="B23" s="35" t="s">
        <v>21</v>
      </c>
      <c r="C23" s="42">
        <v>32523</v>
      </c>
      <c r="D23" s="128">
        <v>32523</v>
      </c>
      <c r="E23" s="42">
        <v>18158</v>
      </c>
      <c r="F23" s="125">
        <f t="shared" si="0"/>
        <v>55.831257879039455</v>
      </c>
      <c r="G23" s="35"/>
    </row>
    <row r="24" spans="1:7" ht="12.75">
      <c r="A24" s="35"/>
      <c r="B24" s="35" t="s">
        <v>22</v>
      </c>
      <c r="C24" s="42">
        <v>27000</v>
      </c>
      <c r="D24" s="128">
        <v>27000</v>
      </c>
      <c r="E24" s="42">
        <v>2325</v>
      </c>
      <c r="F24" s="125">
        <f t="shared" si="0"/>
        <v>8.61111111111111</v>
      </c>
      <c r="G24" s="35"/>
    </row>
    <row r="25" spans="1:7" ht="12.75">
      <c r="A25" s="35"/>
      <c r="B25" s="35" t="s">
        <v>135</v>
      </c>
      <c r="C25" s="42"/>
      <c r="D25" s="128"/>
      <c r="E25" s="42"/>
      <c r="F25" s="125"/>
      <c r="G25" s="35"/>
    </row>
    <row r="26" spans="1:7" ht="12.75">
      <c r="A26" s="35"/>
      <c r="B26" s="35" t="s">
        <v>136</v>
      </c>
      <c r="C26" s="42">
        <v>13500</v>
      </c>
      <c r="D26" s="128">
        <v>13500</v>
      </c>
      <c r="E26" s="42">
        <v>15309</v>
      </c>
      <c r="F26" s="125">
        <f t="shared" si="0"/>
        <v>113.39999999999999</v>
      </c>
      <c r="G26" s="35"/>
    </row>
    <row r="27" spans="1:7" ht="12.75">
      <c r="A27" s="62" t="s">
        <v>67</v>
      </c>
      <c r="B27" s="35" t="s">
        <v>39</v>
      </c>
      <c r="C27" s="42">
        <v>53502</v>
      </c>
      <c r="D27" s="128">
        <v>53502</v>
      </c>
      <c r="E27" s="42">
        <v>50442</v>
      </c>
      <c r="F27" s="125">
        <f t="shared" si="0"/>
        <v>94.2805876415835</v>
      </c>
      <c r="G27" s="35" t="s">
        <v>58</v>
      </c>
    </row>
    <row r="28" spans="1:7" ht="12.75">
      <c r="A28" s="62" t="s">
        <v>70</v>
      </c>
      <c r="B28" s="35" t="s">
        <v>23</v>
      </c>
      <c r="C28" s="42">
        <v>2765</v>
      </c>
      <c r="D28" s="128">
        <v>2765</v>
      </c>
      <c r="E28" s="42">
        <v>1382</v>
      </c>
      <c r="F28" s="125">
        <f t="shared" si="0"/>
        <v>49.98191681735985</v>
      </c>
      <c r="G28" s="35"/>
    </row>
    <row r="29" spans="1:7" ht="12.75">
      <c r="A29" s="35"/>
      <c r="B29" s="35"/>
      <c r="C29" s="42"/>
      <c r="D29" s="128"/>
      <c r="E29" s="42"/>
      <c r="F29" s="125"/>
      <c r="G29" s="35"/>
    </row>
    <row r="30" spans="1:7" ht="12.75">
      <c r="A30" s="22" t="s">
        <v>88</v>
      </c>
      <c r="B30" s="64" t="s">
        <v>89</v>
      </c>
      <c r="C30" s="42">
        <v>281456</v>
      </c>
      <c r="D30" s="128">
        <v>281456</v>
      </c>
      <c r="E30" s="42">
        <v>151705</v>
      </c>
      <c r="F30" s="125">
        <f t="shared" si="0"/>
        <v>53.90007674378944</v>
      </c>
      <c r="G30" s="35"/>
    </row>
    <row r="31" spans="1:7" ht="12.75">
      <c r="A31" s="35"/>
      <c r="B31" s="35"/>
      <c r="C31" s="42"/>
      <c r="D31" s="128"/>
      <c r="E31" s="42"/>
      <c r="F31" s="125"/>
      <c r="G31" s="35"/>
    </row>
    <row r="32" spans="1:7" ht="12.75">
      <c r="A32" s="22" t="s">
        <v>91</v>
      </c>
      <c r="B32" s="64" t="s">
        <v>90</v>
      </c>
      <c r="C32" s="42"/>
      <c r="D32" s="128"/>
      <c r="E32" s="42"/>
      <c r="F32" s="125"/>
      <c r="G32" s="35"/>
    </row>
    <row r="33" spans="1:7" ht="12.75">
      <c r="A33" s="35"/>
      <c r="B33" s="64" t="s">
        <v>50</v>
      </c>
      <c r="C33" s="42">
        <v>724</v>
      </c>
      <c r="D33" s="128">
        <v>724</v>
      </c>
      <c r="E33" s="42">
        <v>390</v>
      </c>
      <c r="F33" s="125">
        <f t="shared" si="0"/>
        <v>53.86740331491713</v>
      </c>
      <c r="G33" s="35"/>
    </row>
    <row r="34" spans="1:7" ht="12.75">
      <c r="A34" s="35"/>
      <c r="B34" s="35"/>
      <c r="C34" s="42"/>
      <c r="D34" s="128"/>
      <c r="E34" s="42"/>
      <c r="F34" s="125"/>
      <c r="G34" s="35"/>
    </row>
    <row r="35" spans="1:7" ht="12.75">
      <c r="A35" s="35"/>
      <c r="B35" s="35"/>
      <c r="C35" s="42"/>
      <c r="D35" s="128"/>
      <c r="E35" s="42"/>
      <c r="F35" s="125"/>
      <c r="G35" s="35"/>
    </row>
    <row r="36" spans="1:7" ht="12.75">
      <c r="A36" s="52"/>
      <c r="B36" s="7"/>
      <c r="C36" s="29"/>
      <c r="D36" s="128"/>
      <c r="E36" s="42"/>
      <c r="F36" s="125"/>
      <c r="G36" s="7"/>
    </row>
    <row r="37" spans="1:7" ht="12.75">
      <c r="A37" s="45"/>
      <c r="B37" s="46" t="s">
        <v>3</v>
      </c>
      <c r="C37" s="36">
        <f>SUM(C6:C36)</f>
        <v>909474</v>
      </c>
      <c r="D37" s="36">
        <f>SUM(D6:D36)</f>
        <v>909474</v>
      </c>
      <c r="E37" s="36">
        <f>SUM(E6:E36)</f>
        <v>514802</v>
      </c>
      <c r="F37" s="122">
        <f>E37/D37*100</f>
        <v>56.604366919780006</v>
      </c>
      <c r="G37" s="47"/>
    </row>
  </sheetData>
  <mergeCells count="1">
    <mergeCell ref="B3:G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
1/a. sz. táblázat
(ezer ft-ban)
</oddHeader>
    <oddFooter>&amp;L&amp;"Times New Roman CE,Normál"&amp;8&amp;D / &amp;T / Bagyari Lajosné&amp;C&amp;"Times New Roman CE,Normál"&amp;8 &amp;F/&amp;A/ Szekeresné&amp;R&amp;"Times New Roman CE,Normál"&amp;8&amp;P/&amp;N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zoomScaleSheetLayoutView="100" workbookViewId="0" topLeftCell="A1">
      <selection activeCell="E21" sqref="E21"/>
    </sheetView>
  </sheetViews>
  <sheetFormatPr defaultColWidth="9.140625" defaultRowHeight="12.75"/>
  <cols>
    <col min="1" max="1" width="6.140625" style="0" customWidth="1"/>
    <col min="2" max="2" width="59.7109375" style="0" customWidth="1"/>
    <col min="3" max="3" width="10.140625" style="0" customWidth="1"/>
    <col min="4" max="4" width="10.7109375" style="0" customWidth="1"/>
    <col min="5" max="6" width="9.8515625" style="0" customWidth="1"/>
    <col min="7" max="7" width="32.5742187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5" t="s">
        <v>64</v>
      </c>
      <c r="B2" s="25" t="s">
        <v>2</v>
      </c>
      <c r="C2" s="25" t="s">
        <v>126</v>
      </c>
      <c r="D2" s="25" t="s">
        <v>127</v>
      </c>
      <c r="E2" s="25" t="s">
        <v>212</v>
      </c>
      <c r="F2" s="25" t="s">
        <v>212</v>
      </c>
      <c r="G2" s="25" t="s">
        <v>122</v>
      </c>
    </row>
    <row r="3" spans="1:7" ht="12.75">
      <c r="A3" s="27" t="s">
        <v>65</v>
      </c>
      <c r="B3" s="37"/>
      <c r="C3" s="27" t="s">
        <v>66</v>
      </c>
      <c r="D3" s="27" t="s">
        <v>66</v>
      </c>
      <c r="E3" s="87" t="s">
        <v>213</v>
      </c>
      <c r="F3" s="88" t="s">
        <v>215</v>
      </c>
      <c r="G3" s="28"/>
    </row>
    <row r="4" spans="1:7" ht="12.75">
      <c r="A4" s="38"/>
      <c r="B4" s="188" t="s">
        <v>34</v>
      </c>
      <c r="C4" s="188"/>
      <c r="D4" s="188"/>
      <c r="E4" s="188"/>
      <c r="F4" s="188"/>
      <c r="G4" s="188"/>
    </row>
    <row r="5" spans="1:7" ht="12.75">
      <c r="A5" s="2"/>
      <c r="B5" s="189"/>
      <c r="C5" s="189"/>
      <c r="D5" s="189"/>
      <c r="E5" s="189"/>
      <c r="F5" s="189"/>
      <c r="G5" s="189"/>
    </row>
    <row r="6" spans="1:7" ht="12.75">
      <c r="A6" s="39"/>
      <c r="B6" s="40"/>
      <c r="C6" s="41"/>
      <c r="D6" s="41"/>
      <c r="E6" s="41"/>
      <c r="F6" s="41"/>
      <c r="G6" s="39"/>
    </row>
    <row r="7" spans="1:7" ht="12.75">
      <c r="A7" s="22" t="s">
        <v>69</v>
      </c>
      <c r="B7" s="35" t="s">
        <v>52</v>
      </c>
      <c r="C7" s="42">
        <v>2856</v>
      </c>
      <c r="D7" s="128">
        <v>2856</v>
      </c>
      <c r="E7" s="42">
        <v>1428</v>
      </c>
      <c r="F7" s="125">
        <f>E7/D7*100</f>
        <v>50</v>
      </c>
      <c r="G7" s="35"/>
    </row>
    <row r="8" spans="1:7" ht="12.75">
      <c r="A8" s="22" t="s">
        <v>67</v>
      </c>
      <c r="B8" s="35" t="s">
        <v>216</v>
      </c>
      <c r="C8" s="42">
        <v>0</v>
      </c>
      <c r="D8" s="128">
        <v>0</v>
      </c>
      <c r="E8" s="42">
        <v>5540</v>
      </c>
      <c r="F8" s="121">
        <v>0</v>
      </c>
      <c r="G8" s="35"/>
    </row>
    <row r="9" spans="1:7" ht="12.75">
      <c r="A9" s="22" t="s">
        <v>70</v>
      </c>
      <c r="B9" s="35" t="s">
        <v>217</v>
      </c>
      <c r="C9" s="42">
        <v>0</v>
      </c>
      <c r="D9" s="128">
        <v>0</v>
      </c>
      <c r="E9" s="42">
        <v>44181</v>
      </c>
      <c r="F9" s="121">
        <v>0</v>
      </c>
      <c r="G9" s="35"/>
    </row>
    <row r="10" spans="1:7" ht="12.75">
      <c r="A10" s="45"/>
      <c r="B10" s="46" t="s">
        <v>3</v>
      </c>
      <c r="C10" s="36">
        <f>SUM(C7:C7)</f>
        <v>2856</v>
      </c>
      <c r="D10" s="82">
        <f>SUM(D7:D7)</f>
        <v>2856</v>
      </c>
      <c r="E10" s="36">
        <f>SUM(E7:E9)</f>
        <v>51149</v>
      </c>
      <c r="F10" s="122">
        <f>E10/D10*100</f>
        <v>1790.9313725490197</v>
      </c>
      <c r="G10" s="47"/>
    </row>
    <row r="11" spans="1:7" ht="12.75">
      <c r="A11" s="38"/>
      <c r="B11" s="38"/>
      <c r="C11" s="38"/>
      <c r="D11" s="38"/>
      <c r="E11" s="38"/>
      <c r="F11" s="38"/>
      <c r="G11" s="38"/>
    </row>
    <row r="12" spans="1:7" ht="12.75">
      <c r="A12" s="2"/>
      <c r="B12" s="189" t="s">
        <v>4</v>
      </c>
      <c r="C12" s="189"/>
      <c r="D12" s="189"/>
      <c r="E12" s="189"/>
      <c r="F12" s="189"/>
      <c r="G12" s="189"/>
    </row>
    <row r="13" spans="1:7" ht="12.75">
      <c r="A13" s="20"/>
      <c r="B13" s="4" t="s">
        <v>58</v>
      </c>
      <c r="C13" s="33"/>
      <c r="D13" s="33" t="s">
        <v>58</v>
      </c>
      <c r="E13" s="33"/>
      <c r="F13" s="48"/>
      <c r="G13" s="4"/>
    </row>
    <row r="14" spans="1:7" ht="12.75">
      <c r="A14" s="22" t="s">
        <v>69</v>
      </c>
      <c r="B14" s="4" t="s">
        <v>48</v>
      </c>
      <c r="C14" s="26">
        <v>12450</v>
      </c>
      <c r="D14" s="128">
        <v>12450</v>
      </c>
      <c r="E14" s="26">
        <v>7973</v>
      </c>
      <c r="F14" s="126">
        <f>E14/D14*100</f>
        <v>64.04016064257027</v>
      </c>
      <c r="G14" s="4"/>
    </row>
    <row r="15" spans="1:7" ht="12.75">
      <c r="A15" s="22" t="s">
        <v>67</v>
      </c>
      <c r="B15" s="4" t="s">
        <v>40</v>
      </c>
      <c r="C15" s="26"/>
      <c r="D15" s="128"/>
      <c r="E15" s="26"/>
      <c r="F15" s="123"/>
      <c r="G15" s="4"/>
    </row>
    <row r="16" spans="1:7" ht="12.75">
      <c r="A16" s="22"/>
      <c r="B16" s="4" t="s">
        <v>76</v>
      </c>
      <c r="C16" s="26">
        <v>7672</v>
      </c>
      <c r="D16" s="128">
        <v>7672</v>
      </c>
      <c r="E16" s="26">
        <v>7672</v>
      </c>
      <c r="F16" s="126">
        <f aca="true" t="shared" si="0" ref="F16:F25">E16/D16*100</f>
        <v>100</v>
      </c>
      <c r="G16" s="23"/>
    </row>
    <row r="17" spans="1:7" ht="12.75">
      <c r="A17" s="22"/>
      <c r="B17" s="4" t="s">
        <v>77</v>
      </c>
      <c r="C17" s="26">
        <v>3598</v>
      </c>
      <c r="D17" s="128">
        <v>3598</v>
      </c>
      <c r="E17" s="26">
        <v>3598</v>
      </c>
      <c r="F17" s="126">
        <f t="shared" si="0"/>
        <v>100</v>
      </c>
      <c r="G17" s="71"/>
    </row>
    <row r="18" spans="1:7" ht="12.75">
      <c r="A18" s="22"/>
      <c r="B18" s="4" t="s">
        <v>80</v>
      </c>
      <c r="C18" s="26">
        <v>304</v>
      </c>
      <c r="D18" s="128">
        <v>304</v>
      </c>
      <c r="E18" s="26">
        <v>0</v>
      </c>
      <c r="F18" s="126">
        <f t="shared" si="0"/>
        <v>0</v>
      </c>
      <c r="G18" s="23"/>
    </row>
    <row r="19" spans="1:7" ht="12.75">
      <c r="A19" s="22"/>
      <c r="B19" s="4" t="s">
        <v>137</v>
      </c>
      <c r="C19" s="26">
        <v>8760</v>
      </c>
      <c r="D19" s="128">
        <v>8760</v>
      </c>
      <c r="E19" s="26">
        <v>8760</v>
      </c>
      <c r="F19" s="126">
        <f t="shared" si="0"/>
        <v>100</v>
      </c>
      <c r="G19" s="23"/>
    </row>
    <row r="20" spans="1:7" ht="12.75">
      <c r="A20" s="22"/>
      <c r="B20" s="4" t="s">
        <v>138</v>
      </c>
      <c r="C20" s="26">
        <v>160</v>
      </c>
      <c r="D20" s="128">
        <v>160</v>
      </c>
      <c r="E20" s="26">
        <v>160</v>
      </c>
      <c r="F20" s="126">
        <f t="shared" si="0"/>
        <v>100</v>
      </c>
      <c r="G20" s="23"/>
    </row>
    <row r="21" spans="1:7" ht="12.75">
      <c r="A21" s="22"/>
      <c r="B21" s="4" t="s">
        <v>139</v>
      </c>
      <c r="C21" s="26">
        <v>3806</v>
      </c>
      <c r="D21" s="128">
        <v>3806</v>
      </c>
      <c r="E21" s="26">
        <v>3806</v>
      </c>
      <c r="F21" s="126">
        <f t="shared" si="0"/>
        <v>100</v>
      </c>
      <c r="G21" s="23"/>
    </row>
    <row r="22" spans="1:7" ht="12.75">
      <c r="A22" s="22"/>
      <c r="B22" s="4" t="s">
        <v>79</v>
      </c>
      <c r="C22" s="26">
        <v>2740</v>
      </c>
      <c r="D22" s="128">
        <v>2740</v>
      </c>
      <c r="E22" s="26">
        <v>2740</v>
      </c>
      <c r="F22" s="126">
        <f t="shared" si="0"/>
        <v>100</v>
      </c>
      <c r="G22" s="23"/>
    </row>
    <row r="23" spans="1:7" ht="12.75">
      <c r="A23" s="22"/>
      <c r="B23" s="4" t="s">
        <v>78</v>
      </c>
      <c r="C23" s="80">
        <v>9666</v>
      </c>
      <c r="D23" s="128">
        <v>9666</v>
      </c>
      <c r="E23" s="26">
        <v>0</v>
      </c>
      <c r="F23" s="129">
        <f t="shared" si="0"/>
        <v>0</v>
      </c>
      <c r="G23" s="23"/>
    </row>
    <row r="24" spans="1:7" ht="12.75">
      <c r="A24" s="44" t="s">
        <v>70</v>
      </c>
      <c r="B24" s="7" t="s">
        <v>218</v>
      </c>
      <c r="C24" s="80">
        <v>0</v>
      </c>
      <c r="D24" s="128">
        <v>0</v>
      </c>
      <c r="E24" s="29">
        <v>1826</v>
      </c>
      <c r="F24" s="127">
        <v>0</v>
      </c>
      <c r="G24" s="52"/>
    </row>
    <row r="25" spans="1:7" ht="12.75">
      <c r="A25" s="24"/>
      <c r="B25" s="12" t="s">
        <v>4</v>
      </c>
      <c r="C25" s="36">
        <f>SUM(C13:C23)</f>
        <v>49156</v>
      </c>
      <c r="D25" s="36">
        <f>SUM(D13:D23)</f>
        <v>49156</v>
      </c>
      <c r="E25" s="36">
        <f>SUM(E13:E24)</f>
        <v>36535</v>
      </c>
      <c r="F25" s="122">
        <f t="shared" si="0"/>
        <v>74.3245992350883</v>
      </c>
      <c r="G25" s="49"/>
    </row>
    <row r="26" ht="12.75">
      <c r="F26" s="124"/>
    </row>
    <row r="27" spans="1:7" ht="12.75">
      <c r="A27" s="24"/>
      <c r="B27" s="12" t="s">
        <v>5</v>
      </c>
      <c r="C27" s="36">
        <f>(C10+C25)</f>
        <v>52012</v>
      </c>
      <c r="D27" s="36">
        <f>(D10+D25)</f>
        <v>52012</v>
      </c>
      <c r="E27" s="36">
        <f>(E10+E25)</f>
        <v>87684</v>
      </c>
      <c r="F27" s="122">
        <f>E27/D27*100</f>
        <v>168.5841728831808</v>
      </c>
      <c r="G27" s="49"/>
    </row>
  </sheetData>
  <mergeCells count="2">
    <mergeCell ref="B4:G5"/>
    <mergeCell ref="B12:G12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 
1/b.sz. táblázat
(ezer ft-ban)
</oddHeader>
    <oddFooter>&amp;L&amp;"Times New Roman CE,Normál"&amp;8&amp;D / &amp;T / Bagyari Lajosné&amp;C&amp;"Times New Roman CE,Normál"&amp;8&amp;F/&amp;A/Szekeresné&amp;R&amp;"Times New Roman CE,Normál"&amp;8&amp;P/&amp;N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zoomScaleSheetLayoutView="75" workbookViewId="0" topLeftCell="A8">
      <selection activeCell="B35" sqref="B35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9.8515625" style="0" customWidth="1"/>
    <col min="4" max="4" width="9.7109375" style="0" customWidth="1"/>
    <col min="6" max="6" width="9.7109375" style="0" customWidth="1"/>
    <col min="7" max="7" width="34.8515625" style="0" customWidth="1"/>
  </cols>
  <sheetData>
    <row r="1" spans="1:7" ht="12.75">
      <c r="A1" s="2"/>
      <c r="B1" s="2"/>
      <c r="C1" s="2"/>
      <c r="D1" s="2"/>
      <c r="E1" s="2"/>
      <c r="F1" s="2"/>
      <c r="G1" s="57" t="s">
        <v>58</v>
      </c>
    </row>
    <row r="2" spans="1:7" ht="12.75">
      <c r="A2" s="58" t="s">
        <v>64</v>
      </c>
      <c r="B2" s="15" t="s">
        <v>2</v>
      </c>
      <c r="C2" s="15" t="s">
        <v>126</v>
      </c>
      <c r="D2" s="15" t="s">
        <v>127</v>
      </c>
      <c r="E2" s="15" t="s">
        <v>212</v>
      </c>
      <c r="F2" s="15" t="s">
        <v>212</v>
      </c>
      <c r="G2" s="15" t="s">
        <v>122</v>
      </c>
    </row>
    <row r="3" spans="1:7" ht="12.75">
      <c r="A3" s="59" t="s">
        <v>65</v>
      </c>
      <c r="B3" s="19"/>
      <c r="C3" s="18" t="s">
        <v>66</v>
      </c>
      <c r="D3" s="18" t="s">
        <v>66</v>
      </c>
      <c r="E3" s="89" t="s">
        <v>213</v>
      </c>
      <c r="F3" s="89" t="s">
        <v>214</v>
      </c>
      <c r="G3" s="19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189" t="s">
        <v>9</v>
      </c>
      <c r="C5" s="189"/>
      <c r="D5" s="189"/>
      <c r="E5" s="189"/>
      <c r="F5" s="189"/>
      <c r="G5" s="189"/>
    </row>
    <row r="6" spans="1:7" ht="12.75">
      <c r="A6" s="6" t="s">
        <v>69</v>
      </c>
      <c r="B6" s="3" t="s">
        <v>10</v>
      </c>
      <c r="C6" s="33">
        <v>12600</v>
      </c>
      <c r="D6" s="132">
        <v>12600</v>
      </c>
      <c r="E6" s="33">
        <v>7159</v>
      </c>
      <c r="F6" s="130">
        <f>E6/D6*100</f>
        <v>56.81746031746032</v>
      </c>
      <c r="G6" s="3"/>
    </row>
    <row r="7" spans="1:7" ht="12.75">
      <c r="A7" s="5" t="s">
        <v>67</v>
      </c>
      <c r="B7" s="4" t="s">
        <v>11</v>
      </c>
      <c r="C7" s="26">
        <v>3000</v>
      </c>
      <c r="D7" s="133">
        <v>8000</v>
      </c>
      <c r="E7" s="26">
        <v>2262</v>
      </c>
      <c r="F7" s="129">
        <f aca="true" t="shared" si="0" ref="F7:F26">E7/D7*100</f>
        <v>28.275</v>
      </c>
      <c r="G7" s="4"/>
    </row>
    <row r="8" spans="1:7" ht="12.75">
      <c r="A8" s="5" t="s">
        <v>70</v>
      </c>
      <c r="B8" s="4" t="s">
        <v>12</v>
      </c>
      <c r="C8" s="26">
        <v>2500</v>
      </c>
      <c r="D8" s="133">
        <v>2500</v>
      </c>
      <c r="E8" s="26">
        <v>2555</v>
      </c>
      <c r="F8" s="129">
        <f t="shared" si="0"/>
        <v>102.2</v>
      </c>
      <c r="G8" s="4"/>
    </row>
    <row r="9" spans="1:7" ht="12.75">
      <c r="A9" s="5" t="s">
        <v>71</v>
      </c>
      <c r="B9" s="30" t="s">
        <v>13</v>
      </c>
      <c r="C9" s="26"/>
      <c r="D9" s="133"/>
      <c r="E9" s="26"/>
      <c r="F9" s="129"/>
      <c r="G9" s="4"/>
    </row>
    <row r="10" spans="1:7" ht="12.75">
      <c r="A10" s="5"/>
      <c r="B10" s="4" t="s">
        <v>99</v>
      </c>
      <c r="C10" s="26">
        <v>1456</v>
      </c>
      <c r="D10" s="133">
        <v>1456</v>
      </c>
      <c r="E10" s="26">
        <v>286</v>
      </c>
      <c r="F10" s="129">
        <f t="shared" si="0"/>
        <v>19.642857142857142</v>
      </c>
      <c r="G10" s="4"/>
    </row>
    <row r="11" spans="1:7" ht="12.75">
      <c r="A11" s="5"/>
      <c r="B11" s="4" t="s">
        <v>85</v>
      </c>
      <c r="C11" s="26">
        <v>8870</v>
      </c>
      <c r="D11" s="133">
        <v>8870</v>
      </c>
      <c r="E11" s="26">
        <v>4435</v>
      </c>
      <c r="F11" s="129">
        <f t="shared" si="0"/>
        <v>50</v>
      </c>
      <c r="G11" s="4"/>
    </row>
    <row r="12" spans="1:7" ht="12.75">
      <c r="A12" s="5"/>
      <c r="B12" s="4" t="s">
        <v>14</v>
      </c>
      <c r="C12" s="26">
        <v>21850</v>
      </c>
      <c r="D12" s="133">
        <v>21850</v>
      </c>
      <c r="E12" s="26">
        <v>5682</v>
      </c>
      <c r="F12" s="129">
        <f t="shared" si="0"/>
        <v>26.004576659038904</v>
      </c>
      <c r="G12" s="35"/>
    </row>
    <row r="13" spans="1:7" ht="12.75">
      <c r="A13" s="5"/>
      <c r="B13" s="4" t="s">
        <v>15</v>
      </c>
      <c r="C13" s="26">
        <v>12560</v>
      </c>
      <c r="D13" s="133">
        <v>12560</v>
      </c>
      <c r="E13" s="26">
        <v>5953</v>
      </c>
      <c r="F13" s="129">
        <f t="shared" si="0"/>
        <v>47.396496815286625</v>
      </c>
      <c r="G13" s="4"/>
    </row>
    <row r="14" spans="1:7" ht="12.75">
      <c r="A14" s="5" t="s">
        <v>72</v>
      </c>
      <c r="B14" s="4" t="s">
        <v>56</v>
      </c>
      <c r="C14" s="26">
        <v>8000</v>
      </c>
      <c r="D14" s="133">
        <v>8000</v>
      </c>
      <c r="E14" s="26">
        <v>6406</v>
      </c>
      <c r="F14" s="129">
        <f t="shared" si="0"/>
        <v>80.075</v>
      </c>
      <c r="G14" s="4"/>
    </row>
    <row r="15" spans="1:7" ht="12.75">
      <c r="A15" s="5" t="s">
        <v>73</v>
      </c>
      <c r="B15" s="4" t="s">
        <v>92</v>
      </c>
      <c r="C15" s="26">
        <v>17000</v>
      </c>
      <c r="D15" s="133">
        <v>17000</v>
      </c>
      <c r="E15" s="26">
        <v>7834</v>
      </c>
      <c r="F15" s="129">
        <f t="shared" si="0"/>
        <v>46.08235294117647</v>
      </c>
      <c r="G15" s="4"/>
    </row>
    <row r="16" spans="1:7" ht="12.75">
      <c r="A16" s="5" t="s">
        <v>74</v>
      </c>
      <c r="B16" s="4" t="s">
        <v>100</v>
      </c>
      <c r="C16" s="26">
        <v>124083</v>
      </c>
      <c r="D16" s="133">
        <v>124083</v>
      </c>
      <c r="E16" s="26">
        <v>46610</v>
      </c>
      <c r="F16" s="129">
        <f t="shared" si="0"/>
        <v>37.56356632254217</v>
      </c>
      <c r="G16" s="4"/>
    </row>
    <row r="17" spans="1:7" ht="12.75">
      <c r="A17" s="5" t="s">
        <v>75</v>
      </c>
      <c r="B17" s="4" t="s">
        <v>101</v>
      </c>
      <c r="C17" s="26">
        <v>13000</v>
      </c>
      <c r="D17" s="133">
        <v>13000</v>
      </c>
      <c r="E17" s="26">
        <v>7210</v>
      </c>
      <c r="F17" s="129">
        <f t="shared" si="0"/>
        <v>55.46153846153846</v>
      </c>
      <c r="G17" s="4"/>
    </row>
    <row r="18" spans="1:7" ht="12.75">
      <c r="A18" s="5" t="s">
        <v>81</v>
      </c>
      <c r="B18" s="4" t="s">
        <v>171</v>
      </c>
      <c r="C18" s="26">
        <v>2500</v>
      </c>
      <c r="D18" s="133">
        <v>2500</v>
      </c>
      <c r="E18" s="26">
        <v>2500</v>
      </c>
      <c r="F18" s="129">
        <f t="shared" si="0"/>
        <v>100</v>
      </c>
      <c r="G18" s="4"/>
    </row>
    <row r="19" spans="1:7" ht="12.75">
      <c r="A19" s="5" t="s">
        <v>82</v>
      </c>
      <c r="B19" s="4" t="s">
        <v>172</v>
      </c>
      <c r="C19" s="26">
        <v>3000</v>
      </c>
      <c r="D19" s="133">
        <v>3937</v>
      </c>
      <c r="E19" s="26">
        <v>598</v>
      </c>
      <c r="F19" s="129">
        <f t="shared" si="0"/>
        <v>15.189230378460758</v>
      </c>
      <c r="G19" s="4"/>
    </row>
    <row r="20" spans="1:7" ht="12.75">
      <c r="A20" s="5" t="s">
        <v>83</v>
      </c>
      <c r="B20" s="4" t="s">
        <v>102</v>
      </c>
      <c r="C20" s="26">
        <v>4500</v>
      </c>
      <c r="D20" s="133">
        <v>4500</v>
      </c>
      <c r="E20" s="26">
        <v>2920</v>
      </c>
      <c r="F20" s="129">
        <f t="shared" si="0"/>
        <v>64.88888888888889</v>
      </c>
      <c r="G20" s="4"/>
    </row>
    <row r="21" spans="1:7" ht="12.75">
      <c r="A21" s="5" t="s">
        <v>84</v>
      </c>
      <c r="B21" s="4" t="s">
        <v>93</v>
      </c>
      <c r="C21" s="26">
        <v>3500</v>
      </c>
      <c r="D21" s="133">
        <v>3500</v>
      </c>
      <c r="E21" s="51">
        <v>2568</v>
      </c>
      <c r="F21" s="129">
        <f t="shared" si="0"/>
        <v>73.37142857142858</v>
      </c>
      <c r="G21" s="4"/>
    </row>
    <row r="22" spans="1:7" ht="12.75">
      <c r="A22" s="5" t="s">
        <v>86</v>
      </c>
      <c r="B22" s="4" t="s">
        <v>125</v>
      </c>
      <c r="C22" s="26">
        <v>14000</v>
      </c>
      <c r="D22" s="133">
        <v>14000</v>
      </c>
      <c r="E22" s="51">
        <v>14000</v>
      </c>
      <c r="F22" s="129">
        <f t="shared" si="0"/>
        <v>100</v>
      </c>
      <c r="G22" s="4"/>
    </row>
    <row r="23" spans="1:7" ht="12.75">
      <c r="A23" s="5"/>
      <c r="B23" s="4"/>
      <c r="C23" s="26"/>
      <c r="D23" s="34"/>
      <c r="E23" s="51"/>
      <c r="F23" s="129"/>
      <c r="G23" s="4"/>
    </row>
    <row r="24" spans="1:7" ht="12.75">
      <c r="A24" s="5"/>
      <c r="B24" s="4"/>
      <c r="C24" s="26"/>
      <c r="D24" s="34"/>
      <c r="E24" s="51"/>
      <c r="F24" s="129"/>
      <c r="G24" s="4"/>
    </row>
    <row r="25" spans="1:7" ht="12.75">
      <c r="A25" s="32"/>
      <c r="B25" s="7"/>
      <c r="C25" s="29"/>
      <c r="D25" s="34"/>
      <c r="E25" s="53"/>
      <c r="F25" s="127"/>
      <c r="G25" s="7"/>
    </row>
    <row r="26" spans="1:7" ht="13.5" thickBot="1">
      <c r="A26" s="55"/>
      <c r="B26" s="55" t="s">
        <v>16</v>
      </c>
      <c r="C26" s="56">
        <f>SUM(C6:C25)</f>
        <v>252419</v>
      </c>
      <c r="D26" s="56">
        <f>SUM(D6:D25)</f>
        <v>258356</v>
      </c>
      <c r="E26" s="56">
        <f>SUM(E6:E25)</f>
        <v>118978</v>
      </c>
      <c r="F26" s="131">
        <f t="shared" si="0"/>
        <v>46.05195931195715</v>
      </c>
      <c r="G26" s="54"/>
    </row>
    <row r="27" spans="1:7" ht="13.5" thickTop="1">
      <c r="A27" s="2"/>
      <c r="B27" s="2"/>
      <c r="C27" s="2"/>
      <c r="D27" s="2"/>
      <c r="E27" s="2"/>
      <c r="F27" s="2"/>
      <c r="G27" s="2"/>
    </row>
    <row r="28" spans="1:7" ht="12.75">
      <c r="A28" s="2"/>
      <c r="B28" s="189" t="s">
        <v>24</v>
      </c>
      <c r="C28" s="189"/>
      <c r="D28" s="189"/>
      <c r="E28" s="189"/>
      <c r="F28" s="189"/>
      <c r="G28" s="189"/>
    </row>
    <row r="29" spans="1:7" ht="12.75">
      <c r="A29" s="6" t="s">
        <v>58</v>
      </c>
      <c r="B29" s="66"/>
      <c r="C29" s="33"/>
      <c r="D29" s="33"/>
      <c r="E29" s="50"/>
      <c r="F29" s="50"/>
      <c r="G29" s="3"/>
    </row>
    <row r="30" spans="1:7" ht="12.75">
      <c r="A30" s="5" t="s">
        <v>69</v>
      </c>
      <c r="B30" s="4" t="s">
        <v>55</v>
      </c>
      <c r="C30" s="26">
        <v>3400</v>
      </c>
      <c r="D30" s="133">
        <v>3400</v>
      </c>
      <c r="E30" s="51">
        <v>9867</v>
      </c>
      <c r="F30" s="134">
        <f>E30/D30*100</f>
        <v>290.20588235294116</v>
      </c>
      <c r="G30" s="22"/>
    </row>
    <row r="31" spans="1:7" ht="15" customHeight="1">
      <c r="A31" s="5" t="s">
        <v>67</v>
      </c>
      <c r="B31" s="4" t="s">
        <v>25</v>
      </c>
      <c r="C31" s="26">
        <v>200</v>
      </c>
      <c r="D31" s="133">
        <v>200</v>
      </c>
      <c r="E31" s="51">
        <v>0</v>
      </c>
      <c r="F31" s="134">
        <f>E31/D31*100</f>
        <v>0</v>
      </c>
      <c r="G31" s="22"/>
    </row>
    <row r="32" spans="1:7" ht="15" customHeight="1">
      <c r="A32" s="5" t="s">
        <v>70</v>
      </c>
      <c r="B32" s="4" t="s">
        <v>171</v>
      </c>
      <c r="C32" s="26">
        <v>5909</v>
      </c>
      <c r="D32" s="133">
        <v>5909</v>
      </c>
      <c r="E32" s="51">
        <v>4078</v>
      </c>
      <c r="F32" s="134">
        <f>E32/D32*100</f>
        <v>69.01336943645286</v>
      </c>
      <c r="G32" s="22"/>
    </row>
    <row r="33" spans="1:7" ht="15" customHeight="1">
      <c r="A33" s="5" t="s">
        <v>71</v>
      </c>
      <c r="B33" s="4" t="s">
        <v>220</v>
      </c>
      <c r="C33" s="26">
        <v>0</v>
      </c>
      <c r="D33" s="133">
        <v>0</v>
      </c>
      <c r="E33" s="51">
        <v>151</v>
      </c>
      <c r="F33" s="166">
        <v>0</v>
      </c>
      <c r="G33" s="22"/>
    </row>
    <row r="34" spans="1:7" ht="15" customHeight="1">
      <c r="A34" s="5" t="s">
        <v>72</v>
      </c>
      <c r="B34" s="4" t="s">
        <v>221</v>
      </c>
      <c r="C34" s="26">
        <v>0</v>
      </c>
      <c r="D34" s="133">
        <v>0</v>
      </c>
      <c r="E34" s="51">
        <v>374</v>
      </c>
      <c r="F34" s="166">
        <v>0</v>
      </c>
      <c r="G34" s="22"/>
    </row>
    <row r="35" spans="1:7" ht="13.5" thickBot="1">
      <c r="A35" s="55"/>
      <c r="B35" s="55" t="s">
        <v>26</v>
      </c>
      <c r="C35" s="56">
        <f>SUM(C30:C34)</f>
        <v>9509</v>
      </c>
      <c r="D35" s="56">
        <f>SUM(D30:D34)</f>
        <v>9509</v>
      </c>
      <c r="E35" s="56">
        <f>SUM(E30:E34)</f>
        <v>14470</v>
      </c>
      <c r="F35" s="165">
        <f>E35/D35*100</f>
        <v>152.17162687979808</v>
      </c>
      <c r="G35" s="54"/>
    </row>
    <row r="36" ht="13.5" thickTop="1"/>
    <row r="37" spans="1:7" ht="13.5" thickBot="1">
      <c r="A37" s="55"/>
      <c r="B37" s="55" t="s">
        <v>27</v>
      </c>
      <c r="C37" s="56">
        <f>(C26+C35)</f>
        <v>261928</v>
      </c>
      <c r="D37" s="56">
        <f>(D26+D35)</f>
        <v>267865</v>
      </c>
      <c r="E37" s="56">
        <f>(E26+E35)</f>
        <v>133448</v>
      </c>
      <c r="F37" s="165">
        <f>E37/D37*100</f>
        <v>49.8191253056577</v>
      </c>
      <c r="G37" s="54"/>
    </row>
    <row r="38" ht="13.5" thickTop="1"/>
    <row r="40" spans="1:7" ht="12.75">
      <c r="A40" s="2"/>
      <c r="B40" s="2"/>
      <c r="C40" s="2"/>
      <c r="D40" s="81"/>
      <c r="E40" s="2"/>
      <c r="F40" s="2"/>
      <c r="G40" s="2"/>
    </row>
    <row r="41" spans="1:7" ht="12.75">
      <c r="A41" s="2"/>
      <c r="B41" s="2"/>
      <c r="C41" s="2"/>
      <c r="D41" s="81"/>
      <c r="E41" s="2"/>
      <c r="F41" s="2"/>
      <c r="G41" s="2"/>
    </row>
    <row r="42" spans="1:7" ht="12.75">
      <c r="A42" s="2"/>
      <c r="B42" s="2"/>
      <c r="C42" s="2"/>
      <c r="D42" s="81"/>
      <c r="E42" s="2"/>
      <c r="F42" s="2"/>
      <c r="G42" s="2"/>
    </row>
    <row r="43" spans="1:7" ht="12.75">
      <c r="A43" s="2"/>
      <c r="B43" s="2"/>
      <c r="C43" s="2"/>
      <c r="D43" s="81"/>
      <c r="E43" s="2"/>
      <c r="F43" s="2"/>
      <c r="G43" s="2"/>
    </row>
    <row r="44" spans="1:7" ht="12.75">
      <c r="A44" s="2"/>
      <c r="B44" s="2"/>
      <c r="C44" s="2"/>
      <c r="D44" s="81"/>
      <c r="E44" s="2"/>
      <c r="F44" s="2"/>
      <c r="G44" s="2"/>
    </row>
    <row r="45" spans="1:7" ht="12.75">
      <c r="A45" s="2"/>
      <c r="B45" s="2"/>
      <c r="C45" s="2"/>
      <c r="D45" s="81"/>
      <c r="E45" s="2"/>
      <c r="F45" s="2"/>
      <c r="G45" s="2"/>
    </row>
    <row r="46" spans="1:7" ht="12.75">
      <c r="A46" s="2"/>
      <c r="B46" s="2"/>
      <c r="C46" s="2"/>
      <c r="D46" s="81"/>
      <c r="E46" s="2"/>
      <c r="F46" s="2"/>
      <c r="G46" s="2"/>
    </row>
    <row r="47" spans="1:7" ht="12.75">
      <c r="A47" s="2"/>
      <c r="B47" s="2"/>
      <c r="C47" s="2"/>
      <c r="D47" s="81"/>
      <c r="E47" s="2"/>
      <c r="F47" s="2"/>
      <c r="G47" s="2"/>
    </row>
    <row r="48" spans="1:7" ht="12.75">
      <c r="A48" s="2"/>
      <c r="B48" s="2"/>
      <c r="C48" s="2"/>
      <c r="D48" s="81"/>
      <c r="E48" s="2"/>
      <c r="F48" s="2"/>
      <c r="G48" s="2"/>
    </row>
    <row r="49" spans="1:7" ht="12.75">
      <c r="A49" s="2"/>
      <c r="B49" s="2"/>
      <c r="C49" s="2"/>
      <c r="D49" s="81"/>
      <c r="E49" s="2"/>
      <c r="F49" s="2"/>
      <c r="G49" s="2"/>
    </row>
    <row r="50" spans="1:7" ht="12.75">
      <c r="A50" s="2"/>
      <c r="B50" s="2"/>
      <c r="C50" s="2"/>
      <c r="D50" s="81"/>
      <c r="E50" s="2"/>
      <c r="F50" s="2"/>
      <c r="G50" s="2"/>
    </row>
    <row r="51" spans="1:7" ht="12.75">
      <c r="A51" s="2"/>
      <c r="B51" s="2"/>
      <c r="C51" s="2"/>
      <c r="D51" s="81"/>
      <c r="E51" s="2"/>
      <c r="F51" s="2"/>
      <c r="G51" s="2"/>
    </row>
    <row r="52" spans="1:7" ht="12.75">
      <c r="A52" s="2"/>
      <c r="B52" s="2"/>
      <c r="C52" s="2"/>
      <c r="D52" s="81"/>
      <c r="E52" s="2"/>
      <c r="F52" s="2"/>
      <c r="G52" s="2"/>
    </row>
    <row r="53" spans="1:7" ht="12.75">
      <c r="A53" s="2"/>
      <c r="B53" s="2"/>
      <c r="C53" s="2"/>
      <c r="D53" s="81"/>
      <c r="E53" s="2"/>
      <c r="F53" s="2"/>
      <c r="G53" s="2"/>
    </row>
    <row r="54" spans="1:7" ht="12.75">
      <c r="A54" s="2"/>
      <c r="B54" s="2"/>
      <c r="C54" s="2"/>
      <c r="D54" s="81"/>
      <c r="E54" s="2"/>
      <c r="F54" s="2"/>
      <c r="G54" s="2"/>
    </row>
    <row r="55" spans="1:7" ht="12.75">
      <c r="A55" s="2"/>
      <c r="B55" s="2"/>
      <c r="C55" s="2"/>
      <c r="D55" s="81"/>
      <c r="E55" s="2"/>
      <c r="F55" s="2"/>
      <c r="G55" s="2"/>
    </row>
    <row r="56" spans="1:7" ht="12.75">
      <c r="A56" s="2"/>
      <c r="B56" s="2"/>
      <c r="C56" s="2"/>
      <c r="D56" s="81"/>
      <c r="E56" s="2"/>
      <c r="F56" s="2"/>
      <c r="G56" s="2"/>
    </row>
  </sheetData>
  <mergeCells count="2">
    <mergeCell ref="B5:G5"/>
    <mergeCell ref="B28:G28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5" r:id="rId1"/>
  <headerFooter alignWithMargins="0">
    <oddHeader>&amp;C&amp;"Times New Roman CE,Normál"&amp;P/&amp;N
Egyéb bevételek
 lakosságtól, gazdálkodó szervektől&amp;R&amp;"Times New Roman CE,Normál" 
1/d.sz. táblázat
(ezer ft-ban 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="75" zoomScaleNormal="75" zoomScaleSheetLayoutView="75" workbookViewId="0" topLeftCell="A7">
      <selection activeCell="B24" sqref="B24"/>
    </sheetView>
  </sheetViews>
  <sheetFormatPr defaultColWidth="9.140625" defaultRowHeight="12.75"/>
  <cols>
    <col min="1" max="1" width="5.00390625" style="0" customWidth="1"/>
    <col min="2" max="2" width="65.57421875" style="0" customWidth="1"/>
    <col min="3" max="3" width="9.57421875" style="0" customWidth="1"/>
    <col min="4" max="4" width="9.7109375" style="0" customWidth="1"/>
    <col min="5" max="6" width="8.7109375" style="0" customWidth="1"/>
    <col min="7" max="7" width="21.7109375" style="0" customWidth="1"/>
  </cols>
  <sheetData>
    <row r="1" spans="1:7" ht="15.75">
      <c r="A1" s="97" t="s">
        <v>64</v>
      </c>
      <c r="B1" s="97" t="s">
        <v>2</v>
      </c>
      <c r="C1" s="97" t="s">
        <v>126</v>
      </c>
      <c r="D1" s="97" t="s">
        <v>127</v>
      </c>
      <c r="E1" s="97" t="s">
        <v>212</v>
      </c>
      <c r="F1" s="97" t="s">
        <v>212</v>
      </c>
      <c r="G1" s="97" t="s">
        <v>122</v>
      </c>
    </row>
    <row r="2" spans="1:7" ht="15.75">
      <c r="A2" s="98" t="s">
        <v>65</v>
      </c>
      <c r="B2" s="99"/>
      <c r="C2" s="98" t="s">
        <v>66</v>
      </c>
      <c r="D2" s="98" t="s">
        <v>66</v>
      </c>
      <c r="E2" s="100" t="s">
        <v>213</v>
      </c>
      <c r="F2" s="98" t="s">
        <v>214</v>
      </c>
      <c r="G2" s="99"/>
    </row>
    <row r="3" spans="1:7" ht="15.75">
      <c r="A3" s="101"/>
      <c r="B3" s="190" t="s">
        <v>6</v>
      </c>
      <c r="C3" s="190"/>
      <c r="D3" s="190"/>
      <c r="E3" s="190"/>
      <c r="F3" s="190"/>
      <c r="G3" s="190"/>
    </row>
    <row r="4" spans="1:7" ht="15.75">
      <c r="A4" s="102" t="s">
        <v>69</v>
      </c>
      <c r="B4" s="103" t="s">
        <v>106</v>
      </c>
      <c r="C4" s="104">
        <v>1575</v>
      </c>
      <c r="D4" s="135">
        <v>1575</v>
      </c>
      <c r="E4" s="105">
        <v>245</v>
      </c>
      <c r="F4" s="136">
        <f>E4/D4*100</f>
        <v>15.555555555555555</v>
      </c>
      <c r="G4" s="106"/>
    </row>
    <row r="5" spans="1:7" ht="15.75">
      <c r="A5" s="102" t="s">
        <v>67</v>
      </c>
      <c r="B5" s="103" t="s">
        <v>41</v>
      </c>
      <c r="C5" s="104">
        <v>12000</v>
      </c>
      <c r="D5" s="135">
        <v>12000</v>
      </c>
      <c r="E5" s="105">
        <v>6671</v>
      </c>
      <c r="F5" s="136">
        <f aca="true" t="shared" si="0" ref="F5:F28">E5/D5*100</f>
        <v>55.59166666666666</v>
      </c>
      <c r="G5" s="106"/>
    </row>
    <row r="6" spans="1:7" ht="15.75">
      <c r="A6" s="102" t="s">
        <v>70</v>
      </c>
      <c r="B6" s="103" t="s">
        <v>0</v>
      </c>
      <c r="C6" s="104">
        <v>16900</v>
      </c>
      <c r="D6" s="135">
        <v>16900</v>
      </c>
      <c r="E6" s="105">
        <v>2473</v>
      </c>
      <c r="F6" s="136">
        <f t="shared" si="0"/>
        <v>14.633136094674557</v>
      </c>
      <c r="G6" s="106"/>
    </row>
    <row r="7" spans="1:7" ht="15.75">
      <c r="A7" s="102" t="s">
        <v>71</v>
      </c>
      <c r="B7" s="103" t="s">
        <v>1</v>
      </c>
      <c r="C7" s="104">
        <v>7940</v>
      </c>
      <c r="D7" s="135">
        <v>7940</v>
      </c>
      <c r="E7" s="105">
        <v>5539</v>
      </c>
      <c r="F7" s="136">
        <f t="shared" si="0"/>
        <v>69.76070528967254</v>
      </c>
      <c r="G7" s="106"/>
    </row>
    <row r="8" spans="1:7" ht="15.75">
      <c r="A8" s="102" t="s">
        <v>72</v>
      </c>
      <c r="B8" s="103" t="s">
        <v>42</v>
      </c>
      <c r="C8" s="104"/>
      <c r="D8" s="135"/>
      <c r="E8" s="105"/>
      <c r="F8" s="136"/>
      <c r="G8" s="106"/>
    </row>
    <row r="9" spans="1:7" ht="15.75">
      <c r="A9" s="102"/>
      <c r="B9" s="103" t="s">
        <v>94</v>
      </c>
      <c r="C9" s="104">
        <v>12000</v>
      </c>
      <c r="D9" s="135">
        <v>11000</v>
      </c>
      <c r="E9" s="105">
        <v>5500</v>
      </c>
      <c r="F9" s="136">
        <f t="shared" si="0"/>
        <v>50</v>
      </c>
      <c r="G9" s="106"/>
    </row>
    <row r="10" spans="1:7" ht="15.75">
      <c r="A10" s="102"/>
      <c r="B10" s="103" t="s">
        <v>204</v>
      </c>
      <c r="C10" s="104">
        <v>0</v>
      </c>
      <c r="D10" s="135">
        <v>4192</v>
      </c>
      <c r="E10" s="105">
        <v>0</v>
      </c>
      <c r="F10" s="136">
        <f t="shared" si="0"/>
        <v>0</v>
      </c>
      <c r="G10" s="106"/>
    </row>
    <row r="11" spans="1:7" ht="15.75">
      <c r="A11" s="102" t="s">
        <v>73</v>
      </c>
      <c r="B11" s="103" t="s">
        <v>95</v>
      </c>
      <c r="C11" s="104">
        <v>19000</v>
      </c>
      <c r="D11" s="135">
        <v>19000</v>
      </c>
      <c r="E11" s="105">
        <v>1401</v>
      </c>
      <c r="F11" s="136">
        <f t="shared" si="0"/>
        <v>7.373684210526315</v>
      </c>
      <c r="G11" s="106"/>
    </row>
    <row r="12" spans="1:7" ht="15.75">
      <c r="A12" s="102" t="s">
        <v>74</v>
      </c>
      <c r="B12" s="103" t="s">
        <v>96</v>
      </c>
      <c r="C12" s="104">
        <v>3000</v>
      </c>
      <c r="D12" s="135">
        <v>3000</v>
      </c>
      <c r="E12" s="105">
        <v>0</v>
      </c>
      <c r="F12" s="136">
        <f t="shared" si="0"/>
        <v>0</v>
      </c>
      <c r="G12" s="106"/>
    </row>
    <row r="13" spans="1:7" ht="15.75">
      <c r="A13" s="102" t="s">
        <v>75</v>
      </c>
      <c r="B13" s="103" t="s">
        <v>140</v>
      </c>
      <c r="C13" s="104"/>
      <c r="D13" s="135"/>
      <c r="E13" s="105"/>
      <c r="F13" s="136"/>
      <c r="G13" s="106"/>
    </row>
    <row r="14" spans="1:7" ht="15.75">
      <c r="A14" s="102"/>
      <c r="B14" s="103" t="s">
        <v>141</v>
      </c>
      <c r="C14" s="104">
        <v>3000</v>
      </c>
      <c r="D14" s="135">
        <v>3000</v>
      </c>
      <c r="E14" s="105">
        <v>0</v>
      </c>
      <c r="F14" s="136">
        <f t="shared" si="0"/>
        <v>0</v>
      </c>
      <c r="G14" s="106"/>
    </row>
    <row r="15" spans="1:7" ht="15.75">
      <c r="A15" s="102" t="s">
        <v>81</v>
      </c>
      <c r="B15" s="103" t="s">
        <v>142</v>
      </c>
      <c r="C15" s="104">
        <v>606</v>
      </c>
      <c r="D15" s="135">
        <v>606</v>
      </c>
      <c r="E15" s="105">
        <v>606</v>
      </c>
      <c r="F15" s="136">
        <f t="shared" si="0"/>
        <v>100</v>
      </c>
      <c r="G15" s="106"/>
    </row>
    <row r="16" spans="1:7" ht="15.75">
      <c r="A16" s="102" t="s">
        <v>82</v>
      </c>
      <c r="B16" s="103" t="s">
        <v>57</v>
      </c>
      <c r="C16" s="104">
        <v>1270</v>
      </c>
      <c r="D16" s="135">
        <v>1270</v>
      </c>
      <c r="E16" s="105">
        <v>1270</v>
      </c>
      <c r="F16" s="136">
        <f t="shared" si="0"/>
        <v>100</v>
      </c>
      <c r="G16" s="106"/>
    </row>
    <row r="17" spans="1:7" ht="15.75">
      <c r="A17" s="102" t="s">
        <v>83</v>
      </c>
      <c r="B17" s="103" t="s">
        <v>143</v>
      </c>
      <c r="C17" s="104">
        <v>15723</v>
      </c>
      <c r="D17" s="135">
        <v>15723</v>
      </c>
      <c r="E17" s="105">
        <v>0</v>
      </c>
      <c r="F17" s="136">
        <f t="shared" si="0"/>
        <v>0</v>
      </c>
      <c r="G17" s="106"/>
    </row>
    <row r="18" spans="1:7" ht="15.75">
      <c r="A18" s="102" t="s">
        <v>84</v>
      </c>
      <c r="B18" s="103" t="s">
        <v>208</v>
      </c>
      <c r="C18" s="104"/>
      <c r="D18" s="135"/>
      <c r="E18" s="105"/>
      <c r="F18" s="136"/>
      <c r="G18" s="106"/>
    </row>
    <row r="19" spans="1:7" ht="15.75">
      <c r="A19" s="102"/>
      <c r="B19" s="103" t="s">
        <v>209</v>
      </c>
      <c r="C19" s="104">
        <v>0</v>
      </c>
      <c r="D19" s="135">
        <v>400</v>
      </c>
      <c r="E19" s="105">
        <v>0</v>
      </c>
      <c r="F19" s="136">
        <f t="shared" si="0"/>
        <v>0</v>
      </c>
      <c r="G19" s="106"/>
    </row>
    <row r="20" spans="1:7" ht="15.75">
      <c r="A20" s="102"/>
      <c r="B20" s="103" t="s">
        <v>210</v>
      </c>
      <c r="C20" s="104">
        <v>0</v>
      </c>
      <c r="D20" s="135">
        <v>1900</v>
      </c>
      <c r="E20" s="105">
        <v>0</v>
      </c>
      <c r="F20" s="136">
        <f t="shared" si="0"/>
        <v>0</v>
      </c>
      <c r="G20" s="106"/>
    </row>
    <row r="21" spans="1:7" ht="15.75">
      <c r="A21" s="102" t="s">
        <v>86</v>
      </c>
      <c r="B21" s="103" t="s">
        <v>144</v>
      </c>
      <c r="C21" s="104">
        <v>56000</v>
      </c>
      <c r="D21" s="135">
        <v>56000</v>
      </c>
      <c r="E21" s="105">
        <v>0</v>
      </c>
      <c r="F21" s="136">
        <f t="shared" si="0"/>
        <v>0</v>
      </c>
      <c r="G21" s="106"/>
    </row>
    <row r="22" spans="1:7" ht="15.75">
      <c r="A22" s="102" t="s">
        <v>107</v>
      </c>
      <c r="B22" s="103" t="s">
        <v>205</v>
      </c>
      <c r="C22" s="104">
        <v>0</v>
      </c>
      <c r="D22" s="135">
        <v>1000</v>
      </c>
      <c r="E22" s="105">
        <v>1174</v>
      </c>
      <c r="F22" s="136">
        <f t="shared" si="0"/>
        <v>117.39999999999999</v>
      </c>
      <c r="G22" s="106"/>
    </row>
    <row r="23" spans="1:7" ht="15.75">
      <c r="A23" s="102" t="s">
        <v>108</v>
      </c>
      <c r="B23" s="103" t="s">
        <v>206</v>
      </c>
      <c r="C23" s="104">
        <v>0</v>
      </c>
      <c r="D23" s="135">
        <v>900</v>
      </c>
      <c r="E23" s="105">
        <v>0</v>
      </c>
      <c r="F23" s="136">
        <f t="shared" si="0"/>
        <v>0</v>
      </c>
      <c r="G23" s="106"/>
    </row>
    <row r="24" spans="1:7" ht="15.75">
      <c r="A24" s="102" t="s">
        <v>109</v>
      </c>
      <c r="B24" s="103" t="s">
        <v>211</v>
      </c>
      <c r="C24" s="104">
        <v>0</v>
      </c>
      <c r="D24" s="135">
        <v>2500</v>
      </c>
      <c r="E24" s="105">
        <v>0</v>
      </c>
      <c r="F24" s="136">
        <f>E24/D24*100</f>
        <v>0</v>
      </c>
      <c r="G24" s="106"/>
    </row>
    <row r="25" spans="1:7" ht="15.75">
      <c r="A25" s="102" t="s">
        <v>110</v>
      </c>
      <c r="B25" s="103" t="s">
        <v>225</v>
      </c>
      <c r="C25" s="104">
        <v>0</v>
      </c>
      <c r="D25" s="135">
        <v>0</v>
      </c>
      <c r="E25" s="105">
        <v>800</v>
      </c>
      <c r="F25" s="151">
        <v>0</v>
      </c>
      <c r="G25" s="106"/>
    </row>
    <row r="26" spans="1:7" ht="15.75">
      <c r="A26" s="102" t="s">
        <v>111</v>
      </c>
      <c r="B26" s="103" t="s">
        <v>229</v>
      </c>
      <c r="C26" s="104">
        <v>0</v>
      </c>
      <c r="D26" s="135">
        <v>0</v>
      </c>
      <c r="E26" s="105">
        <v>7725</v>
      </c>
      <c r="F26" s="151">
        <v>0</v>
      </c>
      <c r="G26" s="106"/>
    </row>
    <row r="27" spans="1:7" ht="15.75">
      <c r="A27" s="102" t="s">
        <v>112</v>
      </c>
      <c r="B27" s="103" t="s">
        <v>226</v>
      </c>
      <c r="C27" s="104">
        <v>0</v>
      </c>
      <c r="D27" s="135">
        <v>0</v>
      </c>
      <c r="E27" s="105">
        <v>960</v>
      </c>
      <c r="F27" s="151">
        <v>0</v>
      </c>
      <c r="G27" s="106"/>
    </row>
    <row r="28" spans="1:7" ht="15.75">
      <c r="A28" s="107" t="s">
        <v>68</v>
      </c>
      <c r="B28" s="107" t="s">
        <v>43</v>
      </c>
      <c r="C28" s="108">
        <f>SUM(C4:C27)</f>
        <v>149014</v>
      </c>
      <c r="D28" s="108">
        <f>SUM(D4:D27)</f>
        <v>158906</v>
      </c>
      <c r="E28" s="109">
        <f>SUM(E4:E27)</f>
        <v>34364</v>
      </c>
      <c r="F28" s="137">
        <f t="shared" si="0"/>
        <v>21.625363422400664</v>
      </c>
      <c r="G28" s="110" t="s">
        <v>58</v>
      </c>
    </row>
    <row r="29" spans="1:7" ht="15.75">
      <c r="A29" s="111"/>
      <c r="B29" s="111"/>
      <c r="C29" s="111"/>
      <c r="D29" s="111"/>
      <c r="E29" s="111"/>
      <c r="F29" s="111"/>
      <c r="G29" s="111"/>
    </row>
    <row r="30" spans="1:7" ht="15.75">
      <c r="A30" s="112"/>
      <c r="B30" s="191" t="s">
        <v>35</v>
      </c>
      <c r="C30" s="191"/>
      <c r="D30" s="191"/>
      <c r="E30" s="191"/>
      <c r="F30" s="191"/>
      <c r="G30" s="191"/>
    </row>
    <row r="31" spans="1:7" ht="15.75">
      <c r="A31" s="113" t="s">
        <v>69</v>
      </c>
      <c r="B31" s="114" t="s">
        <v>44</v>
      </c>
      <c r="C31" s="115">
        <v>15000</v>
      </c>
      <c r="D31" s="140">
        <v>15000</v>
      </c>
      <c r="E31" s="115">
        <v>11486</v>
      </c>
      <c r="F31" s="138">
        <f>E31/D31*100</f>
        <v>76.57333333333334</v>
      </c>
      <c r="G31" s="114"/>
    </row>
    <row r="32" spans="1:7" ht="15.75">
      <c r="A32" s="102" t="s">
        <v>67</v>
      </c>
      <c r="B32" s="106" t="s">
        <v>45</v>
      </c>
      <c r="C32" s="116">
        <v>500</v>
      </c>
      <c r="D32" s="141">
        <v>500</v>
      </c>
      <c r="E32" s="116">
        <v>230</v>
      </c>
      <c r="F32" s="139">
        <f aca="true" t="shared" si="1" ref="F32:F71">E32/D32*100</f>
        <v>46</v>
      </c>
      <c r="G32" s="103"/>
    </row>
    <row r="33" spans="1:7" ht="15.75">
      <c r="A33" s="102" t="s">
        <v>70</v>
      </c>
      <c r="B33" s="103" t="s">
        <v>97</v>
      </c>
      <c r="C33" s="105">
        <v>19000</v>
      </c>
      <c r="D33" s="141">
        <v>19000</v>
      </c>
      <c r="E33" s="116">
        <v>7722</v>
      </c>
      <c r="F33" s="139">
        <f t="shared" si="1"/>
        <v>40.642105263157895</v>
      </c>
      <c r="G33" s="117"/>
    </row>
    <row r="34" spans="1:7" ht="15.75">
      <c r="A34" s="102" t="s">
        <v>71</v>
      </c>
      <c r="B34" s="103" t="s">
        <v>46</v>
      </c>
      <c r="C34" s="118">
        <v>2300</v>
      </c>
      <c r="D34" s="141">
        <v>2300</v>
      </c>
      <c r="E34" s="116">
        <v>650</v>
      </c>
      <c r="F34" s="139">
        <f t="shared" si="1"/>
        <v>28.26086956521739</v>
      </c>
      <c r="G34" s="103"/>
    </row>
    <row r="35" spans="1:7" ht="15.75">
      <c r="A35" s="102" t="s">
        <v>72</v>
      </c>
      <c r="B35" s="103" t="s">
        <v>98</v>
      </c>
      <c r="C35" s="118">
        <v>4000</v>
      </c>
      <c r="D35" s="141">
        <v>4000</v>
      </c>
      <c r="E35" s="116">
        <v>2054</v>
      </c>
      <c r="F35" s="139">
        <f t="shared" si="1"/>
        <v>51.349999999999994</v>
      </c>
      <c r="G35" s="103"/>
    </row>
    <row r="36" spans="1:7" ht="15.75">
      <c r="A36" s="102" t="s">
        <v>73</v>
      </c>
      <c r="B36" s="103" t="s">
        <v>145</v>
      </c>
      <c r="C36" s="116">
        <v>8340</v>
      </c>
      <c r="D36" s="141">
        <v>8340</v>
      </c>
      <c r="E36" s="116">
        <v>7635</v>
      </c>
      <c r="F36" s="139">
        <f t="shared" si="1"/>
        <v>91.54676258992805</v>
      </c>
      <c r="G36" s="103"/>
    </row>
    <row r="37" spans="1:7" ht="15.75">
      <c r="A37" s="102" t="s">
        <v>74</v>
      </c>
      <c r="B37" s="103" t="s">
        <v>146</v>
      </c>
      <c r="C37" s="116"/>
      <c r="D37" s="141"/>
      <c r="E37" s="116"/>
      <c r="F37" s="139"/>
      <c r="G37" s="103"/>
    </row>
    <row r="38" spans="1:7" ht="15.75">
      <c r="A38" s="102"/>
      <c r="B38" s="103" t="s">
        <v>147</v>
      </c>
      <c r="C38" s="116">
        <v>74653</v>
      </c>
      <c r="D38" s="141">
        <v>74653</v>
      </c>
      <c r="E38" s="116">
        <v>22847</v>
      </c>
      <c r="F38" s="139">
        <f t="shared" si="1"/>
        <v>30.604262387311966</v>
      </c>
      <c r="G38" s="103"/>
    </row>
    <row r="39" spans="1:7" ht="15.75">
      <c r="A39" s="102"/>
      <c r="B39" s="103" t="s">
        <v>148</v>
      </c>
      <c r="C39" s="116">
        <v>75332</v>
      </c>
      <c r="D39" s="141">
        <v>75332</v>
      </c>
      <c r="E39" s="116">
        <v>75334</v>
      </c>
      <c r="F39" s="139">
        <f t="shared" si="1"/>
        <v>100.00265491424626</v>
      </c>
      <c r="G39" s="103"/>
    </row>
    <row r="40" spans="1:7" ht="15.75">
      <c r="A40" s="102" t="s">
        <v>75</v>
      </c>
      <c r="B40" s="103" t="s">
        <v>149</v>
      </c>
      <c r="C40" s="116">
        <v>1287</v>
      </c>
      <c r="D40" s="141">
        <v>1287</v>
      </c>
      <c r="E40" s="116">
        <v>1287</v>
      </c>
      <c r="F40" s="139">
        <f t="shared" si="1"/>
        <v>100</v>
      </c>
      <c r="G40" s="103"/>
    </row>
    <row r="41" spans="1:7" ht="15.75">
      <c r="A41" s="102" t="s">
        <v>81</v>
      </c>
      <c r="B41" s="103" t="s">
        <v>150</v>
      </c>
      <c r="C41" s="116">
        <v>6300</v>
      </c>
      <c r="D41" s="141">
        <v>6300</v>
      </c>
      <c r="E41" s="116">
        <v>0</v>
      </c>
      <c r="F41" s="139">
        <f t="shared" si="1"/>
        <v>0</v>
      </c>
      <c r="G41" s="103"/>
    </row>
    <row r="42" spans="1:7" ht="15.75">
      <c r="A42" s="102" t="s">
        <v>82</v>
      </c>
      <c r="B42" s="103" t="s">
        <v>151</v>
      </c>
      <c r="C42" s="116"/>
      <c r="D42" s="141"/>
      <c r="E42" s="116"/>
      <c r="F42" s="139"/>
      <c r="G42" s="103"/>
    </row>
    <row r="43" spans="1:7" ht="15.75">
      <c r="A43" s="102"/>
      <c r="B43" s="103" t="s">
        <v>152</v>
      </c>
      <c r="C43" s="116">
        <v>2747</v>
      </c>
      <c r="D43" s="141">
        <v>2747</v>
      </c>
      <c r="E43" s="116">
        <v>0</v>
      </c>
      <c r="F43" s="139">
        <f t="shared" si="1"/>
        <v>0</v>
      </c>
      <c r="G43" s="103"/>
    </row>
    <row r="44" spans="1:7" ht="15.75">
      <c r="A44" s="102"/>
      <c r="B44" s="103" t="s">
        <v>153</v>
      </c>
      <c r="C44" s="116">
        <v>8687</v>
      </c>
      <c r="D44" s="141">
        <v>8687</v>
      </c>
      <c r="E44" s="116">
        <v>0</v>
      </c>
      <c r="F44" s="139">
        <f t="shared" si="1"/>
        <v>0</v>
      </c>
      <c r="G44" s="103"/>
    </row>
    <row r="45" spans="1:7" ht="15.75">
      <c r="A45" s="102"/>
      <c r="B45" s="103" t="s">
        <v>154</v>
      </c>
      <c r="C45" s="116">
        <v>4252</v>
      </c>
      <c r="D45" s="141">
        <v>4252</v>
      </c>
      <c r="E45" s="116">
        <v>4251</v>
      </c>
      <c r="F45" s="139">
        <f t="shared" si="1"/>
        <v>99.97648165569144</v>
      </c>
      <c r="G45" s="103"/>
    </row>
    <row r="46" spans="1:7" ht="15.75">
      <c r="A46" s="102" t="s">
        <v>83</v>
      </c>
      <c r="B46" s="103" t="s">
        <v>155</v>
      </c>
      <c r="C46" s="116"/>
      <c r="D46" s="141"/>
      <c r="E46" s="116"/>
      <c r="F46" s="139"/>
      <c r="G46" s="103"/>
    </row>
    <row r="47" spans="1:7" ht="15.75">
      <c r="A47" s="102"/>
      <c r="B47" s="103" t="s">
        <v>156</v>
      </c>
      <c r="C47" s="116">
        <v>17813</v>
      </c>
      <c r="D47" s="141">
        <v>17813</v>
      </c>
      <c r="E47" s="116">
        <v>16667</v>
      </c>
      <c r="F47" s="139">
        <f t="shared" si="1"/>
        <v>93.56649637904901</v>
      </c>
      <c r="G47" s="103"/>
    </row>
    <row r="48" spans="1:7" ht="15.75">
      <c r="A48" s="102"/>
      <c r="B48" s="103" t="s">
        <v>157</v>
      </c>
      <c r="C48" s="116">
        <v>78660</v>
      </c>
      <c r="D48" s="141">
        <v>78660</v>
      </c>
      <c r="E48" s="116">
        <v>48195</v>
      </c>
      <c r="F48" s="139">
        <f t="shared" si="1"/>
        <v>61.2700228832952</v>
      </c>
      <c r="G48" s="103"/>
    </row>
    <row r="49" spans="1:7" ht="15.75">
      <c r="A49" s="102" t="s">
        <v>84</v>
      </c>
      <c r="B49" s="103" t="s">
        <v>158</v>
      </c>
      <c r="C49" s="116">
        <v>112</v>
      </c>
      <c r="D49" s="141">
        <v>112</v>
      </c>
      <c r="E49" s="116">
        <v>112</v>
      </c>
      <c r="F49" s="139">
        <f t="shared" si="1"/>
        <v>100</v>
      </c>
      <c r="G49" s="103"/>
    </row>
    <row r="50" spans="1:7" ht="15.75">
      <c r="A50" s="102" t="s">
        <v>86</v>
      </c>
      <c r="B50" s="103" t="s">
        <v>159</v>
      </c>
      <c r="C50" s="116">
        <v>26515</v>
      </c>
      <c r="D50" s="141">
        <v>26515</v>
      </c>
      <c r="E50" s="116">
        <v>26039</v>
      </c>
      <c r="F50" s="139">
        <f t="shared" si="1"/>
        <v>98.20478974165566</v>
      </c>
      <c r="G50" s="103"/>
    </row>
    <row r="51" spans="1:7" ht="15.75">
      <c r="A51" s="102" t="s">
        <v>107</v>
      </c>
      <c r="B51" s="103" t="s">
        <v>160</v>
      </c>
      <c r="C51" s="116"/>
      <c r="D51" s="141"/>
      <c r="E51" s="116"/>
      <c r="F51" s="139"/>
      <c r="G51" s="103"/>
    </row>
    <row r="52" spans="1:7" ht="15.75">
      <c r="A52" s="102"/>
      <c r="B52" s="103" t="s">
        <v>207</v>
      </c>
      <c r="C52" s="116"/>
      <c r="D52" s="141"/>
      <c r="E52" s="116"/>
      <c r="F52" s="139"/>
      <c r="G52" s="103"/>
    </row>
    <row r="53" spans="1:7" ht="15.75">
      <c r="A53" s="102"/>
      <c r="B53" s="103" t="s">
        <v>104</v>
      </c>
      <c r="C53" s="116">
        <v>1806</v>
      </c>
      <c r="D53" s="141">
        <v>1806</v>
      </c>
      <c r="E53" s="116">
        <v>0</v>
      </c>
      <c r="F53" s="139">
        <f t="shared" si="1"/>
        <v>0</v>
      </c>
      <c r="G53" s="103"/>
    </row>
    <row r="54" spans="1:7" ht="15.75">
      <c r="A54" s="102"/>
      <c r="B54" s="103" t="s">
        <v>105</v>
      </c>
      <c r="C54" s="116">
        <v>0</v>
      </c>
      <c r="D54" s="141">
        <v>0</v>
      </c>
      <c r="E54" s="116">
        <v>0</v>
      </c>
      <c r="F54" s="152">
        <v>0</v>
      </c>
      <c r="G54" s="103"/>
    </row>
    <row r="55" spans="1:7" ht="15.75">
      <c r="A55" s="102"/>
      <c r="B55" s="103" t="s">
        <v>103</v>
      </c>
      <c r="C55" s="116">
        <v>10790</v>
      </c>
      <c r="D55" s="141">
        <v>10790</v>
      </c>
      <c r="E55" s="116">
        <v>10789</v>
      </c>
      <c r="F55" s="139">
        <f t="shared" si="1"/>
        <v>99.99073215940686</v>
      </c>
      <c r="G55" s="103"/>
    </row>
    <row r="56" spans="1:7" ht="15.75">
      <c r="A56" s="102"/>
      <c r="B56" s="103" t="s">
        <v>161</v>
      </c>
      <c r="C56" s="116"/>
      <c r="D56" s="141"/>
      <c r="E56" s="116"/>
      <c r="F56" s="139"/>
      <c r="G56" s="103"/>
    </row>
    <row r="57" spans="1:7" ht="15.75">
      <c r="A57" s="102"/>
      <c r="B57" s="103" t="s">
        <v>104</v>
      </c>
      <c r="C57" s="116">
        <v>26144</v>
      </c>
      <c r="D57" s="141">
        <v>26144</v>
      </c>
      <c r="E57" s="116">
        <v>18127</v>
      </c>
      <c r="F57" s="139">
        <f t="shared" si="1"/>
        <v>69.33522031823746</v>
      </c>
      <c r="G57" s="103"/>
    </row>
    <row r="58" spans="1:7" ht="15.75">
      <c r="A58" s="102"/>
      <c r="B58" s="103" t="s">
        <v>105</v>
      </c>
      <c r="C58" s="116">
        <v>4073</v>
      </c>
      <c r="D58" s="141">
        <v>4073</v>
      </c>
      <c r="E58" s="116">
        <v>818</v>
      </c>
      <c r="F58" s="139">
        <f t="shared" si="1"/>
        <v>20.083476552909403</v>
      </c>
      <c r="G58" s="103"/>
    </row>
    <row r="59" spans="1:7" ht="15.75">
      <c r="A59" s="102"/>
      <c r="B59" s="103" t="s">
        <v>103</v>
      </c>
      <c r="C59" s="116">
        <v>85980</v>
      </c>
      <c r="D59" s="141">
        <v>85980</v>
      </c>
      <c r="E59" s="116">
        <v>27138</v>
      </c>
      <c r="F59" s="139">
        <f t="shared" si="1"/>
        <v>31.56315422191207</v>
      </c>
      <c r="G59" s="103"/>
    </row>
    <row r="60" spans="1:7" ht="15.75">
      <c r="A60" s="102" t="s">
        <v>108</v>
      </c>
      <c r="B60" s="103" t="s">
        <v>123</v>
      </c>
      <c r="C60" s="116">
        <v>440</v>
      </c>
      <c r="D60" s="141">
        <v>440</v>
      </c>
      <c r="E60" s="116">
        <v>0</v>
      </c>
      <c r="F60" s="139">
        <f t="shared" si="1"/>
        <v>0</v>
      </c>
      <c r="G60" s="103"/>
    </row>
    <row r="61" spans="1:7" ht="15.75">
      <c r="A61" s="102" t="s">
        <v>109</v>
      </c>
      <c r="B61" s="103" t="s">
        <v>162</v>
      </c>
      <c r="C61" s="116">
        <v>12000</v>
      </c>
      <c r="D61" s="141">
        <v>12000</v>
      </c>
      <c r="E61" s="116">
        <v>0</v>
      </c>
      <c r="F61" s="139">
        <f t="shared" si="1"/>
        <v>0</v>
      </c>
      <c r="G61" s="103"/>
    </row>
    <row r="62" spans="1:7" ht="15.75">
      <c r="A62" s="102" t="s">
        <v>110</v>
      </c>
      <c r="B62" s="103" t="s">
        <v>163</v>
      </c>
      <c r="C62" s="116">
        <v>11335</v>
      </c>
      <c r="D62" s="141">
        <v>11335</v>
      </c>
      <c r="E62" s="116">
        <v>0</v>
      </c>
      <c r="F62" s="139">
        <f t="shared" si="1"/>
        <v>0</v>
      </c>
      <c r="G62" s="103"/>
    </row>
    <row r="63" spans="1:7" ht="15.75">
      <c r="A63" s="102" t="s">
        <v>111</v>
      </c>
      <c r="B63" s="103" t="s">
        <v>164</v>
      </c>
      <c r="C63" s="116">
        <v>13616</v>
      </c>
      <c r="D63" s="141">
        <v>13616</v>
      </c>
      <c r="E63" s="116">
        <v>0</v>
      </c>
      <c r="F63" s="139">
        <f t="shared" si="1"/>
        <v>0</v>
      </c>
      <c r="G63" s="103"/>
    </row>
    <row r="64" spans="1:7" ht="15.75">
      <c r="A64" s="102" t="s">
        <v>165</v>
      </c>
      <c r="B64" s="103" t="s">
        <v>166</v>
      </c>
      <c r="C64" s="116">
        <v>60000</v>
      </c>
      <c r="D64" s="141">
        <v>60000</v>
      </c>
      <c r="E64" s="116">
        <v>0</v>
      </c>
      <c r="F64" s="139">
        <f t="shared" si="1"/>
        <v>0</v>
      </c>
      <c r="G64" s="103"/>
    </row>
    <row r="65" spans="1:7" ht="15.75">
      <c r="A65" s="102" t="s">
        <v>113</v>
      </c>
      <c r="B65" s="103" t="s">
        <v>167</v>
      </c>
      <c r="C65" s="116"/>
      <c r="D65" s="141"/>
      <c r="E65" s="116"/>
      <c r="F65" s="139"/>
      <c r="G65" s="103"/>
    </row>
    <row r="66" spans="1:7" ht="15.75">
      <c r="A66" s="102"/>
      <c r="B66" s="103" t="s">
        <v>168</v>
      </c>
      <c r="C66" s="116">
        <v>26336</v>
      </c>
      <c r="D66" s="141">
        <v>26336</v>
      </c>
      <c r="E66" s="116">
        <v>0</v>
      </c>
      <c r="F66" s="139">
        <f t="shared" si="1"/>
        <v>0</v>
      </c>
      <c r="G66" s="103"/>
    </row>
    <row r="67" spans="1:7" ht="15.75">
      <c r="A67" s="102" t="s">
        <v>114</v>
      </c>
      <c r="B67" s="103" t="s">
        <v>169</v>
      </c>
      <c r="C67" s="116"/>
      <c r="D67" s="141"/>
      <c r="E67" s="116"/>
      <c r="F67" s="139"/>
      <c r="G67" s="103"/>
    </row>
    <row r="68" spans="1:7" ht="15.75">
      <c r="A68" s="102"/>
      <c r="B68" s="103" t="s">
        <v>170</v>
      </c>
      <c r="C68" s="116">
        <v>5000</v>
      </c>
      <c r="D68" s="141">
        <v>5000</v>
      </c>
      <c r="E68" s="116">
        <v>0</v>
      </c>
      <c r="F68" s="139">
        <f>E68/D68*100</f>
        <v>0</v>
      </c>
      <c r="G68" s="103"/>
    </row>
    <row r="69" spans="1:7" ht="15.75">
      <c r="A69" s="102" t="s">
        <v>115</v>
      </c>
      <c r="B69" s="103" t="s">
        <v>224</v>
      </c>
      <c r="C69" s="116">
        <v>0</v>
      </c>
      <c r="D69" s="141">
        <v>0</v>
      </c>
      <c r="E69" s="116">
        <v>900</v>
      </c>
      <c r="F69" s="152">
        <v>0</v>
      </c>
      <c r="G69" s="103"/>
    </row>
    <row r="70" spans="1:7" ht="15.75">
      <c r="A70" s="107" t="s">
        <v>87</v>
      </c>
      <c r="B70" s="119" t="s">
        <v>7</v>
      </c>
      <c r="C70" s="109">
        <f>SUM(C31:C69)</f>
        <v>603018</v>
      </c>
      <c r="D70" s="109">
        <f>SUM(D31:D69)</f>
        <v>603018</v>
      </c>
      <c r="E70" s="109">
        <f>SUM(E31:E69)</f>
        <v>282281</v>
      </c>
      <c r="F70" s="137">
        <f t="shared" si="1"/>
        <v>46.81137213151183</v>
      </c>
      <c r="G70" s="120"/>
    </row>
    <row r="71" spans="1:7" ht="15.75">
      <c r="A71" s="120" t="s">
        <v>58</v>
      </c>
      <c r="B71" s="119" t="s">
        <v>8</v>
      </c>
      <c r="C71" s="109">
        <f>(C28+C70)</f>
        <v>752032</v>
      </c>
      <c r="D71" s="109">
        <f>(D28+D70)</f>
        <v>761924</v>
      </c>
      <c r="E71" s="109">
        <f>(E28+E70)</f>
        <v>316645</v>
      </c>
      <c r="F71" s="137">
        <f t="shared" si="1"/>
        <v>41.5586068951759</v>
      </c>
      <c r="G71" s="120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</sheetData>
  <mergeCells count="2">
    <mergeCell ref="B3:G3"/>
    <mergeCell ref="B30:G30"/>
  </mergeCells>
  <printOptions horizontalCentered="1"/>
  <pageMargins left="0.51" right="0.56" top="0.79" bottom="0.73" header="0.24" footer="0.47"/>
  <pageSetup blackAndWhite="1" horizontalDpi="300" verticalDpi="300" orientation="portrait" paperSize="9" scale="60" r:id="rId1"/>
  <headerFooter alignWithMargins="0">
    <oddHeader>&amp;C&amp;"Times New Roman CE,Normál"&amp;P/&amp;N
Átvett pénzeszközök&amp;R&amp;"Times New Roman CE,Normál"
1/c.sz. táblázat
(ezer ft-ban)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SheetLayoutView="75" workbookViewId="0" topLeftCell="A1">
      <pane ySplit="3" topLeftCell="BM28" activePane="bottomLeft" state="frozen"/>
      <selection pane="topLeft" activeCell="A1" sqref="A1"/>
      <selection pane="bottomLeft" activeCell="N42" sqref="N42"/>
    </sheetView>
  </sheetViews>
  <sheetFormatPr defaultColWidth="9.140625" defaultRowHeight="12.75"/>
  <cols>
    <col min="1" max="1" width="5.140625" style="0" customWidth="1"/>
    <col min="2" max="2" width="32.57421875" style="0" customWidth="1"/>
    <col min="3" max="3" width="7.7109375" style="0" customWidth="1"/>
    <col min="4" max="4" width="8.57421875" style="176" customWidth="1"/>
    <col min="5" max="5" width="8.140625" style="164" customWidth="1"/>
    <col min="6" max="6" width="8.140625" style="0" customWidth="1"/>
    <col min="7" max="7" width="7.28125" style="0" customWidth="1"/>
    <col min="8" max="8" width="8.7109375" style="0" customWidth="1"/>
    <col min="9" max="10" width="8.421875" style="0" customWidth="1"/>
    <col min="11" max="11" width="7.421875" style="176" customWidth="1"/>
    <col min="12" max="12" width="9.140625" style="176" customWidth="1"/>
    <col min="13" max="13" width="8.421875" style="176" customWidth="1"/>
    <col min="14" max="14" width="8.421875" style="0" customWidth="1"/>
    <col min="15" max="15" width="20.28125" style="0" customWidth="1"/>
  </cols>
  <sheetData>
    <row r="1" spans="1:15" ht="12.75">
      <c r="A1" s="63" t="s">
        <v>64</v>
      </c>
      <c r="B1" s="65" t="s">
        <v>2</v>
      </c>
      <c r="C1" s="16" t="s">
        <v>28</v>
      </c>
      <c r="D1" s="17"/>
      <c r="E1" s="157"/>
      <c r="F1" s="17"/>
      <c r="G1" s="8" t="s">
        <v>29</v>
      </c>
      <c r="H1" s="9"/>
      <c r="I1" s="10"/>
      <c r="J1" s="9"/>
      <c r="K1" s="17" t="s">
        <v>30</v>
      </c>
      <c r="L1" s="17"/>
      <c r="M1" s="17"/>
      <c r="N1" s="11"/>
      <c r="O1" s="13" t="s">
        <v>122</v>
      </c>
    </row>
    <row r="2" spans="1:15" ht="12.75">
      <c r="A2" s="90" t="s">
        <v>65</v>
      </c>
      <c r="B2" s="91"/>
      <c r="C2" s="15" t="s">
        <v>126</v>
      </c>
      <c r="D2" s="15" t="s">
        <v>127</v>
      </c>
      <c r="E2" s="158" t="s">
        <v>212</v>
      </c>
      <c r="F2" s="15" t="s">
        <v>212</v>
      </c>
      <c r="G2" s="15" t="s">
        <v>126</v>
      </c>
      <c r="H2" s="15" t="s">
        <v>127</v>
      </c>
      <c r="I2" s="15" t="s">
        <v>212</v>
      </c>
      <c r="J2" s="15" t="s">
        <v>212</v>
      </c>
      <c r="K2" s="15" t="s">
        <v>126</v>
      </c>
      <c r="L2" s="15" t="s">
        <v>127</v>
      </c>
      <c r="M2" s="15" t="s">
        <v>212</v>
      </c>
      <c r="N2" s="93" t="s">
        <v>212</v>
      </c>
      <c r="O2" s="96" t="s">
        <v>58</v>
      </c>
    </row>
    <row r="3" spans="1:15" ht="12.75">
      <c r="A3" s="19"/>
      <c r="B3" s="92"/>
      <c r="C3" s="18"/>
      <c r="D3" s="18"/>
      <c r="E3" s="159" t="s">
        <v>213</v>
      </c>
      <c r="F3" s="89" t="s">
        <v>214</v>
      </c>
      <c r="G3" s="18"/>
      <c r="H3" s="18"/>
      <c r="I3" s="89" t="s">
        <v>213</v>
      </c>
      <c r="J3" s="89" t="s">
        <v>214</v>
      </c>
      <c r="K3" s="18"/>
      <c r="L3" s="18"/>
      <c r="M3" s="89" t="s">
        <v>213</v>
      </c>
      <c r="N3" s="94" t="s">
        <v>214</v>
      </c>
      <c r="O3" s="14"/>
    </row>
    <row r="4" spans="1:15" ht="12.75">
      <c r="A4" s="192" t="s">
        <v>31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>
      <c r="A5" s="22" t="s">
        <v>173</v>
      </c>
      <c r="B5" s="4" t="s">
        <v>59</v>
      </c>
      <c r="C5" s="73" t="s">
        <v>53</v>
      </c>
      <c r="D5" s="73" t="s">
        <v>53</v>
      </c>
      <c r="E5" s="167">
        <v>0</v>
      </c>
      <c r="F5" s="142">
        <v>0</v>
      </c>
      <c r="G5" s="74" t="s">
        <v>174</v>
      </c>
      <c r="H5" s="72" t="s">
        <v>174</v>
      </c>
      <c r="I5" s="75" t="s">
        <v>54</v>
      </c>
      <c r="J5" s="143">
        <v>0</v>
      </c>
      <c r="K5" s="73" t="s">
        <v>53</v>
      </c>
      <c r="L5" s="73" t="s">
        <v>53</v>
      </c>
      <c r="M5" s="177">
        <v>0</v>
      </c>
      <c r="N5" s="146" t="s">
        <v>219</v>
      </c>
      <c r="O5" s="70"/>
    </row>
    <row r="6" spans="1:15" ht="12.75">
      <c r="A6" s="22" t="s">
        <v>175</v>
      </c>
      <c r="B6" s="4" t="s">
        <v>176</v>
      </c>
      <c r="C6" s="73" t="s">
        <v>53</v>
      </c>
      <c r="D6" s="73" t="s">
        <v>53</v>
      </c>
      <c r="E6" s="168">
        <v>0</v>
      </c>
      <c r="F6" s="142">
        <v>0</v>
      </c>
      <c r="G6" s="74" t="s">
        <v>174</v>
      </c>
      <c r="H6" s="72" t="s">
        <v>174</v>
      </c>
      <c r="I6" s="75" t="s">
        <v>54</v>
      </c>
      <c r="J6" s="144">
        <v>0</v>
      </c>
      <c r="K6" s="73" t="s">
        <v>53</v>
      </c>
      <c r="L6" s="73" t="s">
        <v>53</v>
      </c>
      <c r="M6" s="73">
        <v>0</v>
      </c>
      <c r="N6" s="146">
        <v>0</v>
      </c>
      <c r="O6" s="70"/>
    </row>
    <row r="7" spans="1:15" ht="12.75">
      <c r="A7" s="22" t="s">
        <v>70</v>
      </c>
      <c r="B7" s="4" t="s">
        <v>182</v>
      </c>
      <c r="C7" s="73" t="s">
        <v>53</v>
      </c>
      <c r="D7" s="73" t="s">
        <v>53</v>
      </c>
      <c r="E7" s="168">
        <v>7502</v>
      </c>
      <c r="F7" s="142">
        <v>0</v>
      </c>
      <c r="G7" s="74" t="s">
        <v>174</v>
      </c>
      <c r="H7" s="72" t="s">
        <v>174</v>
      </c>
      <c r="I7" s="75" t="s">
        <v>54</v>
      </c>
      <c r="J7" s="144">
        <v>0</v>
      </c>
      <c r="K7" s="73" t="s">
        <v>53</v>
      </c>
      <c r="L7" s="73" t="s">
        <v>53</v>
      </c>
      <c r="M7" s="73">
        <v>7502</v>
      </c>
      <c r="N7" s="146">
        <v>0</v>
      </c>
      <c r="O7" s="70"/>
    </row>
    <row r="8" spans="1:15" ht="12.75">
      <c r="A8" s="22" t="s">
        <v>177</v>
      </c>
      <c r="B8" s="4" t="s">
        <v>178</v>
      </c>
      <c r="C8" s="73"/>
      <c r="D8" s="73"/>
      <c r="E8" s="168"/>
      <c r="F8" s="142"/>
      <c r="G8" s="74"/>
      <c r="H8" s="72"/>
      <c r="I8" s="75"/>
      <c r="J8" s="144"/>
      <c r="K8" s="73"/>
      <c r="L8" s="73"/>
      <c r="M8" s="73"/>
      <c r="N8" s="146">
        <v>0</v>
      </c>
      <c r="O8" s="70"/>
    </row>
    <row r="9" spans="1:15" ht="12.75">
      <c r="A9" s="22"/>
      <c r="B9" s="4" t="s">
        <v>183</v>
      </c>
      <c r="C9" s="73" t="s">
        <v>53</v>
      </c>
      <c r="D9" s="73" t="s">
        <v>53</v>
      </c>
      <c r="E9" s="168">
        <v>0</v>
      </c>
      <c r="F9" s="142">
        <v>0</v>
      </c>
      <c r="G9" s="74" t="s">
        <v>174</v>
      </c>
      <c r="H9" s="72" t="s">
        <v>174</v>
      </c>
      <c r="I9" s="75"/>
      <c r="J9" s="144">
        <v>0</v>
      </c>
      <c r="K9" s="73" t="s">
        <v>53</v>
      </c>
      <c r="L9" s="73" t="s">
        <v>53</v>
      </c>
      <c r="M9" s="73">
        <v>0</v>
      </c>
      <c r="N9" s="146">
        <v>0</v>
      </c>
      <c r="O9" s="70"/>
    </row>
    <row r="10" spans="1:15" ht="12.75">
      <c r="A10" s="22" t="s">
        <v>72</v>
      </c>
      <c r="B10" s="4" t="s">
        <v>179</v>
      </c>
      <c r="C10" s="73" t="s">
        <v>53</v>
      </c>
      <c r="D10" s="73" t="s">
        <v>53</v>
      </c>
      <c r="E10" s="168">
        <v>0</v>
      </c>
      <c r="F10" s="142">
        <v>0</v>
      </c>
      <c r="G10" s="74" t="s">
        <v>174</v>
      </c>
      <c r="H10" s="72" t="s">
        <v>174</v>
      </c>
      <c r="I10" s="75" t="s">
        <v>54</v>
      </c>
      <c r="J10" s="144">
        <v>0</v>
      </c>
      <c r="K10" s="73" t="s">
        <v>53</v>
      </c>
      <c r="L10" s="73" t="s">
        <v>53</v>
      </c>
      <c r="M10" s="73">
        <v>0</v>
      </c>
      <c r="N10" s="146">
        <v>0</v>
      </c>
      <c r="O10" s="70"/>
    </row>
    <row r="11" spans="1:15" ht="12.75">
      <c r="A11" s="22" t="s">
        <v>73</v>
      </c>
      <c r="B11" s="4" t="s">
        <v>180</v>
      </c>
      <c r="C11" s="73" t="s">
        <v>53</v>
      </c>
      <c r="D11" s="73" t="s">
        <v>53</v>
      </c>
      <c r="E11" s="168">
        <v>0</v>
      </c>
      <c r="F11" s="142">
        <v>0</v>
      </c>
      <c r="G11" s="74" t="s">
        <v>174</v>
      </c>
      <c r="H11" s="72" t="s">
        <v>174</v>
      </c>
      <c r="I11" s="75" t="s">
        <v>54</v>
      </c>
      <c r="J11" s="144">
        <v>0</v>
      </c>
      <c r="K11" s="73" t="s">
        <v>53</v>
      </c>
      <c r="L11" s="73" t="s">
        <v>53</v>
      </c>
      <c r="M11" s="73">
        <v>0</v>
      </c>
      <c r="N11" s="146">
        <v>0</v>
      </c>
      <c r="O11" s="70"/>
    </row>
    <row r="12" spans="1:15" ht="12.75">
      <c r="A12" s="22" t="s">
        <v>74</v>
      </c>
      <c r="B12" s="4" t="s">
        <v>181</v>
      </c>
      <c r="C12" s="73" t="s">
        <v>53</v>
      </c>
      <c r="D12" s="73" t="s">
        <v>53</v>
      </c>
      <c r="E12" s="168">
        <v>0</v>
      </c>
      <c r="F12" s="142">
        <v>0</v>
      </c>
      <c r="G12" s="74" t="s">
        <v>174</v>
      </c>
      <c r="H12" s="72" t="s">
        <v>174</v>
      </c>
      <c r="I12" s="75" t="s">
        <v>54</v>
      </c>
      <c r="J12" s="144">
        <v>0</v>
      </c>
      <c r="K12" s="73" t="s">
        <v>53</v>
      </c>
      <c r="L12" s="73" t="s">
        <v>53</v>
      </c>
      <c r="M12" s="73">
        <v>0</v>
      </c>
      <c r="N12" s="146">
        <v>0</v>
      </c>
      <c r="O12" s="70"/>
    </row>
    <row r="13" spans="1:15" ht="12.75">
      <c r="A13" s="22" t="s">
        <v>75</v>
      </c>
      <c r="B13" s="4" t="s">
        <v>61</v>
      </c>
      <c r="C13" s="73" t="s">
        <v>53</v>
      </c>
      <c r="D13" s="73" t="s">
        <v>53</v>
      </c>
      <c r="E13" s="168">
        <v>0</v>
      </c>
      <c r="F13" s="142">
        <v>0</v>
      </c>
      <c r="G13" s="74" t="s">
        <v>174</v>
      </c>
      <c r="H13" s="72" t="s">
        <v>174</v>
      </c>
      <c r="I13" s="75" t="s">
        <v>54</v>
      </c>
      <c r="J13" s="144">
        <v>0</v>
      </c>
      <c r="K13" s="73" t="s">
        <v>53</v>
      </c>
      <c r="L13" s="73" t="s">
        <v>53</v>
      </c>
      <c r="M13" s="73">
        <v>0</v>
      </c>
      <c r="N13" s="146">
        <v>0</v>
      </c>
      <c r="O13" s="70"/>
    </row>
    <row r="14" spans="1:15" ht="12.75">
      <c r="A14" s="22" t="s">
        <v>81</v>
      </c>
      <c r="B14" s="4" t="s">
        <v>184</v>
      </c>
      <c r="C14" s="73" t="s">
        <v>53</v>
      </c>
      <c r="D14" s="73" t="s">
        <v>53</v>
      </c>
      <c r="E14" s="168">
        <v>0</v>
      </c>
      <c r="F14" s="142">
        <v>0</v>
      </c>
      <c r="G14" s="74" t="s">
        <v>174</v>
      </c>
      <c r="H14" s="72" t="s">
        <v>174</v>
      </c>
      <c r="I14" s="75" t="s">
        <v>54</v>
      </c>
      <c r="J14" s="144">
        <v>0</v>
      </c>
      <c r="K14" s="73" t="s">
        <v>53</v>
      </c>
      <c r="L14" s="73" t="s">
        <v>53</v>
      </c>
      <c r="M14" s="73">
        <v>0</v>
      </c>
      <c r="N14" s="146">
        <v>0</v>
      </c>
      <c r="O14" s="70"/>
    </row>
    <row r="15" spans="1:15" ht="12.75">
      <c r="A15" s="22" t="s">
        <v>82</v>
      </c>
      <c r="B15" s="4" t="s">
        <v>185</v>
      </c>
      <c r="C15" s="73" t="s">
        <v>53</v>
      </c>
      <c r="D15" s="73" t="s">
        <v>53</v>
      </c>
      <c r="E15" s="168">
        <v>0</v>
      </c>
      <c r="F15" s="142">
        <v>0</v>
      </c>
      <c r="G15" s="74" t="s">
        <v>174</v>
      </c>
      <c r="H15" s="72" t="s">
        <v>174</v>
      </c>
      <c r="I15" s="75" t="s">
        <v>54</v>
      </c>
      <c r="J15" s="144">
        <v>0</v>
      </c>
      <c r="K15" s="73" t="s">
        <v>53</v>
      </c>
      <c r="L15" s="73" t="s">
        <v>53</v>
      </c>
      <c r="M15" s="73">
        <v>0</v>
      </c>
      <c r="N15" s="146">
        <v>0</v>
      </c>
      <c r="O15" s="70"/>
    </row>
    <row r="16" spans="1:15" ht="12.75">
      <c r="A16" s="22">
        <v>11</v>
      </c>
      <c r="B16" s="4" t="s">
        <v>186</v>
      </c>
      <c r="C16" s="73" t="s">
        <v>53</v>
      </c>
      <c r="D16" s="73" t="s">
        <v>53</v>
      </c>
      <c r="E16" s="168">
        <v>0</v>
      </c>
      <c r="F16" s="142">
        <v>0</v>
      </c>
      <c r="G16" s="74" t="s">
        <v>174</v>
      </c>
      <c r="H16" s="72" t="s">
        <v>174</v>
      </c>
      <c r="I16" s="75" t="s">
        <v>54</v>
      </c>
      <c r="J16" s="144">
        <v>0</v>
      </c>
      <c r="K16" s="73" t="s">
        <v>53</v>
      </c>
      <c r="L16" s="73" t="s">
        <v>53</v>
      </c>
      <c r="M16" s="73">
        <v>0</v>
      </c>
      <c r="N16" s="146">
        <v>0</v>
      </c>
      <c r="O16" s="70"/>
    </row>
    <row r="17" spans="1:15" ht="12.75">
      <c r="A17" s="22" t="s">
        <v>84</v>
      </c>
      <c r="B17" s="4" t="s">
        <v>187</v>
      </c>
      <c r="C17" s="73" t="s">
        <v>53</v>
      </c>
      <c r="D17" s="73" t="s">
        <v>53</v>
      </c>
      <c r="E17" s="168">
        <v>0</v>
      </c>
      <c r="F17" s="142">
        <v>0</v>
      </c>
      <c r="G17" s="74" t="s">
        <v>174</v>
      </c>
      <c r="H17" s="72" t="s">
        <v>174</v>
      </c>
      <c r="I17" s="75" t="s">
        <v>54</v>
      </c>
      <c r="J17" s="144">
        <v>0</v>
      </c>
      <c r="K17" s="73" t="s">
        <v>53</v>
      </c>
      <c r="L17" s="73" t="s">
        <v>53</v>
      </c>
      <c r="M17" s="73">
        <v>0</v>
      </c>
      <c r="N17" s="146">
        <v>0</v>
      </c>
      <c r="O17" s="70"/>
    </row>
    <row r="18" spans="1:15" ht="12.75">
      <c r="A18" s="22" t="s">
        <v>86</v>
      </c>
      <c r="B18" s="4" t="s">
        <v>188</v>
      </c>
      <c r="C18" s="73" t="s">
        <v>53</v>
      </c>
      <c r="D18" s="73" t="s">
        <v>53</v>
      </c>
      <c r="E18" s="168">
        <v>0</v>
      </c>
      <c r="F18" s="142">
        <v>0</v>
      </c>
      <c r="G18" s="74" t="s">
        <v>174</v>
      </c>
      <c r="H18" s="72" t="s">
        <v>174</v>
      </c>
      <c r="I18" s="75" t="s">
        <v>54</v>
      </c>
      <c r="J18" s="144">
        <v>0</v>
      </c>
      <c r="K18" s="73" t="s">
        <v>53</v>
      </c>
      <c r="L18" s="73" t="s">
        <v>53</v>
      </c>
      <c r="M18" s="73">
        <v>0</v>
      </c>
      <c r="N18" s="146">
        <v>0</v>
      </c>
      <c r="O18" s="70"/>
    </row>
    <row r="19" spans="1:15" ht="12.75">
      <c r="A19" s="22" t="s">
        <v>107</v>
      </c>
      <c r="B19" s="4" t="s">
        <v>189</v>
      </c>
      <c r="C19" s="73" t="s">
        <v>53</v>
      </c>
      <c r="D19" s="73" t="s">
        <v>53</v>
      </c>
      <c r="E19" s="168">
        <v>113750</v>
      </c>
      <c r="F19" s="142">
        <v>0</v>
      </c>
      <c r="G19" s="74" t="s">
        <v>174</v>
      </c>
      <c r="H19" s="72" t="s">
        <v>174</v>
      </c>
      <c r="I19" s="75" t="s">
        <v>54</v>
      </c>
      <c r="J19" s="144">
        <v>0</v>
      </c>
      <c r="K19" s="73" t="s">
        <v>53</v>
      </c>
      <c r="L19" s="73" t="s">
        <v>53</v>
      </c>
      <c r="M19" s="73">
        <v>113750</v>
      </c>
      <c r="N19" s="146">
        <v>0</v>
      </c>
      <c r="O19" s="70"/>
    </row>
    <row r="20" spans="1:15" ht="12.75">
      <c r="A20" s="22" t="s">
        <v>108</v>
      </c>
      <c r="B20" s="4" t="s">
        <v>190</v>
      </c>
      <c r="C20" s="73"/>
      <c r="D20" s="73"/>
      <c r="E20" s="168"/>
      <c r="F20" s="142"/>
      <c r="G20" s="74"/>
      <c r="H20" s="72"/>
      <c r="I20" s="75"/>
      <c r="J20" s="144"/>
      <c r="K20" s="73"/>
      <c r="L20" s="73"/>
      <c r="M20" s="73"/>
      <c r="N20" s="146">
        <v>0</v>
      </c>
      <c r="O20" s="70"/>
    </row>
    <row r="21" spans="1:15" ht="12.75">
      <c r="A21" s="22"/>
      <c r="B21" s="4" t="s">
        <v>191</v>
      </c>
      <c r="C21" s="73" t="s">
        <v>53</v>
      </c>
      <c r="D21" s="73" t="s">
        <v>53</v>
      </c>
      <c r="E21" s="168">
        <v>0</v>
      </c>
      <c r="F21" s="142">
        <v>0</v>
      </c>
      <c r="G21" s="74" t="s">
        <v>174</v>
      </c>
      <c r="H21" s="72" t="s">
        <v>174</v>
      </c>
      <c r="I21" s="75"/>
      <c r="J21" s="144">
        <v>0</v>
      </c>
      <c r="K21" s="73" t="s">
        <v>53</v>
      </c>
      <c r="L21" s="73" t="s">
        <v>53</v>
      </c>
      <c r="M21" s="73">
        <v>0</v>
      </c>
      <c r="N21" s="146">
        <v>0</v>
      </c>
      <c r="O21" s="70"/>
    </row>
    <row r="22" spans="1:15" ht="12.75">
      <c r="A22" s="22" t="s">
        <v>109</v>
      </c>
      <c r="B22" s="4" t="s">
        <v>192</v>
      </c>
      <c r="C22" s="73" t="s">
        <v>53</v>
      </c>
      <c r="D22" s="73" t="s">
        <v>53</v>
      </c>
      <c r="E22" s="168">
        <v>0</v>
      </c>
      <c r="F22" s="142">
        <v>0</v>
      </c>
      <c r="G22" s="74" t="s">
        <v>174</v>
      </c>
      <c r="H22" s="72" t="s">
        <v>174</v>
      </c>
      <c r="I22" s="75" t="s">
        <v>54</v>
      </c>
      <c r="J22" s="144">
        <v>0</v>
      </c>
      <c r="K22" s="73" t="s">
        <v>53</v>
      </c>
      <c r="L22" s="73" t="s">
        <v>53</v>
      </c>
      <c r="M22" s="73">
        <v>0</v>
      </c>
      <c r="N22" s="146">
        <v>0</v>
      </c>
      <c r="O22" s="70"/>
    </row>
    <row r="23" spans="1:15" ht="12.75">
      <c r="A23" s="22" t="s">
        <v>110</v>
      </c>
      <c r="B23" s="4" t="s">
        <v>193</v>
      </c>
      <c r="C23" s="73" t="s">
        <v>53</v>
      </c>
      <c r="D23" s="73" t="s">
        <v>53</v>
      </c>
      <c r="E23" s="168">
        <v>0</v>
      </c>
      <c r="F23" s="142">
        <v>0</v>
      </c>
      <c r="G23" s="74" t="s">
        <v>174</v>
      </c>
      <c r="H23" s="72" t="s">
        <v>174</v>
      </c>
      <c r="I23" s="75" t="s">
        <v>54</v>
      </c>
      <c r="J23" s="144">
        <v>0</v>
      </c>
      <c r="K23" s="73" t="s">
        <v>53</v>
      </c>
      <c r="L23" s="73" t="s">
        <v>53</v>
      </c>
      <c r="M23" s="73">
        <v>0</v>
      </c>
      <c r="N23" s="146">
        <v>0</v>
      </c>
      <c r="O23" s="70"/>
    </row>
    <row r="24" spans="1:15" ht="12.75">
      <c r="A24" s="22" t="s">
        <v>111</v>
      </c>
      <c r="B24" s="4" t="s">
        <v>60</v>
      </c>
      <c r="C24" s="73" t="s">
        <v>53</v>
      </c>
      <c r="D24" s="73" t="s">
        <v>53</v>
      </c>
      <c r="E24" s="168">
        <v>0</v>
      </c>
      <c r="F24" s="142">
        <v>0</v>
      </c>
      <c r="G24" s="74" t="s">
        <v>174</v>
      </c>
      <c r="H24" s="72" t="s">
        <v>174</v>
      </c>
      <c r="I24" s="75" t="s">
        <v>54</v>
      </c>
      <c r="J24" s="144">
        <v>0</v>
      </c>
      <c r="K24" s="73" t="s">
        <v>53</v>
      </c>
      <c r="L24" s="73" t="s">
        <v>53</v>
      </c>
      <c r="M24" s="73">
        <v>0</v>
      </c>
      <c r="N24" s="146">
        <v>0</v>
      </c>
      <c r="O24" s="69"/>
    </row>
    <row r="25" spans="1:15" ht="12.75">
      <c r="A25" s="22" t="s">
        <v>112</v>
      </c>
      <c r="B25" s="4" t="s">
        <v>194</v>
      </c>
      <c r="C25" s="73" t="s">
        <v>53</v>
      </c>
      <c r="D25" s="73" t="s">
        <v>53</v>
      </c>
      <c r="E25" s="168">
        <v>25000</v>
      </c>
      <c r="F25" s="142">
        <v>0</v>
      </c>
      <c r="G25" s="74" t="s">
        <v>174</v>
      </c>
      <c r="H25" s="72" t="s">
        <v>174</v>
      </c>
      <c r="I25" s="75" t="s">
        <v>54</v>
      </c>
      <c r="J25" s="144">
        <v>0</v>
      </c>
      <c r="K25" s="73" t="s">
        <v>53</v>
      </c>
      <c r="L25" s="73" t="s">
        <v>53</v>
      </c>
      <c r="M25" s="73">
        <v>25000</v>
      </c>
      <c r="N25" s="146">
        <v>0</v>
      </c>
      <c r="O25" s="69"/>
    </row>
    <row r="26" spans="1:15" ht="12.75">
      <c r="A26" s="22" t="s">
        <v>113</v>
      </c>
      <c r="B26" s="4" t="s">
        <v>195</v>
      </c>
      <c r="C26" s="73" t="s">
        <v>53</v>
      </c>
      <c r="D26" s="73" t="s">
        <v>53</v>
      </c>
      <c r="E26" s="168">
        <v>12938</v>
      </c>
      <c r="F26" s="142">
        <v>0</v>
      </c>
      <c r="G26" s="74" t="s">
        <v>174</v>
      </c>
      <c r="H26" s="72" t="s">
        <v>174</v>
      </c>
      <c r="I26" s="75" t="s">
        <v>54</v>
      </c>
      <c r="J26" s="144">
        <v>0</v>
      </c>
      <c r="K26" s="73" t="s">
        <v>53</v>
      </c>
      <c r="L26" s="73" t="s">
        <v>53</v>
      </c>
      <c r="M26" s="73">
        <v>12938</v>
      </c>
      <c r="N26" s="146">
        <v>0</v>
      </c>
      <c r="O26" s="69"/>
    </row>
    <row r="27" spans="1:15" ht="12.75">
      <c r="A27" s="79" t="s">
        <v>114</v>
      </c>
      <c r="B27" s="77" t="s">
        <v>196</v>
      </c>
      <c r="C27" s="73" t="s">
        <v>53</v>
      </c>
      <c r="D27" s="73" t="s">
        <v>53</v>
      </c>
      <c r="E27" s="168">
        <v>0</v>
      </c>
      <c r="F27" s="142">
        <v>0</v>
      </c>
      <c r="G27" s="74" t="s">
        <v>174</v>
      </c>
      <c r="H27" s="72" t="s">
        <v>174</v>
      </c>
      <c r="I27" s="78" t="s">
        <v>54</v>
      </c>
      <c r="J27" s="144">
        <v>0</v>
      </c>
      <c r="K27" s="73" t="s">
        <v>53</v>
      </c>
      <c r="L27" s="73" t="s">
        <v>53</v>
      </c>
      <c r="M27" s="73">
        <v>0</v>
      </c>
      <c r="N27" s="146">
        <v>0</v>
      </c>
      <c r="O27" s="76"/>
    </row>
    <row r="28" spans="1:15" ht="12.75">
      <c r="A28" s="22" t="s">
        <v>115</v>
      </c>
      <c r="B28" s="4" t="s">
        <v>197</v>
      </c>
      <c r="C28" s="73" t="s">
        <v>53</v>
      </c>
      <c r="D28" s="73" t="s">
        <v>53</v>
      </c>
      <c r="E28" s="168">
        <v>0</v>
      </c>
      <c r="F28" s="142">
        <v>0</v>
      </c>
      <c r="G28" s="74" t="s">
        <v>174</v>
      </c>
      <c r="H28" s="72" t="s">
        <v>174</v>
      </c>
      <c r="I28" s="75" t="s">
        <v>54</v>
      </c>
      <c r="J28" s="144">
        <v>0</v>
      </c>
      <c r="K28" s="73" t="s">
        <v>53</v>
      </c>
      <c r="L28" s="73" t="s">
        <v>53</v>
      </c>
      <c r="M28" s="73">
        <v>0</v>
      </c>
      <c r="N28" s="146">
        <v>0</v>
      </c>
      <c r="O28" s="23"/>
    </row>
    <row r="29" spans="1:15" ht="12.75">
      <c r="A29" s="22" t="s">
        <v>116</v>
      </c>
      <c r="B29" s="4" t="s">
        <v>198</v>
      </c>
      <c r="C29" s="73" t="s">
        <v>53</v>
      </c>
      <c r="D29" s="73" t="s">
        <v>53</v>
      </c>
      <c r="E29" s="168">
        <v>0</v>
      </c>
      <c r="F29" s="142">
        <v>0</v>
      </c>
      <c r="G29" s="74" t="s">
        <v>174</v>
      </c>
      <c r="H29" s="72" t="s">
        <v>174</v>
      </c>
      <c r="I29" s="83" t="s">
        <v>54</v>
      </c>
      <c r="J29" s="144">
        <v>0</v>
      </c>
      <c r="K29" s="73" t="s">
        <v>53</v>
      </c>
      <c r="L29" s="73" t="s">
        <v>53</v>
      </c>
      <c r="M29" s="73">
        <v>0</v>
      </c>
      <c r="N29" s="146">
        <v>0</v>
      </c>
      <c r="O29" s="23"/>
    </row>
    <row r="30" spans="1:15" ht="12.75">
      <c r="A30" s="22" t="s">
        <v>117</v>
      </c>
      <c r="B30" s="4" t="s">
        <v>199</v>
      </c>
      <c r="C30" s="73" t="s">
        <v>53</v>
      </c>
      <c r="D30" s="73" t="s">
        <v>53</v>
      </c>
      <c r="E30" s="168">
        <v>0</v>
      </c>
      <c r="F30" s="142">
        <v>0</v>
      </c>
      <c r="G30" s="74" t="s">
        <v>174</v>
      </c>
      <c r="H30" s="72" t="s">
        <v>174</v>
      </c>
      <c r="I30" s="75" t="s">
        <v>54</v>
      </c>
      <c r="J30" s="144">
        <v>0</v>
      </c>
      <c r="K30" s="73" t="s">
        <v>53</v>
      </c>
      <c r="L30" s="73" t="s">
        <v>53</v>
      </c>
      <c r="M30" s="73">
        <v>0</v>
      </c>
      <c r="N30" s="146">
        <v>0</v>
      </c>
      <c r="O30" s="23"/>
    </row>
    <row r="31" spans="1:15" ht="12.75">
      <c r="A31" s="22" t="s">
        <v>118</v>
      </c>
      <c r="B31" s="4" t="s">
        <v>200</v>
      </c>
      <c r="C31" s="73" t="s">
        <v>53</v>
      </c>
      <c r="D31" s="73" t="s">
        <v>53</v>
      </c>
      <c r="E31" s="168">
        <v>2158</v>
      </c>
      <c r="F31" s="142">
        <v>0</v>
      </c>
      <c r="G31" s="74" t="s">
        <v>174</v>
      </c>
      <c r="H31" s="72" t="s">
        <v>174</v>
      </c>
      <c r="I31" s="75" t="s">
        <v>54</v>
      </c>
      <c r="J31" s="144">
        <v>0</v>
      </c>
      <c r="K31" s="73" t="s">
        <v>53</v>
      </c>
      <c r="L31" s="73" t="s">
        <v>53</v>
      </c>
      <c r="M31" s="73">
        <v>2158</v>
      </c>
      <c r="N31" s="146">
        <v>0</v>
      </c>
      <c r="O31" s="23"/>
    </row>
    <row r="32" spans="1:15" ht="12.75">
      <c r="A32" s="22" t="s">
        <v>119</v>
      </c>
      <c r="B32" s="4" t="s">
        <v>124</v>
      </c>
      <c r="C32" s="73" t="s">
        <v>53</v>
      </c>
      <c r="D32" s="73" t="s">
        <v>53</v>
      </c>
      <c r="E32" s="168">
        <v>9000</v>
      </c>
      <c r="F32" s="142">
        <v>0</v>
      </c>
      <c r="G32" s="74" t="s">
        <v>174</v>
      </c>
      <c r="H32" s="72" t="s">
        <v>174</v>
      </c>
      <c r="I32" s="75" t="s">
        <v>54</v>
      </c>
      <c r="J32" s="144">
        <v>0</v>
      </c>
      <c r="K32" s="73" t="s">
        <v>53</v>
      </c>
      <c r="L32" s="73" t="s">
        <v>53</v>
      </c>
      <c r="M32" s="73">
        <v>9000</v>
      </c>
      <c r="N32" s="146">
        <v>0</v>
      </c>
      <c r="O32" s="23"/>
    </row>
    <row r="33" spans="1:15" ht="12.75">
      <c r="A33" s="22" t="s">
        <v>120</v>
      </c>
      <c r="B33" s="4" t="s">
        <v>201</v>
      </c>
      <c r="C33" s="73" t="s">
        <v>53</v>
      </c>
      <c r="D33" s="175" t="s">
        <v>53</v>
      </c>
      <c r="E33" s="168">
        <v>0</v>
      </c>
      <c r="F33" s="142">
        <v>0</v>
      </c>
      <c r="G33" s="74" t="s">
        <v>174</v>
      </c>
      <c r="H33" s="72" t="s">
        <v>174</v>
      </c>
      <c r="I33" s="75" t="s">
        <v>54</v>
      </c>
      <c r="J33" s="144">
        <v>0</v>
      </c>
      <c r="K33" s="73" t="s">
        <v>53</v>
      </c>
      <c r="L33" s="73" t="s">
        <v>53</v>
      </c>
      <c r="M33" s="73">
        <v>0</v>
      </c>
      <c r="N33" s="146">
        <v>0</v>
      </c>
      <c r="O33" s="23"/>
    </row>
    <row r="34" spans="1:15" ht="12.75">
      <c r="A34" s="22" t="s">
        <v>121</v>
      </c>
      <c r="B34" s="4" t="s">
        <v>202</v>
      </c>
      <c r="C34" s="73" t="s">
        <v>53</v>
      </c>
      <c r="D34" s="175" t="s">
        <v>53</v>
      </c>
      <c r="E34" s="168">
        <v>0</v>
      </c>
      <c r="F34" s="142">
        <v>0</v>
      </c>
      <c r="G34" s="74" t="s">
        <v>174</v>
      </c>
      <c r="H34" s="72" t="s">
        <v>174</v>
      </c>
      <c r="I34" s="75" t="s">
        <v>54</v>
      </c>
      <c r="J34" s="144">
        <v>0</v>
      </c>
      <c r="K34" s="73" t="s">
        <v>53</v>
      </c>
      <c r="L34" s="73" t="s">
        <v>53</v>
      </c>
      <c r="M34" s="73">
        <v>0</v>
      </c>
      <c r="N34" s="146">
        <v>0</v>
      </c>
      <c r="O34" s="23"/>
    </row>
    <row r="35" spans="1:15" ht="12.75">
      <c r="A35" s="22" t="s">
        <v>222</v>
      </c>
      <c r="B35" s="4" t="s">
        <v>223</v>
      </c>
      <c r="C35" s="73" t="s">
        <v>53</v>
      </c>
      <c r="D35" s="175" t="s">
        <v>53</v>
      </c>
      <c r="E35" s="169">
        <v>4428</v>
      </c>
      <c r="F35" s="170">
        <v>0</v>
      </c>
      <c r="G35" s="171" t="s">
        <v>174</v>
      </c>
      <c r="H35" s="172" t="s">
        <v>174</v>
      </c>
      <c r="I35" s="173" t="s">
        <v>54</v>
      </c>
      <c r="J35" s="145">
        <v>0</v>
      </c>
      <c r="K35" s="73" t="s">
        <v>53</v>
      </c>
      <c r="L35" s="73" t="s">
        <v>53</v>
      </c>
      <c r="M35" s="178">
        <v>4428</v>
      </c>
      <c r="N35" s="146">
        <v>0</v>
      </c>
      <c r="O35" s="23"/>
    </row>
    <row r="36" spans="1:15" s="181" customFormat="1" ht="12.75">
      <c r="A36" s="179"/>
      <c r="B36" s="180" t="s">
        <v>32</v>
      </c>
      <c r="C36" s="36">
        <v>459313</v>
      </c>
      <c r="D36" s="36">
        <f>C36</f>
        <v>459313</v>
      </c>
      <c r="E36" s="156">
        <f>SUM(E5:E35)</f>
        <v>174776</v>
      </c>
      <c r="F36" s="174">
        <f>E36/D36*100</f>
        <v>38.05161186380529</v>
      </c>
      <c r="G36" s="95">
        <v>0</v>
      </c>
      <c r="H36" s="95">
        <v>0</v>
      </c>
      <c r="I36" s="36">
        <v>0</v>
      </c>
      <c r="J36" s="36"/>
      <c r="K36" s="36">
        <v>459313</v>
      </c>
      <c r="L36" s="36">
        <v>459313</v>
      </c>
      <c r="M36" s="153">
        <f>SUM(M5:M35)</f>
        <v>174776</v>
      </c>
      <c r="N36" s="174">
        <f>M36/L36*100</f>
        <v>38.05161186380529</v>
      </c>
      <c r="O36" s="180"/>
    </row>
    <row r="37" spans="1:15" ht="12.75">
      <c r="A37" s="192" t="s">
        <v>33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</row>
    <row r="38" spans="1:15" ht="12.75">
      <c r="A38" s="20" t="s">
        <v>69</v>
      </c>
      <c r="B38" s="84" t="s">
        <v>62</v>
      </c>
      <c r="C38" s="33">
        <v>50946</v>
      </c>
      <c r="D38" s="33">
        <v>50946</v>
      </c>
      <c r="E38" s="160">
        <v>0</v>
      </c>
      <c r="F38" s="130">
        <f>E38/D38*100</f>
        <v>0</v>
      </c>
      <c r="G38" s="85">
        <v>31250</v>
      </c>
      <c r="H38" s="132">
        <v>31250</v>
      </c>
      <c r="I38" s="86">
        <v>0</v>
      </c>
      <c r="J38" s="147">
        <f>I38/H38*100</f>
        <v>0</v>
      </c>
      <c r="K38" s="33">
        <f>(C38-G38)</f>
        <v>19696</v>
      </c>
      <c r="L38" s="33">
        <v>19696</v>
      </c>
      <c r="M38" s="33">
        <v>0</v>
      </c>
      <c r="N38" s="130">
        <f>M38/L38*100</f>
        <v>0</v>
      </c>
      <c r="O38" s="21"/>
    </row>
    <row r="39" spans="1:15" ht="12.75">
      <c r="A39" s="22" t="s">
        <v>67</v>
      </c>
      <c r="B39" s="31" t="s">
        <v>63</v>
      </c>
      <c r="C39" s="26">
        <v>48000</v>
      </c>
      <c r="D39" s="26">
        <v>48000</v>
      </c>
      <c r="E39" s="161">
        <v>0</v>
      </c>
      <c r="F39" s="129">
        <f>E39/D39*100</f>
        <v>0</v>
      </c>
      <c r="G39" s="60">
        <v>48000</v>
      </c>
      <c r="H39" s="133">
        <v>48000</v>
      </c>
      <c r="I39" s="68">
        <v>0</v>
      </c>
      <c r="J39" s="148">
        <f>I39/H39*100</f>
        <v>0</v>
      </c>
      <c r="K39" s="26">
        <v>0</v>
      </c>
      <c r="L39" s="26">
        <v>0</v>
      </c>
      <c r="M39" s="26">
        <v>0</v>
      </c>
      <c r="N39" s="154">
        <v>0</v>
      </c>
      <c r="O39" s="23"/>
    </row>
    <row r="40" spans="1:15" ht="12.75">
      <c r="A40" s="22" t="s">
        <v>70</v>
      </c>
      <c r="B40" s="31" t="s">
        <v>203</v>
      </c>
      <c r="C40" s="26">
        <v>87500</v>
      </c>
      <c r="D40" s="26">
        <v>87500</v>
      </c>
      <c r="E40" s="161">
        <v>5220</v>
      </c>
      <c r="F40" s="127">
        <f>E40/D40*100</f>
        <v>5.965714285714286</v>
      </c>
      <c r="G40" s="60">
        <v>87500</v>
      </c>
      <c r="H40" s="133">
        <v>87500</v>
      </c>
      <c r="I40" s="68">
        <v>0</v>
      </c>
      <c r="J40" s="149">
        <f>I40/H40*100</f>
        <v>0</v>
      </c>
      <c r="K40" s="26">
        <v>0</v>
      </c>
      <c r="L40" s="26">
        <v>0</v>
      </c>
      <c r="M40" s="26">
        <v>5220</v>
      </c>
      <c r="N40" s="155" t="s">
        <v>54</v>
      </c>
      <c r="O40" s="23"/>
    </row>
    <row r="41" spans="1:15" s="181" customFormat="1" ht="12.75">
      <c r="A41" s="179"/>
      <c r="B41" s="182" t="s">
        <v>47</v>
      </c>
      <c r="C41" s="36">
        <f aca="true" t="shared" si="0" ref="C41:M41">SUM(C38:C40)</f>
        <v>186446</v>
      </c>
      <c r="D41" s="36">
        <f t="shared" si="0"/>
        <v>186446</v>
      </c>
      <c r="E41" s="162">
        <f t="shared" si="0"/>
        <v>5220</v>
      </c>
      <c r="F41" s="122">
        <f>E41/D41*100</f>
        <v>2.7997382620168842</v>
      </c>
      <c r="G41" s="36">
        <f t="shared" si="0"/>
        <v>166750</v>
      </c>
      <c r="H41" s="36">
        <f t="shared" si="0"/>
        <v>166750</v>
      </c>
      <c r="I41" s="36">
        <f t="shared" si="0"/>
        <v>0</v>
      </c>
      <c r="J41" s="122">
        <f>I41/H41*100</f>
        <v>0</v>
      </c>
      <c r="K41" s="36">
        <f t="shared" si="0"/>
        <v>19696</v>
      </c>
      <c r="L41" s="36">
        <f t="shared" si="0"/>
        <v>19696</v>
      </c>
      <c r="M41" s="36">
        <f t="shared" si="0"/>
        <v>5220</v>
      </c>
      <c r="N41" s="187" t="s">
        <v>54</v>
      </c>
      <c r="O41" s="183"/>
    </row>
    <row r="42" spans="1:15" s="181" customFormat="1" ht="12.75">
      <c r="A42" s="184"/>
      <c r="B42" s="185" t="s">
        <v>227</v>
      </c>
      <c r="C42" s="36">
        <f aca="true" t="shared" si="1" ref="C42:M42">(C36+C41)</f>
        <v>645759</v>
      </c>
      <c r="D42" s="36">
        <f t="shared" si="1"/>
        <v>645759</v>
      </c>
      <c r="E42" s="162">
        <f t="shared" si="1"/>
        <v>179996</v>
      </c>
      <c r="F42" s="122">
        <f>E42/D42*100</f>
        <v>27.873556543540236</v>
      </c>
      <c r="G42" s="61">
        <f t="shared" si="1"/>
        <v>166750</v>
      </c>
      <c r="H42" s="61">
        <f t="shared" si="1"/>
        <v>166750</v>
      </c>
      <c r="I42" s="61">
        <f t="shared" si="1"/>
        <v>0</v>
      </c>
      <c r="J42" s="122">
        <f>I42/H42*100</f>
        <v>0</v>
      </c>
      <c r="K42" s="36">
        <f t="shared" si="1"/>
        <v>479009</v>
      </c>
      <c r="L42" s="36">
        <f t="shared" si="1"/>
        <v>479009</v>
      </c>
      <c r="M42" s="36">
        <f t="shared" si="1"/>
        <v>179996</v>
      </c>
      <c r="N42" s="122">
        <f>M42/L42*100</f>
        <v>37.576746992227704</v>
      </c>
      <c r="O42" s="186"/>
    </row>
    <row r="43" spans="2:15" ht="12.75">
      <c r="B43" s="2"/>
      <c r="C43" s="2"/>
      <c r="D43" s="2"/>
      <c r="E43" s="163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2.75">
      <c r="B44" s="2" t="s">
        <v>228</v>
      </c>
      <c r="C44" s="2"/>
      <c r="D44" s="2"/>
      <c r="E44" s="163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2.75">
      <c r="B45" s="2"/>
      <c r="C45" s="2"/>
      <c r="D45" s="2"/>
      <c r="E45" s="163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2.75">
      <c r="B46" s="2"/>
      <c r="C46" s="2"/>
      <c r="D46" s="2"/>
      <c r="E46" s="163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.75">
      <c r="B47" s="2"/>
      <c r="C47" s="2"/>
      <c r="D47" s="2"/>
      <c r="E47" s="163"/>
      <c r="F47" s="2"/>
      <c r="G47" s="2"/>
      <c r="H47" s="2"/>
      <c r="I47" s="150"/>
      <c r="J47" s="2"/>
      <c r="K47" s="2"/>
      <c r="L47" s="2"/>
      <c r="M47" s="2"/>
      <c r="N47" s="2"/>
      <c r="O47" s="2"/>
    </row>
  </sheetData>
  <mergeCells count="2">
    <mergeCell ref="A37:O37"/>
    <mergeCell ref="A4:O4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77" r:id="rId1"/>
  <headerFooter alignWithMargins="0">
    <oddHeader>&amp;C&amp;"Times New Roman CE,Normál"&amp;P/&amp;N
Építési telek- és ingatlan eladás&amp;R&amp;"Times New Roman CE,Normál" 
1/e. sz. táblázat
( ezer ft-ban )
.</oddHeader>
    <oddFooter>&amp;L&amp;"Times New Roman CE,Normál"&amp;8&amp;D / &amp;T
Bagyari Lajosné&amp;C&amp;"Times New Roman CE,Normál"&amp;8&amp;F.xls/&amp;A/Szekeresné&amp;R&amp;"Times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SzekeresneGabi</cp:lastModifiedBy>
  <cp:lastPrinted>2004-08-24T07:53:48Z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