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03.é.n.elsz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<sst xmlns="http://schemas.openxmlformats.org/spreadsheetml/2006/main" count="166" uniqueCount="122">
  <si>
    <t>Tervezett/modosított</t>
  </si>
  <si>
    <t>Ténylegesen felhasznált</t>
  </si>
  <si>
    <t>Eltérés</t>
  </si>
  <si>
    <t>Megnevezés</t>
  </si>
  <si>
    <t>Fajl.összeg</t>
  </si>
  <si>
    <t>Mutatószám</t>
  </si>
  <si>
    <t>Hozzáj.össz.</t>
  </si>
  <si>
    <t>Áll.hj-ból</t>
  </si>
  <si>
    <t>SzJA-ból</t>
  </si>
  <si>
    <t>(+ -)</t>
  </si>
  <si>
    <t>e Ft.</t>
  </si>
  <si>
    <t>Települési igazgatási,kommunális és sport feladatok</t>
  </si>
  <si>
    <t>Lakott külterülettel kapcsolatos feladatok</t>
  </si>
  <si>
    <t>Körzeti igazgatási feladatok:</t>
  </si>
  <si>
    <t>központonként</t>
  </si>
  <si>
    <t>okmányirodák működtetéséhez</t>
  </si>
  <si>
    <t>gyám- és építésügyi feladatokhoz</t>
  </si>
  <si>
    <t>Üdülőhelyi feladatok</t>
  </si>
  <si>
    <t>Pénzbeli és természetbeni szociális és gyermekjóléti ellátások</t>
  </si>
  <si>
    <t>A lakáshoz jutás feladatai</t>
  </si>
  <si>
    <t>Körzeti igazgatási feladatok összesen:</t>
  </si>
  <si>
    <t>Szociális és gyermekjóléti alapszolgáltatási feladatok:</t>
  </si>
  <si>
    <t>alaphozzájárulás</t>
  </si>
  <si>
    <t>családsegítő szolgálat</t>
  </si>
  <si>
    <t>gyermekjóléti szolgálat</t>
  </si>
  <si>
    <t>Szociális és gyermekjóléti alapszolgáltatási feladatok összesen:</t>
  </si>
  <si>
    <t>Bentlakásos és átmeneti elhelyezeést nyújtó intézményi ellátás</t>
  </si>
  <si>
    <t>Nappali szociális intézményi ellátás</t>
  </si>
  <si>
    <t>Hajléktalanok átmeneti intézményei</t>
  </si>
  <si>
    <t>Gyermekek napközbeni ellátása (Bölcsöde)</t>
  </si>
  <si>
    <t>Szociális és gyermekjóléti intézményi módszertani feladatok</t>
  </si>
  <si>
    <t>Óvodai nevelés különleges gondozás keretében gyógyped.ellátás</t>
  </si>
  <si>
    <t>Óvodai nevelés nem gyógypedagógiai ellátás keretében</t>
  </si>
  <si>
    <t>Roma kisebbségi nevelés,oktatás kizárólag magyar nyelven</t>
  </si>
  <si>
    <t>Szervezett intézményi étkezés</t>
  </si>
  <si>
    <t>A Gyvt.148 .§.(5)bekezdés a-c)pontja alapján norm.kedvezm. étkez.</t>
  </si>
  <si>
    <t xml:space="preserve">Bejáró óvodás gyermekek </t>
  </si>
  <si>
    <t>Óvoda összesen:</t>
  </si>
  <si>
    <t>1-4 évf. gyógypedagógiai</t>
  </si>
  <si>
    <t>1-4 évfolyam nem gyógypedagógiai</t>
  </si>
  <si>
    <t>5-8 évf. gyógypedagógiai</t>
  </si>
  <si>
    <t>fejlesztő és felzárkóztató oktatás</t>
  </si>
  <si>
    <t>roma kisebbségi okt. kizárólag magyar nyelven(08.31)</t>
  </si>
  <si>
    <t>roma kisebbségi okt. kizárólag magyar nyelven(09.01.)</t>
  </si>
  <si>
    <t>általános iskola napközi</t>
  </si>
  <si>
    <t>szervezett intézményi étkezés</t>
  </si>
  <si>
    <t>a Gyvt. 148.§.(5)bek. a-c)pontja al.norm kedv.étk.</t>
  </si>
  <si>
    <t>hátrányos helyzetü tanulók (08.31)</t>
  </si>
  <si>
    <t>bejáró tanulok 1-4 évf.</t>
  </si>
  <si>
    <t>Középfokú oktatás:</t>
  </si>
  <si>
    <t>Alapfokú nevelés,oktatás összesen:</t>
  </si>
  <si>
    <t>Alapfokú nevelés,oktatás:</t>
  </si>
  <si>
    <t>iskolai szakképzés gyakorlati képzés</t>
  </si>
  <si>
    <t>Arany J.tehetséggondozó bentlakásos ellát.</t>
  </si>
  <si>
    <t>szervezett intézményi étkezés iskola</t>
  </si>
  <si>
    <t>szervezett intézményi étkezés kollégium</t>
  </si>
  <si>
    <t>a Gyvt. 148.§.(5)bek. a-c)pontja al.norm kedv.étk.iskola</t>
  </si>
  <si>
    <t>Középfokú oktatás összesen:</t>
  </si>
  <si>
    <t>Különleges gondozás keretéban nyújtott ellátás:</t>
  </si>
  <si>
    <t>fogyatékos gyermekek kollégiumi ellátása</t>
  </si>
  <si>
    <t>napközis ellátás</t>
  </si>
  <si>
    <t>a Gyvt.148.§.(5)bek.a-c)pontja al.norm. kedv.étk.iskola</t>
  </si>
  <si>
    <t>a Gyvt.148.§.(5)bek.a-c)pontja al.norm. kedv.étk.koll.</t>
  </si>
  <si>
    <t>a Gyvt.148.§.(5)bek.a-c)pontja al.norm.kedv.étk.koll</t>
  </si>
  <si>
    <t>bejáró tanulók 1-4 évfolyam</t>
  </si>
  <si>
    <t>bejáró tanulók 5-8 évf.</t>
  </si>
  <si>
    <t>Különleges gondozás keretéban nyújtott ellátás összesen:</t>
  </si>
  <si>
    <t>Alapfokú művészeti oktatás:</t>
  </si>
  <si>
    <t>zeneművészeti ágon</t>
  </si>
  <si>
    <t>képző-és ipműv. Táncműv.,szín-és bábműv.ágon</t>
  </si>
  <si>
    <t>Alapfokú művészeti oktatás összesen:</t>
  </si>
  <si>
    <t>Helyi közművelődési  és közgyüjteményi feladatok</t>
  </si>
  <si>
    <t>A törvény 3.sz.melléklete alapján történő hozzájárulás:</t>
  </si>
  <si>
    <t>Kötött felhasználású támogatások:</t>
  </si>
  <si>
    <t>Pedagógus szakvizsga és továbbképzés</t>
  </si>
  <si>
    <t>Pedagógus szakkönyv vásárlás</t>
  </si>
  <si>
    <t>Rászor.alapon ingyenes óvodai étkezés</t>
  </si>
  <si>
    <t>Tanuló tankönyv vásárlás : általános</t>
  </si>
  <si>
    <t xml:space="preserve">                                             ingyenes</t>
  </si>
  <si>
    <t>Diáksporttal kapcsolatos feladatok</t>
  </si>
  <si>
    <t>Szakmai fejlesztési feladatok</t>
  </si>
  <si>
    <t>Pedagógiai szakszolgálat</t>
  </si>
  <si>
    <t>Pedagógiai szakmai szolgáltatás</t>
  </si>
  <si>
    <t>Önkormányzat által szervezett közcélu foglalkoztatás</t>
  </si>
  <si>
    <t>Szociális továbbképzés és szakvizsga</t>
  </si>
  <si>
    <t>Nevelés-oktatás összesen:</t>
  </si>
  <si>
    <t>Helyi önkormányzati  hív.tüzoltóságok támogatása</t>
  </si>
  <si>
    <t>Lakossági települési folyékony  hulladék</t>
  </si>
  <si>
    <t>A törvény 8.sz.melléklete alapján kötött felh.támogatás összesen:</t>
  </si>
  <si>
    <t>SZJA-ból átengedett 10 %</t>
  </si>
  <si>
    <t>Az önkormányzat hozzájár.,támogat.és az SZJA bevétel össz.</t>
  </si>
  <si>
    <t>ÁGAZATONKÉNT</t>
  </si>
  <si>
    <t>Lakásellátás</t>
  </si>
  <si>
    <t>Kereskedelem / Idegenforgalom</t>
  </si>
  <si>
    <t>Egészségügy / Szociálpolitika</t>
  </si>
  <si>
    <t>Oktatás</t>
  </si>
  <si>
    <t xml:space="preserve">Közművelődés </t>
  </si>
  <si>
    <t>Tűzoltók</t>
  </si>
  <si>
    <t>Ágazaatra nem bontható</t>
  </si>
  <si>
    <t>MINDÖSSZESEN</t>
  </si>
  <si>
    <t>Fogyatékos személyek nappali ellátása</t>
  </si>
  <si>
    <t>Nappali szociális intézményi ellátás öszesen:</t>
  </si>
  <si>
    <t>kp.számítás</t>
  </si>
  <si>
    <t xml:space="preserve">    12hó</t>
  </si>
  <si>
    <t xml:space="preserve">            12hó</t>
  </si>
  <si>
    <t>12hó</t>
  </si>
  <si>
    <t>Szociális és gyermekjóléti intézményi módszertani feladatok összesen:</t>
  </si>
  <si>
    <t>5-8, 6o.gimn. évfolyam nem gyógypedagógiai</t>
  </si>
  <si>
    <t>bejáró tanulok 5-8 évf.,6.o.gimn.</t>
  </si>
  <si>
    <t xml:space="preserve">iskolai oktatás 9-13 évfolyam </t>
  </si>
  <si>
    <t xml:space="preserve">iskolai szakképzés elméleti </t>
  </si>
  <si>
    <t>bentlakásos  nem fogyatékos koll.ellátás</t>
  </si>
  <si>
    <t xml:space="preserve">párhuzamos művészeti oktatás </t>
  </si>
  <si>
    <t>Arany JánosTehetséggondozó Program</t>
  </si>
  <si>
    <t>két tanítási nyelven folyó  képzés</t>
  </si>
  <si>
    <t>gyógypedagógiai ellátás (óvoda,iskola,szakiskola)</t>
  </si>
  <si>
    <t>a Gyvt.148.§.(5)bek.a-c)pontja al.norm.kedv.étk.óvoda</t>
  </si>
  <si>
    <t>Egyes jövedelempótló támogatások</t>
  </si>
  <si>
    <t>SZJA-ból kiegészítés jöv. differenciálódás alapján</t>
  </si>
  <si>
    <t>Egyes szoc.feladatok kiegészítő támogatása összesen</t>
  </si>
  <si>
    <t>A törv.3.-és 8.sz.mellékletei alapján összes norm.támogatás</t>
  </si>
  <si>
    <t>Igazgatás / Kommunális / Sport feladatok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</si>
</sst>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3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6" xfId="0" applyFont="1" applyBorder="1" applyAlignment="1">
      <alignment horizontal="left" indent="8"/>
    </xf>
    <xf numFmtId="0" fontId="2" fillId="0" borderId="17" xfId="0" applyFont="1" applyBorder="1" applyAlignment="1">
      <alignment horizontal="left" indent="8"/>
    </xf>
    <xf numFmtId="0" fontId="2" fillId="0" borderId="18" xfId="0" applyFont="1" applyBorder="1" applyAlignment="1">
      <alignment horizontal="left" indent="8"/>
    </xf>
    <xf numFmtId="0" fontId="2" fillId="0" borderId="16" xfId="0" applyFont="1" applyBorder="1" applyAlignment="1">
      <alignment horizontal="left" indent="5"/>
    </xf>
    <xf numFmtId="0" fontId="2" fillId="0" borderId="17" xfId="0" applyFont="1" applyBorder="1" applyAlignment="1">
      <alignment horizontal="left" indent="5"/>
    </xf>
    <xf numFmtId="0" fontId="2" fillId="0" borderId="18" xfId="0" applyFont="1" applyBorder="1" applyAlignment="1">
      <alignment horizontal="left" indent="5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3" xfId="0" applyFont="1" applyBorder="1" applyAlignment="1">
      <alignment horizontal="left" indent="6"/>
    </xf>
    <xf numFmtId="0" fontId="1" fillId="0" borderId="4" xfId="0" applyFont="1" applyBorder="1" applyAlignment="1">
      <alignment horizontal="left" indent="6"/>
    </xf>
    <xf numFmtId="0" fontId="1" fillId="0" borderId="5" xfId="0" applyFont="1" applyBorder="1" applyAlignment="1">
      <alignment horizontal="left" indent="6"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0" borderId="31" xfId="0" applyFont="1" applyBorder="1" applyAlignment="1">
      <alignment horizontal="left" indent="10"/>
    </xf>
    <xf numFmtId="0" fontId="2" fillId="0" borderId="32" xfId="0" applyFont="1" applyBorder="1" applyAlignment="1">
      <alignment horizontal="left" indent="10"/>
    </xf>
    <xf numFmtId="0" fontId="2" fillId="0" borderId="33" xfId="0" applyFont="1" applyBorder="1" applyAlignment="1">
      <alignment horizontal="left" indent="10"/>
    </xf>
    <xf numFmtId="0" fontId="2" fillId="0" borderId="31" xfId="0" applyFont="1" applyBorder="1" applyAlignment="1">
      <alignment horizontal="left" indent="11"/>
    </xf>
    <xf numFmtId="0" fontId="2" fillId="0" borderId="32" xfId="0" applyFont="1" applyBorder="1" applyAlignment="1">
      <alignment horizontal="left" indent="11"/>
    </xf>
    <xf numFmtId="0" fontId="2" fillId="0" borderId="33" xfId="0" applyFont="1" applyBorder="1" applyAlignment="1">
      <alignment horizontal="left" indent="11"/>
    </xf>
    <xf numFmtId="0" fontId="2" fillId="0" borderId="0" xfId="0" applyFont="1" applyAlignment="1">
      <alignment horizontal="left" indent="11"/>
    </xf>
    <xf numFmtId="0" fontId="1" fillId="0" borderId="34" xfId="0" applyFont="1" applyBorder="1" applyAlignment="1">
      <alignment/>
    </xf>
    <xf numFmtId="0" fontId="0" fillId="0" borderId="0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left" indent="3"/>
    </xf>
    <xf numFmtId="0" fontId="1" fillId="0" borderId="3" xfId="0" applyFont="1" applyBorder="1" applyAlignment="1">
      <alignment horizontal="left" indent="3"/>
    </xf>
    <xf numFmtId="0" fontId="1" fillId="2" borderId="11" xfId="0" applyFont="1" applyFill="1" applyBorder="1" applyAlignment="1">
      <alignment horizontal="left" indent="3"/>
    </xf>
    <xf numFmtId="0" fontId="1" fillId="2" borderId="3" xfId="0" applyFont="1" applyFill="1" applyBorder="1" applyAlignment="1">
      <alignment horizontal="left" indent="3"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F1">
      <selection activeCell="M132" sqref="M132"/>
    </sheetView>
  </sheetViews>
  <sheetFormatPr defaultColWidth="9.00390625" defaultRowHeight="12.75"/>
  <cols>
    <col min="1" max="1" width="11.00390625" style="0" customWidth="1"/>
    <col min="2" max="2" width="13.125" style="0" customWidth="1"/>
    <col min="3" max="3" width="25.25390625" style="0" customWidth="1"/>
    <col min="5" max="5" width="9.875" style="0" customWidth="1"/>
    <col min="6" max="6" width="9.75390625" style="0" customWidth="1"/>
    <col min="7" max="7" width="9.875" style="0" customWidth="1"/>
    <col min="8" max="8" width="10.00390625" style="0" customWidth="1"/>
    <col min="9" max="9" width="9.875" style="0" customWidth="1"/>
    <col min="10" max="10" width="9.75390625" style="0" customWidth="1"/>
    <col min="11" max="11" width="10.125" style="0" customWidth="1"/>
    <col min="13" max="13" width="11.625" style="0" customWidth="1"/>
  </cols>
  <sheetData>
    <row r="1" ht="13.5" thickBot="1">
      <c r="M1" s="2" t="s">
        <v>10</v>
      </c>
    </row>
    <row r="2" spans="1:16" ht="13.5" thickBot="1">
      <c r="A2" s="46" t="s">
        <v>3</v>
      </c>
      <c r="B2" s="47"/>
      <c r="C2" s="48"/>
      <c r="D2" s="19" t="s">
        <v>0</v>
      </c>
      <c r="E2" s="20"/>
      <c r="F2" s="20"/>
      <c r="G2" s="20"/>
      <c r="H2" s="21"/>
      <c r="I2" s="22" t="s">
        <v>1</v>
      </c>
      <c r="J2" s="23"/>
      <c r="K2" s="23"/>
      <c r="L2" s="24"/>
      <c r="M2" s="25" t="s">
        <v>2</v>
      </c>
      <c r="N2" s="1"/>
      <c r="O2" s="1"/>
      <c r="P2" s="1"/>
    </row>
    <row r="3" spans="1:16" ht="13.5" thickBot="1">
      <c r="A3" s="31"/>
      <c r="B3" s="32"/>
      <c r="C3" s="33"/>
      <c r="D3" s="18" t="s">
        <v>4</v>
      </c>
      <c r="E3" s="18" t="s">
        <v>5</v>
      </c>
      <c r="F3" s="18" t="s">
        <v>6</v>
      </c>
      <c r="G3" s="3" t="s">
        <v>7</v>
      </c>
      <c r="H3" s="3" t="s">
        <v>8</v>
      </c>
      <c r="I3" s="18" t="s">
        <v>5</v>
      </c>
      <c r="J3" s="18" t="s">
        <v>6</v>
      </c>
      <c r="K3" s="3" t="s">
        <v>7</v>
      </c>
      <c r="L3" s="3" t="s">
        <v>8</v>
      </c>
      <c r="M3" s="26" t="s">
        <v>9</v>
      </c>
      <c r="N3" s="1"/>
      <c r="O3" s="1"/>
      <c r="P3" s="1"/>
    </row>
    <row r="4" spans="1:16" ht="12.75">
      <c r="A4" s="14" t="s">
        <v>11</v>
      </c>
      <c r="B4" s="16"/>
      <c r="C4" s="17"/>
      <c r="D4" s="14">
        <v>2261</v>
      </c>
      <c r="E4" s="15">
        <v>68427</v>
      </c>
      <c r="F4" s="16">
        <v>154713</v>
      </c>
      <c r="G4" s="15">
        <v>0</v>
      </c>
      <c r="H4" s="17">
        <v>154713</v>
      </c>
      <c r="I4" s="14">
        <v>68427</v>
      </c>
      <c r="J4" s="15">
        <v>154713</v>
      </c>
      <c r="K4" s="16">
        <v>0</v>
      </c>
      <c r="L4" s="28">
        <v>154713</v>
      </c>
      <c r="M4" s="4">
        <v>0</v>
      </c>
      <c r="N4" s="1"/>
      <c r="O4" s="1"/>
      <c r="P4" s="1"/>
    </row>
    <row r="5" spans="1:16" ht="12.75">
      <c r="A5" s="5" t="s">
        <v>12</v>
      </c>
      <c r="B5" s="6"/>
      <c r="C5" s="7"/>
      <c r="D5" s="5">
        <v>3862</v>
      </c>
      <c r="E5" s="13">
        <v>1897</v>
      </c>
      <c r="F5" s="6">
        <v>7326</v>
      </c>
      <c r="G5" s="13">
        <v>0</v>
      </c>
      <c r="H5" s="7">
        <v>7326</v>
      </c>
      <c r="I5" s="5">
        <v>1897</v>
      </c>
      <c r="J5" s="13">
        <v>7326</v>
      </c>
      <c r="K5" s="6">
        <v>0</v>
      </c>
      <c r="L5" s="29">
        <v>7326</v>
      </c>
      <c r="M5" s="8">
        <v>0</v>
      </c>
      <c r="N5" s="1"/>
      <c r="O5" s="1"/>
      <c r="P5" s="1"/>
    </row>
    <row r="6" spans="1:16" ht="12.75">
      <c r="A6" s="5" t="s">
        <v>13</v>
      </c>
      <c r="B6" s="6"/>
      <c r="C6" s="7"/>
      <c r="D6" s="5"/>
      <c r="E6" s="13"/>
      <c r="F6" s="6"/>
      <c r="G6" s="13"/>
      <c r="H6" s="7"/>
      <c r="I6" s="5"/>
      <c r="J6" s="13"/>
      <c r="K6" s="6"/>
      <c r="L6" s="29"/>
      <c r="M6" s="8"/>
      <c r="N6" s="1"/>
      <c r="O6" s="1"/>
      <c r="P6" s="1"/>
    </row>
    <row r="7" spans="1:16" ht="12.75">
      <c r="A7" s="5"/>
      <c r="B7" s="6" t="s">
        <v>14</v>
      </c>
      <c r="C7" s="7"/>
      <c r="D7" s="5">
        <v>6837090</v>
      </c>
      <c r="E7" s="13">
        <v>1</v>
      </c>
      <c r="F7" s="6">
        <v>6837</v>
      </c>
      <c r="G7" s="13">
        <v>0</v>
      </c>
      <c r="H7" s="7">
        <v>6837</v>
      </c>
      <c r="I7" s="5">
        <v>1</v>
      </c>
      <c r="J7" s="13">
        <v>6837</v>
      </c>
      <c r="K7" s="6">
        <v>0</v>
      </c>
      <c r="L7" s="29">
        <v>6837</v>
      </c>
      <c r="M7" s="8">
        <v>0</v>
      </c>
      <c r="N7" s="1"/>
      <c r="O7" s="1"/>
      <c r="P7" s="1"/>
    </row>
    <row r="8" spans="1:16" ht="12.75">
      <c r="A8" s="5"/>
      <c r="B8" s="6" t="s">
        <v>15</v>
      </c>
      <c r="C8" s="7"/>
      <c r="D8" s="5" t="s">
        <v>102</v>
      </c>
      <c r="E8" s="13">
        <v>0</v>
      </c>
      <c r="F8" s="6">
        <v>60985</v>
      </c>
      <c r="G8" s="13">
        <v>0</v>
      </c>
      <c r="H8" s="7">
        <v>60985</v>
      </c>
      <c r="I8" s="5">
        <v>0</v>
      </c>
      <c r="J8" s="13">
        <v>60985</v>
      </c>
      <c r="K8" s="6">
        <v>0</v>
      </c>
      <c r="L8" s="29">
        <v>60985</v>
      </c>
      <c r="M8" s="8">
        <v>0</v>
      </c>
      <c r="N8" s="1"/>
      <c r="O8" s="1"/>
      <c r="P8" s="1"/>
    </row>
    <row r="9" spans="1:16" ht="12.75">
      <c r="A9" s="5"/>
      <c r="B9" s="6" t="s">
        <v>16</v>
      </c>
      <c r="C9" s="7"/>
      <c r="D9" s="5" t="s">
        <v>102</v>
      </c>
      <c r="E9" s="13">
        <v>0</v>
      </c>
      <c r="F9" s="6">
        <v>49462</v>
      </c>
      <c r="G9" s="13">
        <v>0</v>
      </c>
      <c r="H9" s="7">
        <v>49462</v>
      </c>
      <c r="I9" s="5">
        <v>0</v>
      </c>
      <c r="J9" s="13">
        <v>49462</v>
      </c>
      <c r="K9" s="6">
        <v>0</v>
      </c>
      <c r="L9" s="29">
        <v>49462</v>
      </c>
      <c r="M9" s="8">
        <v>0</v>
      </c>
      <c r="N9" s="1"/>
      <c r="O9" s="1"/>
      <c r="P9" s="1"/>
    </row>
    <row r="10" spans="1:16" ht="12.75">
      <c r="A10" s="34" t="s">
        <v>20</v>
      </c>
      <c r="B10" s="35"/>
      <c r="C10" s="36"/>
      <c r="D10" s="34"/>
      <c r="E10" s="62"/>
      <c r="F10" s="35">
        <f>SUM(F7:F9)</f>
        <v>117284</v>
      </c>
      <c r="G10" s="62">
        <v>0</v>
      </c>
      <c r="H10" s="36">
        <f>SUM(H7:H9)</f>
        <v>117284</v>
      </c>
      <c r="I10" s="34"/>
      <c r="J10" s="62">
        <f>SUM(J7:J9)</f>
        <v>117284</v>
      </c>
      <c r="K10" s="35">
        <f>SUM(K7:K9)</f>
        <v>0</v>
      </c>
      <c r="L10" s="63">
        <f>SUM(L7:L9)</f>
        <v>117284</v>
      </c>
      <c r="M10" s="64">
        <f>SUM(M7:M9)</f>
        <v>0</v>
      </c>
      <c r="N10" s="1"/>
      <c r="O10" s="1"/>
      <c r="P10" s="1"/>
    </row>
    <row r="11" spans="1:16" ht="12.75">
      <c r="A11" s="5" t="s">
        <v>17</v>
      </c>
      <c r="B11" s="6"/>
      <c r="C11" s="7"/>
      <c r="D11" s="5">
        <v>2</v>
      </c>
      <c r="E11" s="13">
        <v>1800000</v>
      </c>
      <c r="F11" s="6">
        <v>3600</v>
      </c>
      <c r="G11" s="13">
        <v>0</v>
      </c>
      <c r="H11" s="7">
        <v>3600</v>
      </c>
      <c r="I11" s="5">
        <v>2010311</v>
      </c>
      <c r="J11" s="13">
        <v>4020</v>
      </c>
      <c r="K11" s="6">
        <v>0</v>
      </c>
      <c r="L11" s="29">
        <v>4020</v>
      </c>
      <c r="M11" s="8">
        <v>420</v>
      </c>
      <c r="N11" s="1"/>
      <c r="O11" s="1"/>
      <c r="P11" s="1"/>
    </row>
    <row r="12" spans="1:16" ht="12.75">
      <c r="A12" s="5" t="s">
        <v>18</v>
      </c>
      <c r="B12" s="6"/>
      <c r="C12" s="7"/>
      <c r="D12" s="5" t="s">
        <v>102</v>
      </c>
      <c r="E12" s="13">
        <v>0</v>
      </c>
      <c r="F12" s="6">
        <v>326739</v>
      </c>
      <c r="G12" s="13">
        <v>0</v>
      </c>
      <c r="H12" s="7">
        <v>326739</v>
      </c>
      <c r="I12" s="5">
        <v>0</v>
      </c>
      <c r="J12" s="13">
        <v>326739</v>
      </c>
      <c r="K12" s="6">
        <v>0</v>
      </c>
      <c r="L12" s="29">
        <v>326739</v>
      </c>
      <c r="M12" s="8">
        <v>0</v>
      </c>
      <c r="N12" s="1"/>
      <c r="O12" s="1"/>
      <c r="P12" s="1"/>
    </row>
    <row r="13" spans="1:16" ht="12.75">
      <c r="A13" s="5" t="s">
        <v>19</v>
      </c>
      <c r="B13" s="6"/>
      <c r="C13" s="7"/>
      <c r="D13" s="5" t="s">
        <v>102</v>
      </c>
      <c r="E13" s="13">
        <v>0</v>
      </c>
      <c r="F13" s="6">
        <v>77604</v>
      </c>
      <c r="G13" s="13">
        <v>0</v>
      </c>
      <c r="H13" s="7">
        <v>77604</v>
      </c>
      <c r="I13" s="5">
        <v>0</v>
      </c>
      <c r="J13" s="13">
        <v>77604</v>
      </c>
      <c r="K13" s="6">
        <v>0</v>
      </c>
      <c r="L13" s="29">
        <v>77604</v>
      </c>
      <c r="M13" s="8">
        <v>0</v>
      </c>
      <c r="N13" s="1"/>
      <c r="O13" s="1"/>
      <c r="P13" s="1"/>
    </row>
    <row r="14" spans="1:16" ht="12.75">
      <c r="A14" s="5" t="s">
        <v>21</v>
      </c>
      <c r="B14" s="6"/>
      <c r="C14" s="7"/>
      <c r="D14" s="5"/>
      <c r="E14" s="13"/>
      <c r="F14" s="6"/>
      <c r="G14" s="13"/>
      <c r="H14" s="7"/>
      <c r="I14" s="5"/>
      <c r="J14" s="13"/>
      <c r="K14" s="6"/>
      <c r="L14" s="29"/>
      <c r="M14" s="8"/>
      <c r="N14" s="1"/>
      <c r="O14" s="1"/>
      <c r="P14" s="1"/>
    </row>
    <row r="15" spans="1:16" ht="12.75">
      <c r="A15" s="5"/>
      <c r="B15" s="6" t="s">
        <v>22</v>
      </c>
      <c r="C15" s="7"/>
      <c r="D15" s="5" t="s">
        <v>102</v>
      </c>
      <c r="E15" s="13">
        <v>0</v>
      </c>
      <c r="F15" s="6">
        <v>88955</v>
      </c>
      <c r="G15" s="13">
        <v>69219</v>
      </c>
      <c r="H15" s="7">
        <v>19736</v>
      </c>
      <c r="I15" s="5">
        <v>0</v>
      </c>
      <c r="J15" s="13">
        <v>88955</v>
      </c>
      <c r="K15" s="6">
        <v>69219</v>
      </c>
      <c r="L15" s="29">
        <v>19736</v>
      </c>
      <c r="M15" s="8">
        <v>0</v>
      </c>
      <c r="N15" s="1"/>
      <c r="O15" s="1"/>
      <c r="P15" s="1"/>
    </row>
    <row r="16" spans="1:16" ht="12.75">
      <c r="A16" s="5"/>
      <c r="B16" s="6" t="s">
        <v>23</v>
      </c>
      <c r="C16" s="7"/>
      <c r="D16" s="5">
        <v>260</v>
      </c>
      <c r="E16" s="65" t="s">
        <v>103</v>
      </c>
      <c r="F16" s="6">
        <v>17791</v>
      </c>
      <c r="G16" s="13">
        <v>13844</v>
      </c>
      <c r="H16" s="7">
        <v>3947</v>
      </c>
      <c r="I16" s="5" t="s">
        <v>104</v>
      </c>
      <c r="J16" s="13">
        <v>17791</v>
      </c>
      <c r="K16" s="6">
        <v>13844</v>
      </c>
      <c r="L16" s="29">
        <v>3947</v>
      </c>
      <c r="M16" s="8">
        <v>0</v>
      </c>
      <c r="N16" s="1"/>
      <c r="O16" s="1"/>
      <c r="P16" s="1"/>
    </row>
    <row r="17" spans="1:16" ht="12.75">
      <c r="A17" s="5"/>
      <c r="B17" s="6" t="s">
        <v>24</v>
      </c>
      <c r="C17" s="7"/>
      <c r="D17" s="5">
        <v>260</v>
      </c>
      <c r="E17" s="66" t="s">
        <v>105</v>
      </c>
      <c r="F17" s="6">
        <v>17791</v>
      </c>
      <c r="G17" s="13">
        <v>13844</v>
      </c>
      <c r="H17" s="7">
        <v>3947</v>
      </c>
      <c r="I17" s="67" t="s">
        <v>105</v>
      </c>
      <c r="J17" s="13">
        <v>17791</v>
      </c>
      <c r="K17" s="6">
        <v>13844</v>
      </c>
      <c r="L17" s="29">
        <v>3947</v>
      </c>
      <c r="M17" s="8">
        <v>0</v>
      </c>
      <c r="N17" s="1"/>
      <c r="O17" s="1"/>
      <c r="P17" s="1"/>
    </row>
    <row r="18" spans="1:16" ht="12.75">
      <c r="A18" s="34" t="s">
        <v>25</v>
      </c>
      <c r="B18" s="35"/>
      <c r="C18" s="36"/>
      <c r="D18" s="34"/>
      <c r="E18" s="62"/>
      <c r="F18" s="35">
        <f>SUM(F15:F17)</f>
        <v>124537</v>
      </c>
      <c r="G18" s="62">
        <f>SUM(G15:G17)</f>
        <v>96907</v>
      </c>
      <c r="H18" s="36">
        <f>SUM(H15:H17)</f>
        <v>27630</v>
      </c>
      <c r="I18" s="34"/>
      <c r="J18" s="62">
        <f>SUM(J15:J17)</f>
        <v>124537</v>
      </c>
      <c r="K18" s="35">
        <f>SUM(K15:K17)</f>
        <v>96907</v>
      </c>
      <c r="L18" s="63">
        <f>SUM(L15:L17)</f>
        <v>27630</v>
      </c>
      <c r="M18" s="64">
        <f>SUM(M15:M17)</f>
        <v>0</v>
      </c>
      <c r="N18" s="1"/>
      <c r="O18" s="1"/>
      <c r="P18" s="1"/>
    </row>
    <row r="19" spans="1:16" ht="12.75">
      <c r="A19" s="5" t="s">
        <v>26</v>
      </c>
      <c r="B19" s="6"/>
      <c r="C19" s="7"/>
      <c r="D19" s="5">
        <v>725000</v>
      </c>
      <c r="E19" s="13">
        <v>62</v>
      </c>
      <c r="F19" s="6">
        <v>44950</v>
      </c>
      <c r="G19" s="13">
        <v>34325</v>
      </c>
      <c r="H19" s="7">
        <v>10625</v>
      </c>
      <c r="I19" s="5">
        <v>62</v>
      </c>
      <c r="J19" s="13">
        <v>44950</v>
      </c>
      <c r="K19" s="6">
        <v>34325</v>
      </c>
      <c r="L19" s="29">
        <v>10625</v>
      </c>
      <c r="M19" s="8">
        <v>0</v>
      </c>
      <c r="N19" s="1"/>
      <c r="O19" s="1"/>
      <c r="P19" s="1"/>
    </row>
    <row r="20" spans="1:16" ht="12.75">
      <c r="A20" s="5" t="s">
        <v>27</v>
      </c>
      <c r="B20" s="6"/>
      <c r="C20" s="7"/>
      <c r="D20" s="5">
        <v>176000</v>
      </c>
      <c r="E20" s="13">
        <v>304</v>
      </c>
      <c r="F20" s="6">
        <v>53504</v>
      </c>
      <c r="G20" s="13">
        <v>40857</v>
      </c>
      <c r="H20" s="7">
        <v>12647</v>
      </c>
      <c r="I20" s="5">
        <v>262</v>
      </c>
      <c r="J20" s="13">
        <v>46112</v>
      </c>
      <c r="K20" s="6">
        <v>35212</v>
      </c>
      <c r="L20" s="29">
        <v>10900</v>
      </c>
      <c r="M20" s="8">
        <v>-7392</v>
      </c>
      <c r="N20" s="1"/>
      <c r="O20" s="1"/>
      <c r="P20" s="1"/>
    </row>
    <row r="21" spans="1:16" ht="12.75">
      <c r="A21" s="5" t="s">
        <v>100</v>
      </c>
      <c r="B21" s="6"/>
      <c r="C21" s="7"/>
      <c r="D21" s="61">
        <v>442000</v>
      </c>
      <c r="E21" s="13">
        <v>20</v>
      </c>
      <c r="F21" s="6">
        <v>8840</v>
      </c>
      <c r="G21" s="13">
        <v>6750</v>
      </c>
      <c r="H21" s="7">
        <v>2090</v>
      </c>
      <c r="I21" s="5">
        <v>19</v>
      </c>
      <c r="J21" s="13">
        <v>8398</v>
      </c>
      <c r="K21" s="6">
        <v>6413</v>
      </c>
      <c r="L21" s="29">
        <v>1985</v>
      </c>
      <c r="M21" s="8">
        <v>-442</v>
      </c>
      <c r="N21" s="1"/>
      <c r="O21" s="1"/>
      <c r="P21" s="1"/>
    </row>
    <row r="22" spans="1:16" ht="12.75">
      <c r="A22" s="34" t="s">
        <v>101</v>
      </c>
      <c r="B22" s="35"/>
      <c r="C22" s="36"/>
      <c r="D22" s="34"/>
      <c r="E22" s="62"/>
      <c r="F22" s="35">
        <f>SUM(F20:F21)</f>
        <v>62344</v>
      </c>
      <c r="G22" s="62">
        <f>SUM(G20:G21)</f>
        <v>47607</v>
      </c>
      <c r="H22" s="36">
        <f>SUM(H20:H21)</f>
        <v>14737</v>
      </c>
      <c r="I22" s="34"/>
      <c r="J22" s="62">
        <f>SUM(J20:J21)</f>
        <v>54510</v>
      </c>
      <c r="K22" s="35">
        <f>SUM(K20:K21)</f>
        <v>41625</v>
      </c>
      <c r="L22" s="63">
        <f>SUM(L20:L21)</f>
        <v>12885</v>
      </c>
      <c r="M22" s="64">
        <f>SUM(M20:M21)</f>
        <v>-7834</v>
      </c>
      <c r="N22" s="1"/>
      <c r="O22" s="1"/>
      <c r="P22" s="1"/>
    </row>
    <row r="23" spans="1:16" ht="12.75">
      <c r="A23" s="5" t="s">
        <v>28</v>
      </c>
      <c r="B23" s="6"/>
      <c r="C23" s="7"/>
      <c r="D23" s="5">
        <v>399500</v>
      </c>
      <c r="E23" s="13">
        <v>28</v>
      </c>
      <c r="F23" s="6">
        <v>11186</v>
      </c>
      <c r="G23" s="13">
        <v>8542</v>
      </c>
      <c r="H23" s="7">
        <v>2644</v>
      </c>
      <c r="I23" s="5">
        <v>56</v>
      </c>
      <c r="J23" s="13">
        <v>22372</v>
      </c>
      <c r="K23" s="6">
        <v>17084</v>
      </c>
      <c r="L23" s="29">
        <v>5288</v>
      </c>
      <c r="M23" s="8">
        <v>11186</v>
      </c>
      <c r="N23" s="1"/>
      <c r="O23" s="1"/>
      <c r="P23" s="1"/>
    </row>
    <row r="24" spans="1:16" ht="12.75">
      <c r="A24" s="5" t="s">
        <v>29</v>
      </c>
      <c r="B24" s="6"/>
      <c r="C24" s="7"/>
      <c r="D24" s="5">
        <v>361000</v>
      </c>
      <c r="E24" s="13">
        <v>165</v>
      </c>
      <c r="F24" s="6">
        <v>59565</v>
      </c>
      <c r="G24" s="13">
        <v>45485</v>
      </c>
      <c r="H24" s="7">
        <v>14080</v>
      </c>
      <c r="I24" s="5">
        <v>164</v>
      </c>
      <c r="J24" s="13">
        <v>59204</v>
      </c>
      <c r="K24" s="6">
        <v>45209</v>
      </c>
      <c r="L24" s="29">
        <v>13995</v>
      </c>
      <c r="M24" s="8">
        <v>-361</v>
      </c>
      <c r="N24" s="1"/>
      <c r="O24" s="1"/>
      <c r="P24" s="1"/>
    </row>
    <row r="25" spans="1:16" ht="12.75">
      <c r="A25" s="5" t="s">
        <v>30</v>
      </c>
      <c r="B25" s="6"/>
      <c r="C25" s="7"/>
      <c r="D25" s="5"/>
      <c r="E25" s="13"/>
      <c r="F25" s="6"/>
      <c r="G25" s="13"/>
      <c r="H25" s="7"/>
      <c r="I25" s="5"/>
      <c r="J25" s="13"/>
      <c r="K25" s="6"/>
      <c r="L25" s="29"/>
      <c r="M25" s="8"/>
      <c r="N25" s="1"/>
      <c r="O25" s="1"/>
      <c r="P25" s="1"/>
    </row>
    <row r="26" spans="1:16" ht="12.75">
      <c r="A26" s="5"/>
      <c r="B26" s="6" t="s">
        <v>23</v>
      </c>
      <c r="C26" s="7"/>
      <c r="D26" s="5">
        <v>6000000</v>
      </c>
      <c r="E26" s="66" t="s">
        <v>105</v>
      </c>
      <c r="F26" s="6">
        <v>6000</v>
      </c>
      <c r="G26" s="13">
        <v>4582</v>
      </c>
      <c r="H26" s="7">
        <v>1418</v>
      </c>
      <c r="I26" s="67" t="s">
        <v>105</v>
      </c>
      <c r="J26" s="13">
        <v>6000</v>
      </c>
      <c r="K26" s="6">
        <v>4582</v>
      </c>
      <c r="L26" s="29">
        <v>1418</v>
      </c>
      <c r="M26" s="8">
        <v>0</v>
      </c>
      <c r="N26" s="1"/>
      <c r="O26" s="1"/>
      <c r="P26" s="1"/>
    </row>
    <row r="27" spans="1:16" ht="12.75">
      <c r="A27" s="5"/>
      <c r="B27" s="6" t="s">
        <v>24</v>
      </c>
      <c r="C27" s="7"/>
      <c r="D27" s="5">
        <v>4060000</v>
      </c>
      <c r="E27" s="66" t="s">
        <v>105</v>
      </c>
      <c r="F27" s="6">
        <v>4060</v>
      </c>
      <c r="G27" s="13">
        <v>3100</v>
      </c>
      <c r="H27" s="7">
        <v>960</v>
      </c>
      <c r="I27" s="67" t="s">
        <v>105</v>
      </c>
      <c r="J27" s="13">
        <v>4060</v>
      </c>
      <c r="K27" s="6">
        <v>3100</v>
      </c>
      <c r="L27" s="29">
        <v>960</v>
      </c>
      <c r="M27" s="8">
        <v>0</v>
      </c>
      <c r="N27" s="1"/>
      <c r="O27" s="1"/>
      <c r="P27" s="1"/>
    </row>
    <row r="28" spans="1:16" ht="12.75">
      <c r="A28" s="34" t="s">
        <v>106</v>
      </c>
      <c r="B28" s="35"/>
      <c r="C28" s="36"/>
      <c r="D28" s="34"/>
      <c r="E28" s="68"/>
      <c r="F28" s="35">
        <f>SUM(F26:F27)</f>
        <v>10060</v>
      </c>
      <c r="G28" s="62">
        <f>SUM(G26:G27)</f>
        <v>7682</v>
      </c>
      <c r="H28" s="36">
        <f>SUM(H26:H27)</f>
        <v>2378</v>
      </c>
      <c r="I28" s="69"/>
      <c r="J28" s="62">
        <f>SUM(J26:J27)</f>
        <v>10060</v>
      </c>
      <c r="K28" s="35">
        <f>SUM(K26:K27)</f>
        <v>7682</v>
      </c>
      <c r="L28" s="63">
        <f>SUM(L26:L27)</f>
        <v>2378</v>
      </c>
      <c r="M28" s="64">
        <f>SUM(M26:M27)</f>
        <v>0</v>
      </c>
      <c r="N28" s="1"/>
      <c r="O28" s="1"/>
      <c r="P28" s="1"/>
    </row>
    <row r="29" spans="1:16" ht="12.75">
      <c r="A29" s="5" t="s">
        <v>32</v>
      </c>
      <c r="B29" s="6"/>
      <c r="C29" s="7"/>
      <c r="D29" s="5">
        <v>182000</v>
      </c>
      <c r="E29" s="13">
        <v>2088</v>
      </c>
      <c r="F29" s="6">
        <v>380016</v>
      </c>
      <c r="G29" s="13">
        <v>380016</v>
      </c>
      <c r="H29" s="7">
        <v>0</v>
      </c>
      <c r="I29" s="5">
        <v>2078</v>
      </c>
      <c r="J29" s="13">
        <v>378196</v>
      </c>
      <c r="K29" s="6">
        <v>378196</v>
      </c>
      <c r="L29" s="29">
        <v>0</v>
      </c>
      <c r="M29" s="8">
        <v>-1820</v>
      </c>
      <c r="N29" s="1"/>
      <c r="O29" s="1"/>
      <c r="P29" s="1"/>
    </row>
    <row r="30" spans="1:16" ht="12.75">
      <c r="A30" s="5" t="s">
        <v>31</v>
      </c>
      <c r="B30" s="6"/>
      <c r="C30" s="7"/>
      <c r="D30" s="5">
        <v>430000</v>
      </c>
      <c r="E30" s="13">
        <v>15</v>
      </c>
      <c r="F30" s="6">
        <v>6450</v>
      </c>
      <c r="G30" s="13">
        <v>6450</v>
      </c>
      <c r="H30" s="7">
        <v>0</v>
      </c>
      <c r="I30" s="5">
        <v>12</v>
      </c>
      <c r="J30" s="13">
        <v>5160</v>
      </c>
      <c r="K30" s="6">
        <v>5160</v>
      </c>
      <c r="L30" s="29">
        <v>0</v>
      </c>
      <c r="M30" s="8">
        <v>-1290</v>
      </c>
      <c r="N30" s="1"/>
      <c r="O30" s="1"/>
      <c r="P30" s="1"/>
    </row>
    <row r="31" spans="1:16" ht="12.75">
      <c r="A31" s="5" t="s">
        <v>33</v>
      </c>
      <c r="B31" s="6"/>
      <c r="C31" s="7"/>
      <c r="D31" s="5">
        <v>44000</v>
      </c>
      <c r="E31" s="13">
        <v>83</v>
      </c>
      <c r="F31" s="6">
        <v>3652</v>
      </c>
      <c r="G31" s="13">
        <v>3652</v>
      </c>
      <c r="H31" s="7">
        <v>0</v>
      </c>
      <c r="I31" s="5">
        <v>79</v>
      </c>
      <c r="J31" s="13">
        <v>3476</v>
      </c>
      <c r="K31" s="6">
        <v>3476</v>
      </c>
      <c r="L31" s="29">
        <v>0</v>
      </c>
      <c r="M31" s="8">
        <v>-176</v>
      </c>
      <c r="N31" s="1"/>
      <c r="O31" s="1"/>
      <c r="P31" s="1"/>
    </row>
    <row r="32" spans="1:16" ht="12.75">
      <c r="A32" s="5" t="s">
        <v>34</v>
      </c>
      <c r="B32" s="6"/>
      <c r="C32" s="7"/>
      <c r="D32" s="5">
        <v>20000</v>
      </c>
      <c r="E32" s="13">
        <v>920</v>
      </c>
      <c r="F32" s="6">
        <v>18400</v>
      </c>
      <c r="G32" s="13">
        <v>18400</v>
      </c>
      <c r="H32" s="7">
        <v>0</v>
      </c>
      <c r="I32" s="5">
        <v>941</v>
      </c>
      <c r="J32" s="13">
        <v>18820</v>
      </c>
      <c r="K32" s="6">
        <v>18820</v>
      </c>
      <c r="L32" s="29">
        <v>0</v>
      </c>
      <c r="M32" s="8">
        <v>420</v>
      </c>
      <c r="N32" s="1"/>
      <c r="O32" s="1"/>
      <c r="P32" s="1"/>
    </row>
    <row r="33" spans="1:16" ht="12.75">
      <c r="A33" s="5" t="s">
        <v>35</v>
      </c>
      <c r="B33" s="6"/>
      <c r="C33" s="7"/>
      <c r="D33" s="5">
        <v>30000</v>
      </c>
      <c r="E33" s="13">
        <v>776</v>
      </c>
      <c r="F33" s="6">
        <v>23280</v>
      </c>
      <c r="G33" s="13">
        <v>23280</v>
      </c>
      <c r="H33" s="7">
        <v>0</v>
      </c>
      <c r="I33" s="5">
        <v>428</v>
      </c>
      <c r="J33" s="13">
        <v>12840</v>
      </c>
      <c r="K33" s="6">
        <v>12840</v>
      </c>
      <c r="L33" s="29">
        <v>0</v>
      </c>
      <c r="M33" s="8">
        <v>-10440</v>
      </c>
      <c r="N33" s="1"/>
      <c r="O33" s="1"/>
      <c r="P33" s="1"/>
    </row>
    <row r="34" spans="1:16" ht="12.75">
      <c r="A34" s="5" t="s">
        <v>36</v>
      </c>
      <c r="B34" s="6"/>
      <c r="C34" s="7"/>
      <c r="D34" s="5">
        <v>22500</v>
      </c>
      <c r="E34" s="13">
        <v>157</v>
      </c>
      <c r="F34" s="6">
        <v>3532</v>
      </c>
      <c r="G34" s="13">
        <v>3532</v>
      </c>
      <c r="H34" s="7">
        <v>0</v>
      </c>
      <c r="I34" s="5">
        <v>158</v>
      </c>
      <c r="J34" s="13">
        <v>3555</v>
      </c>
      <c r="K34" s="6">
        <v>3555</v>
      </c>
      <c r="L34" s="29">
        <v>0</v>
      </c>
      <c r="M34" s="8">
        <v>23</v>
      </c>
      <c r="N34" s="1"/>
      <c r="O34" s="1"/>
      <c r="P34" s="1"/>
    </row>
    <row r="35" spans="1:16" ht="12.75">
      <c r="A35" s="34" t="s">
        <v>37</v>
      </c>
      <c r="B35" s="35"/>
      <c r="C35" s="36"/>
      <c r="D35" s="34"/>
      <c r="E35" s="62"/>
      <c r="F35" s="35">
        <f>SUM(F29:F34)</f>
        <v>435330</v>
      </c>
      <c r="G35" s="62">
        <f>SUM(G29:G34)</f>
        <v>435330</v>
      </c>
      <c r="H35" s="36">
        <v>0</v>
      </c>
      <c r="I35" s="34"/>
      <c r="J35" s="62">
        <f>SUM(J29:J34)</f>
        <v>422047</v>
      </c>
      <c r="K35" s="35">
        <f>SUM(K29:K34)</f>
        <v>422047</v>
      </c>
      <c r="L35" s="63"/>
      <c r="M35" s="64">
        <f>SUM(M29:M34)</f>
        <v>-13283</v>
      </c>
      <c r="N35" s="1"/>
      <c r="O35" s="1"/>
      <c r="P35" s="1"/>
    </row>
    <row r="36" spans="1:16" ht="12.75">
      <c r="A36" s="5" t="s">
        <v>51</v>
      </c>
      <c r="B36" s="6"/>
      <c r="C36" s="7"/>
      <c r="D36" s="5"/>
      <c r="E36" s="13"/>
      <c r="F36" s="6"/>
      <c r="G36" s="13"/>
      <c r="H36" s="7"/>
      <c r="I36" s="5"/>
      <c r="J36" s="13"/>
      <c r="K36" s="6"/>
      <c r="L36" s="29"/>
      <c r="M36" s="8"/>
      <c r="N36" s="1"/>
      <c r="O36" s="1"/>
      <c r="P36" s="1"/>
    </row>
    <row r="37" spans="1:16" ht="12.75">
      <c r="A37" s="37" t="s">
        <v>39</v>
      </c>
      <c r="B37" s="38"/>
      <c r="C37" s="39"/>
      <c r="D37" s="5">
        <v>187000</v>
      </c>
      <c r="E37" s="13">
        <v>2512</v>
      </c>
      <c r="F37" s="6">
        <v>469744</v>
      </c>
      <c r="G37" s="13">
        <v>469744</v>
      </c>
      <c r="H37" s="7">
        <v>0</v>
      </c>
      <c r="I37" s="5">
        <v>2471</v>
      </c>
      <c r="J37" s="13">
        <v>462077</v>
      </c>
      <c r="K37" s="6">
        <v>462077</v>
      </c>
      <c r="L37" s="29">
        <v>0</v>
      </c>
      <c r="M37" s="8">
        <v>-7667</v>
      </c>
      <c r="N37" s="1"/>
      <c r="O37" s="1"/>
      <c r="P37" s="1"/>
    </row>
    <row r="38" spans="1:16" ht="12.75">
      <c r="A38" s="37" t="s">
        <v>38</v>
      </c>
      <c r="B38" s="38"/>
      <c r="C38" s="39"/>
      <c r="D38" s="5">
        <v>430000</v>
      </c>
      <c r="E38" s="13">
        <v>4</v>
      </c>
      <c r="F38" s="6">
        <v>1720</v>
      </c>
      <c r="G38" s="13">
        <v>1720</v>
      </c>
      <c r="H38" s="7">
        <v>0</v>
      </c>
      <c r="I38" s="5">
        <v>4</v>
      </c>
      <c r="J38" s="13">
        <v>1720</v>
      </c>
      <c r="K38" s="6">
        <v>1720</v>
      </c>
      <c r="L38" s="29">
        <v>0</v>
      </c>
      <c r="M38" s="8">
        <v>0</v>
      </c>
      <c r="N38" s="1"/>
      <c r="O38" s="1"/>
      <c r="P38" s="1"/>
    </row>
    <row r="39" spans="1:16" ht="12.75">
      <c r="A39" s="37" t="s">
        <v>107</v>
      </c>
      <c r="B39" s="38"/>
      <c r="C39" s="39"/>
      <c r="D39" s="5">
        <v>194000</v>
      </c>
      <c r="E39" s="13">
        <v>2921</v>
      </c>
      <c r="F39" s="6">
        <v>566674</v>
      </c>
      <c r="G39" s="13">
        <v>566674</v>
      </c>
      <c r="H39" s="7">
        <v>0</v>
      </c>
      <c r="I39" s="5">
        <v>2913</v>
      </c>
      <c r="J39" s="13">
        <v>565122</v>
      </c>
      <c r="K39" s="6">
        <v>565122</v>
      </c>
      <c r="L39" s="29">
        <v>0</v>
      </c>
      <c r="M39" s="8">
        <v>-1552</v>
      </c>
      <c r="N39" s="1"/>
      <c r="O39" s="1"/>
      <c r="P39" s="1"/>
    </row>
    <row r="40" spans="1:16" ht="12.75">
      <c r="A40" s="37" t="s">
        <v>40</v>
      </c>
      <c r="B40" s="38"/>
      <c r="C40" s="39"/>
      <c r="D40" s="5">
        <v>430000</v>
      </c>
      <c r="E40" s="13">
        <v>0</v>
      </c>
      <c r="F40" s="6">
        <v>0</v>
      </c>
      <c r="G40" s="13">
        <v>0</v>
      </c>
      <c r="H40" s="7">
        <v>0</v>
      </c>
      <c r="I40" s="5">
        <v>1</v>
      </c>
      <c r="J40" s="13">
        <v>430</v>
      </c>
      <c r="K40" s="6">
        <v>430</v>
      </c>
      <c r="L40" s="29">
        <v>0</v>
      </c>
      <c r="M40" s="8">
        <v>430</v>
      </c>
      <c r="N40" s="1"/>
      <c r="O40" s="1"/>
      <c r="P40" s="1"/>
    </row>
    <row r="41" spans="1:16" ht="12.75">
      <c r="A41" s="5"/>
      <c r="B41" s="6" t="s">
        <v>41</v>
      </c>
      <c r="C41" s="7"/>
      <c r="D41" s="5">
        <v>34000</v>
      </c>
      <c r="E41" s="13">
        <v>62</v>
      </c>
      <c r="F41" s="6">
        <v>2108</v>
      </c>
      <c r="G41" s="13">
        <v>2108</v>
      </c>
      <c r="H41" s="7">
        <v>0</v>
      </c>
      <c r="I41" s="5">
        <v>47</v>
      </c>
      <c r="J41" s="13">
        <v>1598</v>
      </c>
      <c r="K41" s="6">
        <v>1598</v>
      </c>
      <c r="L41" s="29">
        <v>0</v>
      </c>
      <c r="M41" s="8">
        <v>-510</v>
      </c>
      <c r="N41" s="1"/>
      <c r="O41" s="1"/>
      <c r="P41" s="1"/>
    </row>
    <row r="42" spans="1:16" ht="12.75">
      <c r="A42" s="5"/>
      <c r="B42" s="6" t="s">
        <v>42</v>
      </c>
      <c r="C42" s="7"/>
      <c r="D42" s="5">
        <v>44000</v>
      </c>
      <c r="E42" s="13">
        <v>93</v>
      </c>
      <c r="F42" s="6">
        <v>4092</v>
      </c>
      <c r="G42" s="13">
        <v>4092</v>
      </c>
      <c r="H42" s="7">
        <v>0</v>
      </c>
      <c r="I42" s="5">
        <v>93</v>
      </c>
      <c r="J42" s="13">
        <v>4092</v>
      </c>
      <c r="K42" s="6">
        <v>4092</v>
      </c>
      <c r="L42" s="29">
        <v>0</v>
      </c>
      <c r="M42" s="8">
        <v>0</v>
      </c>
      <c r="N42" s="1"/>
      <c r="O42" s="1"/>
      <c r="P42" s="1"/>
    </row>
    <row r="43" spans="1:16" ht="12.75">
      <c r="A43" s="5"/>
      <c r="B43" s="6" t="s">
        <v>43</v>
      </c>
      <c r="C43" s="7"/>
      <c r="D43" s="5">
        <v>44000</v>
      </c>
      <c r="E43" s="13">
        <v>48</v>
      </c>
      <c r="F43" s="6">
        <v>2112</v>
      </c>
      <c r="G43" s="13">
        <v>2112</v>
      </c>
      <c r="H43" s="7">
        <v>0</v>
      </c>
      <c r="I43" s="5">
        <v>50</v>
      </c>
      <c r="J43" s="13">
        <v>2200</v>
      </c>
      <c r="K43" s="6">
        <v>2200</v>
      </c>
      <c r="L43" s="29">
        <v>0</v>
      </c>
      <c r="M43" s="8">
        <v>88</v>
      </c>
      <c r="N43" s="1"/>
      <c r="O43" s="1"/>
      <c r="P43" s="1"/>
    </row>
    <row r="44" spans="1:16" ht="12.75">
      <c r="A44" s="5"/>
      <c r="B44" s="6" t="s">
        <v>44</v>
      </c>
      <c r="C44" s="7"/>
      <c r="D44" s="5">
        <v>20000</v>
      </c>
      <c r="E44" s="13">
        <v>2972</v>
      </c>
      <c r="F44" s="6">
        <v>59440</v>
      </c>
      <c r="G44" s="13">
        <v>59440</v>
      </c>
      <c r="H44" s="7">
        <v>0</v>
      </c>
      <c r="I44" s="5">
        <v>3194</v>
      </c>
      <c r="J44" s="13">
        <v>63880</v>
      </c>
      <c r="K44" s="6">
        <v>63880</v>
      </c>
      <c r="L44" s="29">
        <v>0</v>
      </c>
      <c r="M44" s="8">
        <v>4440</v>
      </c>
      <c r="N44" s="1"/>
      <c r="O44" s="1"/>
      <c r="P44" s="1"/>
    </row>
    <row r="45" spans="1:16" ht="13.5" thickBot="1">
      <c r="A45" s="9"/>
      <c r="B45" s="10" t="s">
        <v>47</v>
      </c>
      <c r="C45" s="11"/>
      <c r="D45" s="9">
        <v>17000</v>
      </c>
      <c r="E45" s="27">
        <v>669</v>
      </c>
      <c r="F45" s="10">
        <v>11373</v>
      </c>
      <c r="G45" s="27">
        <v>11373</v>
      </c>
      <c r="H45" s="11">
        <v>0</v>
      </c>
      <c r="I45" s="9">
        <v>669</v>
      </c>
      <c r="J45" s="27">
        <v>11373</v>
      </c>
      <c r="K45" s="10">
        <v>11373</v>
      </c>
      <c r="L45" s="30">
        <v>0</v>
      </c>
      <c r="M45" s="12">
        <v>0</v>
      </c>
      <c r="N45" s="1"/>
      <c r="O45" s="1"/>
      <c r="P45" s="1"/>
    </row>
    <row r="46" spans="1:16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1"/>
      <c r="O46" s="1"/>
      <c r="P46" s="1"/>
    </row>
    <row r="50" ht="13.5" thickBot="1"/>
    <row r="51" spans="1:13" ht="13.5" thickBot="1">
      <c r="A51" s="49" t="s">
        <v>3</v>
      </c>
      <c r="B51" s="50"/>
      <c r="C51" s="51"/>
      <c r="D51" s="19" t="s">
        <v>0</v>
      </c>
      <c r="E51" s="20"/>
      <c r="F51" s="20"/>
      <c r="G51" s="20"/>
      <c r="H51" s="21"/>
      <c r="I51" s="22" t="s">
        <v>1</v>
      </c>
      <c r="J51" s="23"/>
      <c r="K51" s="23"/>
      <c r="L51" s="24"/>
      <c r="M51" s="25" t="s">
        <v>2</v>
      </c>
    </row>
    <row r="52" spans="1:13" ht="13.5" thickBot="1">
      <c r="A52" s="31"/>
      <c r="B52" s="32"/>
      <c r="C52" s="33"/>
      <c r="D52" s="18" t="s">
        <v>4</v>
      </c>
      <c r="E52" s="18" t="s">
        <v>5</v>
      </c>
      <c r="F52" s="18" t="s">
        <v>6</v>
      </c>
      <c r="G52" s="3" t="s">
        <v>7</v>
      </c>
      <c r="H52" s="3" t="s">
        <v>8</v>
      </c>
      <c r="I52" s="18" t="s">
        <v>5</v>
      </c>
      <c r="J52" s="18" t="s">
        <v>6</v>
      </c>
      <c r="K52" s="3" t="s">
        <v>7</v>
      </c>
      <c r="L52" s="3" t="s">
        <v>8</v>
      </c>
      <c r="M52" s="26" t="s">
        <v>9</v>
      </c>
    </row>
    <row r="53" spans="1:13" ht="12.75">
      <c r="A53" s="41"/>
      <c r="B53" s="42" t="s">
        <v>45</v>
      </c>
      <c r="C53" s="43"/>
      <c r="D53" s="14">
        <v>20000</v>
      </c>
      <c r="E53" s="15">
        <v>2402</v>
      </c>
      <c r="F53" s="16">
        <v>48040</v>
      </c>
      <c r="G53" s="15">
        <v>48040</v>
      </c>
      <c r="H53" s="17">
        <v>0</v>
      </c>
      <c r="I53" s="14">
        <v>2356</v>
      </c>
      <c r="J53" s="15">
        <v>47120</v>
      </c>
      <c r="K53" s="16">
        <v>47120</v>
      </c>
      <c r="L53" s="28">
        <v>0</v>
      </c>
      <c r="M53" s="4">
        <v>-920</v>
      </c>
    </row>
    <row r="54" spans="1:13" ht="12.75">
      <c r="A54" s="5"/>
      <c r="B54" s="6" t="s">
        <v>46</v>
      </c>
      <c r="C54" s="7"/>
      <c r="D54" s="5">
        <v>30000</v>
      </c>
      <c r="E54" s="13">
        <v>1612</v>
      </c>
      <c r="F54" s="6">
        <v>48360</v>
      </c>
      <c r="G54" s="13">
        <v>48360</v>
      </c>
      <c r="H54" s="7">
        <v>0</v>
      </c>
      <c r="I54" s="5">
        <v>1488</v>
      </c>
      <c r="J54" s="13">
        <v>44640</v>
      </c>
      <c r="K54" s="6">
        <v>44640</v>
      </c>
      <c r="L54" s="29">
        <v>0</v>
      </c>
      <c r="M54" s="8">
        <v>-3720</v>
      </c>
    </row>
    <row r="55" spans="1:13" ht="12.75">
      <c r="A55" s="5"/>
      <c r="B55" s="6" t="s">
        <v>48</v>
      </c>
      <c r="C55" s="7"/>
      <c r="D55" s="5">
        <v>22500</v>
      </c>
      <c r="E55" s="13">
        <v>306</v>
      </c>
      <c r="F55" s="6">
        <v>6885</v>
      </c>
      <c r="G55" s="13">
        <v>6885</v>
      </c>
      <c r="H55" s="7">
        <v>0</v>
      </c>
      <c r="I55" s="5">
        <v>307</v>
      </c>
      <c r="J55" s="13">
        <v>6908</v>
      </c>
      <c r="K55" s="6">
        <v>6908</v>
      </c>
      <c r="L55" s="29">
        <v>0</v>
      </c>
      <c r="M55" s="8">
        <v>23</v>
      </c>
    </row>
    <row r="56" spans="1:13" ht="12.75">
      <c r="A56" s="5"/>
      <c r="B56" s="6" t="s">
        <v>108</v>
      </c>
      <c r="C56" s="7"/>
      <c r="D56" s="5">
        <v>22500</v>
      </c>
      <c r="E56" s="13">
        <v>515</v>
      </c>
      <c r="F56" s="6">
        <v>11588</v>
      </c>
      <c r="G56" s="13">
        <v>11588</v>
      </c>
      <c r="H56" s="7">
        <v>0</v>
      </c>
      <c r="I56" s="5">
        <v>521</v>
      </c>
      <c r="J56" s="13">
        <v>11723</v>
      </c>
      <c r="K56" s="6">
        <v>11723</v>
      </c>
      <c r="L56" s="29">
        <v>0</v>
      </c>
      <c r="M56" s="8">
        <v>135</v>
      </c>
    </row>
    <row r="57" spans="1:13" ht="12.75">
      <c r="A57" s="34" t="s">
        <v>50</v>
      </c>
      <c r="B57" s="35"/>
      <c r="C57" s="36"/>
      <c r="D57" s="34"/>
      <c r="E57" s="62"/>
      <c r="F57" s="35">
        <f>SUM(F37:F56)</f>
        <v>1232136</v>
      </c>
      <c r="G57" s="62">
        <f>SUM(G37:G56)</f>
        <v>1232136</v>
      </c>
      <c r="H57" s="36">
        <v>0</v>
      </c>
      <c r="I57" s="34"/>
      <c r="J57" s="62">
        <f>SUM(J37:J56)</f>
        <v>1222883</v>
      </c>
      <c r="K57" s="35">
        <f>SUM(K37:K56)</f>
        <v>1222883</v>
      </c>
      <c r="L57" s="63">
        <v>0</v>
      </c>
      <c r="M57" s="64">
        <f>SUM(M37:M56)</f>
        <v>-9253</v>
      </c>
    </row>
    <row r="58" spans="1:13" ht="12.75">
      <c r="A58" s="5" t="s">
        <v>49</v>
      </c>
      <c r="B58" s="6"/>
      <c r="C58" s="7"/>
      <c r="D58" s="5"/>
      <c r="E58" s="13"/>
      <c r="F58" s="6"/>
      <c r="G58" s="13"/>
      <c r="H58" s="7"/>
      <c r="I58" s="5"/>
      <c r="J58" s="13"/>
      <c r="K58" s="6"/>
      <c r="L58" s="29"/>
      <c r="M58" s="8"/>
    </row>
    <row r="59" spans="1:13" ht="12.75">
      <c r="A59" s="5"/>
      <c r="B59" s="6" t="s">
        <v>109</v>
      </c>
      <c r="C59" s="7"/>
      <c r="D59" s="5">
        <v>240000</v>
      </c>
      <c r="E59" s="13">
        <v>5491</v>
      </c>
      <c r="F59" s="6">
        <v>1317840</v>
      </c>
      <c r="G59" s="13">
        <v>1317840</v>
      </c>
      <c r="H59" s="7">
        <v>0</v>
      </c>
      <c r="I59" s="5">
        <v>5410</v>
      </c>
      <c r="J59" s="13">
        <v>1298400</v>
      </c>
      <c r="K59" s="6">
        <v>1298400</v>
      </c>
      <c r="L59" s="29">
        <v>0</v>
      </c>
      <c r="M59" s="8">
        <v>-19440</v>
      </c>
    </row>
    <row r="60" spans="1:13" ht="12.75">
      <c r="A60" s="5"/>
      <c r="B60" s="6" t="s">
        <v>112</v>
      </c>
      <c r="C60" s="7"/>
      <c r="D60" s="5">
        <v>480000</v>
      </c>
      <c r="E60" s="13">
        <v>134</v>
      </c>
      <c r="F60" s="6">
        <v>64320</v>
      </c>
      <c r="G60" s="13">
        <v>64320</v>
      </c>
      <c r="H60" s="7">
        <v>0</v>
      </c>
      <c r="I60" s="5">
        <v>134</v>
      </c>
      <c r="J60" s="13">
        <v>64320</v>
      </c>
      <c r="K60" s="6">
        <v>64320</v>
      </c>
      <c r="L60" s="29">
        <v>0</v>
      </c>
      <c r="M60" s="8">
        <v>0</v>
      </c>
    </row>
    <row r="61" spans="1:13" ht="12.75">
      <c r="A61" s="5"/>
      <c r="B61" s="6" t="s">
        <v>113</v>
      </c>
      <c r="C61" s="7"/>
      <c r="D61" s="5">
        <v>480000</v>
      </c>
      <c r="E61" s="13">
        <v>50</v>
      </c>
      <c r="F61" s="6">
        <v>24000</v>
      </c>
      <c r="G61" s="13">
        <v>24000</v>
      </c>
      <c r="H61" s="7">
        <v>0</v>
      </c>
      <c r="I61" s="5">
        <v>49</v>
      </c>
      <c r="J61" s="13">
        <v>23520</v>
      </c>
      <c r="K61" s="6">
        <v>23520</v>
      </c>
      <c r="L61" s="29">
        <v>0</v>
      </c>
      <c r="M61" s="8">
        <v>-480</v>
      </c>
    </row>
    <row r="62" spans="1:13" ht="12.75">
      <c r="A62" s="5"/>
      <c r="B62" s="6" t="s">
        <v>110</v>
      </c>
      <c r="C62" s="7"/>
      <c r="D62" s="5">
        <v>190000</v>
      </c>
      <c r="E62" s="13">
        <v>1905</v>
      </c>
      <c r="F62" s="6">
        <v>361950</v>
      </c>
      <c r="G62" s="13">
        <v>361950</v>
      </c>
      <c r="H62" s="7">
        <v>0</v>
      </c>
      <c r="I62" s="5">
        <v>1881</v>
      </c>
      <c r="J62" s="13">
        <v>357390</v>
      </c>
      <c r="K62" s="6">
        <v>357390</v>
      </c>
      <c r="L62" s="29">
        <v>0</v>
      </c>
      <c r="M62" s="8">
        <v>-4560</v>
      </c>
    </row>
    <row r="63" spans="1:13" ht="12.75">
      <c r="A63" s="5"/>
      <c r="B63" s="6" t="s">
        <v>52</v>
      </c>
      <c r="C63" s="7"/>
      <c r="D63" s="5">
        <v>102000</v>
      </c>
      <c r="E63" s="13">
        <v>1647</v>
      </c>
      <c r="F63" s="6">
        <v>167994</v>
      </c>
      <c r="G63" s="13">
        <v>167994</v>
      </c>
      <c r="H63" s="7">
        <v>0</v>
      </c>
      <c r="I63" s="5">
        <v>1637</v>
      </c>
      <c r="J63" s="13">
        <v>166974</v>
      </c>
      <c r="K63" s="6">
        <v>166974</v>
      </c>
      <c r="L63" s="29">
        <v>0</v>
      </c>
      <c r="M63" s="8">
        <v>-1020</v>
      </c>
    </row>
    <row r="64" spans="1:13" ht="12.75">
      <c r="A64" s="5"/>
      <c r="B64" s="6" t="s">
        <v>111</v>
      </c>
      <c r="C64" s="7"/>
      <c r="D64" s="5">
        <v>330000</v>
      </c>
      <c r="E64" s="13">
        <v>1363</v>
      </c>
      <c r="F64" s="6">
        <v>449790</v>
      </c>
      <c r="G64" s="13">
        <v>449790</v>
      </c>
      <c r="H64" s="7">
        <v>0</v>
      </c>
      <c r="I64" s="5">
        <v>1367</v>
      </c>
      <c r="J64" s="13">
        <v>451110</v>
      </c>
      <c r="K64" s="6">
        <v>451110</v>
      </c>
      <c r="L64" s="29">
        <v>0</v>
      </c>
      <c r="M64" s="8">
        <v>1320</v>
      </c>
    </row>
    <row r="65" spans="1:13" ht="12.75">
      <c r="A65" s="5"/>
      <c r="B65" s="6" t="s">
        <v>53</v>
      </c>
      <c r="C65" s="7"/>
      <c r="D65" s="5">
        <v>660000</v>
      </c>
      <c r="E65" s="13">
        <v>50</v>
      </c>
      <c r="F65" s="6">
        <v>33000</v>
      </c>
      <c r="G65" s="13">
        <v>33000</v>
      </c>
      <c r="H65" s="7">
        <v>0</v>
      </c>
      <c r="I65" s="5">
        <v>49</v>
      </c>
      <c r="J65" s="13">
        <v>32340</v>
      </c>
      <c r="K65" s="6">
        <v>32340</v>
      </c>
      <c r="L65" s="29">
        <v>0</v>
      </c>
      <c r="M65" s="8">
        <v>-660</v>
      </c>
    </row>
    <row r="66" spans="1:13" ht="12.75">
      <c r="A66" s="5"/>
      <c r="B66" s="6" t="s">
        <v>114</v>
      </c>
      <c r="C66" s="7"/>
      <c r="D66" s="5">
        <v>66000</v>
      </c>
      <c r="E66" s="13">
        <v>120</v>
      </c>
      <c r="F66" s="6">
        <v>7920</v>
      </c>
      <c r="G66" s="13">
        <v>7920</v>
      </c>
      <c r="H66" s="7">
        <v>0</v>
      </c>
      <c r="I66" s="5">
        <v>119</v>
      </c>
      <c r="J66" s="13">
        <v>7854</v>
      </c>
      <c r="K66" s="6">
        <v>7854</v>
      </c>
      <c r="L66" s="29">
        <v>0</v>
      </c>
      <c r="M66" s="8">
        <v>-66</v>
      </c>
    </row>
    <row r="67" spans="1:13" ht="12.75">
      <c r="A67" s="5"/>
      <c r="B67" s="6" t="s">
        <v>54</v>
      </c>
      <c r="C67" s="7"/>
      <c r="D67" s="5">
        <v>20000</v>
      </c>
      <c r="E67" s="13">
        <v>820</v>
      </c>
      <c r="F67" s="6">
        <v>16400</v>
      </c>
      <c r="G67" s="13">
        <v>16400</v>
      </c>
      <c r="H67" s="7">
        <v>0</v>
      </c>
      <c r="I67" s="5">
        <v>860</v>
      </c>
      <c r="J67" s="13">
        <v>17200</v>
      </c>
      <c r="K67" s="6">
        <v>17200</v>
      </c>
      <c r="L67" s="29">
        <v>0</v>
      </c>
      <c r="M67" s="8">
        <v>800</v>
      </c>
    </row>
    <row r="68" spans="1:13" ht="12.75">
      <c r="A68" s="5"/>
      <c r="B68" s="6" t="s">
        <v>55</v>
      </c>
      <c r="C68" s="7"/>
      <c r="D68" s="5">
        <v>20000</v>
      </c>
      <c r="E68" s="13">
        <v>747</v>
      </c>
      <c r="F68" s="6">
        <v>14940</v>
      </c>
      <c r="G68" s="13">
        <v>14940</v>
      </c>
      <c r="H68" s="7">
        <v>0</v>
      </c>
      <c r="I68" s="5">
        <v>685</v>
      </c>
      <c r="J68" s="13">
        <v>13700</v>
      </c>
      <c r="K68" s="6">
        <v>13700</v>
      </c>
      <c r="L68" s="29">
        <v>0</v>
      </c>
      <c r="M68" s="8">
        <v>-1240</v>
      </c>
    </row>
    <row r="69" spans="1:13" ht="12.75">
      <c r="A69" s="5"/>
      <c r="B69" s="6" t="s">
        <v>56</v>
      </c>
      <c r="C69" s="7"/>
      <c r="D69" s="5">
        <v>30000</v>
      </c>
      <c r="E69" s="13">
        <v>380</v>
      </c>
      <c r="F69" s="6">
        <v>11400</v>
      </c>
      <c r="G69" s="13">
        <v>11400</v>
      </c>
      <c r="H69" s="7">
        <v>0</v>
      </c>
      <c r="I69" s="5">
        <v>306</v>
      </c>
      <c r="J69" s="13">
        <v>9180</v>
      </c>
      <c r="K69" s="6">
        <v>9180</v>
      </c>
      <c r="L69" s="29">
        <v>0</v>
      </c>
      <c r="M69" s="8">
        <v>-2220</v>
      </c>
    </row>
    <row r="70" spans="1:13" ht="12.75">
      <c r="A70" s="5"/>
      <c r="B70" s="6" t="s">
        <v>62</v>
      </c>
      <c r="C70" s="7"/>
      <c r="D70" s="5">
        <v>30000</v>
      </c>
      <c r="E70" s="13">
        <v>408</v>
      </c>
      <c r="F70" s="6">
        <v>12240</v>
      </c>
      <c r="G70" s="13">
        <v>12240</v>
      </c>
      <c r="H70" s="7">
        <v>0</v>
      </c>
      <c r="I70" s="5">
        <v>301</v>
      </c>
      <c r="J70" s="13">
        <v>9030</v>
      </c>
      <c r="K70" s="6">
        <v>9030</v>
      </c>
      <c r="L70" s="29">
        <v>0</v>
      </c>
      <c r="M70" s="8">
        <v>-3210</v>
      </c>
    </row>
    <row r="71" spans="1:13" ht="12.75">
      <c r="A71" s="34" t="s">
        <v>57</v>
      </c>
      <c r="B71" s="35"/>
      <c r="C71" s="36"/>
      <c r="D71" s="34"/>
      <c r="E71" s="62"/>
      <c r="F71" s="35">
        <f>SUM(F59:F70)</f>
        <v>2481794</v>
      </c>
      <c r="G71" s="62">
        <f>SUM(G59:G70)</f>
        <v>2481794</v>
      </c>
      <c r="H71" s="36">
        <v>0</v>
      </c>
      <c r="I71" s="34"/>
      <c r="J71" s="62">
        <f>SUM(J59:J70)</f>
        <v>2451018</v>
      </c>
      <c r="K71" s="35">
        <f>SUM(K59:K70)</f>
        <v>2451018</v>
      </c>
      <c r="L71" s="63"/>
      <c r="M71" s="64">
        <f>SUM(M59:M70)</f>
        <v>-30776</v>
      </c>
    </row>
    <row r="72" spans="1:13" ht="12.75">
      <c r="A72" s="5" t="s">
        <v>58</v>
      </c>
      <c r="B72" s="6"/>
      <c r="C72" s="7"/>
      <c r="D72" s="5"/>
      <c r="E72" s="13"/>
      <c r="F72" s="6"/>
      <c r="G72" s="13"/>
      <c r="H72" s="7"/>
      <c r="I72" s="5"/>
      <c r="J72" s="13"/>
      <c r="K72" s="6"/>
      <c r="L72" s="29"/>
      <c r="M72" s="8"/>
    </row>
    <row r="73" spans="1:13" ht="12.75">
      <c r="A73" s="5"/>
      <c r="B73" s="6" t="s">
        <v>115</v>
      </c>
      <c r="C73" s="7"/>
      <c r="D73" s="5">
        <v>430000</v>
      </c>
      <c r="E73" s="13">
        <v>400</v>
      </c>
      <c r="F73" s="6">
        <v>172000</v>
      </c>
      <c r="G73" s="13">
        <v>172000</v>
      </c>
      <c r="H73" s="7">
        <v>0</v>
      </c>
      <c r="I73" s="5">
        <v>398</v>
      </c>
      <c r="J73" s="13">
        <v>171140</v>
      </c>
      <c r="K73" s="6">
        <v>171140</v>
      </c>
      <c r="L73" s="29">
        <v>0</v>
      </c>
      <c r="M73" s="8">
        <v>-860</v>
      </c>
    </row>
    <row r="74" spans="1:13" ht="12.75">
      <c r="A74" s="5"/>
      <c r="B74" s="6" t="s">
        <v>52</v>
      </c>
      <c r="C74" s="7"/>
      <c r="D74" s="5">
        <v>102000</v>
      </c>
      <c r="E74" s="13">
        <v>5</v>
      </c>
      <c r="F74" s="6">
        <v>510</v>
      </c>
      <c r="G74" s="13">
        <v>510</v>
      </c>
      <c r="H74" s="7">
        <v>0</v>
      </c>
      <c r="I74" s="5">
        <v>7</v>
      </c>
      <c r="J74" s="13">
        <v>714</v>
      </c>
      <c r="K74" s="6">
        <v>714</v>
      </c>
      <c r="L74" s="29">
        <v>0</v>
      </c>
      <c r="M74" s="8">
        <v>204</v>
      </c>
    </row>
    <row r="75" spans="1:13" ht="12.75">
      <c r="A75" s="5"/>
      <c r="B75" s="6" t="s">
        <v>59</v>
      </c>
      <c r="C75" s="7"/>
      <c r="D75" s="5">
        <v>670000</v>
      </c>
      <c r="E75" s="13">
        <v>80</v>
      </c>
      <c r="F75" s="6">
        <v>53600</v>
      </c>
      <c r="G75" s="13">
        <v>53600</v>
      </c>
      <c r="H75" s="7">
        <v>0</v>
      </c>
      <c r="I75" s="5">
        <v>80</v>
      </c>
      <c r="J75" s="13">
        <v>53600</v>
      </c>
      <c r="K75" s="6">
        <v>53600</v>
      </c>
      <c r="L75" s="29">
        <v>0</v>
      </c>
      <c r="M75" s="8">
        <v>0</v>
      </c>
    </row>
    <row r="76" spans="1:13" ht="12.75">
      <c r="A76" s="5"/>
      <c r="B76" s="6" t="s">
        <v>60</v>
      </c>
      <c r="C76" s="7"/>
      <c r="D76" s="5">
        <v>20000</v>
      </c>
      <c r="E76" s="13">
        <v>272</v>
      </c>
      <c r="F76" s="6">
        <v>5440</v>
      </c>
      <c r="G76" s="13">
        <v>5440</v>
      </c>
      <c r="H76" s="7">
        <v>0</v>
      </c>
      <c r="I76" s="5">
        <v>252</v>
      </c>
      <c r="J76" s="13">
        <v>5040</v>
      </c>
      <c r="K76" s="6">
        <v>5040</v>
      </c>
      <c r="L76" s="29">
        <v>0</v>
      </c>
      <c r="M76" s="8">
        <v>-400</v>
      </c>
    </row>
    <row r="77" spans="1:13" ht="12.75">
      <c r="A77" s="5"/>
      <c r="B77" s="6" t="s">
        <v>61</v>
      </c>
      <c r="C77" s="7"/>
      <c r="D77" s="5">
        <v>30000</v>
      </c>
      <c r="E77" s="13">
        <v>293</v>
      </c>
      <c r="F77" s="6">
        <v>8790</v>
      </c>
      <c r="G77" s="13">
        <v>8790</v>
      </c>
      <c r="H77" s="7">
        <v>0</v>
      </c>
      <c r="I77" s="5">
        <v>211</v>
      </c>
      <c r="J77" s="13">
        <v>6330</v>
      </c>
      <c r="K77" s="6">
        <v>6330</v>
      </c>
      <c r="L77" s="29">
        <v>0</v>
      </c>
      <c r="M77" s="8">
        <v>-2460</v>
      </c>
    </row>
    <row r="78" spans="1:13" ht="12.75">
      <c r="A78" s="5"/>
      <c r="B78" s="6" t="s">
        <v>63</v>
      </c>
      <c r="C78" s="7"/>
      <c r="D78" s="5">
        <v>30000</v>
      </c>
      <c r="E78" s="13">
        <v>80</v>
      </c>
      <c r="F78" s="6">
        <v>2400</v>
      </c>
      <c r="G78" s="13">
        <v>2400</v>
      </c>
      <c r="H78" s="7">
        <v>0</v>
      </c>
      <c r="I78" s="5">
        <v>57</v>
      </c>
      <c r="J78" s="13">
        <v>1710</v>
      </c>
      <c r="K78" s="6">
        <v>1710</v>
      </c>
      <c r="L78" s="29">
        <v>0</v>
      </c>
      <c r="M78" s="8">
        <v>-690</v>
      </c>
    </row>
    <row r="79" spans="1:13" ht="12.75">
      <c r="A79" s="5"/>
      <c r="B79" s="6" t="s">
        <v>116</v>
      </c>
      <c r="C79" s="7"/>
      <c r="D79" s="5">
        <v>30000</v>
      </c>
      <c r="E79" s="13">
        <v>7</v>
      </c>
      <c r="F79" s="6">
        <v>210</v>
      </c>
      <c r="G79" s="13">
        <v>210</v>
      </c>
      <c r="H79" s="7">
        <v>0</v>
      </c>
      <c r="I79" s="5">
        <v>2</v>
      </c>
      <c r="J79" s="13">
        <v>60</v>
      </c>
      <c r="K79" s="6">
        <v>60</v>
      </c>
      <c r="L79" s="29">
        <v>0</v>
      </c>
      <c r="M79" s="8">
        <v>-150</v>
      </c>
    </row>
    <row r="80" spans="1:13" ht="12.75">
      <c r="A80" s="5"/>
      <c r="B80" s="6" t="s">
        <v>64</v>
      </c>
      <c r="C80" s="7"/>
      <c r="D80" s="5">
        <v>22500</v>
      </c>
      <c r="E80" s="13">
        <v>65</v>
      </c>
      <c r="F80" s="6">
        <v>1463</v>
      </c>
      <c r="G80" s="13">
        <v>1463</v>
      </c>
      <c r="H80" s="7">
        <v>0</v>
      </c>
      <c r="I80" s="5">
        <v>66</v>
      </c>
      <c r="J80" s="13">
        <v>1485</v>
      </c>
      <c r="K80" s="6">
        <v>1485</v>
      </c>
      <c r="L80" s="29">
        <v>0</v>
      </c>
      <c r="M80" s="8">
        <v>22</v>
      </c>
    </row>
    <row r="81" spans="1:13" ht="12.75">
      <c r="A81" s="5"/>
      <c r="B81" s="6" t="s">
        <v>65</v>
      </c>
      <c r="C81" s="7"/>
      <c r="D81" s="5">
        <v>22500</v>
      </c>
      <c r="E81" s="13">
        <v>120</v>
      </c>
      <c r="F81" s="6">
        <v>2700</v>
      </c>
      <c r="G81" s="13">
        <v>2700</v>
      </c>
      <c r="H81" s="7">
        <v>0</v>
      </c>
      <c r="I81" s="5">
        <v>82</v>
      </c>
      <c r="J81" s="13">
        <v>1845</v>
      </c>
      <c r="K81" s="6">
        <v>1845</v>
      </c>
      <c r="L81" s="29">
        <v>0</v>
      </c>
      <c r="M81" s="8">
        <v>-855</v>
      </c>
    </row>
    <row r="82" spans="1:13" ht="12.75">
      <c r="A82" s="34" t="s">
        <v>66</v>
      </c>
      <c r="B82" s="35"/>
      <c r="C82" s="36"/>
      <c r="D82" s="34"/>
      <c r="E82" s="62"/>
      <c r="F82" s="35">
        <f>SUM(F73:F81)</f>
        <v>247113</v>
      </c>
      <c r="G82" s="62">
        <f>SUM(G73:G81)</f>
        <v>247113</v>
      </c>
      <c r="H82" s="36"/>
      <c r="I82" s="34"/>
      <c r="J82" s="62">
        <f>SUM(J73:J81)</f>
        <v>241924</v>
      </c>
      <c r="K82" s="35">
        <f>SUM(K73:K81)</f>
        <v>241924</v>
      </c>
      <c r="L82" s="63"/>
      <c r="M82" s="64">
        <f>SUM(M73:M81)</f>
        <v>-5189</v>
      </c>
    </row>
    <row r="83" spans="1:13" ht="12.75">
      <c r="A83" s="5" t="s">
        <v>67</v>
      </c>
      <c r="B83" s="6"/>
      <c r="C83" s="7"/>
      <c r="D83" s="5"/>
      <c r="E83" s="13"/>
      <c r="F83" s="6"/>
      <c r="G83" s="13"/>
      <c r="H83" s="7"/>
      <c r="I83" s="5"/>
      <c r="J83" s="13"/>
      <c r="K83" s="6"/>
      <c r="L83" s="29"/>
      <c r="M83" s="8"/>
    </row>
    <row r="84" spans="1:13" ht="12.75">
      <c r="A84" s="5"/>
      <c r="B84" s="6" t="s">
        <v>68</v>
      </c>
      <c r="C84" s="7"/>
      <c r="D84" s="5">
        <v>100000</v>
      </c>
      <c r="E84" s="13">
        <v>559</v>
      </c>
      <c r="F84" s="6">
        <v>55900</v>
      </c>
      <c r="G84" s="13">
        <v>55900</v>
      </c>
      <c r="H84" s="7">
        <v>0</v>
      </c>
      <c r="I84" s="5">
        <v>548</v>
      </c>
      <c r="J84" s="13">
        <v>54800</v>
      </c>
      <c r="K84" s="6">
        <v>54800</v>
      </c>
      <c r="L84" s="29">
        <v>0</v>
      </c>
      <c r="M84" s="8">
        <v>-1100</v>
      </c>
    </row>
    <row r="85" spans="1:13" ht="12.75">
      <c r="A85" s="5"/>
      <c r="B85" s="6" t="s">
        <v>69</v>
      </c>
      <c r="C85" s="7"/>
      <c r="D85" s="5">
        <v>66000</v>
      </c>
      <c r="E85" s="13">
        <v>314</v>
      </c>
      <c r="F85" s="6">
        <v>20724</v>
      </c>
      <c r="G85" s="13">
        <v>20724</v>
      </c>
      <c r="H85" s="7">
        <v>0</v>
      </c>
      <c r="I85" s="5">
        <v>319</v>
      </c>
      <c r="J85" s="13">
        <v>21054</v>
      </c>
      <c r="K85" s="6">
        <v>21054</v>
      </c>
      <c r="L85" s="29">
        <v>0</v>
      </c>
      <c r="M85" s="8">
        <v>330</v>
      </c>
    </row>
    <row r="86" spans="1:13" ht="12.75">
      <c r="A86" s="34" t="s">
        <v>70</v>
      </c>
      <c r="B86" s="35"/>
      <c r="C86" s="36"/>
      <c r="D86" s="34"/>
      <c r="E86" s="62"/>
      <c r="F86" s="35">
        <f>SUM(F84:F85)</f>
        <v>76624</v>
      </c>
      <c r="G86" s="62">
        <f>SUM(G84:G85)</f>
        <v>76624</v>
      </c>
      <c r="H86" s="36"/>
      <c r="I86" s="34"/>
      <c r="J86" s="62">
        <f>SUM(J84:J85)</f>
        <v>75854</v>
      </c>
      <c r="K86" s="35">
        <f>SUM(K84:K85)</f>
        <v>75854</v>
      </c>
      <c r="L86" s="63"/>
      <c r="M86" s="64">
        <f>SUM(M84:M85)</f>
        <v>-770</v>
      </c>
    </row>
    <row r="87" spans="1:13" ht="13.5" thickBot="1">
      <c r="A87" s="57" t="s">
        <v>71</v>
      </c>
      <c r="B87" s="55"/>
      <c r="C87" s="56"/>
      <c r="D87" s="57">
        <v>1114</v>
      </c>
      <c r="E87" s="58">
        <v>68427</v>
      </c>
      <c r="F87" s="55">
        <v>76228</v>
      </c>
      <c r="G87" s="58">
        <v>0</v>
      </c>
      <c r="H87" s="56">
        <v>76228</v>
      </c>
      <c r="I87" s="57">
        <v>68427</v>
      </c>
      <c r="J87" s="58">
        <v>76228</v>
      </c>
      <c r="K87" s="55">
        <v>0</v>
      </c>
      <c r="L87" s="59">
        <v>76228</v>
      </c>
      <c r="M87" s="60">
        <v>0</v>
      </c>
    </row>
    <row r="88" spans="1:13" ht="13.5" thickBot="1">
      <c r="A88" s="72" t="s">
        <v>72</v>
      </c>
      <c r="B88" s="73"/>
      <c r="C88" s="74"/>
      <c r="D88" s="72"/>
      <c r="E88" s="75"/>
      <c r="F88" s="76">
        <v>5549133</v>
      </c>
      <c r="G88" s="77">
        <v>4713545</v>
      </c>
      <c r="H88" s="78">
        <v>835588</v>
      </c>
      <c r="I88" s="79">
        <v>0</v>
      </c>
      <c r="J88" s="77">
        <v>5493273</v>
      </c>
      <c r="K88" s="76">
        <v>4656558</v>
      </c>
      <c r="L88" s="80">
        <v>836715</v>
      </c>
      <c r="M88" s="81">
        <v>-55860</v>
      </c>
    </row>
    <row r="89" spans="1:13" ht="12.75">
      <c r="A89" s="45"/>
      <c r="B89" s="44"/>
      <c r="C89" s="44"/>
      <c r="D89" s="40"/>
      <c r="E89" s="40"/>
      <c r="F89" s="40"/>
      <c r="G89" s="40"/>
      <c r="H89" s="40"/>
      <c r="I89" s="40"/>
      <c r="J89" s="40"/>
      <c r="K89" s="40"/>
      <c r="L89" s="40"/>
      <c r="M89" s="40"/>
    </row>
    <row r="90" spans="1:13" ht="12.75">
      <c r="A90" s="45"/>
      <c r="B90" s="44"/>
      <c r="C90" s="44"/>
      <c r="D90" s="40"/>
      <c r="E90" s="40"/>
      <c r="F90" s="40"/>
      <c r="G90" s="40"/>
      <c r="H90" s="40"/>
      <c r="I90" s="40"/>
      <c r="J90" s="40"/>
      <c r="K90" s="40"/>
      <c r="L90" s="40"/>
      <c r="M90" s="40"/>
    </row>
    <row r="91" spans="1:13" ht="12.75">
      <c r="A91" s="45"/>
      <c r="B91" s="44"/>
      <c r="C91" s="44"/>
      <c r="D91" s="40"/>
      <c r="E91" s="40"/>
      <c r="F91" s="40"/>
      <c r="G91" s="40"/>
      <c r="H91" s="40"/>
      <c r="I91" s="40"/>
      <c r="J91" s="40"/>
      <c r="K91" s="40"/>
      <c r="L91" s="40"/>
      <c r="M91" s="40"/>
    </row>
    <row r="92" spans="1:13" ht="12.75">
      <c r="A92" s="45"/>
      <c r="B92" s="44"/>
      <c r="C92" s="44"/>
      <c r="D92" s="40"/>
      <c r="E92" s="40"/>
      <c r="F92" s="40"/>
      <c r="G92" s="40"/>
      <c r="H92" s="40"/>
      <c r="I92" s="40"/>
      <c r="J92" s="40"/>
      <c r="K92" s="40"/>
      <c r="L92" s="40"/>
      <c r="M92" s="40"/>
    </row>
    <row r="93" spans="1:13" ht="12.75">
      <c r="A93" s="45"/>
      <c r="B93" s="44"/>
      <c r="C93" s="44"/>
      <c r="D93" s="40"/>
      <c r="E93" s="40"/>
      <c r="F93" s="40"/>
      <c r="G93" s="40"/>
      <c r="H93" s="40"/>
      <c r="I93" s="40"/>
      <c r="J93" s="40"/>
      <c r="K93" s="40"/>
      <c r="L93" s="40"/>
      <c r="M93" s="40"/>
    </row>
    <row r="94" ht="13.5" thickBot="1"/>
    <row r="95" spans="1:13" ht="13.5" thickBot="1">
      <c r="A95" s="46" t="s">
        <v>3</v>
      </c>
      <c r="B95" s="47"/>
      <c r="C95" s="48"/>
      <c r="D95" s="19" t="s">
        <v>0</v>
      </c>
      <c r="E95" s="20"/>
      <c r="F95" s="20"/>
      <c r="G95" s="20"/>
      <c r="H95" s="21"/>
      <c r="I95" s="22" t="s">
        <v>1</v>
      </c>
      <c r="J95" s="23"/>
      <c r="K95" s="23"/>
      <c r="L95" s="24"/>
      <c r="M95" s="25" t="s">
        <v>2</v>
      </c>
    </row>
    <row r="96" spans="1:13" ht="13.5" thickBot="1">
      <c r="A96" s="31"/>
      <c r="B96" s="32"/>
      <c r="C96" s="33"/>
      <c r="D96" s="18" t="s">
        <v>4</v>
      </c>
      <c r="E96" s="18" t="s">
        <v>5</v>
      </c>
      <c r="F96" s="18" t="s">
        <v>6</v>
      </c>
      <c r="G96" s="3" t="s">
        <v>7</v>
      </c>
      <c r="H96" s="3" t="s">
        <v>8</v>
      </c>
      <c r="I96" s="18" t="s">
        <v>5</v>
      </c>
      <c r="J96" s="18" t="s">
        <v>6</v>
      </c>
      <c r="K96" s="3" t="s">
        <v>7</v>
      </c>
      <c r="L96" s="3" t="s">
        <v>8</v>
      </c>
      <c r="M96" s="26" t="s">
        <v>9</v>
      </c>
    </row>
    <row r="97" spans="1:13" ht="12.75">
      <c r="A97" s="41" t="s">
        <v>73</v>
      </c>
      <c r="B97" s="42"/>
      <c r="C97" s="43"/>
      <c r="D97" s="14"/>
      <c r="E97" s="15"/>
      <c r="F97" s="16"/>
      <c r="G97" s="15"/>
      <c r="H97" s="17"/>
      <c r="I97" s="14"/>
      <c r="J97" s="15"/>
      <c r="K97" s="16"/>
      <c r="L97" s="28"/>
      <c r="M97" s="4"/>
    </row>
    <row r="98" spans="1:13" ht="12.75">
      <c r="A98" s="5"/>
      <c r="B98" s="6" t="s">
        <v>74</v>
      </c>
      <c r="C98" s="7"/>
      <c r="D98" s="5">
        <v>14500</v>
      </c>
      <c r="E98" s="13">
        <v>1456</v>
      </c>
      <c r="F98" s="6">
        <v>21112</v>
      </c>
      <c r="G98" s="13">
        <v>21112</v>
      </c>
      <c r="H98" s="7">
        <v>0</v>
      </c>
      <c r="I98" s="5">
        <v>1447</v>
      </c>
      <c r="J98" s="13">
        <v>20818</v>
      </c>
      <c r="K98" s="6">
        <v>20818</v>
      </c>
      <c r="L98" s="29">
        <v>0</v>
      </c>
      <c r="M98" s="8">
        <v>-294</v>
      </c>
    </row>
    <row r="99" spans="1:13" ht="12.75">
      <c r="A99" s="5"/>
      <c r="B99" s="6" t="s">
        <v>75</v>
      </c>
      <c r="C99" s="7"/>
      <c r="D99" s="5">
        <v>14000</v>
      </c>
      <c r="E99" s="13">
        <v>1422</v>
      </c>
      <c r="F99" s="6">
        <v>19908</v>
      </c>
      <c r="G99" s="13">
        <v>19908</v>
      </c>
      <c r="H99" s="7">
        <v>0</v>
      </c>
      <c r="I99" s="5">
        <v>1376</v>
      </c>
      <c r="J99" s="13">
        <v>19270</v>
      </c>
      <c r="K99" s="6">
        <v>19270</v>
      </c>
      <c r="L99" s="29">
        <v>0</v>
      </c>
      <c r="M99" s="8">
        <v>-638</v>
      </c>
    </row>
    <row r="100" spans="1:13" ht="12.75">
      <c r="A100" s="5"/>
      <c r="B100" s="6" t="s">
        <v>76</v>
      </c>
      <c r="C100" s="7"/>
      <c r="D100" s="5">
        <v>32000</v>
      </c>
      <c r="E100" s="13">
        <v>192</v>
      </c>
      <c r="F100" s="6">
        <v>6144</v>
      </c>
      <c r="G100" s="13">
        <v>6144</v>
      </c>
      <c r="H100" s="7">
        <v>0</v>
      </c>
      <c r="I100" s="5">
        <v>167</v>
      </c>
      <c r="J100" s="13">
        <v>5344</v>
      </c>
      <c r="K100" s="6">
        <v>5344</v>
      </c>
      <c r="L100" s="29">
        <v>0</v>
      </c>
      <c r="M100" s="8">
        <v>-800</v>
      </c>
    </row>
    <row r="101" spans="1:13" ht="12.75">
      <c r="A101" s="5"/>
      <c r="B101" s="6" t="s">
        <v>77</v>
      </c>
      <c r="C101" s="7"/>
      <c r="D101" s="5">
        <v>2400</v>
      </c>
      <c r="E101" s="13">
        <v>13113</v>
      </c>
      <c r="F101" s="6">
        <v>31471</v>
      </c>
      <c r="G101" s="13">
        <v>31471</v>
      </c>
      <c r="H101" s="7">
        <v>0</v>
      </c>
      <c r="I101" s="5">
        <v>12927</v>
      </c>
      <c r="J101" s="13">
        <v>31025</v>
      </c>
      <c r="K101" s="6">
        <v>31025</v>
      </c>
      <c r="L101" s="29">
        <v>0</v>
      </c>
      <c r="M101" s="8">
        <v>-446</v>
      </c>
    </row>
    <row r="102" spans="1:13" ht="12.75">
      <c r="A102" s="5"/>
      <c r="B102" s="6" t="s">
        <v>78</v>
      </c>
      <c r="C102" s="7"/>
      <c r="D102" s="5">
        <v>5600</v>
      </c>
      <c r="E102" s="13">
        <v>4831</v>
      </c>
      <c r="F102" s="6">
        <v>27054</v>
      </c>
      <c r="G102" s="13">
        <v>27054</v>
      </c>
      <c r="H102" s="7">
        <v>0</v>
      </c>
      <c r="I102" s="5">
        <v>5091</v>
      </c>
      <c r="J102" s="13">
        <v>28510</v>
      </c>
      <c r="K102" s="6">
        <v>28510</v>
      </c>
      <c r="L102" s="29">
        <v>0</v>
      </c>
      <c r="M102" s="8">
        <v>1456</v>
      </c>
    </row>
    <row r="103" spans="1:13" ht="12.75">
      <c r="A103" s="5"/>
      <c r="B103" s="6" t="s">
        <v>79</v>
      </c>
      <c r="C103" s="7"/>
      <c r="D103" s="5">
        <v>1200</v>
      </c>
      <c r="E103" s="13">
        <v>13124</v>
      </c>
      <c r="F103" s="6">
        <v>15749</v>
      </c>
      <c r="G103" s="13">
        <v>15749</v>
      </c>
      <c r="H103" s="7">
        <v>0</v>
      </c>
      <c r="I103" s="5">
        <v>12963</v>
      </c>
      <c r="J103" s="13">
        <v>14592</v>
      </c>
      <c r="K103" s="6">
        <v>14592</v>
      </c>
      <c r="L103" s="29">
        <v>0</v>
      </c>
      <c r="M103" s="8">
        <v>-1157</v>
      </c>
    </row>
    <row r="104" spans="1:13" ht="12.75">
      <c r="A104" s="5"/>
      <c r="B104" s="6" t="s">
        <v>80</v>
      </c>
      <c r="C104" s="7"/>
      <c r="D104" s="5">
        <v>0</v>
      </c>
      <c r="E104" s="13">
        <v>0</v>
      </c>
      <c r="F104" s="6">
        <v>43879</v>
      </c>
      <c r="G104" s="13">
        <v>43879</v>
      </c>
      <c r="H104" s="7">
        <v>0</v>
      </c>
      <c r="I104" s="5">
        <v>0</v>
      </c>
      <c r="J104" s="13">
        <v>43879</v>
      </c>
      <c r="K104" s="6">
        <v>43879</v>
      </c>
      <c r="L104" s="29">
        <v>0</v>
      </c>
      <c r="M104" s="8">
        <v>0</v>
      </c>
    </row>
    <row r="105" spans="1:13" ht="12.75">
      <c r="A105" s="5"/>
      <c r="B105" s="6" t="s">
        <v>81</v>
      </c>
      <c r="C105" s="7"/>
      <c r="D105" s="5">
        <v>635000</v>
      </c>
      <c r="E105" s="13">
        <v>15</v>
      </c>
      <c r="F105" s="6">
        <v>9525</v>
      </c>
      <c r="G105" s="13">
        <v>9525</v>
      </c>
      <c r="H105" s="7">
        <v>0</v>
      </c>
      <c r="I105" s="5">
        <v>15</v>
      </c>
      <c r="J105" s="13">
        <v>9525</v>
      </c>
      <c r="K105" s="6">
        <v>9525</v>
      </c>
      <c r="L105" s="29">
        <v>0</v>
      </c>
      <c r="M105" s="8">
        <v>0</v>
      </c>
    </row>
    <row r="106" spans="1:13" ht="12.75">
      <c r="A106" s="5"/>
      <c r="B106" s="6" t="s">
        <v>82</v>
      </c>
      <c r="C106" s="7"/>
      <c r="D106" s="5">
        <v>720</v>
      </c>
      <c r="E106" s="13">
        <v>15520</v>
      </c>
      <c r="F106" s="6">
        <v>11174</v>
      </c>
      <c r="G106" s="13">
        <v>11174</v>
      </c>
      <c r="H106" s="7">
        <v>0</v>
      </c>
      <c r="I106" s="5">
        <v>15356</v>
      </c>
      <c r="J106" s="13">
        <v>10662</v>
      </c>
      <c r="K106" s="6">
        <v>10662</v>
      </c>
      <c r="L106" s="29">
        <v>0</v>
      </c>
      <c r="M106" s="8">
        <v>-512</v>
      </c>
    </row>
    <row r="107" spans="1:13" ht="12.75">
      <c r="A107" s="5"/>
      <c r="B107" s="35" t="s">
        <v>85</v>
      </c>
      <c r="C107" s="36"/>
      <c r="D107" s="34"/>
      <c r="E107" s="62"/>
      <c r="F107" s="35">
        <f>SUM(F98:F106)</f>
        <v>186016</v>
      </c>
      <c r="G107" s="62">
        <f>SUM(G98:G106)</f>
        <v>186016</v>
      </c>
      <c r="H107" s="36"/>
      <c r="I107" s="34"/>
      <c r="J107" s="62">
        <f>SUM(J98:J106)</f>
        <v>183625</v>
      </c>
      <c r="K107" s="35">
        <f>SUM(K98:K106)</f>
        <v>183625</v>
      </c>
      <c r="L107" s="63"/>
      <c r="M107" s="64">
        <f>SUM(M98:M106)</f>
        <v>-2391</v>
      </c>
    </row>
    <row r="108" spans="1:13" ht="12.75">
      <c r="A108" s="5"/>
      <c r="B108" s="70" t="s">
        <v>117</v>
      </c>
      <c r="C108" s="71"/>
      <c r="D108" s="5"/>
      <c r="E108" s="13"/>
      <c r="F108" s="6">
        <v>316009</v>
      </c>
      <c r="G108" s="13">
        <v>316009</v>
      </c>
      <c r="H108" s="7">
        <v>0</v>
      </c>
      <c r="I108" s="5"/>
      <c r="J108" s="13">
        <v>316009</v>
      </c>
      <c r="K108" s="6">
        <v>316009</v>
      </c>
      <c r="L108" s="29">
        <v>0</v>
      </c>
      <c r="M108" s="8">
        <v>0</v>
      </c>
    </row>
    <row r="109" spans="1:13" ht="12.75">
      <c r="A109" s="5"/>
      <c r="B109" s="6" t="s">
        <v>83</v>
      </c>
      <c r="C109" s="7"/>
      <c r="D109" s="5"/>
      <c r="E109" s="13"/>
      <c r="F109" s="6">
        <v>68110</v>
      </c>
      <c r="G109" s="13">
        <v>68110</v>
      </c>
      <c r="H109" s="7">
        <v>0</v>
      </c>
      <c r="I109" s="5"/>
      <c r="J109" s="13">
        <v>68110</v>
      </c>
      <c r="K109" s="6">
        <v>68110</v>
      </c>
      <c r="L109" s="29">
        <v>0</v>
      </c>
      <c r="M109" s="8">
        <v>0</v>
      </c>
    </row>
    <row r="110" spans="1:13" ht="12.75">
      <c r="A110" s="5"/>
      <c r="B110" s="6" t="s">
        <v>84</v>
      </c>
      <c r="C110" s="7"/>
      <c r="D110" s="5">
        <v>22300</v>
      </c>
      <c r="E110" s="13">
        <v>117</v>
      </c>
      <c r="F110" s="6">
        <v>2609</v>
      </c>
      <c r="G110" s="13">
        <v>2609</v>
      </c>
      <c r="H110" s="7">
        <v>0</v>
      </c>
      <c r="I110" s="5">
        <v>117</v>
      </c>
      <c r="J110" s="13">
        <v>2609</v>
      </c>
      <c r="K110" s="6">
        <v>2609</v>
      </c>
      <c r="L110" s="29">
        <v>0</v>
      </c>
      <c r="M110" s="8">
        <v>0</v>
      </c>
    </row>
    <row r="111" spans="1:13" ht="12.75">
      <c r="A111" s="5"/>
      <c r="B111" s="35" t="s">
        <v>119</v>
      </c>
      <c r="C111" s="36"/>
      <c r="D111" s="34"/>
      <c r="E111" s="62"/>
      <c r="F111" s="35">
        <f>SUM(F108:F110)</f>
        <v>386728</v>
      </c>
      <c r="G111" s="62">
        <f>SUM(G108:G110)</f>
        <v>386728</v>
      </c>
      <c r="H111" s="36"/>
      <c r="I111" s="34"/>
      <c r="J111" s="62">
        <f>SUM(J108:J110)</f>
        <v>386728</v>
      </c>
      <c r="K111" s="35">
        <f>SUM(K108:K110)</f>
        <v>386728</v>
      </c>
      <c r="L111" s="63">
        <v>0</v>
      </c>
      <c r="M111" s="64">
        <v>0</v>
      </c>
    </row>
    <row r="112" spans="1:13" ht="12.75">
      <c r="A112" s="5"/>
      <c r="B112" s="6" t="s">
        <v>86</v>
      </c>
      <c r="C112" s="7"/>
      <c r="D112" s="5"/>
      <c r="E112" s="13"/>
      <c r="F112" s="6">
        <v>258044</v>
      </c>
      <c r="G112" s="13">
        <v>0</v>
      </c>
      <c r="H112" s="7">
        <v>258044</v>
      </c>
      <c r="I112" s="5"/>
      <c r="J112" s="13">
        <v>258044</v>
      </c>
      <c r="K112" s="6">
        <v>0</v>
      </c>
      <c r="L112" s="29">
        <v>258044</v>
      </c>
      <c r="M112" s="8">
        <v>0</v>
      </c>
    </row>
    <row r="113" spans="1:13" ht="12.75">
      <c r="A113" s="5"/>
      <c r="B113" s="6" t="s">
        <v>87</v>
      </c>
      <c r="C113" s="7"/>
      <c r="D113" s="5">
        <v>105</v>
      </c>
      <c r="E113" s="13">
        <v>9060</v>
      </c>
      <c r="F113" s="6">
        <v>952</v>
      </c>
      <c r="G113" s="13">
        <v>0</v>
      </c>
      <c r="H113" s="7">
        <v>952</v>
      </c>
      <c r="I113" s="5">
        <v>9060</v>
      </c>
      <c r="J113" s="13">
        <v>952</v>
      </c>
      <c r="K113" s="6">
        <v>0</v>
      </c>
      <c r="L113" s="29">
        <v>952</v>
      </c>
      <c r="M113" s="8">
        <v>0</v>
      </c>
    </row>
    <row r="114" spans="1:13" ht="13.5" thickBot="1">
      <c r="A114" s="34" t="s">
        <v>88</v>
      </c>
      <c r="B114" s="35"/>
      <c r="C114" s="36"/>
      <c r="D114" s="34"/>
      <c r="E114" s="62"/>
      <c r="F114" s="35">
        <f>F107+F111+F112+F113</f>
        <v>831740</v>
      </c>
      <c r="G114" s="62">
        <f>G107+G111</f>
        <v>572744</v>
      </c>
      <c r="H114" s="36">
        <v>258966</v>
      </c>
      <c r="I114" s="34"/>
      <c r="J114" s="62">
        <f>J107+J111+J112+J113</f>
        <v>829349</v>
      </c>
      <c r="K114" s="35">
        <f>K107+K111+K112+K113</f>
        <v>570353</v>
      </c>
      <c r="L114" s="63">
        <v>258966</v>
      </c>
      <c r="M114" s="64">
        <f>M107+M113</f>
        <v>-2391</v>
      </c>
    </row>
    <row r="115" spans="1:13" ht="13.5" thickBot="1">
      <c r="A115" s="72" t="s">
        <v>120</v>
      </c>
      <c r="B115" s="73"/>
      <c r="C115" s="74"/>
      <c r="D115" s="82"/>
      <c r="E115" s="82"/>
      <c r="F115" s="81">
        <f>F88+F114</f>
        <v>6380873</v>
      </c>
      <c r="G115" s="81">
        <f>G88+G114</f>
        <v>5286289</v>
      </c>
      <c r="H115" s="81">
        <f>H88+H112+H113</f>
        <v>1094584</v>
      </c>
      <c r="I115" s="82"/>
      <c r="J115" s="81">
        <f>J88+J114</f>
        <v>6322622</v>
      </c>
      <c r="K115" s="81">
        <f>K88+K114</f>
        <v>5226911</v>
      </c>
      <c r="L115" s="81">
        <f>L88+L112+L113</f>
        <v>1095711</v>
      </c>
      <c r="M115" s="81">
        <f>M88+M114</f>
        <v>-58251</v>
      </c>
    </row>
    <row r="116" spans="1:13" ht="12.75">
      <c r="A116" s="14" t="s">
        <v>89</v>
      </c>
      <c r="B116" s="16"/>
      <c r="C116" s="17"/>
      <c r="D116" s="14"/>
      <c r="E116" s="15"/>
      <c r="F116" s="16">
        <v>724171</v>
      </c>
      <c r="G116" s="15">
        <v>0</v>
      </c>
      <c r="H116" s="17">
        <v>724171</v>
      </c>
      <c r="I116" s="14"/>
      <c r="J116" s="15">
        <v>724171</v>
      </c>
      <c r="K116" s="16">
        <v>0</v>
      </c>
      <c r="L116" s="28">
        <v>724171</v>
      </c>
      <c r="M116" s="53">
        <v>0</v>
      </c>
    </row>
    <row r="117" spans="1:13" ht="12.75">
      <c r="A117" s="5" t="s">
        <v>118</v>
      </c>
      <c r="B117" s="6"/>
      <c r="C117" s="7"/>
      <c r="D117" s="5"/>
      <c r="E117" s="13"/>
      <c r="F117" s="6">
        <v>702544</v>
      </c>
      <c r="G117" s="13">
        <v>0</v>
      </c>
      <c r="H117" s="7">
        <v>702544</v>
      </c>
      <c r="I117" s="5"/>
      <c r="J117" s="13">
        <v>702544</v>
      </c>
      <c r="K117" s="6">
        <v>0</v>
      </c>
      <c r="L117" s="29">
        <v>702544</v>
      </c>
      <c r="M117" s="8">
        <v>0</v>
      </c>
    </row>
    <row r="118" spans="1:13" ht="13.5" thickBot="1">
      <c r="A118" s="83" t="s">
        <v>90</v>
      </c>
      <c r="B118" s="84"/>
      <c r="C118" s="85"/>
      <c r="D118" s="86"/>
      <c r="E118" s="87"/>
      <c r="F118" s="84">
        <f>SUM(F115:F117)</f>
        <v>7807588</v>
      </c>
      <c r="G118" s="88">
        <f>SUM(G115:G117)</f>
        <v>5286289</v>
      </c>
      <c r="H118" s="85">
        <f>SUM(H115:H117)</f>
        <v>2521299</v>
      </c>
      <c r="I118" s="86"/>
      <c r="J118" s="88">
        <f>SUM(J115:J117)</f>
        <v>7749337</v>
      </c>
      <c r="K118" s="84">
        <f>SUM(K115:K117)</f>
        <v>5226911</v>
      </c>
      <c r="L118" s="89">
        <f>SUM(L115:L117)</f>
        <v>2522426</v>
      </c>
      <c r="M118" s="90">
        <f>SUM(M115:M117)</f>
        <v>-58251</v>
      </c>
    </row>
    <row r="122" spans="1:3" ht="13.5" thickBot="1">
      <c r="A122" s="52"/>
      <c r="B122" s="52"/>
      <c r="C122" s="52"/>
    </row>
    <row r="123" spans="1:13" ht="13.5" thickBot="1">
      <c r="A123" s="91" t="s">
        <v>91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3"/>
    </row>
    <row r="124" spans="1:13" ht="12.75">
      <c r="A124" s="41" t="s">
        <v>121</v>
      </c>
      <c r="B124" s="16"/>
      <c r="C124" s="17"/>
      <c r="D124" s="14"/>
      <c r="E124" s="15"/>
      <c r="F124" s="16">
        <v>280275</v>
      </c>
      <c r="G124" s="15">
        <v>0</v>
      </c>
      <c r="H124" s="17">
        <v>280275</v>
      </c>
      <c r="I124" s="14"/>
      <c r="J124" s="15">
        <v>280275</v>
      </c>
      <c r="K124" s="16">
        <v>0</v>
      </c>
      <c r="L124" s="28">
        <v>280275</v>
      </c>
      <c r="M124" s="53">
        <v>0</v>
      </c>
    </row>
    <row r="125" spans="1:13" ht="12.75">
      <c r="A125" s="5" t="s">
        <v>92</v>
      </c>
      <c r="B125" s="6"/>
      <c r="C125" s="7"/>
      <c r="D125" s="5"/>
      <c r="E125" s="13"/>
      <c r="F125" s="6">
        <v>77604</v>
      </c>
      <c r="G125" s="13">
        <v>0</v>
      </c>
      <c r="H125" s="7">
        <v>77604</v>
      </c>
      <c r="I125" s="5"/>
      <c r="J125" s="13">
        <v>77604</v>
      </c>
      <c r="K125" s="6">
        <v>0</v>
      </c>
      <c r="L125" s="29">
        <v>77604</v>
      </c>
      <c r="M125" s="8">
        <v>0</v>
      </c>
    </row>
    <row r="126" spans="1:13" ht="12.75">
      <c r="A126" s="5" t="s">
        <v>93</v>
      </c>
      <c r="B126" s="6"/>
      <c r="C126" s="7"/>
      <c r="D126" s="5"/>
      <c r="E126" s="13"/>
      <c r="F126" s="6">
        <v>3600</v>
      </c>
      <c r="G126" s="13">
        <v>0</v>
      </c>
      <c r="H126" s="7">
        <v>3600</v>
      </c>
      <c r="I126" s="5"/>
      <c r="J126" s="13">
        <v>4020</v>
      </c>
      <c r="K126" s="6">
        <v>0</v>
      </c>
      <c r="L126" s="29">
        <v>4020</v>
      </c>
      <c r="M126" s="8">
        <v>420</v>
      </c>
    </row>
    <row r="127" spans="1:13" ht="12.75">
      <c r="A127" s="5" t="s">
        <v>94</v>
      </c>
      <c r="B127" s="6"/>
      <c r="C127" s="7"/>
      <c r="D127" s="5"/>
      <c r="E127" s="13"/>
      <c r="F127" s="6">
        <v>1026109</v>
      </c>
      <c r="G127" s="13">
        <v>627276</v>
      </c>
      <c r="H127" s="7">
        <v>398833</v>
      </c>
      <c r="I127" s="5"/>
      <c r="J127" s="13">
        <v>1029100</v>
      </c>
      <c r="K127" s="6">
        <v>629560</v>
      </c>
      <c r="L127" s="29">
        <v>399540</v>
      </c>
      <c r="M127" s="8">
        <v>2991</v>
      </c>
    </row>
    <row r="128" spans="1:13" ht="12.75">
      <c r="A128" s="5" t="s">
        <v>95</v>
      </c>
      <c r="B128" s="6"/>
      <c r="C128" s="7"/>
      <c r="D128" s="5"/>
      <c r="E128" s="13"/>
      <c r="F128" s="6">
        <v>4659013</v>
      </c>
      <c r="G128" s="13">
        <v>4659013</v>
      </c>
      <c r="H128" s="7">
        <v>0</v>
      </c>
      <c r="I128" s="5"/>
      <c r="J128" s="13">
        <v>4597351</v>
      </c>
      <c r="K128" s="6">
        <v>4597351</v>
      </c>
      <c r="L128" s="29">
        <v>0</v>
      </c>
      <c r="M128" s="8">
        <v>-61662</v>
      </c>
    </row>
    <row r="129" spans="1:13" ht="12.75">
      <c r="A129" s="5" t="s">
        <v>96</v>
      </c>
      <c r="B129" s="6"/>
      <c r="C129" s="7"/>
      <c r="D129" s="5"/>
      <c r="E129" s="13"/>
      <c r="F129" s="6">
        <v>76228</v>
      </c>
      <c r="G129" s="13">
        <v>0</v>
      </c>
      <c r="H129" s="7">
        <v>76228</v>
      </c>
      <c r="I129" s="5"/>
      <c r="J129" s="13">
        <v>76228</v>
      </c>
      <c r="K129" s="6">
        <v>0</v>
      </c>
      <c r="L129" s="29">
        <v>76228</v>
      </c>
      <c r="M129" s="8">
        <v>0</v>
      </c>
    </row>
    <row r="130" spans="1:13" ht="12.75">
      <c r="A130" s="5" t="s">
        <v>97</v>
      </c>
      <c r="B130" s="6"/>
      <c r="C130" s="7"/>
      <c r="D130" s="5"/>
      <c r="E130" s="13"/>
      <c r="F130" s="6">
        <v>258044</v>
      </c>
      <c r="G130" s="13">
        <v>0</v>
      </c>
      <c r="H130" s="7">
        <v>258044</v>
      </c>
      <c r="I130" s="5"/>
      <c r="J130" s="13">
        <v>258044</v>
      </c>
      <c r="K130" s="6">
        <v>0</v>
      </c>
      <c r="L130" s="29">
        <v>258044</v>
      </c>
      <c r="M130" s="8">
        <v>0</v>
      </c>
    </row>
    <row r="131" spans="1:13" ht="13.5" thickBot="1">
      <c r="A131" s="9" t="s">
        <v>98</v>
      </c>
      <c r="B131" s="55"/>
      <c r="C131" s="56"/>
      <c r="D131" s="57"/>
      <c r="E131" s="58"/>
      <c r="F131" s="55">
        <v>1426715</v>
      </c>
      <c r="G131" s="58">
        <v>0</v>
      </c>
      <c r="H131" s="56">
        <v>1426715</v>
      </c>
      <c r="I131" s="57"/>
      <c r="J131" s="58">
        <v>1426715</v>
      </c>
      <c r="K131" s="55">
        <v>0</v>
      </c>
      <c r="L131" s="59">
        <v>1426715</v>
      </c>
      <c r="M131" s="60">
        <v>0</v>
      </c>
    </row>
    <row r="132" spans="1:13" ht="13.5" thickBot="1">
      <c r="A132" s="79" t="s">
        <v>99</v>
      </c>
      <c r="B132" s="76"/>
      <c r="C132" s="78"/>
      <c r="D132" s="72"/>
      <c r="E132" s="75"/>
      <c r="F132" s="76">
        <f>SUM(F124:F131)</f>
        <v>7807588</v>
      </c>
      <c r="G132" s="77">
        <f>SUM(G124:G131)</f>
        <v>5286289</v>
      </c>
      <c r="H132" s="78">
        <f>SUM(H124:H131)</f>
        <v>2521299</v>
      </c>
      <c r="I132" s="72"/>
      <c r="J132" s="77">
        <f>SUM(J124:J131)</f>
        <v>7749337</v>
      </c>
      <c r="K132" s="76">
        <f>SUM(K124:K131)</f>
        <v>5226911</v>
      </c>
      <c r="L132" s="80">
        <f>SUM(L124:L131)</f>
        <v>2522426</v>
      </c>
      <c r="M132" s="81">
        <f>SUM(M124:M131)</f>
        <v>-58251</v>
      </c>
    </row>
    <row r="133" spans="1:2" ht="12.75">
      <c r="A133" s="54"/>
      <c r="B133" s="54"/>
    </row>
  </sheetData>
  <mergeCells count="1">
    <mergeCell ref="A123:M1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&amp;C2003.évi normatív állami hozzájárulások és a
személyi jövedelemadó bevételek alakulása&amp;R1.számu kimutatás</oddHeader>
    <oddFooter xml:space="preserve">&amp;L&amp;D &amp;T&amp;CC:\Csikerné 2003.évi norm.hj.elsz.&amp;R&amp;P /1 </oddFooter>
  </headerFooter>
  <rowBreaks count="1" manualBreakCount="1">
    <brk id="4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Kaposvár MJV PM Hivatala</dc:creator>
  <cp:keywords/>
  <dc:description/>
  <cp:lastModifiedBy>Kaposvár MJV PM Hivatala</cp:lastModifiedBy>
  <cp:lastPrinted>2004-03-18T15:24:40Z</cp:lastPrinted>
  <dcterms:created xsi:type="dcterms:W3CDTF">2004-03-05T10:36:49Z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