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20" windowHeight="6495" activeTab="0"/>
  </bookViews>
  <sheets>
    <sheet name="int.kiad." sheetId="1" r:id="rId1"/>
    <sheet name="int.bev." sheetId="2" r:id="rId2"/>
    <sheet name="létszám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<sst xmlns="http://schemas.openxmlformats.org/spreadsheetml/2006/main" count="3168" uniqueCount="232">
  <si>
    <t>Ellátottak juttatása</t>
  </si>
  <si>
    <t>csoportok összesen</t>
  </si>
  <si>
    <t>(1+2+3+4.2.+5)</t>
  </si>
  <si>
    <t>(4.1.+6+7)</t>
  </si>
  <si>
    <t>előirányzat</t>
  </si>
  <si>
    <t>Szociális Foglalkoztató</t>
  </si>
  <si>
    <t>Csíky G.Színház</t>
  </si>
  <si>
    <t>Működési célú kiadások</t>
  </si>
  <si>
    <t>Működési célú kiadás</t>
  </si>
  <si>
    <t>Felhalmozási célú kiadások</t>
  </si>
  <si>
    <t>Felhalmozási célú kiadás</t>
  </si>
  <si>
    <t>intézményi összesen</t>
  </si>
  <si>
    <t>ebből:Szoc.Fogl.bedolgozók létszáma</t>
  </si>
  <si>
    <t>Igazgatás</t>
  </si>
  <si>
    <t>Gondnokság</t>
  </si>
  <si>
    <t>Gyámhivatal</t>
  </si>
  <si>
    <t>Polgári Védelem</t>
  </si>
  <si>
    <t>TOURINFORM Iroda</t>
  </si>
  <si>
    <t>Polgármesteri Hivatal összesen</t>
  </si>
  <si>
    <t>Bevételből:</t>
  </si>
  <si>
    <t xml:space="preserve">1.1.alcsoport </t>
  </si>
  <si>
    <t>1.2.alcsoport</t>
  </si>
  <si>
    <t>3.1.alcsoport</t>
  </si>
  <si>
    <t>4.1.alcsoport</t>
  </si>
  <si>
    <t>5.l.alcsoport</t>
  </si>
  <si>
    <t>Bevételek összesen</t>
  </si>
  <si>
    <t>I.Működési c.bevételek</t>
  </si>
  <si>
    <t>II.Felhalmozási célu bevételek</t>
  </si>
  <si>
    <t>Működési bevételek</t>
  </si>
  <si>
    <t>Felh.k.áfa visszatérülés</t>
  </si>
  <si>
    <t>Értékesített tárgyi e.áfa</t>
  </si>
  <si>
    <t>Felhalmozási c.támogatás</t>
  </si>
  <si>
    <t>Előző évi maradvány, eredmény</t>
  </si>
  <si>
    <t>(1.+2.+3.+4.+5.)</t>
  </si>
  <si>
    <t>Működési c.támogatás</t>
  </si>
  <si>
    <t>Kiadások</t>
  </si>
  <si>
    <t>1.</t>
  </si>
  <si>
    <t>2.</t>
  </si>
  <si>
    <t>3.</t>
  </si>
  <si>
    <t>4.</t>
  </si>
  <si>
    <t>5.</t>
  </si>
  <si>
    <t>6.</t>
  </si>
  <si>
    <t>Felújítás</t>
  </si>
  <si>
    <t>7.</t>
  </si>
  <si>
    <t>sz.</t>
  </si>
  <si>
    <t xml:space="preserve"> </t>
  </si>
  <si>
    <t>9.</t>
  </si>
  <si>
    <t>Cím</t>
  </si>
  <si>
    <t>Cím megnevezése</t>
  </si>
  <si>
    <t>Önállóan gazd.intézmények</t>
  </si>
  <si>
    <t>Városgondnokság</t>
  </si>
  <si>
    <t>Egészségügyi Központ</t>
  </si>
  <si>
    <t>Bölcsődei Központ</t>
  </si>
  <si>
    <t>Szociális Gondozási Központ</t>
  </si>
  <si>
    <t>Liget Idősek Otthona</t>
  </si>
  <si>
    <t>8.</t>
  </si>
  <si>
    <t>Bartók B.Általános Iskola</t>
  </si>
  <si>
    <t>10.</t>
  </si>
  <si>
    <t>Berzsenyi D.Általános Iskola</t>
  </si>
  <si>
    <t>11.</t>
  </si>
  <si>
    <t>Gárdonyi G.Általános Iskola</t>
  </si>
  <si>
    <t>12.</t>
  </si>
  <si>
    <t>Németh I.Általános Iskola</t>
  </si>
  <si>
    <t>13.</t>
  </si>
  <si>
    <t>Kisfaludy u.Általános Iskola</t>
  </si>
  <si>
    <t>14.</t>
  </si>
  <si>
    <t>Kinizsi ltp-i Általános Iskola</t>
  </si>
  <si>
    <t>15.</t>
  </si>
  <si>
    <t>Honvéd u.Általános Iskola</t>
  </si>
  <si>
    <t>16.</t>
  </si>
  <si>
    <t>17.</t>
  </si>
  <si>
    <t>II.Rákóczi F.Általános Iskola</t>
  </si>
  <si>
    <t>18.</t>
  </si>
  <si>
    <t>Toponári u.Általános Iskola</t>
  </si>
  <si>
    <t>19.</t>
  </si>
  <si>
    <t>Toldi ltp-i Általános Iskola</t>
  </si>
  <si>
    <t>20.</t>
  </si>
  <si>
    <t>Kodály Z.Általános Iskola</t>
  </si>
  <si>
    <t>21.</t>
  </si>
  <si>
    <t>Pécsi u.Általános Iskola</t>
  </si>
  <si>
    <t>22.</t>
  </si>
  <si>
    <t>Zrínyi I.Általános Iskola</t>
  </si>
  <si>
    <t>23.</t>
  </si>
  <si>
    <t>Bárczi G.u.Ált.Iskola</t>
  </si>
  <si>
    <t>24.</t>
  </si>
  <si>
    <t>Közlekedési SZKI</t>
  </si>
  <si>
    <t>25.</t>
  </si>
  <si>
    <t>Iparművészeti SZKI</t>
  </si>
  <si>
    <t>26.</t>
  </si>
  <si>
    <t>Kereskedelmi SZKI</t>
  </si>
  <si>
    <t>27.</t>
  </si>
  <si>
    <t>Élelmiszeripari SZKI</t>
  </si>
  <si>
    <t>28.</t>
  </si>
  <si>
    <t>Épitőipari SZKI</t>
  </si>
  <si>
    <t>29.</t>
  </si>
  <si>
    <t>Egészségügyi SZKI</t>
  </si>
  <si>
    <t>30.</t>
  </si>
  <si>
    <t>Munkácsy M.Gimnázium</t>
  </si>
  <si>
    <t>31.</t>
  </si>
  <si>
    <t>Táncsics M.Gimnázium</t>
  </si>
  <si>
    <t>32.</t>
  </si>
  <si>
    <t>Műszaki Középiskola</t>
  </si>
  <si>
    <t>33.</t>
  </si>
  <si>
    <t>Közgazdasági SZKI</t>
  </si>
  <si>
    <t>34.</t>
  </si>
  <si>
    <t>Gyergyai A.Kollégium</t>
  </si>
  <si>
    <t>35.</t>
  </si>
  <si>
    <t>Baross G.Kollégium</t>
  </si>
  <si>
    <t>36.</t>
  </si>
  <si>
    <t>Liszt F.Zeneiskola</t>
  </si>
  <si>
    <t>37.</t>
  </si>
  <si>
    <t xml:space="preserve">Csíky G.Színház </t>
  </si>
  <si>
    <t>38.</t>
  </si>
  <si>
    <t>Együd Á.VMK</t>
  </si>
  <si>
    <t>39.</t>
  </si>
  <si>
    <t>40.</t>
  </si>
  <si>
    <t>Sportcsarnok</t>
  </si>
  <si>
    <t>41.</t>
  </si>
  <si>
    <t>Hivatásos Tűzoltóság</t>
  </si>
  <si>
    <t>42.</t>
  </si>
  <si>
    <t>Összesen</t>
  </si>
  <si>
    <t>Halmozódás</t>
  </si>
  <si>
    <t>Mindösszesen</t>
  </si>
  <si>
    <t>I.</t>
  </si>
  <si>
    <t>Működési célú bevételek</t>
  </si>
  <si>
    <t>Működési célú halmozódás</t>
  </si>
  <si>
    <t>I</t>
  </si>
  <si>
    <t>II.</t>
  </si>
  <si>
    <t>Felhalmozási célú bevételek</t>
  </si>
  <si>
    <t>Felhalmozási célú halmozódás</t>
  </si>
  <si>
    <t>Eltérés</t>
  </si>
  <si>
    <t>(+,-)</t>
  </si>
  <si>
    <t>Személyi juttatás</t>
  </si>
  <si>
    <t>Munkaadót terhelő járulékok</t>
  </si>
  <si>
    <t>Dologi jellegű kiadás</t>
  </si>
  <si>
    <t>Felhalmozási kiadás</t>
  </si>
  <si>
    <t>Kiemelt előirányzat</t>
  </si>
  <si>
    <t>Kiadásból</t>
  </si>
  <si>
    <t>1.csoport</t>
  </si>
  <si>
    <t>2.csoport</t>
  </si>
  <si>
    <t>3.csoport</t>
  </si>
  <si>
    <t>3.l.alcsoport</t>
  </si>
  <si>
    <t>3.2.Alcsoport</t>
  </si>
  <si>
    <t>4.csoport</t>
  </si>
  <si>
    <t>4.l.alcsoport</t>
  </si>
  <si>
    <t>4.2.alcsoport</t>
  </si>
  <si>
    <t>5.csoport</t>
  </si>
  <si>
    <t>6.csoport</t>
  </si>
  <si>
    <t>7.csoport</t>
  </si>
  <si>
    <t>(1+2+3+4+5+6+7)</t>
  </si>
  <si>
    <t>I.Működési célu kiadás</t>
  </si>
  <si>
    <t>II.Felhalmozási célu kiadás</t>
  </si>
  <si>
    <t>Pénzmaradvány tartaléka</t>
  </si>
  <si>
    <t>Dologi kiadás</t>
  </si>
  <si>
    <t>Módosított</t>
  </si>
  <si>
    <t>Átvett pénzeszközök és kölcsön</t>
  </si>
  <si>
    <t>Tárgyi e.imm.jav.értékesítése</t>
  </si>
  <si>
    <t>4,1,1.</t>
  </si>
  <si>
    <t>3.2.alcsoport</t>
  </si>
  <si>
    <t>4,1,2.</t>
  </si>
  <si>
    <t>4.2,1.</t>
  </si>
  <si>
    <t>4.2,3.</t>
  </si>
  <si>
    <t>5.2.alcsoport</t>
  </si>
  <si>
    <t>Működési c. pénzmaradvány</t>
  </si>
  <si>
    <t>Felhalm.c.pénzmaradvány</t>
  </si>
  <si>
    <t>Felhalmozási c.átvett és kölcsön</t>
  </si>
  <si>
    <t>(1-1.1-1.2)+ (3.2+4.2+5.2)</t>
  </si>
  <si>
    <t>Átadás és kölcsön</t>
  </si>
  <si>
    <t>Felhalmozási c.átadás és kölcsön</t>
  </si>
  <si>
    <t>Működési c.átadás és  kölcsön</t>
  </si>
  <si>
    <t>Működési c.átvett pénzeszköz és kölcsön</t>
  </si>
  <si>
    <t>4,1,3.</t>
  </si>
  <si>
    <t>Felh.célra átvett OEP-től</t>
  </si>
  <si>
    <t xml:space="preserve">Felhalm.c.egyéb átvett </t>
  </si>
  <si>
    <t>Műk.c.átvett OEP-től</t>
  </si>
  <si>
    <t>4.2,2.</t>
  </si>
  <si>
    <t>Működési c.egyéb átvett</t>
  </si>
  <si>
    <t>Létszám</t>
  </si>
  <si>
    <t>fő</t>
  </si>
  <si>
    <t>Al-</t>
  </si>
  <si>
    <t>Alcím megnevezése</t>
  </si>
  <si>
    <t>cím</t>
  </si>
  <si>
    <t>Részben önállóan gazdálkodó</t>
  </si>
  <si>
    <t>intézmények kiadásai</t>
  </si>
  <si>
    <t>Városi Fürdő</t>
  </si>
  <si>
    <t xml:space="preserve">Városgondnokság egyéb </t>
  </si>
  <si>
    <t>Városgondnokság összesen</t>
  </si>
  <si>
    <t>Béke u.5l. sz.Óvoda</t>
  </si>
  <si>
    <t>Damjanich u.38.sz.Óvoda</t>
  </si>
  <si>
    <t>Petőfi u.20 sz.Óvoda</t>
  </si>
  <si>
    <t>Szántó I.u.15/a sz.Óvoda</t>
  </si>
  <si>
    <t>Arany J.u.10.sz.Óvoda</t>
  </si>
  <si>
    <t>Búzavirág u.19.sz.Óvoda</t>
  </si>
  <si>
    <t>Irányi D.u.7.sz.Óvoda</t>
  </si>
  <si>
    <t>Kaposfüredi u.Óvoda</t>
  </si>
  <si>
    <t>Festetics Karolina Óvoda</t>
  </si>
  <si>
    <t>Tallián u.127.sz.Óvoda</t>
  </si>
  <si>
    <t>Sörház u.10.sz.Óvoda</t>
  </si>
  <si>
    <t>Szentjakabi Óvoda</t>
  </si>
  <si>
    <t>Nemzetőr sor 1.sz.Óvoda</t>
  </si>
  <si>
    <t>Óvodák összesen</t>
  </si>
  <si>
    <t>Nevelési Tanácsadó</t>
  </si>
  <si>
    <t>Sportiskola</t>
  </si>
  <si>
    <t>Sportcsarnok összesen</t>
  </si>
  <si>
    <t>intézmények bevételei</t>
  </si>
  <si>
    <t>Tartalék</t>
  </si>
  <si>
    <t>Pénzmaradvány</t>
  </si>
  <si>
    <t>Sportcsarnok egyéb feladatok</t>
  </si>
  <si>
    <t xml:space="preserve">Sportcsarnok </t>
  </si>
  <si>
    <t>Intézmény támogatás</t>
  </si>
  <si>
    <t>Létszám összesen</t>
  </si>
  <si>
    <t>Mód.új</t>
  </si>
  <si>
    <t>Felhalmozási c.kölcsön visszatérülése</t>
  </si>
  <si>
    <t>Műk. c. kölcsön visszatérülése</t>
  </si>
  <si>
    <t>(1.1+1.2+2+3.1+4.1+5.1)</t>
  </si>
  <si>
    <t>Módosított új</t>
  </si>
  <si>
    <t>Óvodai-és Eü.Gondnokság</t>
  </si>
  <si>
    <t>Óvodai és Egészségügyi Gondnokság</t>
  </si>
  <si>
    <t>Benedek Elek Általános Iskola</t>
  </si>
  <si>
    <t>Madár u.Központi Óvoda</t>
  </si>
  <si>
    <t>Rét u.Központi Óvoda</t>
  </si>
  <si>
    <t>Honvéd u.Központi Óvoda</t>
  </si>
  <si>
    <t>Bajcsy Zs.u.Központi Óvoda</t>
  </si>
  <si>
    <t>Tar Csatár Központi Óvoda</t>
  </si>
  <si>
    <t>Műszaki Középiskola és Kollégium</t>
  </si>
  <si>
    <t>Temesvár u.Központi Óvoda</t>
  </si>
  <si>
    <t>Óvodai és Eü. Gondnokság</t>
  </si>
  <si>
    <t>Óvodai és Eü.Gondn.összesen</t>
  </si>
  <si>
    <t>Módszertani Családsegítő Központ</t>
  </si>
  <si>
    <t>Kistérségi Önk.Területf.Társulás</t>
  </si>
  <si>
    <t>STÍLTEX Szociális Foglalkoztató</t>
  </si>
  <si>
    <t>Önkormányzati gazdálkodás (Rákóczi Stadion 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</si>
</sst>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4">
    <font>
      <sz val="10"/>
      <name val="Arial CE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color indexed="10"/>
      <name val="HBangkok"/>
      <family val="0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sz val="9"/>
      <name val="Times New Roman CE"/>
      <family val="1"/>
    </font>
    <font>
      <sz val="9"/>
      <color indexed="8"/>
      <name val="Times New Roman"/>
      <family val="1"/>
    </font>
    <font>
      <sz val="8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2" fillId="0" borderId="0" xfId="0" applyFont="1" applyAlignment="1">
      <alignment/>
    </xf>
    <xf numFmtId="0" fontId="1" fillId="3" borderId="5" xfId="0" applyFont="1" applyFill="1" applyBorder="1" applyAlignment="1">
      <alignment horizontal="centerContinuous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2" borderId="6" xfId="0" applyFont="1" applyFill="1" applyBorder="1" applyAlignment="1">
      <alignment horizontal="centerContinuous"/>
    </xf>
    <xf numFmtId="0" fontId="1" fillId="2" borderId="7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6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Continuous"/>
    </xf>
    <xf numFmtId="0" fontId="2" fillId="0" borderId="4" xfId="0" applyFont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3" xfId="0" applyFont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2" borderId="10" xfId="0" applyFont="1" applyFill="1" applyBorder="1" applyAlignment="1">
      <alignment horizontal="centerContinuous"/>
    </xf>
    <xf numFmtId="0" fontId="1" fillId="3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9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Continuous"/>
    </xf>
    <xf numFmtId="0" fontId="1" fillId="5" borderId="7" xfId="0" applyFont="1" applyFill="1" applyBorder="1" applyAlignment="1">
      <alignment horizontal="centerContinuous"/>
    </xf>
    <xf numFmtId="0" fontId="1" fillId="5" borderId="5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2" borderId="12" xfId="0" applyFont="1" applyFill="1" applyBorder="1" applyAlignment="1">
      <alignment horizontal="centerContinuous"/>
    </xf>
    <xf numFmtId="0" fontId="1" fillId="5" borderId="1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Continuous"/>
    </xf>
    <xf numFmtId="0" fontId="1" fillId="5" borderId="3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2" borderId="14" xfId="0" applyFont="1" applyFill="1" applyBorder="1" applyAlignment="1">
      <alignment horizontal="centerContinuous"/>
    </xf>
    <xf numFmtId="0" fontId="1" fillId="5" borderId="0" xfId="0" applyFont="1" applyFill="1" applyAlignment="1">
      <alignment horizontal="centerContinuous"/>
    </xf>
    <xf numFmtId="0" fontId="1" fillId="5" borderId="3" xfId="0" applyFont="1" applyFill="1" applyBorder="1" applyAlignment="1">
      <alignment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/>
    </xf>
    <xf numFmtId="0" fontId="1" fillId="5" borderId="4" xfId="0" applyFont="1" applyFill="1" applyBorder="1" applyAlignment="1">
      <alignment horizontal="right"/>
    </xf>
    <xf numFmtId="0" fontId="5" fillId="4" borderId="2" xfId="0" applyFont="1" applyFill="1" applyBorder="1" applyAlignment="1">
      <alignment/>
    </xf>
    <xf numFmtId="0" fontId="1" fillId="0" borderId="0" xfId="0" applyFont="1" applyAlignment="1">
      <alignment horizontal="centerContinuous"/>
    </xf>
    <xf numFmtId="0" fontId="5" fillId="4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Continuous"/>
    </xf>
    <xf numFmtId="0" fontId="1" fillId="3" borderId="6" xfId="0" applyFont="1" applyFill="1" applyBorder="1" applyAlignment="1">
      <alignment horizontal="centerContinuous"/>
    </xf>
    <xf numFmtId="0" fontId="1" fillId="3" borderId="7" xfId="0" applyFont="1" applyFill="1" applyBorder="1" applyAlignment="1">
      <alignment horizontal="centerContinuous"/>
    </xf>
    <xf numFmtId="0" fontId="1" fillId="3" borderId="2" xfId="0" applyFont="1" applyFill="1" applyBorder="1" applyAlignment="1">
      <alignment horizontal="centerContinuous"/>
    </xf>
    <xf numFmtId="0" fontId="5" fillId="3" borderId="3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3" borderId="10" xfId="0" applyFont="1" applyFill="1" applyBorder="1" applyAlignment="1">
      <alignment horizontal="centerContinuous"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 horizontal="right"/>
    </xf>
    <xf numFmtId="0" fontId="5" fillId="3" borderId="4" xfId="0" applyFont="1" applyFill="1" applyBorder="1" applyAlignment="1">
      <alignment/>
    </xf>
    <xf numFmtId="0" fontId="5" fillId="3" borderId="4" xfId="0" applyFont="1" applyFill="1" applyBorder="1" applyAlignment="1">
      <alignment horizontal="center"/>
    </xf>
    <xf numFmtId="0" fontId="2" fillId="0" borderId="9" xfId="0" applyFont="1" applyBorder="1" applyAlignment="1">
      <alignment/>
    </xf>
    <xf numFmtId="0" fontId="5" fillId="0" borderId="0" xfId="0" applyFont="1" applyAlignment="1">
      <alignment horizontal="centerContinuous"/>
    </xf>
    <xf numFmtId="0" fontId="2" fillId="4" borderId="2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8" xfId="0" applyFont="1" applyBorder="1" applyAlignment="1">
      <alignment/>
    </xf>
    <xf numFmtId="17" fontId="1" fillId="0" borderId="2" xfId="0" applyNumberFormat="1" applyFont="1" applyBorder="1" applyAlignment="1">
      <alignment/>
    </xf>
    <xf numFmtId="0" fontId="3" fillId="3" borderId="6" xfId="0" applyFont="1" applyFill="1" applyBorder="1" applyAlignment="1">
      <alignment horizontal="centerContinuous"/>
    </xf>
    <xf numFmtId="0" fontId="3" fillId="3" borderId="7" xfId="0" applyFont="1" applyFill="1" applyBorder="1" applyAlignment="1">
      <alignment horizontal="centerContinuous"/>
    </xf>
    <xf numFmtId="0" fontId="3" fillId="3" borderId="5" xfId="0" applyFont="1" applyFill="1" applyBorder="1" applyAlignment="1">
      <alignment horizontal="centerContinuous"/>
    </xf>
    <xf numFmtId="14" fontId="1" fillId="2" borderId="2" xfId="0" applyNumberFormat="1" applyFont="1" applyFill="1" applyBorder="1" applyAlignment="1">
      <alignment horizontal="centerContinuous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5" xfId="0" applyFill="1" applyBorder="1" applyAlignment="1">
      <alignment/>
    </xf>
    <xf numFmtId="0" fontId="12" fillId="0" borderId="3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3" fillId="3" borderId="2" xfId="0" applyFont="1" applyFill="1" applyBorder="1" applyAlignment="1">
      <alignment horizontal="centerContinuous"/>
    </xf>
    <xf numFmtId="0" fontId="3" fillId="2" borderId="8" xfId="0" applyFont="1" applyFill="1" applyBorder="1" applyAlignment="1">
      <alignment horizontal="centerContinuous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Continuous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2" fillId="0" borderId="0" xfId="0" applyFont="1" applyBorder="1" applyAlignment="1">
      <alignment/>
    </xf>
    <xf numFmtId="164" fontId="9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  <xf numFmtId="0" fontId="8" fillId="0" borderId="3" xfId="0" applyFont="1" applyBorder="1" applyAlignment="1">
      <alignment horizontal="left"/>
    </xf>
    <xf numFmtId="0" fontId="8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9" fillId="2" borderId="3" xfId="0" applyFont="1" applyFill="1" applyBorder="1" applyAlignment="1">
      <alignment/>
    </xf>
    <xf numFmtId="0" fontId="8" fillId="0" borderId="2" xfId="0" applyFont="1" applyBorder="1" applyAlignment="1">
      <alignment horizontal="left"/>
    </xf>
    <xf numFmtId="0" fontId="9" fillId="2" borderId="2" xfId="0" applyFont="1" applyFill="1" applyBorder="1" applyAlignment="1">
      <alignment/>
    </xf>
    <xf numFmtId="164" fontId="9" fillId="0" borderId="0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1" fontId="9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1" fontId="9" fillId="0" borderId="2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1" fontId="9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64" fontId="9" fillId="0" borderId="0" xfId="0" applyNumberFormat="1" applyFont="1" applyBorder="1" applyAlignment="1">
      <alignment horizontal="left"/>
    </xf>
    <xf numFmtId="0" fontId="8" fillId="0" borderId="4" xfId="0" applyFont="1" applyBorder="1" applyAlignment="1">
      <alignment horizontal="left"/>
    </xf>
    <xf numFmtId="1" fontId="9" fillId="2" borderId="4" xfId="0" applyNumberFormat="1" applyFont="1" applyFill="1" applyBorder="1" applyAlignment="1">
      <alignment/>
    </xf>
    <xf numFmtId="164" fontId="9" fillId="0" borderId="2" xfId="0" applyNumberFormat="1" applyFont="1" applyBorder="1" applyAlignment="1">
      <alignment horizontal="left"/>
    </xf>
    <xf numFmtId="164" fontId="9" fillId="0" borderId="2" xfId="0" applyNumberFormat="1" applyFont="1" applyBorder="1" applyAlignment="1">
      <alignment/>
    </xf>
    <xf numFmtId="1" fontId="9" fillId="0" borderId="2" xfId="0" applyNumberFormat="1" applyFont="1" applyBorder="1" applyAlignment="1">
      <alignment/>
    </xf>
    <xf numFmtId="0" fontId="8" fillId="6" borderId="1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Continuous"/>
    </xf>
    <xf numFmtId="0" fontId="8" fillId="6" borderId="4" xfId="0" applyFont="1" applyFill="1" applyBorder="1" applyAlignment="1">
      <alignment horizontal="center"/>
    </xf>
    <xf numFmtId="0" fontId="8" fillId="6" borderId="4" xfId="0" applyFont="1" applyFill="1" applyBorder="1" applyAlignment="1">
      <alignment/>
    </xf>
    <xf numFmtId="164" fontId="8" fillId="6" borderId="1" xfId="0" applyNumberFormat="1" applyFont="1" applyFill="1" applyBorder="1" applyAlignment="1">
      <alignment/>
    </xf>
    <xf numFmtId="0" fontId="8" fillId="6" borderId="1" xfId="0" applyFont="1" applyFill="1" applyBorder="1" applyAlignment="1">
      <alignment/>
    </xf>
    <xf numFmtId="0" fontId="8" fillId="6" borderId="3" xfId="0" applyFont="1" applyFill="1" applyBorder="1" applyAlignment="1">
      <alignment/>
    </xf>
    <xf numFmtId="0" fontId="9" fillId="6" borderId="3" xfId="0" applyFont="1" applyFill="1" applyBorder="1" applyAlignment="1">
      <alignment/>
    </xf>
    <xf numFmtId="0" fontId="9" fillId="6" borderId="4" xfId="0" applyFont="1" applyFill="1" applyBorder="1" applyAlignment="1">
      <alignment/>
    </xf>
    <xf numFmtId="0" fontId="8" fillId="6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/>
    </xf>
    <xf numFmtId="0" fontId="9" fillId="6" borderId="2" xfId="0" applyFont="1" applyFill="1" applyBorder="1" applyAlignment="1">
      <alignment/>
    </xf>
    <xf numFmtId="164" fontId="8" fillId="6" borderId="0" xfId="0" applyNumberFormat="1" applyFont="1" applyFill="1" applyBorder="1" applyAlignment="1">
      <alignment/>
    </xf>
    <xf numFmtId="0" fontId="8" fillId="6" borderId="0" xfId="0" applyFont="1" applyFill="1" applyAlignment="1">
      <alignment/>
    </xf>
    <xf numFmtId="1" fontId="8" fillId="6" borderId="3" xfId="0" applyNumberFormat="1" applyFont="1" applyFill="1" applyBorder="1" applyAlignment="1">
      <alignment horizontal="center"/>
    </xf>
    <xf numFmtId="1" fontId="8" fillId="6" borderId="3" xfId="0" applyNumberFormat="1" applyFont="1" applyFill="1" applyBorder="1" applyAlignment="1">
      <alignment/>
    </xf>
    <xf numFmtId="1" fontId="8" fillId="6" borderId="2" xfId="0" applyNumberFormat="1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1" fontId="8" fillId="6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/>
    </xf>
    <xf numFmtId="1" fontId="8" fillId="6" borderId="1" xfId="0" applyNumberFormat="1" applyFont="1" applyFill="1" applyBorder="1" applyAlignment="1" applyProtection="1">
      <alignment horizontal="center"/>
      <protection locked="0"/>
    </xf>
    <xf numFmtId="0" fontId="8" fillId="6" borderId="1" xfId="0" applyFont="1" applyFill="1" applyBorder="1" applyAlignment="1" applyProtection="1">
      <alignment horizontal="center"/>
      <protection locked="0"/>
    </xf>
    <xf numFmtId="0" fontId="8" fillId="6" borderId="1" xfId="0" applyFont="1" applyFill="1" applyBorder="1" applyAlignment="1" applyProtection="1">
      <alignment/>
      <protection locked="0"/>
    </xf>
    <xf numFmtId="0" fontId="8" fillId="6" borderId="4" xfId="0" applyFont="1" applyFill="1" applyBorder="1" applyAlignment="1" applyProtection="1">
      <alignment horizontal="center"/>
      <protection locked="0"/>
    </xf>
    <xf numFmtId="0" fontId="8" fillId="6" borderId="4" xfId="0" applyFont="1" applyFill="1" applyBorder="1" applyAlignment="1" applyProtection="1">
      <alignment/>
      <protection locked="0"/>
    </xf>
    <xf numFmtId="0" fontId="9" fillId="6" borderId="4" xfId="0" applyFont="1" applyFill="1" applyBorder="1" applyAlignment="1" applyProtection="1">
      <alignment/>
      <protection locked="0"/>
    </xf>
    <xf numFmtId="0" fontId="8" fillId="6" borderId="2" xfId="0" applyFont="1" applyFill="1" applyBorder="1" applyAlignment="1" applyProtection="1">
      <alignment horizontal="center"/>
      <protection locked="0"/>
    </xf>
    <xf numFmtId="0" fontId="8" fillId="6" borderId="2" xfId="0" applyFont="1" applyFill="1" applyBorder="1" applyAlignment="1" applyProtection="1">
      <alignment/>
      <protection locked="0"/>
    </xf>
    <xf numFmtId="0" fontId="9" fillId="6" borderId="2" xfId="0" applyFont="1" applyFill="1" applyBorder="1" applyAlignment="1" applyProtection="1">
      <alignment/>
      <protection locked="0"/>
    </xf>
    <xf numFmtId="0" fontId="0" fillId="6" borderId="0" xfId="0" applyFont="1" applyFill="1" applyAlignment="1">
      <alignment/>
    </xf>
    <xf numFmtId="0" fontId="11" fillId="6" borderId="1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Continuous"/>
    </xf>
    <xf numFmtId="0" fontId="11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/>
    </xf>
    <xf numFmtId="0" fontId="0" fillId="6" borderId="1" xfId="0" applyFill="1" applyBorder="1" applyAlignment="1">
      <alignment/>
    </xf>
    <xf numFmtId="0" fontId="2" fillId="6" borderId="3" xfId="0" applyFont="1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0" xfId="0" applyFill="1" applyAlignment="1">
      <alignment/>
    </xf>
    <xf numFmtId="0" fontId="2" fillId="6" borderId="1" xfId="0" applyFont="1" applyFill="1" applyBorder="1" applyAlignment="1">
      <alignment/>
    </xf>
    <xf numFmtId="0" fontId="2" fillId="6" borderId="4" xfId="0" applyFont="1" applyFill="1" applyBorder="1" applyAlignment="1">
      <alignment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2" fillId="2" borderId="3" xfId="0" applyFont="1" applyFill="1" applyBorder="1" applyAlignment="1">
      <alignment/>
    </xf>
    <xf numFmtId="0" fontId="13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5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" fontId="9" fillId="0" borderId="0" xfId="0" applyNumberFormat="1" applyFont="1" applyBorder="1" applyAlignment="1">
      <alignment/>
    </xf>
    <xf numFmtId="0" fontId="6" fillId="3" borderId="2" xfId="0" applyFont="1" applyFill="1" applyBorder="1" applyAlignment="1">
      <alignment horizontal="centerContinuous"/>
    </xf>
    <xf numFmtId="0" fontId="6" fillId="3" borderId="5" xfId="0" applyFont="1" applyFill="1" applyBorder="1" applyAlignment="1">
      <alignment horizontal="centerContinuous"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8" fillId="2" borderId="4" xfId="0" applyFont="1" applyFill="1" applyBorder="1" applyAlignment="1">
      <alignment/>
    </xf>
    <xf numFmtId="0" fontId="9" fillId="6" borderId="0" xfId="0" applyFont="1" applyFill="1" applyAlignment="1">
      <alignment/>
    </xf>
    <xf numFmtId="0" fontId="3" fillId="0" borderId="3" xfId="0" applyFont="1" applyBorder="1" applyAlignment="1">
      <alignment/>
    </xf>
    <xf numFmtId="0" fontId="9" fillId="7" borderId="3" xfId="0" applyFont="1" applyFill="1" applyBorder="1" applyAlignment="1">
      <alignment/>
    </xf>
    <xf numFmtId="0" fontId="2" fillId="8" borderId="3" xfId="0" applyFont="1" applyFill="1" applyBorder="1" applyAlignment="1">
      <alignment/>
    </xf>
    <xf numFmtId="0" fontId="8" fillId="0" borderId="9" xfId="0" applyFont="1" applyBorder="1" applyAlignment="1">
      <alignment/>
    </xf>
    <xf numFmtId="0" fontId="2" fillId="6" borderId="2" xfId="0" applyFont="1" applyFill="1" applyBorder="1" applyAlignment="1">
      <alignment/>
    </xf>
    <xf numFmtId="0" fontId="5" fillId="2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0" borderId="4" xfId="0" applyFont="1" applyBorder="1" applyAlignment="1">
      <alignment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&#337;ir2003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l&#337;ir2003.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l&#337;ir2003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pló"/>
      <sheetName val="Gyergy.,eü.K"/>
      <sheetName val="óvoda átsz."/>
      <sheetName val="1.-23."/>
      <sheetName val="24.-42."/>
      <sheetName val="részb.ö."/>
      <sheetName val="egyeztető"/>
      <sheetName val="fcélt"/>
      <sheetName val="mcélt1"/>
      <sheetName val="mcélt2"/>
      <sheetName val="célt.ei."/>
      <sheetName val="átcsop."/>
      <sheetName val="e.levél"/>
      <sheetName val="elszm."/>
      <sheetName val="levél2"/>
      <sheetName val="mérleg"/>
      <sheetName val="int.kiad."/>
      <sheetName val="int.bev."/>
      <sheetName val="létszám"/>
      <sheetName val="létsz.mód."/>
      <sheetName val="saját"/>
      <sheetName val="SH."/>
      <sheetName val="élelm."/>
      <sheetName val="rend.kiért."/>
    </sheetNames>
    <sheetDataSet>
      <sheetData sheetId="17">
        <row r="56">
          <cell r="CP5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pló"/>
      <sheetName val="1.-23."/>
      <sheetName val="24.-42."/>
      <sheetName val="részb.ö."/>
      <sheetName val="egyeztető"/>
      <sheetName val="fcélt"/>
      <sheetName val="mcélt1"/>
      <sheetName val="mcélt2"/>
      <sheetName val="célt.ei."/>
      <sheetName val="átcsop."/>
      <sheetName val="e.levél"/>
      <sheetName val="elszm."/>
      <sheetName val="Németh I."/>
      <sheetName val="mérleg"/>
      <sheetName val="int.kiad."/>
      <sheetName val="int.bev."/>
      <sheetName val="létszám"/>
      <sheetName val="létsz.mód."/>
      <sheetName val="saját"/>
      <sheetName val="SH."/>
      <sheetName val="élelm."/>
      <sheetName val="bev.kiesés"/>
      <sheetName val="rend.kiért."/>
    </sheetNames>
    <sheetDataSet>
      <sheetData sheetId="14">
        <row r="6">
          <cell r="D6">
            <v>165880</v>
          </cell>
          <cell r="G6">
            <v>58390</v>
          </cell>
          <cell r="L6">
            <v>585806</v>
          </cell>
          <cell r="O6">
            <v>0</v>
          </cell>
          <cell r="W6">
            <v>0</v>
          </cell>
          <cell r="AB6">
            <v>0</v>
          </cell>
          <cell r="AJ6">
            <v>0</v>
          </cell>
          <cell r="AM6">
            <v>18642</v>
          </cell>
          <cell r="AR6">
            <v>12913</v>
          </cell>
        </row>
        <row r="7">
          <cell r="D7">
            <v>77726</v>
          </cell>
          <cell r="G7">
            <v>25695</v>
          </cell>
          <cell r="L7">
            <v>31819</v>
          </cell>
          <cell r="O7">
            <v>0</v>
          </cell>
          <cell r="W7">
            <v>1477</v>
          </cell>
          <cell r="AB7">
            <v>0</v>
          </cell>
          <cell r="AJ7">
            <v>0</v>
          </cell>
          <cell r="AM7">
            <v>146</v>
          </cell>
          <cell r="AR7">
            <v>2227</v>
          </cell>
          <cell r="BI7">
            <v>72855</v>
          </cell>
          <cell r="BL7">
            <v>25742</v>
          </cell>
          <cell r="BR7">
            <v>93198</v>
          </cell>
          <cell r="BU7">
            <v>0</v>
          </cell>
          <cell r="CA7">
            <v>0</v>
          </cell>
          <cell r="CD7">
            <v>0</v>
          </cell>
          <cell r="CJ7">
            <v>5212</v>
          </cell>
        </row>
        <row r="8">
          <cell r="D8">
            <v>121274</v>
          </cell>
          <cell r="G8">
            <v>41830</v>
          </cell>
          <cell r="L8">
            <v>42532</v>
          </cell>
          <cell r="O8">
            <v>0</v>
          </cell>
          <cell r="W8">
            <v>0</v>
          </cell>
          <cell r="AB8">
            <v>0</v>
          </cell>
          <cell r="AJ8">
            <v>0</v>
          </cell>
          <cell r="AM8">
            <v>314</v>
          </cell>
          <cell r="AR8">
            <v>889</v>
          </cell>
        </row>
        <row r="9">
          <cell r="D9">
            <v>77255</v>
          </cell>
          <cell r="G9">
            <v>25229</v>
          </cell>
          <cell r="L9">
            <v>31598</v>
          </cell>
          <cell r="O9">
            <v>0</v>
          </cell>
          <cell r="W9">
            <v>391</v>
          </cell>
          <cell r="AB9">
            <v>0</v>
          </cell>
          <cell r="AJ9">
            <v>0</v>
          </cell>
          <cell r="AM9">
            <v>1900</v>
          </cell>
          <cell r="AR9">
            <v>1847</v>
          </cell>
        </row>
        <row r="10">
          <cell r="D10">
            <v>91989</v>
          </cell>
          <cell r="G10">
            <v>32574</v>
          </cell>
          <cell r="L10">
            <v>74437</v>
          </cell>
          <cell r="O10">
            <v>0</v>
          </cell>
          <cell r="W10">
            <v>53</v>
          </cell>
          <cell r="AB10">
            <v>0</v>
          </cell>
          <cell r="AJ10">
            <v>0</v>
          </cell>
          <cell r="AM10">
            <v>209</v>
          </cell>
          <cell r="AR10">
            <v>1979</v>
          </cell>
        </row>
        <row r="11">
          <cell r="D11">
            <v>50008</v>
          </cell>
          <cell r="G11">
            <v>16681</v>
          </cell>
          <cell r="L11">
            <v>34249</v>
          </cell>
          <cell r="O11">
            <v>0</v>
          </cell>
          <cell r="W11">
            <v>0</v>
          </cell>
          <cell r="AB11">
            <v>0</v>
          </cell>
          <cell r="AJ11">
            <v>0</v>
          </cell>
          <cell r="AM11">
            <v>557</v>
          </cell>
          <cell r="AR11">
            <v>1800</v>
          </cell>
        </row>
        <row r="12">
          <cell r="D12">
            <v>28071</v>
          </cell>
          <cell r="G12">
            <v>10077</v>
          </cell>
          <cell r="L12">
            <v>40161</v>
          </cell>
          <cell r="O12">
            <v>0</v>
          </cell>
          <cell r="W12">
            <v>0</v>
          </cell>
          <cell r="AB12">
            <v>0</v>
          </cell>
          <cell r="AJ12">
            <v>0</v>
          </cell>
          <cell r="AM12">
            <v>0</v>
          </cell>
          <cell r="AR12">
            <v>0</v>
          </cell>
        </row>
        <row r="13">
          <cell r="D13">
            <v>772247</v>
          </cell>
          <cell r="G13">
            <v>267256</v>
          </cell>
          <cell r="L13">
            <v>238892</v>
          </cell>
          <cell r="O13">
            <v>0</v>
          </cell>
          <cell r="W13">
            <v>0</v>
          </cell>
          <cell r="AB13">
            <v>0</v>
          </cell>
          <cell r="AJ13">
            <v>0</v>
          </cell>
          <cell r="AM13">
            <v>30</v>
          </cell>
          <cell r="AR13">
            <v>7770</v>
          </cell>
        </row>
        <row r="14">
          <cell r="D14">
            <v>97376</v>
          </cell>
          <cell r="G14">
            <v>32468</v>
          </cell>
          <cell r="L14">
            <v>34540</v>
          </cell>
          <cell r="O14">
            <v>0</v>
          </cell>
          <cell r="W14">
            <v>313</v>
          </cell>
          <cell r="AB14">
            <v>0</v>
          </cell>
          <cell r="AJ14">
            <v>793</v>
          </cell>
          <cell r="AM14">
            <v>150</v>
          </cell>
          <cell r="AR14">
            <v>2730</v>
          </cell>
        </row>
        <row r="15">
          <cell r="D15">
            <v>102981</v>
          </cell>
          <cell r="G15">
            <v>34821</v>
          </cell>
          <cell r="L15">
            <v>33589</v>
          </cell>
          <cell r="O15">
            <v>0</v>
          </cell>
          <cell r="W15">
            <v>405</v>
          </cell>
          <cell r="AB15">
            <v>0</v>
          </cell>
          <cell r="AJ15">
            <v>1843</v>
          </cell>
          <cell r="AM15">
            <v>0</v>
          </cell>
          <cell r="AR15">
            <v>845</v>
          </cell>
        </row>
        <row r="16">
          <cell r="D16">
            <v>117167</v>
          </cell>
          <cell r="G16">
            <v>39477</v>
          </cell>
          <cell r="L16">
            <v>32516</v>
          </cell>
          <cell r="O16">
            <v>0</v>
          </cell>
          <cell r="W16">
            <v>582</v>
          </cell>
          <cell r="AB16">
            <v>0</v>
          </cell>
          <cell r="AJ16">
            <v>132</v>
          </cell>
          <cell r="AM16">
            <v>1445</v>
          </cell>
          <cell r="AR16">
            <v>649</v>
          </cell>
        </row>
        <row r="17">
          <cell r="D17">
            <v>75407</v>
          </cell>
          <cell r="G17">
            <v>25502</v>
          </cell>
          <cell r="L17">
            <v>26078</v>
          </cell>
          <cell r="O17">
            <v>0</v>
          </cell>
          <cell r="W17">
            <v>259</v>
          </cell>
          <cell r="AB17">
            <v>0</v>
          </cell>
          <cell r="AJ17">
            <v>246</v>
          </cell>
          <cell r="AM17">
            <v>0</v>
          </cell>
          <cell r="AR17">
            <v>546</v>
          </cell>
        </row>
        <row r="18">
          <cell r="D18">
            <v>108328</v>
          </cell>
          <cell r="G18">
            <v>36559</v>
          </cell>
          <cell r="L18">
            <v>31495</v>
          </cell>
          <cell r="O18">
            <v>0</v>
          </cell>
          <cell r="W18">
            <v>678</v>
          </cell>
          <cell r="AB18">
            <v>0</v>
          </cell>
          <cell r="AJ18">
            <v>358</v>
          </cell>
          <cell r="AM18">
            <v>0</v>
          </cell>
          <cell r="AR18">
            <v>691</v>
          </cell>
        </row>
        <row r="19">
          <cell r="D19">
            <v>109794</v>
          </cell>
          <cell r="G19">
            <v>36955</v>
          </cell>
          <cell r="L19">
            <v>46399</v>
          </cell>
          <cell r="O19">
            <v>0</v>
          </cell>
          <cell r="W19">
            <v>503</v>
          </cell>
          <cell r="AB19">
            <v>0</v>
          </cell>
          <cell r="AJ19">
            <v>2125</v>
          </cell>
          <cell r="AM19">
            <v>0</v>
          </cell>
          <cell r="AR19">
            <v>1898</v>
          </cell>
        </row>
        <row r="20">
          <cell r="D20">
            <v>98049</v>
          </cell>
          <cell r="G20">
            <v>33152</v>
          </cell>
          <cell r="L20">
            <v>32709</v>
          </cell>
          <cell r="O20">
            <v>0</v>
          </cell>
          <cell r="W20">
            <v>495</v>
          </cell>
          <cell r="AB20">
            <v>0</v>
          </cell>
          <cell r="AJ20">
            <v>2074</v>
          </cell>
          <cell r="AM20">
            <v>0</v>
          </cell>
          <cell r="AR20">
            <v>810</v>
          </cell>
        </row>
        <row r="21">
          <cell r="D21">
            <v>24021</v>
          </cell>
          <cell r="G21">
            <v>8038</v>
          </cell>
          <cell r="L21">
            <v>8440</v>
          </cell>
          <cell r="O21">
            <v>0</v>
          </cell>
          <cell r="W21">
            <v>163</v>
          </cell>
          <cell r="AB21">
            <v>0</v>
          </cell>
          <cell r="AJ21">
            <v>83</v>
          </cell>
          <cell r="AM21">
            <v>100</v>
          </cell>
          <cell r="AR21">
            <v>226</v>
          </cell>
        </row>
        <row r="22">
          <cell r="D22">
            <v>83819</v>
          </cell>
          <cell r="G22">
            <v>28678</v>
          </cell>
          <cell r="L22">
            <v>26405</v>
          </cell>
          <cell r="O22">
            <v>0</v>
          </cell>
          <cell r="W22">
            <v>319</v>
          </cell>
          <cell r="AB22">
            <v>0</v>
          </cell>
          <cell r="AJ22">
            <v>2012</v>
          </cell>
          <cell r="AM22">
            <v>260</v>
          </cell>
          <cell r="AR22">
            <v>982</v>
          </cell>
        </row>
        <row r="23">
          <cell r="D23">
            <v>97798</v>
          </cell>
          <cell r="G23">
            <v>32976</v>
          </cell>
          <cell r="L23">
            <v>29396</v>
          </cell>
          <cell r="O23">
            <v>0</v>
          </cell>
          <cell r="W23">
            <v>417</v>
          </cell>
          <cell r="AB23">
            <v>0</v>
          </cell>
          <cell r="AJ23">
            <v>1819</v>
          </cell>
          <cell r="AM23">
            <v>56</v>
          </cell>
          <cell r="AR23">
            <v>1245</v>
          </cell>
          <cell r="BI23">
            <v>47356</v>
          </cell>
          <cell r="BL23">
            <v>16006</v>
          </cell>
          <cell r="BR23">
            <v>9332</v>
          </cell>
          <cell r="BU23">
            <v>0</v>
          </cell>
          <cell r="CA23">
            <v>0</v>
          </cell>
          <cell r="CD23">
            <v>0</v>
          </cell>
          <cell r="CJ23">
            <v>159</v>
          </cell>
        </row>
        <row r="24">
          <cell r="D24">
            <v>163118</v>
          </cell>
          <cell r="G24">
            <v>54612</v>
          </cell>
          <cell r="L24">
            <v>41806</v>
          </cell>
          <cell r="O24">
            <v>0</v>
          </cell>
          <cell r="W24">
            <v>633</v>
          </cell>
          <cell r="AB24">
            <v>0</v>
          </cell>
          <cell r="AJ24">
            <v>1305</v>
          </cell>
          <cell r="AM24">
            <v>719</v>
          </cell>
          <cell r="AR24">
            <v>2306</v>
          </cell>
          <cell r="BI24">
            <v>11521</v>
          </cell>
          <cell r="BL24">
            <v>3892</v>
          </cell>
          <cell r="BR24">
            <v>2718</v>
          </cell>
          <cell r="BU24">
            <v>0</v>
          </cell>
          <cell r="CA24">
            <v>0</v>
          </cell>
          <cell r="CD24">
            <v>0</v>
          </cell>
          <cell r="CJ24">
            <v>180</v>
          </cell>
        </row>
        <row r="25">
          <cell r="D25">
            <v>130609</v>
          </cell>
          <cell r="G25">
            <v>43952</v>
          </cell>
          <cell r="L25">
            <v>47382</v>
          </cell>
          <cell r="O25">
            <v>0</v>
          </cell>
          <cell r="W25">
            <v>300</v>
          </cell>
          <cell r="AB25">
            <v>0</v>
          </cell>
          <cell r="AJ25">
            <v>3015</v>
          </cell>
          <cell r="AM25">
            <v>0</v>
          </cell>
          <cell r="AR25">
            <v>2151</v>
          </cell>
          <cell r="BI25">
            <v>40879</v>
          </cell>
          <cell r="BL25">
            <v>13905</v>
          </cell>
          <cell r="BR25">
            <v>8508</v>
          </cell>
          <cell r="BU25">
            <v>0</v>
          </cell>
          <cell r="CA25">
            <v>0</v>
          </cell>
          <cell r="CD25">
            <v>0</v>
          </cell>
          <cell r="CJ25">
            <v>419</v>
          </cell>
        </row>
        <row r="26">
          <cell r="D26">
            <v>59663</v>
          </cell>
          <cell r="G26">
            <v>19995</v>
          </cell>
          <cell r="L26">
            <v>18333</v>
          </cell>
          <cell r="O26">
            <v>0</v>
          </cell>
          <cell r="W26">
            <v>243</v>
          </cell>
          <cell r="AB26">
            <v>0</v>
          </cell>
          <cell r="AJ26">
            <v>0</v>
          </cell>
          <cell r="AM26">
            <v>0</v>
          </cell>
          <cell r="AR26">
            <v>1217</v>
          </cell>
          <cell r="BI26">
            <v>49629</v>
          </cell>
          <cell r="BL26">
            <v>17185</v>
          </cell>
          <cell r="BR26">
            <v>10217</v>
          </cell>
          <cell r="BU26">
            <v>0</v>
          </cell>
          <cell r="CA26">
            <v>0</v>
          </cell>
          <cell r="CD26">
            <v>0</v>
          </cell>
          <cell r="CJ26">
            <v>335</v>
          </cell>
        </row>
        <row r="27">
          <cell r="D27">
            <v>104690</v>
          </cell>
          <cell r="G27">
            <v>35163</v>
          </cell>
          <cell r="L27">
            <v>30498</v>
          </cell>
          <cell r="O27">
            <v>0</v>
          </cell>
          <cell r="W27">
            <v>522</v>
          </cell>
          <cell r="AB27">
            <v>0</v>
          </cell>
          <cell r="AJ27">
            <v>1969</v>
          </cell>
          <cell r="AM27">
            <v>676</v>
          </cell>
          <cell r="AR27">
            <v>1195</v>
          </cell>
          <cell r="BI27">
            <v>46121</v>
          </cell>
          <cell r="BL27">
            <v>15788</v>
          </cell>
          <cell r="BR27">
            <v>11742</v>
          </cell>
          <cell r="BU27">
            <v>0</v>
          </cell>
          <cell r="CA27">
            <v>0</v>
          </cell>
          <cell r="CD27">
            <v>0</v>
          </cell>
          <cell r="CJ27">
            <v>264</v>
          </cell>
        </row>
        <row r="28">
          <cell r="D28">
            <v>228947</v>
          </cell>
          <cell r="G28">
            <v>78463</v>
          </cell>
          <cell r="L28">
            <v>47039</v>
          </cell>
          <cell r="O28">
            <v>0</v>
          </cell>
          <cell r="W28">
            <v>325</v>
          </cell>
          <cell r="AB28">
            <v>0</v>
          </cell>
          <cell r="AJ28">
            <v>1406</v>
          </cell>
          <cell r="AM28">
            <v>1197</v>
          </cell>
          <cell r="AR28">
            <v>4081</v>
          </cell>
          <cell r="BI28">
            <v>14778</v>
          </cell>
          <cell r="BL28">
            <v>5109</v>
          </cell>
          <cell r="BR28">
            <v>3366</v>
          </cell>
          <cell r="BU28">
            <v>0</v>
          </cell>
          <cell r="CA28">
            <v>0</v>
          </cell>
          <cell r="CD28">
            <v>0</v>
          </cell>
          <cell r="CJ28">
            <v>167</v>
          </cell>
        </row>
        <row r="29">
          <cell r="D29">
            <v>237968</v>
          </cell>
          <cell r="G29">
            <v>80575</v>
          </cell>
          <cell r="L29">
            <v>83420</v>
          </cell>
          <cell r="O29">
            <v>0</v>
          </cell>
          <cell r="W29">
            <v>161</v>
          </cell>
          <cell r="AB29">
            <v>161</v>
          </cell>
          <cell r="AJ29">
            <v>2013</v>
          </cell>
          <cell r="AM29">
            <v>1505</v>
          </cell>
          <cell r="AR29">
            <v>24038</v>
          </cell>
          <cell r="BI29">
            <v>32843</v>
          </cell>
          <cell r="BL29">
            <v>11232</v>
          </cell>
          <cell r="BR29">
            <v>6817</v>
          </cell>
          <cell r="BU29">
            <v>0</v>
          </cell>
          <cell r="CA29">
            <v>0</v>
          </cell>
          <cell r="CD29">
            <v>0</v>
          </cell>
          <cell r="CJ29">
            <v>233</v>
          </cell>
        </row>
        <row r="30">
          <cell r="D30">
            <v>195345</v>
          </cell>
          <cell r="G30">
            <v>65879</v>
          </cell>
          <cell r="L30">
            <v>50204</v>
          </cell>
          <cell r="O30">
            <v>0</v>
          </cell>
          <cell r="W30">
            <v>0</v>
          </cell>
          <cell r="AB30">
            <v>0</v>
          </cell>
          <cell r="AJ30">
            <v>736</v>
          </cell>
          <cell r="AM30">
            <v>3118</v>
          </cell>
          <cell r="AR30">
            <v>4579</v>
          </cell>
          <cell r="BI30">
            <v>39537</v>
          </cell>
          <cell r="BL30">
            <v>13544</v>
          </cell>
          <cell r="BR30">
            <v>8082</v>
          </cell>
          <cell r="BU30">
            <v>0</v>
          </cell>
          <cell r="CA30">
            <v>0</v>
          </cell>
          <cell r="CD30">
            <v>0</v>
          </cell>
          <cell r="CJ30">
            <v>171</v>
          </cell>
        </row>
        <row r="31">
          <cell r="D31">
            <v>221333</v>
          </cell>
          <cell r="G31">
            <v>74164</v>
          </cell>
          <cell r="L31">
            <v>131810</v>
          </cell>
          <cell r="O31">
            <v>0</v>
          </cell>
          <cell r="W31">
            <v>150</v>
          </cell>
          <cell r="AB31">
            <v>0</v>
          </cell>
          <cell r="AJ31">
            <v>3523</v>
          </cell>
          <cell r="AM31">
            <v>3125</v>
          </cell>
          <cell r="AR31">
            <v>12403</v>
          </cell>
          <cell r="BI31">
            <v>35421</v>
          </cell>
          <cell r="BL31">
            <v>12081</v>
          </cell>
          <cell r="BR31">
            <v>5726</v>
          </cell>
          <cell r="BU31">
            <v>0</v>
          </cell>
          <cell r="CA31">
            <v>0</v>
          </cell>
          <cell r="CD31">
            <v>0</v>
          </cell>
          <cell r="CJ31">
            <v>235</v>
          </cell>
        </row>
        <row r="32">
          <cell r="D32">
            <v>172937</v>
          </cell>
          <cell r="G32">
            <v>57466</v>
          </cell>
          <cell r="L32">
            <v>80811</v>
          </cell>
          <cell r="O32">
            <v>0</v>
          </cell>
          <cell r="W32">
            <v>33</v>
          </cell>
          <cell r="AB32">
            <v>0</v>
          </cell>
          <cell r="AJ32">
            <v>2727</v>
          </cell>
          <cell r="AM32">
            <v>4986</v>
          </cell>
          <cell r="AR32">
            <v>30322</v>
          </cell>
          <cell r="BI32">
            <v>33257</v>
          </cell>
          <cell r="BL32">
            <v>11479</v>
          </cell>
          <cell r="BR32">
            <v>7720</v>
          </cell>
          <cell r="BU32">
            <v>0</v>
          </cell>
          <cell r="CA32">
            <v>0</v>
          </cell>
          <cell r="CD32">
            <v>0</v>
          </cell>
          <cell r="CJ32">
            <v>131</v>
          </cell>
        </row>
        <row r="33">
          <cell r="D33">
            <v>188177</v>
          </cell>
          <cell r="G33">
            <v>63600</v>
          </cell>
          <cell r="L33">
            <v>111509</v>
          </cell>
          <cell r="O33">
            <v>0</v>
          </cell>
          <cell r="W33">
            <v>437</v>
          </cell>
          <cell r="AB33">
            <v>0</v>
          </cell>
          <cell r="AJ33">
            <v>412</v>
          </cell>
          <cell r="AM33">
            <v>1454</v>
          </cell>
          <cell r="AR33">
            <v>16162</v>
          </cell>
          <cell r="BI33">
            <v>14690</v>
          </cell>
          <cell r="BL33">
            <v>5024</v>
          </cell>
          <cell r="BR33">
            <v>2891</v>
          </cell>
          <cell r="BU33">
            <v>0</v>
          </cell>
          <cell r="CA33">
            <v>0</v>
          </cell>
          <cell r="CD33">
            <v>0</v>
          </cell>
          <cell r="CJ33">
            <v>0</v>
          </cell>
        </row>
        <row r="34">
          <cell r="D34">
            <v>72941</v>
          </cell>
          <cell r="G34">
            <v>24069</v>
          </cell>
          <cell r="L34">
            <v>18867</v>
          </cell>
          <cell r="O34">
            <v>0</v>
          </cell>
          <cell r="W34">
            <v>359</v>
          </cell>
          <cell r="AB34">
            <v>21</v>
          </cell>
          <cell r="AJ34">
            <v>1771</v>
          </cell>
          <cell r="AM34">
            <v>0</v>
          </cell>
          <cell r="AR34">
            <v>4476</v>
          </cell>
          <cell r="BI34">
            <v>11030</v>
          </cell>
          <cell r="BL34">
            <v>3767</v>
          </cell>
          <cell r="BR34">
            <v>2174</v>
          </cell>
          <cell r="BU34">
            <v>0</v>
          </cell>
          <cell r="CA34">
            <v>0</v>
          </cell>
          <cell r="CD34">
            <v>0</v>
          </cell>
          <cell r="CJ34">
            <v>94</v>
          </cell>
        </row>
        <row r="35">
          <cell r="D35">
            <v>210337</v>
          </cell>
          <cell r="G35">
            <v>70289</v>
          </cell>
          <cell r="L35">
            <v>57054</v>
          </cell>
          <cell r="O35">
            <v>0</v>
          </cell>
          <cell r="W35">
            <v>0</v>
          </cell>
          <cell r="AB35">
            <v>0</v>
          </cell>
          <cell r="AJ35">
            <v>1401</v>
          </cell>
          <cell r="AM35">
            <v>0</v>
          </cell>
          <cell r="AR35">
            <v>3881</v>
          </cell>
          <cell r="BI35">
            <v>35282</v>
          </cell>
          <cell r="BL35">
            <v>12028</v>
          </cell>
          <cell r="BR35">
            <v>5166</v>
          </cell>
          <cell r="BU35">
            <v>0</v>
          </cell>
          <cell r="CA35">
            <v>0</v>
          </cell>
          <cell r="CD35">
            <v>0</v>
          </cell>
          <cell r="CJ35">
            <v>148</v>
          </cell>
        </row>
        <row r="36">
          <cell r="D36">
            <v>171357</v>
          </cell>
          <cell r="G36">
            <v>57149</v>
          </cell>
          <cell r="L36">
            <v>48033</v>
          </cell>
          <cell r="O36">
            <v>0</v>
          </cell>
          <cell r="W36">
            <v>0</v>
          </cell>
          <cell r="AB36">
            <v>0</v>
          </cell>
          <cell r="AJ36">
            <v>2085</v>
          </cell>
          <cell r="AM36">
            <v>0</v>
          </cell>
          <cell r="AR36">
            <v>1596</v>
          </cell>
          <cell r="BI36">
            <v>38721</v>
          </cell>
          <cell r="BL36">
            <v>13261</v>
          </cell>
          <cell r="BR36">
            <v>7209</v>
          </cell>
          <cell r="BU36">
            <v>0</v>
          </cell>
          <cell r="CA36">
            <v>0</v>
          </cell>
          <cell r="CD36">
            <v>0</v>
          </cell>
          <cell r="CJ36">
            <v>249</v>
          </cell>
        </row>
        <row r="37">
          <cell r="D37">
            <v>229613</v>
          </cell>
          <cell r="G37">
            <v>76555</v>
          </cell>
          <cell r="L37">
            <v>85535</v>
          </cell>
          <cell r="O37">
            <v>0</v>
          </cell>
          <cell r="W37">
            <v>1464</v>
          </cell>
          <cell r="AB37">
            <v>0</v>
          </cell>
          <cell r="AJ37">
            <v>2692</v>
          </cell>
          <cell r="AM37">
            <v>0</v>
          </cell>
          <cell r="AR37">
            <v>23374</v>
          </cell>
          <cell r="BI37">
            <v>10996</v>
          </cell>
          <cell r="BL37">
            <v>3766</v>
          </cell>
          <cell r="BR37">
            <v>2625</v>
          </cell>
          <cell r="BU37">
            <v>0</v>
          </cell>
          <cell r="CA37">
            <v>0</v>
          </cell>
          <cell r="CD37">
            <v>0</v>
          </cell>
          <cell r="CJ37">
            <v>63</v>
          </cell>
        </row>
        <row r="38">
          <cell r="D38">
            <v>171610</v>
          </cell>
          <cell r="G38">
            <v>56682</v>
          </cell>
          <cell r="L38">
            <v>47044</v>
          </cell>
          <cell r="O38">
            <v>0</v>
          </cell>
          <cell r="W38">
            <v>0</v>
          </cell>
          <cell r="AB38">
            <v>0</v>
          </cell>
          <cell r="AJ38">
            <v>2897</v>
          </cell>
          <cell r="AM38">
            <v>4335</v>
          </cell>
          <cell r="AR38">
            <v>4774</v>
          </cell>
          <cell r="BI38">
            <v>38665</v>
          </cell>
          <cell r="BL38">
            <v>13097</v>
          </cell>
          <cell r="BR38">
            <v>6330</v>
          </cell>
          <cell r="BU38">
            <v>0</v>
          </cell>
          <cell r="CA38">
            <v>0</v>
          </cell>
          <cell r="CD38">
            <v>0</v>
          </cell>
          <cell r="CJ38">
            <v>256</v>
          </cell>
        </row>
        <row r="39">
          <cell r="D39">
            <v>47910</v>
          </cell>
          <cell r="G39">
            <v>16046</v>
          </cell>
          <cell r="L39">
            <v>60650</v>
          </cell>
          <cell r="O39">
            <v>0</v>
          </cell>
          <cell r="W39">
            <v>2510</v>
          </cell>
          <cell r="AB39">
            <v>0</v>
          </cell>
          <cell r="AJ39">
            <v>0</v>
          </cell>
          <cell r="AM39">
            <v>0</v>
          </cell>
          <cell r="AR39">
            <v>0</v>
          </cell>
          <cell r="BI39">
            <v>11726</v>
          </cell>
          <cell r="BL39">
            <v>4059</v>
          </cell>
          <cell r="BR39">
            <v>2188</v>
          </cell>
          <cell r="BU39">
            <v>0</v>
          </cell>
          <cell r="CA39">
            <v>0</v>
          </cell>
          <cell r="CD39">
            <v>0</v>
          </cell>
          <cell r="CJ39">
            <v>0</v>
          </cell>
        </row>
        <row r="40">
          <cell r="D40">
            <v>93188</v>
          </cell>
          <cell r="G40">
            <v>31818</v>
          </cell>
          <cell r="L40">
            <v>49956</v>
          </cell>
          <cell r="O40">
            <v>0</v>
          </cell>
          <cell r="W40">
            <v>0</v>
          </cell>
          <cell r="AB40">
            <v>0</v>
          </cell>
          <cell r="AJ40">
            <v>156</v>
          </cell>
          <cell r="AM40">
            <v>0</v>
          </cell>
          <cell r="AR40">
            <v>1355</v>
          </cell>
          <cell r="BI40">
            <v>31173</v>
          </cell>
          <cell r="BL40">
            <v>10562</v>
          </cell>
          <cell r="BR40">
            <v>3827</v>
          </cell>
          <cell r="BU40">
            <v>0</v>
          </cell>
          <cell r="CA40">
            <v>0</v>
          </cell>
          <cell r="CD40">
            <v>0</v>
          </cell>
          <cell r="CJ40">
            <v>99</v>
          </cell>
        </row>
        <row r="41">
          <cell r="D41">
            <v>81401</v>
          </cell>
          <cell r="G41">
            <v>27028</v>
          </cell>
          <cell r="L41">
            <v>18098</v>
          </cell>
          <cell r="O41">
            <v>0</v>
          </cell>
          <cell r="W41">
            <v>0</v>
          </cell>
          <cell r="AB41">
            <v>0</v>
          </cell>
          <cell r="AJ41">
            <v>0</v>
          </cell>
          <cell r="AM41">
            <v>0</v>
          </cell>
          <cell r="AR41">
            <v>1449</v>
          </cell>
          <cell r="BI41">
            <v>47001</v>
          </cell>
          <cell r="BL41">
            <v>15987</v>
          </cell>
          <cell r="BR41">
            <v>8053</v>
          </cell>
          <cell r="BU41">
            <v>0</v>
          </cell>
          <cell r="CA41">
            <v>0</v>
          </cell>
          <cell r="CD41">
            <v>0</v>
          </cell>
          <cell r="CJ41">
            <v>227</v>
          </cell>
        </row>
        <row r="42">
          <cell r="D42">
            <v>280237</v>
          </cell>
          <cell r="G42">
            <v>96822</v>
          </cell>
          <cell r="L42">
            <v>290734</v>
          </cell>
          <cell r="O42">
            <v>0</v>
          </cell>
          <cell r="W42">
            <v>0</v>
          </cell>
          <cell r="AB42">
            <v>0</v>
          </cell>
          <cell r="AJ42">
            <v>0</v>
          </cell>
          <cell r="AM42">
            <v>0</v>
          </cell>
          <cell r="AR42">
            <v>0</v>
          </cell>
        </row>
        <row r="43">
          <cell r="D43">
            <v>74210</v>
          </cell>
          <cell r="G43">
            <v>24580</v>
          </cell>
          <cell r="L43">
            <v>81851</v>
          </cell>
          <cell r="O43">
            <v>0</v>
          </cell>
          <cell r="W43">
            <v>1045</v>
          </cell>
          <cell r="AB43">
            <v>0</v>
          </cell>
          <cell r="AJ43">
            <v>0</v>
          </cell>
          <cell r="AM43">
            <v>2094</v>
          </cell>
          <cell r="AR43">
            <v>3087</v>
          </cell>
        </row>
        <row r="44">
          <cell r="D44">
            <v>64787</v>
          </cell>
          <cell r="G44">
            <v>21946</v>
          </cell>
          <cell r="L44">
            <v>40167</v>
          </cell>
          <cell r="O44">
            <v>0</v>
          </cell>
          <cell r="W44">
            <v>90</v>
          </cell>
          <cell r="AB44">
            <v>0</v>
          </cell>
          <cell r="AJ44">
            <v>0</v>
          </cell>
          <cell r="AM44">
            <v>0</v>
          </cell>
          <cell r="AR44">
            <v>1089</v>
          </cell>
        </row>
        <row r="45">
          <cell r="D45">
            <v>192498</v>
          </cell>
          <cell r="G45">
            <v>60624</v>
          </cell>
          <cell r="L45">
            <v>34775</v>
          </cell>
          <cell r="O45">
            <v>0</v>
          </cell>
          <cell r="W45">
            <v>0</v>
          </cell>
          <cell r="AB45">
            <v>0</v>
          </cell>
          <cell r="AJ45">
            <v>0</v>
          </cell>
          <cell r="AM45">
            <v>3000</v>
          </cell>
          <cell r="AR45">
            <v>6086</v>
          </cell>
        </row>
        <row r="46">
          <cell r="D46">
            <v>2373</v>
          </cell>
          <cell r="G46">
            <v>809</v>
          </cell>
          <cell r="L46">
            <v>5109</v>
          </cell>
          <cell r="O46">
            <v>0</v>
          </cell>
          <cell r="W46">
            <v>34129</v>
          </cell>
          <cell r="AB46">
            <v>32650</v>
          </cell>
          <cell r="AJ46">
            <v>0</v>
          </cell>
          <cell r="AM46">
            <v>0</v>
          </cell>
          <cell r="AR46">
            <v>20</v>
          </cell>
        </row>
        <row r="49">
          <cell r="BI49">
            <v>41893</v>
          </cell>
          <cell r="BL49">
            <v>13854</v>
          </cell>
          <cell r="BR49">
            <v>7079</v>
          </cell>
          <cell r="BU49">
            <v>0</v>
          </cell>
          <cell r="CA49">
            <v>0</v>
          </cell>
          <cell r="CD49">
            <v>0</v>
          </cell>
          <cell r="CJ49">
            <v>180</v>
          </cell>
        </row>
        <row r="50">
          <cell r="BI50">
            <v>138506</v>
          </cell>
          <cell r="BL50">
            <v>50959</v>
          </cell>
          <cell r="BR50">
            <v>113310</v>
          </cell>
          <cell r="BU50">
            <v>0</v>
          </cell>
          <cell r="CA50">
            <v>0</v>
          </cell>
          <cell r="CD50">
            <v>30</v>
          </cell>
          <cell r="CJ50">
            <v>3410</v>
          </cell>
        </row>
        <row r="51">
          <cell r="BI51">
            <v>1222</v>
          </cell>
          <cell r="BL51">
            <v>671</v>
          </cell>
          <cell r="BR51">
            <v>3812</v>
          </cell>
          <cell r="BU51">
            <v>0</v>
          </cell>
          <cell r="CA51">
            <v>0</v>
          </cell>
          <cell r="CD51">
            <v>0</v>
          </cell>
          <cell r="CJ51">
            <v>750</v>
          </cell>
        </row>
        <row r="52">
          <cell r="BI52">
            <v>0</v>
          </cell>
          <cell r="BL52">
            <v>0</v>
          </cell>
          <cell r="BR52">
            <v>0</v>
          </cell>
          <cell r="BU52">
            <v>0</v>
          </cell>
          <cell r="CA52">
            <v>0</v>
          </cell>
          <cell r="CD52">
            <v>0</v>
          </cell>
          <cell r="CJ52">
            <v>0</v>
          </cell>
        </row>
        <row r="56">
          <cell r="BI56">
            <v>20041</v>
          </cell>
          <cell r="BL56">
            <v>6675</v>
          </cell>
          <cell r="BR56">
            <v>12914</v>
          </cell>
          <cell r="BU56">
            <v>0</v>
          </cell>
          <cell r="CA56">
            <v>0</v>
          </cell>
          <cell r="CD56">
            <v>0</v>
          </cell>
          <cell r="CJ56">
            <v>722</v>
          </cell>
        </row>
      </sheetData>
      <sheetData sheetId="15">
        <row r="6">
          <cell r="D6">
            <v>157249</v>
          </cell>
          <cell r="G6">
            <v>0</v>
          </cell>
          <cell r="J6">
            <v>0</v>
          </cell>
          <cell r="O6">
            <v>0</v>
          </cell>
          <cell r="R6">
            <v>622916</v>
          </cell>
          <cell r="W6">
            <v>28974</v>
          </cell>
          <cell r="AE6">
            <v>56008</v>
          </cell>
          <cell r="AH6">
            <v>0</v>
          </cell>
          <cell r="AM6">
            <v>0</v>
          </cell>
          <cell r="AU6">
            <v>0</v>
          </cell>
          <cell r="BC6">
            <v>0</v>
          </cell>
          <cell r="BK6">
            <v>0</v>
          </cell>
          <cell r="BN6">
            <v>5458</v>
          </cell>
          <cell r="BQ6">
            <v>2581</v>
          </cell>
        </row>
        <row r="7">
          <cell r="D7">
            <v>9711</v>
          </cell>
          <cell r="G7">
            <v>0</v>
          </cell>
          <cell r="J7">
            <v>6</v>
          </cell>
          <cell r="O7">
            <v>24</v>
          </cell>
          <cell r="R7">
            <v>24629</v>
          </cell>
          <cell r="W7">
            <v>646</v>
          </cell>
          <cell r="AE7">
            <v>93097</v>
          </cell>
          <cell r="AH7">
            <v>1697</v>
          </cell>
          <cell r="AM7">
            <v>1697</v>
          </cell>
          <cell r="AU7">
            <v>0</v>
          </cell>
          <cell r="BC7">
            <v>87317</v>
          </cell>
          <cell r="BK7">
            <v>0</v>
          </cell>
          <cell r="BN7">
            <v>11629</v>
          </cell>
          <cell r="BQ7">
            <v>0</v>
          </cell>
          <cell r="CM7">
            <v>84195</v>
          </cell>
          <cell r="CP7">
            <v>0</v>
          </cell>
          <cell r="CV7">
            <v>109397</v>
          </cell>
          <cell r="CY7">
            <v>0</v>
          </cell>
          <cell r="DE7">
            <v>3415</v>
          </cell>
        </row>
        <row r="8">
          <cell r="D8">
            <v>18801</v>
          </cell>
          <cell r="G8">
            <v>0</v>
          </cell>
          <cell r="J8">
            <v>0</v>
          </cell>
          <cell r="O8">
            <v>0</v>
          </cell>
          <cell r="R8">
            <v>184583</v>
          </cell>
          <cell r="W8">
            <v>400</v>
          </cell>
          <cell r="AE8">
            <v>0</v>
          </cell>
          <cell r="AH8">
            <v>0</v>
          </cell>
          <cell r="AM8">
            <v>0</v>
          </cell>
          <cell r="AU8">
            <v>0</v>
          </cell>
          <cell r="BC8">
            <v>0</v>
          </cell>
          <cell r="BK8">
            <v>0</v>
          </cell>
          <cell r="BN8">
            <v>3455</v>
          </cell>
          <cell r="BQ8">
            <v>803</v>
          </cell>
        </row>
        <row r="9">
          <cell r="D9">
            <v>1166</v>
          </cell>
          <cell r="G9">
            <v>0</v>
          </cell>
          <cell r="J9">
            <v>0</v>
          </cell>
          <cell r="O9">
            <v>0</v>
          </cell>
          <cell r="R9">
            <v>119705</v>
          </cell>
          <cell r="W9">
            <v>2090</v>
          </cell>
          <cell r="AE9">
            <v>10162</v>
          </cell>
          <cell r="AH9">
            <v>1147</v>
          </cell>
          <cell r="AM9">
            <v>0</v>
          </cell>
          <cell r="AU9">
            <v>0</v>
          </cell>
          <cell r="BC9">
            <v>0</v>
          </cell>
          <cell r="BK9">
            <v>0</v>
          </cell>
          <cell r="BN9">
            <v>7187</v>
          </cell>
          <cell r="BQ9">
            <v>510</v>
          </cell>
        </row>
        <row r="10">
          <cell r="D10">
            <v>47973</v>
          </cell>
          <cell r="G10">
            <v>0</v>
          </cell>
          <cell r="J10">
            <v>0</v>
          </cell>
          <cell r="O10">
            <v>0</v>
          </cell>
          <cell r="R10">
            <v>130982</v>
          </cell>
          <cell r="W10">
            <v>1500</v>
          </cell>
          <cell r="AE10">
            <v>14588</v>
          </cell>
          <cell r="AH10">
            <v>0</v>
          </cell>
          <cell r="AM10">
            <v>0</v>
          </cell>
          <cell r="AU10">
            <v>0</v>
          </cell>
          <cell r="BC10">
            <v>8388</v>
          </cell>
          <cell r="BK10">
            <v>0</v>
          </cell>
          <cell r="BN10">
            <v>7698</v>
          </cell>
          <cell r="BQ10">
            <v>688</v>
          </cell>
        </row>
        <row r="11">
          <cell r="D11">
            <v>26651</v>
          </cell>
          <cell r="G11">
            <v>0</v>
          </cell>
          <cell r="J11">
            <v>0</v>
          </cell>
          <cell r="O11">
            <v>0</v>
          </cell>
          <cell r="R11">
            <v>70621</v>
          </cell>
          <cell r="W11">
            <v>1757</v>
          </cell>
          <cell r="AE11">
            <v>4947</v>
          </cell>
          <cell r="AH11">
            <v>600</v>
          </cell>
          <cell r="AM11">
            <v>0</v>
          </cell>
          <cell r="AU11">
            <v>0</v>
          </cell>
          <cell r="BC11">
            <v>0</v>
          </cell>
          <cell r="BK11">
            <v>0</v>
          </cell>
          <cell r="BN11">
            <v>1076</v>
          </cell>
          <cell r="BQ11">
            <v>0</v>
          </cell>
        </row>
        <row r="12">
          <cell r="D12">
            <v>68276</v>
          </cell>
          <cell r="G12">
            <v>0</v>
          </cell>
          <cell r="J12">
            <v>0</v>
          </cell>
          <cell r="O12">
            <v>0</v>
          </cell>
          <cell r="R12">
            <v>8420</v>
          </cell>
          <cell r="W12">
            <v>0</v>
          </cell>
          <cell r="AE12">
            <v>0</v>
          </cell>
          <cell r="AH12">
            <v>0</v>
          </cell>
          <cell r="AM12">
            <v>0</v>
          </cell>
          <cell r="AU12">
            <v>0</v>
          </cell>
          <cell r="BC12">
            <v>0</v>
          </cell>
          <cell r="BK12">
            <v>0</v>
          </cell>
          <cell r="BN12">
            <v>1613</v>
          </cell>
          <cell r="BQ12">
            <v>0</v>
          </cell>
        </row>
        <row r="13">
          <cell r="D13">
            <v>80015</v>
          </cell>
          <cell r="G13">
            <v>0</v>
          </cell>
          <cell r="J13">
            <v>94</v>
          </cell>
          <cell r="O13">
            <v>376</v>
          </cell>
          <cell r="R13">
            <v>1080565</v>
          </cell>
          <cell r="W13">
            <v>6109</v>
          </cell>
          <cell r="AE13">
            <v>107995</v>
          </cell>
          <cell r="AH13">
            <v>1110</v>
          </cell>
          <cell r="AM13">
            <v>0</v>
          </cell>
          <cell r="AU13">
            <v>0</v>
          </cell>
          <cell r="BC13">
            <v>94915</v>
          </cell>
          <cell r="BK13">
            <v>0</v>
          </cell>
          <cell r="BN13">
            <v>17244</v>
          </cell>
          <cell r="BQ13">
            <v>111</v>
          </cell>
        </row>
        <row r="14">
          <cell r="D14">
            <v>7337</v>
          </cell>
          <cell r="G14">
            <v>0</v>
          </cell>
          <cell r="J14">
            <v>0</v>
          </cell>
          <cell r="O14">
            <v>0</v>
          </cell>
          <cell r="R14">
            <v>158105</v>
          </cell>
          <cell r="W14">
            <v>1918</v>
          </cell>
          <cell r="AE14">
            <v>624</v>
          </cell>
          <cell r="AH14">
            <v>0</v>
          </cell>
          <cell r="AM14">
            <v>0</v>
          </cell>
          <cell r="AU14">
            <v>0</v>
          </cell>
          <cell r="BC14">
            <v>0</v>
          </cell>
          <cell r="BK14">
            <v>0</v>
          </cell>
          <cell r="BN14">
            <v>2304</v>
          </cell>
          <cell r="BQ14">
            <v>962</v>
          </cell>
        </row>
        <row r="15">
          <cell r="D15">
            <v>11208</v>
          </cell>
          <cell r="G15">
            <v>0</v>
          </cell>
          <cell r="J15">
            <v>0</v>
          </cell>
          <cell r="O15">
            <v>0</v>
          </cell>
          <cell r="R15">
            <v>158409</v>
          </cell>
          <cell r="W15">
            <v>845</v>
          </cell>
          <cell r="AE15">
            <v>471</v>
          </cell>
          <cell r="AH15">
            <v>0</v>
          </cell>
          <cell r="AM15">
            <v>0</v>
          </cell>
          <cell r="AU15">
            <v>0</v>
          </cell>
          <cell r="BC15">
            <v>0</v>
          </cell>
          <cell r="BK15">
            <v>0</v>
          </cell>
          <cell r="BN15">
            <v>4396</v>
          </cell>
          <cell r="BQ15">
            <v>0</v>
          </cell>
        </row>
        <row r="16">
          <cell r="D16">
            <v>12760</v>
          </cell>
          <cell r="G16">
            <v>0</v>
          </cell>
          <cell r="J16">
            <v>0</v>
          </cell>
          <cell r="O16">
            <v>0</v>
          </cell>
          <cell r="R16">
            <v>176945</v>
          </cell>
          <cell r="W16">
            <v>649</v>
          </cell>
          <cell r="AE16">
            <v>0</v>
          </cell>
          <cell r="AH16">
            <v>0</v>
          </cell>
          <cell r="AM16">
            <v>0</v>
          </cell>
          <cell r="AU16">
            <v>0</v>
          </cell>
          <cell r="BC16">
            <v>0</v>
          </cell>
          <cell r="BK16">
            <v>0</v>
          </cell>
          <cell r="BN16">
            <v>2263</v>
          </cell>
          <cell r="BQ16">
            <v>1445</v>
          </cell>
        </row>
        <row r="17">
          <cell r="D17">
            <v>7019</v>
          </cell>
          <cell r="G17">
            <v>0</v>
          </cell>
          <cell r="J17">
            <v>0</v>
          </cell>
          <cell r="O17">
            <v>0</v>
          </cell>
          <cell r="R17">
            <v>118202</v>
          </cell>
          <cell r="W17">
            <v>546</v>
          </cell>
          <cell r="AE17">
            <v>2607</v>
          </cell>
          <cell r="AH17">
            <v>0</v>
          </cell>
          <cell r="AM17">
            <v>0</v>
          </cell>
          <cell r="AU17">
            <v>0</v>
          </cell>
          <cell r="BC17">
            <v>0</v>
          </cell>
          <cell r="BK17">
            <v>0</v>
          </cell>
          <cell r="BN17">
            <v>210</v>
          </cell>
          <cell r="BQ17">
            <v>0</v>
          </cell>
        </row>
        <row r="18">
          <cell r="D18">
            <v>12988</v>
          </cell>
          <cell r="G18">
            <v>0</v>
          </cell>
          <cell r="J18">
            <v>0</v>
          </cell>
          <cell r="O18">
            <v>0</v>
          </cell>
          <cell r="R18">
            <v>165121</v>
          </cell>
          <cell r="W18">
            <v>691</v>
          </cell>
          <cell r="AE18">
            <v>0</v>
          </cell>
          <cell r="AH18">
            <v>0</v>
          </cell>
          <cell r="AM18">
            <v>0</v>
          </cell>
          <cell r="AU18">
            <v>0</v>
          </cell>
          <cell r="BC18">
            <v>0</v>
          </cell>
          <cell r="BK18">
            <v>0</v>
          </cell>
          <cell r="BN18">
            <v>0</v>
          </cell>
          <cell r="BQ18">
            <v>0</v>
          </cell>
        </row>
        <row r="19">
          <cell r="D19">
            <v>15316</v>
          </cell>
          <cell r="G19">
            <v>0</v>
          </cell>
          <cell r="J19">
            <v>0</v>
          </cell>
          <cell r="O19">
            <v>0</v>
          </cell>
          <cell r="R19">
            <v>177686</v>
          </cell>
          <cell r="W19">
            <v>1507</v>
          </cell>
          <cell r="AE19">
            <v>1531</v>
          </cell>
          <cell r="AH19">
            <v>0</v>
          </cell>
          <cell r="AM19">
            <v>0</v>
          </cell>
          <cell r="AU19">
            <v>0</v>
          </cell>
          <cell r="BC19">
            <v>0</v>
          </cell>
          <cell r="BK19">
            <v>0</v>
          </cell>
          <cell r="BN19">
            <v>3141</v>
          </cell>
          <cell r="BQ19">
            <v>391</v>
          </cell>
        </row>
        <row r="20">
          <cell r="D20">
            <v>15731</v>
          </cell>
          <cell r="G20">
            <v>0</v>
          </cell>
          <cell r="J20">
            <v>0</v>
          </cell>
          <cell r="O20">
            <v>0</v>
          </cell>
          <cell r="R20">
            <v>149642</v>
          </cell>
          <cell r="W20">
            <v>810</v>
          </cell>
          <cell r="AE20">
            <v>125</v>
          </cell>
          <cell r="AH20">
            <v>0</v>
          </cell>
          <cell r="AM20">
            <v>0</v>
          </cell>
          <cell r="AU20">
            <v>0</v>
          </cell>
          <cell r="BC20">
            <v>0</v>
          </cell>
          <cell r="BK20">
            <v>0</v>
          </cell>
          <cell r="BN20">
            <v>1791</v>
          </cell>
          <cell r="BQ20">
            <v>0</v>
          </cell>
        </row>
        <row r="21">
          <cell r="D21">
            <v>1771</v>
          </cell>
          <cell r="G21">
            <v>0</v>
          </cell>
          <cell r="J21">
            <v>0</v>
          </cell>
          <cell r="O21">
            <v>0</v>
          </cell>
          <cell r="R21">
            <v>38392</v>
          </cell>
          <cell r="W21">
            <v>326</v>
          </cell>
          <cell r="AE21">
            <v>562</v>
          </cell>
          <cell r="AH21">
            <v>0</v>
          </cell>
          <cell r="AM21">
            <v>0</v>
          </cell>
          <cell r="AU21">
            <v>0</v>
          </cell>
          <cell r="BC21">
            <v>0</v>
          </cell>
          <cell r="BK21">
            <v>0</v>
          </cell>
          <cell r="BN21">
            <v>346</v>
          </cell>
          <cell r="BQ21">
            <v>0</v>
          </cell>
        </row>
        <row r="22">
          <cell r="D22">
            <v>7782</v>
          </cell>
          <cell r="G22">
            <v>0</v>
          </cell>
          <cell r="J22">
            <v>0</v>
          </cell>
          <cell r="O22">
            <v>0</v>
          </cell>
          <cell r="R22">
            <v>132013</v>
          </cell>
          <cell r="W22">
            <v>1242</v>
          </cell>
          <cell r="AE22">
            <v>625</v>
          </cell>
          <cell r="AH22">
            <v>0</v>
          </cell>
          <cell r="AM22">
            <v>0</v>
          </cell>
          <cell r="AU22">
            <v>0</v>
          </cell>
          <cell r="BC22">
            <v>0</v>
          </cell>
          <cell r="BK22">
            <v>0</v>
          </cell>
          <cell r="BN22">
            <v>2055</v>
          </cell>
          <cell r="BQ22">
            <v>0</v>
          </cell>
        </row>
        <row r="23">
          <cell r="D23">
            <v>14840</v>
          </cell>
          <cell r="G23">
            <v>0</v>
          </cell>
          <cell r="J23">
            <v>0</v>
          </cell>
          <cell r="O23">
            <v>0</v>
          </cell>
          <cell r="R23">
            <v>145523</v>
          </cell>
          <cell r="W23">
            <v>794</v>
          </cell>
          <cell r="AE23">
            <v>1493</v>
          </cell>
          <cell r="AH23">
            <v>200</v>
          </cell>
          <cell r="AM23">
            <v>0</v>
          </cell>
          <cell r="AU23">
            <v>0</v>
          </cell>
          <cell r="BC23">
            <v>0</v>
          </cell>
          <cell r="BK23">
            <v>0</v>
          </cell>
          <cell r="BN23">
            <v>1851</v>
          </cell>
          <cell r="BQ23">
            <v>307</v>
          </cell>
          <cell r="CM23">
            <v>1350</v>
          </cell>
          <cell r="CP23">
            <v>0</v>
          </cell>
          <cell r="CV23">
            <v>70228</v>
          </cell>
          <cell r="CY23">
            <v>247</v>
          </cell>
          <cell r="DE23">
            <v>1028</v>
          </cell>
        </row>
        <row r="24">
          <cell r="D24">
            <v>18882</v>
          </cell>
          <cell r="G24">
            <v>508</v>
          </cell>
          <cell r="J24">
            <v>0</v>
          </cell>
          <cell r="O24">
            <v>0</v>
          </cell>
          <cell r="R24">
            <v>240833</v>
          </cell>
          <cell r="W24">
            <v>1447</v>
          </cell>
          <cell r="AE24">
            <v>1629</v>
          </cell>
          <cell r="AH24">
            <v>0</v>
          </cell>
          <cell r="AM24">
            <v>0</v>
          </cell>
          <cell r="AU24">
            <v>0</v>
          </cell>
          <cell r="BC24">
            <v>0</v>
          </cell>
          <cell r="BK24">
            <v>0</v>
          </cell>
          <cell r="BN24">
            <v>3155</v>
          </cell>
          <cell r="BQ24">
            <v>1070</v>
          </cell>
          <cell r="CM24">
            <v>847</v>
          </cell>
          <cell r="CP24">
            <v>0</v>
          </cell>
          <cell r="CV24">
            <v>16924</v>
          </cell>
          <cell r="CY24">
            <v>420</v>
          </cell>
          <cell r="DE24">
            <v>120</v>
          </cell>
        </row>
        <row r="25">
          <cell r="D25">
            <v>16786</v>
          </cell>
          <cell r="G25">
            <v>0</v>
          </cell>
          <cell r="J25">
            <v>0</v>
          </cell>
          <cell r="O25">
            <v>0</v>
          </cell>
          <cell r="R25">
            <v>205268</v>
          </cell>
          <cell r="W25">
            <v>951</v>
          </cell>
          <cell r="AE25">
            <v>2113</v>
          </cell>
          <cell r="AH25">
            <v>350</v>
          </cell>
          <cell r="AM25">
            <v>0</v>
          </cell>
          <cell r="AU25">
            <v>0</v>
          </cell>
          <cell r="BC25">
            <v>0</v>
          </cell>
          <cell r="BK25">
            <v>0</v>
          </cell>
          <cell r="BN25">
            <v>3242</v>
          </cell>
          <cell r="BQ25">
            <v>850</v>
          </cell>
          <cell r="CM25">
            <v>1171</v>
          </cell>
          <cell r="CP25">
            <v>0</v>
          </cell>
          <cell r="CV25">
            <v>61184</v>
          </cell>
          <cell r="CY25">
            <v>873</v>
          </cell>
          <cell r="DE25">
            <v>483</v>
          </cell>
        </row>
        <row r="26">
          <cell r="D26">
            <v>2570</v>
          </cell>
          <cell r="G26">
            <v>0</v>
          </cell>
          <cell r="J26">
            <v>0</v>
          </cell>
          <cell r="O26">
            <v>0</v>
          </cell>
          <cell r="R26">
            <v>94091</v>
          </cell>
          <cell r="W26">
            <v>837</v>
          </cell>
          <cell r="AE26">
            <v>204</v>
          </cell>
          <cell r="AH26">
            <v>0</v>
          </cell>
          <cell r="AM26">
            <v>0</v>
          </cell>
          <cell r="AU26">
            <v>0</v>
          </cell>
          <cell r="BC26">
            <v>0</v>
          </cell>
          <cell r="BK26">
            <v>0</v>
          </cell>
          <cell r="BN26">
            <v>2586</v>
          </cell>
          <cell r="BQ26">
            <v>380</v>
          </cell>
          <cell r="CM26">
            <v>2214</v>
          </cell>
          <cell r="CP26">
            <v>0</v>
          </cell>
          <cell r="CV26">
            <v>73534</v>
          </cell>
          <cell r="CY26">
            <v>823</v>
          </cell>
          <cell r="DE26">
            <v>795</v>
          </cell>
        </row>
        <row r="27">
          <cell r="D27">
            <v>16357</v>
          </cell>
          <cell r="G27">
            <v>0</v>
          </cell>
          <cell r="J27">
            <v>0</v>
          </cell>
          <cell r="O27">
            <v>0</v>
          </cell>
          <cell r="R27">
            <v>155376</v>
          </cell>
          <cell r="W27">
            <v>1600</v>
          </cell>
          <cell r="AE27">
            <v>140</v>
          </cell>
          <cell r="AH27">
            <v>0</v>
          </cell>
          <cell r="AM27">
            <v>0</v>
          </cell>
          <cell r="AU27">
            <v>0</v>
          </cell>
          <cell r="BC27">
            <v>0</v>
          </cell>
          <cell r="BK27">
            <v>0</v>
          </cell>
          <cell r="BN27">
            <v>2840</v>
          </cell>
          <cell r="BQ27">
            <v>271</v>
          </cell>
          <cell r="CM27">
            <v>1623</v>
          </cell>
          <cell r="CP27">
            <v>0</v>
          </cell>
          <cell r="CV27">
            <v>70798</v>
          </cell>
          <cell r="CY27">
            <v>280</v>
          </cell>
          <cell r="DE27">
            <v>1214</v>
          </cell>
        </row>
        <row r="28">
          <cell r="D28">
            <v>10878</v>
          </cell>
          <cell r="G28">
            <v>465</v>
          </cell>
          <cell r="J28">
            <v>0</v>
          </cell>
          <cell r="O28">
            <v>0</v>
          </cell>
          <cell r="R28">
            <v>344142</v>
          </cell>
          <cell r="W28">
            <v>3215</v>
          </cell>
          <cell r="AE28">
            <v>4465</v>
          </cell>
          <cell r="AH28">
            <v>433</v>
          </cell>
          <cell r="AM28">
            <v>0</v>
          </cell>
          <cell r="AU28">
            <v>0</v>
          </cell>
          <cell r="BC28">
            <v>0</v>
          </cell>
          <cell r="BK28">
            <v>0</v>
          </cell>
          <cell r="BN28">
            <v>1973</v>
          </cell>
          <cell r="BQ28">
            <v>1165</v>
          </cell>
          <cell r="CM28">
            <v>1063</v>
          </cell>
          <cell r="CP28">
            <v>0</v>
          </cell>
          <cell r="CV28">
            <v>20906</v>
          </cell>
          <cell r="CY28">
            <v>792</v>
          </cell>
          <cell r="DE28">
            <v>659</v>
          </cell>
        </row>
        <row r="29">
          <cell r="D29">
            <v>26764</v>
          </cell>
          <cell r="G29">
            <v>0</v>
          </cell>
          <cell r="J29">
            <v>0</v>
          </cell>
          <cell r="O29">
            <v>0</v>
          </cell>
          <cell r="R29">
            <v>362844</v>
          </cell>
          <cell r="W29">
            <v>-264</v>
          </cell>
          <cell r="AE29">
            <v>5179</v>
          </cell>
          <cell r="AH29">
            <v>5179</v>
          </cell>
          <cell r="AM29">
            <v>0</v>
          </cell>
          <cell r="AU29">
            <v>0</v>
          </cell>
          <cell r="BC29">
            <v>0</v>
          </cell>
          <cell r="BK29">
            <v>0</v>
          </cell>
          <cell r="BN29">
            <v>34893</v>
          </cell>
          <cell r="BQ29">
            <v>20789</v>
          </cell>
          <cell r="CM29">
            <v>977</v>
          </cell>
          <cell r="CP29">
            <v>0</v>
          </cell>
          <cell r="CV29">
            <v>49362</v>
          </cell>
          <cell r="CY29">
            <v>145</v>
          </cell>
          <cell r="DE29">
            <v>641</v>
          </cell>
        </row>
        <row r="30">
          <cell r="D30">
            <v>18137</v>
          </cell>
          <cell r="G30">
            <v>0</v>
          </cell>
          <cell r="J30">
            <v>0</v>
          </cell>
          <cell r="O30">
            <v>0</v>
          </cell>
          <cell r="R30">
            <v>289675</v>
          </cell>
          <cell r="W30">
            <v>3849</v>
          </cell>
          <cell r="AE30">
            <v>2545</v>
          </cell>
          <cell r="AH30">
            <v>135</v>
          </cell>
          <cell r="AM30">
            <v>0</v>
          </cell>
          <cell r="AU30">
            <v>0</v>
          </cell>
          <cell r="BC30">
            <v>0</v>
          </cell>
          <cell r="BK30">
            <v>0</v>
          </cell>
          <cell r="BN30">
            <v>9504</v>
          </cell>
          <cell r="BQ30">
            <v>3713</v>
          </cell>
          <cell r="CM30">
            <v>1535</v>
          </cell>
          <cell r="CP30">
            <v>0</v>
          </cell>
          <cell r="CV30">
            <v>58739</v>
          </cell>
          <cell r="CY30">
            <v>185</v>
          </cell>
          <cell r="DE30">
            <v>875</v>
          </cell>
        </row>
        <row r="31">
          <cell r="D31">
            <v>101064</v>
          </cell>
          <cell r="G31">
            <v>0</v>
          </cell>
          <cell r="J31">
            <v>0</v>
          </cell>
          <cell r="O31">
            <v>3200</v>
          </cell>
          <cell r="R31">
            <v>324594</v>
          </cell>
          <cell r="W31">
            <v>1610</v>
          </cell>
          <cell r="AE31">
            <v>6768</v>
          </cell>
          <cell r="AH31">
            <v>4477</v>
          </cell>
          <cell r="AM31">
            <v>0</v>
          </cell>
          <cell r="AU31">
            <v>0</v>
          </cell>
          <cell r="BC31">
            <v>0</v>
          </cell>
          <cell r="BK31">
            <v>0</v>
          </cell>
          <cell r="BN31">
            <v>10882</v>
          </cell>
          <cell r="BQ31">
            <v>6241</v>
          </cell>
          <cell r="CM31">
            <v>812</v>
          </cell>
          <cell r="CP31">
            <v>0</v>
          </cell>
          <cell r="CV31">
            <v>52046</v>
          </cell>
          <cell r="CY31">
            <v>323</v>
          </cell>
          <cell r="DE31">
            <v>282</v>
          </cell>
        </row>
        <row r="32">
          <cell r="D32">
            <v>39563</v>
          </cell>
          <cell r="G32">
            <v>0</v>
          </cell>
          <cell r="J32">
            <v>242</v>
          </cell>
          <cell r="O32">
            <v>968</v>
          </cell>
          <cell r="R32">
            <v>259844</v>
          </cell>
          <cell r="W32">
            <v>1206</v>
          </cell>
          <cell r="AE32">
            <v>7048</v>
          </cell>
          <cell r="AH32">
            <v>5398</v>
          </cell>
          <cell r="AM32">
            <v>0</v>
          </cell>
          <cell r="AU32">
            <v>0</v>
          </cell>
          <cell r="BC32">
            <v>0</v>
          </cell>
          <cell r="BK32">
            <v>0</v>
          </cell>
          <cell r="BN32">
            <v>41859</v>
          </cell>
          <cell r="BQ32">
            <v>27494</v>
          </cell>
          <cell r="CM32">
            <v>1168</v>
          </cell>
          <cell r="CP32">
            <v>0</v>
          </cell>
          <cell r="CV32">
            <v>49781</v>
          </cell>
          <cell r="CY32">
            <v>761</v>
          </cell>
          <cell r="DE32">
            <v>877</v>
          </cell>
        </row>
        <row r="33">
          <cell r="D33">
            <v>49913</v>
          </cell>
          <cell r="G33">
            <v>0</v>
          </cell>
          <cell r="J33">
            <v>0</v>
          </cell>
          <cell r="O33">
            <v>0</v>
          </cell>
          <cell r="R33">
            <v>304954</v>
          </cell>
          <cell r="W33">
            <v>3108</v>
          </cell>
          <cell r="AE33">
            <v>8433</v>
          </cell>
          <cell r="AH33">
            <v>4204</v>
          </cell>
          <cell r="AM33">
            <v>0</v>
          </cell>
          <cell r="AU33">
            <v>0</v>
          </cell>
          <cell r="BC33">
            <v>0</v>
          </cell>
          <cell r="BK33">
            <v>0</v>
          </cell>
          <cell r="BN33">
            <v>18451</v>
          </cell>
          <cell r="BQ33">
            <v>10304</v>
          </cell>
          <cell r="CM33">
            <v>1052</v>
          </cell>
          <cell r="CP33">
            <v>0</v>
          </cell>
          <cell r="CV33">
            <v>21208</v>
          </cell>
          <cell r="CY33">
            <v>345</v>
          </cell>
          <cell r="DE33">
            <v>0</v>
          </cell>
        </row>
        <row r="34">
          <cell r="D34">
            <v>2790</v>
          </cell>
          <cell r="G34">
            <v>0</v>
          </cell>
          <cell r="J34">
            <v>0</v>
          </cell>
          <cell r="O34">
            <v>0</v>
          </cell>
          <cell r="R34">
            <v>106149</v>
          </cell>
          <cell r="W34">
            <v>491</v>
          </cell>
          <cell r="AE34">
            <v>6136</v>
          </cell>
          <cell r="AH34">
            <v>2558</v>
          </cell>
          <cell r="AM34">
            <v>0</v>
          </cell>
          <cell r="AU34">
            <v>0</v>
          </cell>
          <cell r="BC34">
            <v>0</v>
          </cell>
          <cell r="BK34">
            <v>0</v>
          </cell>
          <cell r="BN34">
            <v>7408</v>
          </cell>
          <cell r="BQ34">
            <v>1448</v>
          </cell>
          <cell r="CM34">
            <v>781</v>
          </cell>
          <cell r="CP34">
            <v>0</v>
          </cell>
          <cell r="CV34">
            <v>14340</v>
          </cell>
          <cell r="CY34">
            <v>646</v>
          </cell>
          <cell r="DE34">
            <v>1298</v>
          </cell>
        </row>
        <row r="35">
          <cell r="D35">
            <v>19316</v>
          </cell>
          <cell r="G35">
            <v>0</v>
          </cell>
          <cell r="J35">
            <v>0</v>
          </cell>
          <cell r="O35">
            <v>0</v>
          </cell>
          <cell r="R35">
            <v>315059</v>
          </cell>
          <cell r="W35">
            <v>1934</v>
          </cell>
          <cell r="AE35">
            <v>8180</v>
          </cell>
          <cell r="AH35">
            <v>1947</v>
          </cell>
          <cell r="AM35">
            <v>0</v>
          </cell>
          <cell r="AU35">
            <v>0</v>
          </cell>
          <cell r="BC35">
            <v>0</v>
          </cell>
          <cell r="BK35">
            <v>0</v>
          </cell>
          <cell r="BN35">
            <v>407</v>
          </cell>
          <cell r="BQ35">
            <v>0</v>
          </cell>
          <cell r="CM35">
            <v>1198</v>
          </cell>
          <cell r="CP35">
            <v>0</v>
          </cell>
          <cell r="CV35">
            <v>50519</v>
          </cell>
          <cell r="CY35">
            <v>508</v>
          </cell>
          <cell r="DE35">
            <v>399</v>
          </cell>
        </row>
        <row r="36">
          <cell r="D36">
            <v>14809</v>
          </cell>
          <cell r="G36">
            <v>0</v>
          </cell>
          <cell r="J36">
            <v>0</v>
          </cell>
          <cell r="O36">
            <v>0</v>
          </cell>
          <cell r="R36">
            <v>262420</v>
          </cell>
          <cell r="W36">
            <v>1596</v>
          </cell>
          <cell r="AE36">
            <v>332</v>
          </cell>
          <cell r="AH36">
            <v>0</v>
          </cell>
          <cell r="AM36">
            <v>0</v>
          </cell>
          <cell r="AU36">
            <v>0</v>
          </cell>
          <cell r="BC36">
            <v>0</v>
          </cell>
          <cell r="BK36">
            <v>0</v>
          </cell>
          <cell r="BN36">
            <v>2659</v>
          </cell>
          <cell r="BQ36">
            <v>0</v>
          </cell>
          <cell r="CM36">
            <v>1106</v>
          </cell>
          <cell r="CP36">
            <v>0</v>
          </cell>
          <cell r="CV36">
            <v>57755</v>
          </cell>
          <cell r="CY36">
            <v>428</v>
          </cell>
          <cell r="DE36">
            <v>151</v>
          </cell>
        </row>
        <row r="37">
          <cell r="D37">
            <v>42171</v>
          </cell>
          <cell r="G37">
            <v>0</v>
          </cell>
          <cell r="J37">
            <v>4</v>
          </cell>
          <cell r="O37">
            <v>0</v>
          </cell>
          <cell r="R37">
            <v>336889</v>
          </cell>
          <cell r="W37">
            <v>-1355</v>
          </cell>
          <cell r="AE37">
            <v>21876</v>
          </cell>
          <cell r="AH37">
            <v>14080</v>
          </cell>
          <cell r="AM37">
            <v>0</v>
          </cell>
          <cell r="AU37">
            <v>0</v>
          </cell>
          <cell r="BC37">
            <v>0</v>
          </cell>
          <cell r="BK37">
            <v>0</v>
          </cell>
          <cell r="BN37">
            <v>18297</v>
          </cell>
          <cell r="BQ37">
            <v>10645</v>
          </cell>
          <cell r="CM37">
            <v>670</v>
          </cell>
          <cell r="CP37">
            <v>0</v>
          </cell>
          <cell r="CV37">
            <v>16627</v>
          </cell>
          <cell r="CY37">
            <v>0</v>
          </cell>
          <cell r="DE37">
            <v>153</v>
          </cell>
        </row>
        <row r="38">
          <cell r="D38">
            <v>29758</v>
          </cell>
          <cell r="G38">
            <v>966</v>
          </cell>
          <cell r="J38">
            <v>0</v>
          </cell>
          <cell r="O38">
            <v>0</v>
          </cell>
          <cell r="R38">
            <v>248184</v>
          </cell>
          <cell r="W38">
            <v>4669</v>
          </cell>
          <cell r="AE38">
            <v>1327</v>
          </cell>
          <cell r="AH38">
            <v>1282</v>
          </cell>
          <cell r="AM38">
            <v>0</v>
          </cell>
          <cell r="AU38">
            <v>0</v>
          </cell>
          <cell r="BC38">
            <v>0</v>
          </cell>
          <cell r="BK38">
            <v>0</v>
          </cell>
          <cell r="BN38">
            <v>8073</v>
          </cell>
          <cell r="BQ38">
            <v>2192</v>
          </cell>
          <cell r="CM38">
            <v>739</v>
          </cell>
          <cell r="CP38">
            <v>0</v>
          </cell>
          <cell r="CV38">
            <v>57452</v>
          </cell>
          <cell r="CY38">
            <v>157</v>
          </cell>
          <cell r="DE38">
            <v>0</v>
          </cell>
        </row>
        <row r="39">
          <cell r="D39">
            <v>18444</v>
          </cell>
          <cell r="G39">
            <v>0</v>
          </cell>
          <cell r="J39">
            <v>0</v>
          </cell>
          <cell r="O39">
            <v>0</v>
          </cell>
          <cell r="R39">
            <v>101364</v>
          </cell>
          <cell r="W39">
            <v>0</v>
          </cell>
          <cell r="AE39">
            <v>0</v>
          </cell>
          <cell r="AH39">
            <v>0</v>
          </cell>
          <cell r="AM39">
            <v>0</v>
          </cell>
          <cell r="AU39">
            <v>0</v>
          </cell>
          <cell r="BC39">
            <v>0</v>
          </cell>
          <cell r="BK39">
            <v>0</v>
          </cell>
          <cell r="BN39">
            <v>7308</v>
          </cell>
          <cell r="BQ39">
            <v>0</v>
          </cell>
          <cell r="CM39">
            <v>549</v>
          </cell>
          <cell r="CP39">
            <v>0</v>
          </cell>
          <cell r="CV39">
            <v>17404</v>
          </cell>
          <cell r="CY39">
            <v>0</v>
          </cell>
          <cell r="DE39">
            <v>20</v>
          </cell>
        </row>
        <row r="40">
          <cell r="D40">
            <v>15217</v>
          </cell>
          <cell r="G40">
            <v>34</v>
          </cell>
          <cell r="J40">
            <v>32</v>
          </cell>
          <cell r="O40">
            <v>0</v>
          </cell>
          <cell r="R40">
            <v>157992</v>
          </cell>
          <cell r="W40">
            <v>651</v>
          </cell>
          <cell r="AE40">
            <v>0</v>
          </cell>
          <cell r="AH40">
            <v>0</v>
          </cell>
          <cell r="AM40">
            <v>0</v>
          </cell>
          <cell r="AU40">
            <v>0</v>
          </cell>
          <cell r="BC40">
            <v>0</v>
          </cell>
          <cell r="BK40">
            <v>0</v>
          </cell>
          <cell r="BN40">
            <v>3264</v>
          </cell>
          <cell r="BQ40">
            <v>638</v>
          </cell>
          <cell r="CM40">
            <v>357</v>
          </cell>
          <cell r="CP40">
            <v>0</v>
          </cell>
          <cell r="CV40">
            <v>43986</v>
          </cell>
          <cell r="CY40">
            <v>659</v>
          </cell>
          <cell r="DE40">
            <v>659</v>
          </cell>
        </row>
        <row r="41">
          <cell r="D41">
            <v>10199</v>
          </cell>
          <cell r="G41">
            <v>0</v>
          </cell>
          <cell r="J41">
            <v>0</v>
          </cell>
          <cell r="O41">
            <v>0</v>
          </cell>
          <cell r="R41">
            <v>111895</v>
          </cell>
          <cell r="W41">
            <v>1337</v>
          </cell>
          <cell r="AE41">
            <v>990</v>
          </cell>
          <cell r="AH41">
            <v>0</v>
          </cell>
          <cell r="AM41">
            <v>0</v>
          </cell>
          <cell r="AU41">
            <v>0</v>
          </cell>
          <cell r="BC41">
            <v>0</v>
          </cell>
          <cell r="BK41">
            <v>0</v>
          </cell>
          <cell r="BN41">
            <v>4892</v>
          </cell>
          <cell r="BQ41">
            <v>112</v>
          </cell>
          <cell r="CM41">
            <v>1977</v>
          </cell>
          <cell r="CP41">
            <v>0</v>
          </cell>
          <cell r="CV41">
            <v>68335</v>
          </cell>
          <cell r="CY41">
            <v>370</v>
          </cell>
          <cell r="DE41">
            <v>586</v>
          </cell>
        </row>
        <row r="42">
          <cell r="D42">
            <v>108135</v>
          </cell>
          <cell r="G42">
            <v>0</v>
          </cell>
          <cell r="J42">
            <v>0</v>
          </cell>
          <cell r="O42">
            <v>0</v>
          </cell>
          <cell r="R42">
            <v>552799</v>
          </cell>
          <cell r="W42">
            <v>0</v>
          </cell>
          <cell r="AE42">
            <v>0</v>
          </cell>
          <cell r="AH42">
            <v>0</v>
          </cell>
          <cell r="AM42">
            <v>0</v>
          </cell>
          <cell r="AU42">
            <v>0</v>
          </cell>
          <cell r="BC42">
            <v>0</v>
          </cell>
          <cell r="BK42">
            <v>0</v>
          </cell>
          <cell r="BN42">
            <v>6859</v>
          </cell>
          <cell r="BQ42">
            <v>0</v>
          </cell>
        </row>
        <row r="43">
          <cell r="D43">
            <v>31200</v>
          </cell>
          <cell r="G43">
            <v>0</v>
          </cell>
          <cell r="J43">
            <v>0</v>
          </cell>
          <cell r="O43">
            <v>0</v>
          </cell>
          <cell r="R43">
            <v>138307</v>
          </cell>
          <cell r="W43">
            <v>5181</v>
          </cell>
          <cell r="AE43">
            <v>9874</v>
          </cell>
          <cell r="AH43">
            <v>0</v>
          </cell>
          <cell r="AM43">
            <v>0</v>
          </cell>
          <cell r="AU43">
            <v>0</v>
          </cell>
          <cell r="BC43">
            <v>0</v>
          </cell>
          <cell r="BK43">
            <v>0</v>
          </cell>
          <cell r="BN43">
            <v>7486</v>
          </cell>
          <cell r="BQ43">
            <v>0</v>
          </cell>
        </row>
        <row r="44">
          <cell r="D44">
            <v>16906</v>
          </cell>
          <cell r="G44">
            <v>0</v>
          </cell>
          <cell r="J44">
            <v>0</v>
          </cell>
          <cell r="O44">
            <v>0</v>
          </cell>
          <cell r="R44">
            <v>107917</v>
          </cell>
          <cell r="W44">
            <v>1089</v>
          </cell>
          <cell r="AE44">
            <v>2910</v>
          </cell>
          <cell r="AH44">
            <v>0</v>
          </cell>
          <cell r="AM44">
            <v>0</v>
          </cell>
          <cell r="AU44">
            <v>0</v>
          </cell>
          <cell r="BC44">
            <v>0</v>
          </cell>
          <cell r="BK44">
            <v>0</v>
          </cell>
          <cell r="BN44">
            <v>346</v>
          </cell>
          <cell r="BQ44">
            <v>0</v>
          </cell>
        </row>
        <row r="45">
          <cell r="D45">
            <v>3710</v>
          </cell>
          <cell r="G45">
            <v>0</v>
          </cell>
          <cell r="J45">
            <v>200</v>
          </cell>
          <cell r="O45">
            <v>800</v>
          </cell>
          <cell r="R45">
            <v>265951</v>
          </cell>
          <cell r="W45">
            <v>7601</v>
          </cell>
          <cell r="AE45">
            <v>195</v>
          </cell>
          <cell r="AH45">
            <v>195</v>
          </cell>
          <cell r="AM45">
            <v>0</v>
          </cell>
          <cell r="AU45">
            <v>0</v>
          </cell>
          <cell r="BC45">
            <v>0</v>
          </cell>
          <cell r="BK45">
            <v>0</v>
          </cell>
          <cell r="BN45">
            <v>26327</v>
          </cell>
          <cell r="BQ45">
            <v>290</v>
          </cell>
        </row>
        <row r="46">
          <cell r="D46">
            <v>302</v>
          </cell>
          <cell r="G46">
            <v>0</v>
          </cell>
          <cell r="J46">
            <v>0</v>
          </cell>
          <cell r="O46">
            <v>0</v>
          </cell>
          <cell r="R46">
            <v>0</v>
          </cell>
          <cell r="W46">
            <v>0</v>
          </cell>
          <cell r="AE46">
            <v>35696</v>
          </cell>
          <cell r="AH46">
            <v>28466</v>
          </cell>
          <cell r="AM46">
            <v>0</v>
          </cell>
          <cell r="AU46">
            <v>22889</v>
          </cell>
          <cell r="BC46">
            <v>0</v>
          </cell>
          <cell r="BK46">
            <v>0</v>
          </cell>
          <cell r="BN46">
            <v>6442</v>
          </cell>
          <cell r="BQ46">
            <v>4204</v>
          </cell>
        </row>
        <row r="49">
          <cell r="CM49">
            <v>22</v>
          </cell>
          <cell r="CP49">
            <v>0</v>
          </cell>
          <cell r="CV49">
            <v>60426</v>
          </cell>
          <cell r="CY49">
            <v>400</v>
          </cell>
          <cell r="DE49">
            <v>2158</v>
          </cell>
        </row>
        <row r="50">
          <cell r="CM50">
            <v>58778</v>
          </cell>
          <cell r="CP50">
            <v>376</v>
          </cell>
          <cell r="CV50">
            <v>142582</v>
          </cell>
          <cell r="CY50">
            <v>99633</v>
          </cell>
          <cell r="DE50">
            <v>4846</v>
          </cell>
        </row>
        <row r="51">
          <cell r="CM51">
            <v>26</v>
          </cell>
          <cell r="CP51">
            <v>0</v>
          </cell>
          <cell r="CV51">
            <v>6429</v>
          </cell>
          <cell r="CY51">
            <v>0</v>
          </cell>
          <cell r="DE51">
            <v>0</v>
          </cell>
        </row>
        <row r="52">
          <cell r="CM52">
            <v>0</v>
          </cell>
          <cell r="CP52">
            <v>0</v>
          </cell>
          <cell r="CV52">
            <v>0</v>
          </cell>
          <cell r="CY52">
            <v>0</v>
          </cell>
          <cell r="DE52">
            <v>0</v>
          </cell>
        </row>
        <row r="56">
          <cell r="CM56">
            <v>1312</v>
          </cell>
          <cell r="CV56">
            <v>38424</v>
          </cell>
          <cell r="CY56">
            <v>270</v>
          </cell>
          <cell r="DE56">
            <v>346</v>
          </cell>
        </row>
      </sheetData>
      <sheetData sheetId="16">
        <row r="6">
          <cell r="D6">
            <v>86</v>
          </cell>
        </row>
        <row r="7">
          <cell r="D7">
            <v>0</v>
          </cell>
          <cell r="J7">
            <v>59</v>
          </cell>
        </row>
        <row r="8">
          <cell r="D8">
            <v>99</v>
          </cell>
        </row>
        <row r="9">
          <cell r="D9">
            <v>37</v>
          </cell>
        </row>
        <row r="10">
          <cell r="D10">
            <v>58</v>
          </cell>
        </row>
        <row r="11">
          <cell r="D11">
            <v>31</v>
          </cell>
        </row>
        <row r="12">
          <cell r="D12">
            <v>60</v>
          </cell>
        </row>
        <row r="13">
          <cell r="D13">
            <v>537</v>
          </cell>
        </row>
        <row r="14">
          <cell r="D14">
            <v>48</v>
          </cell>
        </row>
        <row r="15">
          <cell r="D15">
            <v>53</v>
          </cell>
        </row>
        <row r="16">
          <cell r="D16">
            <v>63</v>
          </cell>
        </row>
        <row r="17">
          <cell r="D17">
            <v>40</v>
          </cell>
        </row>
        <row r="18">
          <cell r="D18">
            <v>59</v>
          </cell>
        </row>
        <row r="19">
          <cell r="D19">
            <v>57</v>
          </cell>
        </row>
        <row r="20">
          <cell r="D20">
            <v>54</v>
          </cell>
        </row>
        <row r="21">
          <cell r="D21">
            <v>13</v>
          </cell>
        </row>
        <row r="22">
          <cell r="D22">
            <v>46</v>
          </cell>
        </row>
        <row r="23">
          <cell r="D23">
            <v>52</v>
          </cell>
          <cell r="J23">
            <v>25</v>
          </cell>
        </row>
        <row r="24">
          <cell r="D24">
            <v>79</v>
          </cell>
          <cell r="J24">
            <v>0</v>
          </cell>
        </row>
        <row r="25">
          <cell r="D25">
            <v>71</v>
          </cell>
          <cell r="J25">
            <v>30</v>
          </cell>
        </row>
        <row r="26">
          <cell r="D26">
            <v>30</v>
          </cell>
          <cell r="J26">
            <v>29</v>
          </cell>
        </row>
        <row r="27">
          <cell r="D27">
            <v>56</v>
          </cell>
          <cell r="J27">
            <v>25</v>
          </cell>
        </row>
        <row r="28">
          <cell r="D28">
            <v>137</v>
          </cell>
          <cell r="J28">
            <v>0</v>
          </cell>
        </row>
        <row r="29">
          <cell r="D29">
            <v>121</v>
          </cell>
          <cell r="J29">
            <v>26</v>
          </cell>
        </row>
        <row r="30">
          <cell r="D30">
            <v>103</v>
          </cell>
          <cell r="J30">
            <v>23</v>
          </cell>
        </row>
        <row r="31">
          <cell r="D31">
            <v>118</v>
          </cell>
          <cell r="J31">
            <v>29</v>
          </cell>
        </row>
        <row r="32">
          <cell r="D32">
            <v>76</v>
          </cell>
          <cell r="J32">
            <v>22</v>
          </cell>
        </row>
        <row r="33">
          <cell r="D33">
            <v>111</v>
          </cell>
          <cell r="J33">
            <v>0</v>
          </cell>
        </row>
        <row r="34">
          <cell r="D34">
            <v>34</v>
          </cell>
          <cell r="J34">
            <v>0</v>
          </cell>
        </row>
        <row r="35">
          <cell r="D35">
            <v>99</v>
          </cell>
          <cell r="J35">
            <v>22</v>
          </cell>
        </row>
        <row r="36">
          <cell r="D36">
            <v>77</v>
          </cell>
          <cell r="J36">
            <v>28</v>
          </cell>
        </row>
        <row r="37">
          <cell r="D37">
            <v>124</v>
          </cell>
          <cell r="J37">
            <v>0</v>
          </cell>
        </row>
        <row r="38">
          <cell r="D38">
            <v>70</v>
          </cell>
          <cell r="J38">
            <v>32</v>
          </cell>
        </row>
        <row r="39">
          <cell r="D39">
            <v>0</v>
          </cell>
          <cell r="J39">
            <v>0</v>
          </cell>
        </row>
        <row r="40">
          <cell r="D40">
            <v>70</v>
          </cell>
          <cell r="J40">
            <v>18</v>
          </cell>
        </row>
        <row r="41">
          <cell r="D41">
            <v>41</v>
          </cell>
          <cell r="J41">
            <v>29</v>
          </cell>
        </row>
        <row r="42">
          <cell r="D42">
            <v>219</v>
          </cell>
        </row>
        <row r="43">
          <cell r="D43">
            <v>40</v>
          </cell>
        </row>
        <row r="44">
          <cell r="D44">
            <v>38</v>
          </cell>
        </row>
        <row r="45">
          <cell r="D45">
            <v>76</v>
          </cell>
        </row>
        <row r="46">
          <cell r="D46">
            <v>2</v>
          </cell>
        </row>
        <row r="48">
          <cell r="D48">
            <v>54</v>
          </cell>
          <cell r="J48">
            <v>20</v>
          </cell>
        </row>
        <row r="49">
          <cell r="D49">
            <v>5</v>
          </cell>
          <cell r="J49">
            <v>179</v>
          </cell>
        </row>
        <row r="50">
          <cell r="D50">
            <v>240</v>
          </cell>
        </row>
        <row r="51">
          <cell r="D51">
            <v>62</v>
          </cell>
        </row>
        <row r="52">
          <cell r="D52">
            <v>0</v>
          </cell>
        </row>
        <row r="53">
          <cell r="D53">
            <v>1</v>
          </cell>
        </row>
        <row r="54">
          <cell r="D54">
            <v>2</v>
          </cell>
          <cell r="J54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pló"/>
      <sheetName val="1.-23."/>
      <sheetName val="24.-42."/>
      <sheetName val="részb.ö."/>
      <sheetName val="egyeztető"/>
      <sheetName val="fcélt"/>
      <sheetName val="mcélt1"/>
      <sheetName val="mcélt2"/>
      <sheetName val="célt.ei."/>
      <sheetName val="átcsop."/>
      <sheetName val="e.levél"/>
      <sheetName val="elszm."/>
      <sheetName val="levél2"/>
      <sheetName val="mérleg"/>
      <sheetName val="int.kiad."/>
      <sheetName val="int.bev."/>
      <sheetName val="létszám"/>
      <sheetName val="létsz.mód."/>
      <sheetName val="saját"/>
      <sheetName val="SH."/>
      <sheetName val="iskolatej"/>
      <sheetName val="élelm."/>
      <sheetName val="rend.kiért."/>
    </sheetNames>
    <sheetDataSet>
      <sheetData sheetId="1">
        <row r="37">
          <cell r="E37">
            <v>3325</v>
          </cell>
          <cell r="F37">
            <v>1302</v>
          </cell>
          <cell r="G37">
            <v>14658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M37">
            <v>1038</v>
          </cell>
          <cell r="P37">
            <v>7705</v>
          </cell>
          <cell r="Q37">
            <v>0</v>
          </cell>
          <cell r="R37">
            <v>7687</v>
          </cell>
          <cell r="S37">
            <v>4931</v>
          </cell>
          <cell r="T37">
            <v>0</v>
          </cell>
          <cell r="V37">
            <v>0</v>
          </cell>
          <cell r="X37">
            <v>0</v>
          </cell>
          <cell r="AC37">
            <v>0</v>
          </cell>
          <cell r="AD37">
            <v>0</v>
          </cell>
          <cell r="AF37">
            <v>1038</v>
          </cell>
          <cell r="AG37">
            <v>0</v>
          </cell>
          <cell r="AH37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X85">
            <v>0</v>
          </cell>
          <cell r="AC85">
            <v>0</v>
          </cell>
          <cell r="AD85">
            <v>0</v>
          </cell>
          <cell r="AF85">
            <v>0</v>
          </cell>
          <cell r="AG85">
            <v>0</v>
          </cell>
          <cell r="AH85">
            <v>0</v>
          </cell>
        </row>
        <row r="88">
          <cell r="AG88">
            <v>0</v>
          </cell>
          <cell r="AQ88">
            <v>0</v>
          </cell>
        </row>
        <row r="133">
          <cell r="E133">
            <v>-491</v>
          </cell>
          <cell r="F133">
            <v>-157</v>
          </cell>
          <cell r="G133">
            <v>-4</v>
          </cell>
          <cell r="H133">
            <v>0</v>
          </cell>
          <cell r="J133">
            <v>0</v>
          </cell>
          <cell r="K133">
            <v>0</v>
          </cell>
          <cell r="L133">
            <v>92</v>
          </cell>
          <cell r="M133">
            <v>-90</v>
          </cell>
          <cell r="P133">
            <v>-736</v>
          </cell>
          <cell r="Q133">
            <v>0</v>
          </cell>
          <cell r="R133">
            <v>86</v>
          </cell>
          <cell r="S133">
            <v>0</v>
          </cell>
          <cell r="T133">
            <v>0</v>
          </cell>
          <cell r="V133">
            <v>0</v>
          </cell>
          <cell r="X133">
            <v>0</v>
          </cell>
          <cell r="AC133">
            <v>0</v>
          </cell>
          <cell r="AD133">
            <v>0</v>
          </cell>
          <cell r="AF133">
            <v>2</v>
          </cell>
          <cell r="AG133">
            <v>0</v>
          </cell>
          <cell r="AH133">
            <v>0</v>
          </cell>
        </row>
        <row r="181">
          <cell r="E181">
            <v>650</v>
          </cell>
          <cell r="F181">
            <v>248</v>
          </cell>
          <cell r="G181">
            <v>469</v>
          </cell>
          <cell r="H181">
            <v>0</v>
          </cell>
          <cell r="J181">
            <v>419</v>
          </cell>
          <cell r="K181">
            <v>0</v>
          </cell>
          <cell r="L181">
            <v>0</v>
          </cell>
          <cell r="M181">
            <v>536</v>
          </cell>
          <cell r="P181">
            <v>245</v>
          </cell>
          <cell r="Q181">
            <v>0</v>
          </cell>
          <cell r="R181">
            <v>692</v>
          </cell>
          <cell r="S181">
            <v>1385</v>
          </cell>
          <cell r="T181">
            <v>0</v>
          </cell>
          <cell r="V181">
            <v>0</v>
          </cell>
          <cell r="X181">
            <v>0</v>
          </cell>
          <cell r="AC181">
            <v>0</v>
          </cell>
          <cell r="AD181">
            <v>0</v>
          </cell>
          <cell r="AF181">
            <v>-700</v>
          </cell>
          <cell r="AG181">
            <v>1236</v>
          </cell>
          <cell r="AH181">
            <v>0</v>
          </cell>
        </row>
        <row r="229">
          <cell r="E229">
            <v>2382</v>
          </cell>
          <cell r="F229">
            <v>762</v>
          </cell>
          <cell r="G229">
            <v>3127</v>
          </cell>
          <cell r="H229">
            <v>0</v>
          </cell>
          <cell r="J229">
            <v>74</v>
          </cell>
          <cell r="K229">
            <v>0</v>
          </cell>
          <cell r="L229">
            <v>0</v>
          </cell>
          <cell r="M229">
            <v>4930</v>
          </cell>
          <cell r="P229">
            <v>3313</v>
          </cell>
          <cell r="Q229">
            <v>0</v>
          </cell>
          <cell r="R229">
            <v>153</v>
          </cell>
          <cell r="S229">
            <v>7809</v>
          </cell>
          <cell r="T229">
            <v>0</v>
          </cell>
          <cell r="V229">
            <v>0</v>
          </cell>
          <cell r="X229">
            <v>0</v>
          </cell>
          <cell r="AC229">
            <v>0</v>
          </cell>
          <cell r="AD229">
            <v>0</v>
          </cell>
          <cell r="AF229">
            <v>0</v>
          </cell>
          <cell r="AG229">
            <v>4930</v>
          </cell>
          <cell r="AH229">
            <v>0</v>
          </cell>
        </row>
        <row r="230">
          <cell r="AG230">
            <v>0</v>
          </cell>
          <cell r="AQ230">
            <v>-22</v>
          </cell>
        </row>
        <row r="277">
          <cell r="E277">
            <v>-605</v>
          </cell>
          <cell r="F277">
            <v>1221</v>
          </cell>
          <cell r="G277">
            <v>487</v>
          </cell>
          <cell r="H277">
            <v>0</v>
          </cell>
          <cell r="J277">
            <v>0</v>
          </cell>
          <cell r="K277">
            <v>0</v>
          </cell>
          <cell r="L277">
            <v>31</v>
          </cell>
          <cell r="M277">
            <v>0</v>
          </cell>
          <cell r="P277">
            <v>518</v>
          </cell>
          <cell r="Q277">
            <v>0</v>
          </cell>
          <cell r="R277">
            <v>0</v>
          </cell>
          <cell r="S277">
            <v>616</v>
          </cell>
          <cell r="T277">
            <v>0</v>
          </cell>
          <cell r="V277">
            <v>0</v>
          </cell>
          <cell r="X277">
            <v>0</v>
          </cell>
          <cell r="AC277">
            <v>0</v>
          </cell>
          <cell r="AD277">
            <v>0</v>
          </cell>
          <cell r="AF277">
            <v>31</v>
          </cell>
          <cell r="AG277">
            <v>0</v>
          </cell>
          <cell r="AH277">
            <v>0</v>
          </cell>
        </row>
        <row r="325">
          <cell r="E325">
            <v>400</v>
          </cell>
          <cell r="F325">
            <v>100</v>
          </cell>
          <cell r="G325">
            <v>1025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14</v>
          </cell>
          <cell r="P325">
            <v>1539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V325">
            <v>0</v>
          </cell>
          <cell r="X325">
            <v>0</v>
          </cell>
          <cell r="AC325">
            <v>0</v>
          </cell>
          <cell r="AD325">
            <v>14</v>
          </cell>
          <cell r="AF325">
            <v>0</v>
          </cell>
          <cell r="AG325">
            <v>0</v>
          </cell>
          <cell r="AH325">
            <v>0</v>
          </cell>
        </row>
        <row r="373">
          <cell r="E373">
            <v>-195</v>
          </cell>
          <cell r="F373">
            <v>-62</v>
          </cell>
          <cell r="G373">
            <v>-2445</v>
          </cell>
          <cell r="H373">
            <v>0</v>
          </cell>
          <cell r="J373">
            <v>2</v>
          </cell>
          <cell r="K373">
            <v>0</v>
          </cell>
          <cell r="L373">
            <v>0</v>
          </cell>
          <cell r="M373">
            <v>-1</v>
          </cell>
          <cell r="P373">
            <v>-2523</v>
          </cell>
          <cell r="Q373">
            <v>0</v>
          </cell>
          <cell r="R373">
            <v>683</v>
          </cell>
          <cell r="S373">
            <v>-861</v>
          </cell>
          <cell r="T373">
            <v>0</v>
          </cell>
          <cell r="V373">
            <v>0</v>
          </cell>
          <cell r="X373">
            <v>0</v>
          </cell>
          <cell r="AC373">
            <v>0</v>
          </cell>
          <cell r="AD373">
            <v>0</v>
          </cell>
          <cell r="AF373">
            <v>0</v>
          </cell>
          <cell r="AG373">
            <v>-1</v>
          </cell>
          <cell r="AH373">
            <v>0</v>
          </cell>
        </row>
        <row r="376">
          <cell r="AG376">
            <v>0</v>
          </cell>
          <cell r="AQ376">
            <v>-6612</v>
          </cell>
        </row>
        <row r="421">
          <cell r="E421">
            <v>306</v>
          </cell>
          <cell r="F421">
            <v>99</v>
          </cell>
          <cell r="G421">
            <v>648</v>
          </cell>
          <cell r="H421">
            <v>0</v>
          </cell>
          <cell r="J421">
            <v>317</v>
          </cell>
          <cell r="K421">
            <v>161</v>
          </cell>
          <cell r="L421">
            <v>0</v>
          </cell>
          <cell r="M421">
            <v>0</v>
          </cell>
          <cell r="P421">
            <v>429</v>
          </cell>
          <cell r="Q421">
            <v>0</v>
          </cell>
          <cell r="R421">
            <v>317</v>
          </cell>
          <cell r="S421">
            <v>785</v>
          </cell>
          <cell r="T421">
            <v>0</v>
          </cell>
          <cell r="V421">
            <v>0</v>
          </cell>
          <cell r="X421">
            <v>0</v>
          </cell>
          <cell r="AC421">
            <v>0</v>
          </cell>
          <cell r="AD421">
            <v>0</v>
          </cell>
          <cell r="AF421">
            <v>0</v>
          </cell>
          <cell r="AG421">
            <v>0</v>
          </cell>
          <cell r="AH421">
            <v>0</v>
          </cell>
        </row>
        <row r="469">
          <cell r="E469">
            <v>-130</v>
          </cell>
          <cell r="F469">
            <v>-42</v>
          </cell>
          <cell r="G469">
            <v>1303</v>
          </cell>
          <cell r="H469">
            <v>0</v>
          </cell>
          <cell r="J469">
            <v>228</v>
          </cell>
          <cell r="K469">
            <v>133</v>
          </cell>
          <cell r="L469">
            <v>0</v>
          </cell>
          <cell r="M469">
            <v>0</v>
          </cell>
          <cell r="P469">
            <v>231</v>
          </cell>
          <cell r="Q469">
            <v>0</v>
          </cell>
          <cell r="R469">
            <v>781</v>
          </cell>
          <cell r="S469">
            <v>480</v>
          </cell>
          <cell r="T469">
            <v>0</v>
          </cell>
          <cell r="V469">
            <v>0</v>
          </cell>
          <cell r="X469">
            <v>0</v>
          </cell>
          <cell r="AC469">
            <v>0</v>
          </cell>
          <cell r="AD469">
            <v>0</v>
          </cell>
          <cell r="AF469">
            <v>0</v>
          </cell>
          <cell r="AG469">
            <v>0</v>
          </cell>
          <cell r="AH469">
            <v>0</v>
          </cell>
        </row>
        <row r="517">
          <cell r="E517">
            <v>65</v>
          </cell>
          <cell r="F517">
            <v>21</v>
          </cell>
          <cell r="G517">
            <v>-3275</v>
          </cell>
          <cell r="H517">
            <v>0</v>
          </cell>
          <cell r="J517">
            <v>286</v>
          </cell>
          <cell r="K517">
            <v>2206</v>
          </cell>
          <cell r="L517">
            <v>-225</v>
          </cell>
          <cell r="M517">
            <v>990</v>
          </cell>
          <cell r="P517">
            <v>-618</v>
          </cell>
          <cell r="Q517">
            <v>0</v>
          </cell>
          <cell r="R517">
            <v>372</v>
          </cell>
          <cell r="S517">
            <v>314</v>
          </cell>
          <cell r="T517">
            <v>0</v>
          </cell>
          <cell r="V517">
            <v>0</v>
          </cell>
          <cell r="X517">
            <v>0</v>
          </cell>
          <cell r="AC517">
            <v>0</v>
          </cell>
          <cell r="AD517">
            <v>0</v>
          </cell>
          <cell r="AF517">
            <v>765</v>
          </cell>
          <cell r="AG517">
            <v>0</v>
          </cell>
          <cell r="AH517">
            <v>0</v>
          </cell>
        </row>
        <row r="565">
          <cell r="E565">
            <v>415</v>
          </cell>
          <cell r="F565">
            <v>132</v>
          </cell>
          <cell r="G565">
            <v>2054</v>
          </cell>
          <cell r="H565">
            <v>0</v>
          </cell>
          <cell r="J565">
            <v>142</v>
          </cell>
          <cell r="K565">
            <v>-95</v>
          </cell>
          <cell r="L565">
            <v>0</v>
          </cell>
          <cell r="M565">
            <v>-259</v>
          </cell>
          <cell r="P565">
            <v>355</v>
          </cell>
          <cell r="Q565">
            <v>0</v>
          </cell>
          <cell r="R565">
            <v>569</v>
          </cell>
          <cell r="S565">
            <v>1465</v>
          </cell>
          <cell r="T565">
            <v>0</v>
          </cell>
          <cell r="V565">
            <v>0</v>
          </cell>
          <cell r="X565">
            <v>0</v>
          </cell>
          <cell r="AC565">
            <v>0</v>
          </cell>
          <cell r="AD565">
            <v>0</v>
          </cell>
          <cell r="AF565">
            <v>-259</v>
          </cell>
          <cell r="AG565">
            <v>0</v>
          </cell>
          <cell r="AH565">
            <v>0</v>
          </cell>
        </row>
        <row r="613">
          <cell r="E613">
            <v>-613</v>
          </cell>
          <cell r="F613">
            <v>74</v>
          </cell>
          <cell r="G613">
            <v>-33</v>
          </cell>
          <cell r="H613">
            <v>0</v>
          </cell>
          <cell r="J613">
            <v>317</v>
          </cell>
          <cell r="K613">
            <v>2102</v>
          </cell>
          <cell r="L613">
            <v>0</v>
          </cell>
          <cell r="M613">
            <v>-346</v>
          </cell>
          <cell r="P613">
            <v>499</v>
          </cell>
          <cell r="Q613">
            <v>0</v>
          </cell>
          <cell r="R613">
            <v>317</v>
          </cell>
          <cell r="S613">
            <v>685</v>
          </cell>
          <cell r="T613">
            <v>0</v>
          </cell>
          <cell r="V613">
            <v>0</v>
          </cell>
          <cell r="X613">
            <v>0</v>
          </cell>
          <cell r="AC613">
            <v>0</v>
          </cell>
          <cell r="AD613">
            <v>0</v>
          </cell>
          <cell r="AF613">
            <v>-346</v>
          </cell>
          <cell r="AG613">
            <v>0</v>
          </cell>
          <cell r="AH613">
            <v>0</v>
          </cell>
        </row>
        <row r="661">
          <cell r="E661">
            <v>578</v>
          </cell>
          <cell r="F661">
            <v>185</v>
          </cell>
          <cell r="G661">
            <v>-1360</v>
          </cell>
          <cell r="H661">
            <v>0</v>
          </cell>
          <cell r="J661">
            <v>321</v>
          </cell>
          <cell r="K661">
            <v>17</v>
          </cell>
          <cell r="L661">
            <v>0</v>
          </cell>
          <cell r="M661">
            <v>486</v>
          </cell>
          <cell r="P661">
            <v>-1035</v>
          </cell>
          <cell r="Q661">
            <v>0</v>
          </cell>
          <cell r="R661">
            <v>1084</v>
          </cell>
          <cell r="S661">
            <v>178</v>
          </cell>
          <cell r="T661">
            <v>0</v>
          </cell>
          <cell r="V661">
            <v>0</v>
          </cell>
          <cell r="X661">
            <v>0</v>
          </cell>
          <cell r="AC661">
            <v>0</v>
          </cell>
          <cell r="AD661">
            <v>0</v>
          </cell>
          <cell r="AF661">
            <v>486</v>
          </cell>
          <cell r="AG661">
            <v>0</v>
          </cell>
          <cell r="AH661">
            <v>0</v>
          </cell>
        </row>
        <row r="709">
          <cell r="E709">
            <v>474</v>
          </cell>
          <cell r="F709">
            <v>174</v>
          </cell>
          <cell r="G709">
            <v>138</v>
          </cell>
          <cell r="H709">
            <v>0</v>
          </cell>
          <cell r="J709">
            <v>294</v>
          </cell>
          <cell r="K709">
            <v>0</v>
          </cell>
          <cell r="L709">
            <v>0</v>
          </cell>
          <cell r="M709">
            <v>-418</v>
          </cell>
          <cell r="P709">
            <v>-1384</v>
          </cell>
          <cell r="Q709">
            <v>0</v>
          </cell>
          <cell r="R709">
            <v>503</v>
          </cell>
          <cell r="S709">
            <v>1543</v>
          </cell>
          <cell r="T709">
            <v>0</v>
          </cell>
          <cell r="V709">
            <v>0</v>
          </cell>
          <cell r="X709">
            <v>0</v>
          </cell>
          <cell r="AC709">
            <v>0</v>
          </cell>
          <cell r="AD709">
            <v>0</v>
          </cell>
          <cell r="AF709">
            <v>-418</v>
          </cell>
          <cell r="AG709">
            <v>0</v>
          </cell>
          <cell r="AH709">
            <v>0</v>
          </cell>
        </row>
        <row r="757">
          <cell r="E757">
            <v>79</v>
          </cell>
          <cell r="F757">
            <v>57</v>
          </cell>
          <cell r="G757">
            <v>516</v>
          </cell>
          <cell r="H757">
            <v>0</v>
          </cell>
          <cell r="J757">
            <v>102</v>
          </cell>
          <cell r="K757">
            <v>0</v>
          </cell>
          <cell r="L757">
            <v>-100</v>
          </cell>
          <cell r="M757">
            <v>0</v>
          </cell>
          <cell r="P757">
            <v>-45</v>
          </cell>
          <cell r="Q757">
            <v>0</v>
          </cell>
          <cell r="R757">
            <v>313</v>
          </cell>
          <cell r="S757">
            <v>386</v>
          </cell>
          <cell r="T757">
            <v>0</v>
          </cell>
          <cell r="V757">
            <v>0</v>
          </cell>
          <cell r="X757">
            <v>0</v>
          </cell>
          <cell r="AC757">
            <v>0</v>
          </cell>
          <cell r="AD757">
            <v>0</v>
          </cell>
          <cell r="AF757">
            <v>-100</v>
          </cell>
          <cell r="AG757">
            <v>0</v>
          </cell>
          <cell r="AH757">
            <v>0</v>
          </cell>
        </row>
        <row r="805">
          <cell r="E805">
            <v>31</v>
          </cell>
          <cell r="F805">
            <v>10</v>
          </cell>
          <cell r="G805">
            <v>1460</v>
          </cell>
          <cell r="H805">
            <v>0</v>
          </cell>
          <cell r="J805">
            <v>284</v>
          </cell>
          <cell r="K805">
            <v>207</v>
          </cell>
          <cell r="L805">
            <v>-4</v>
          </cell>
          <cell r="M805">
            <v>-742</v>
          </cell>
          <cell r="P805">
            <v>245</v>
          </cell>
          <cell r="Q805">
            <v>0</v>
          </cell>
          <cell r="R805">
            <v>304</v>
          </cell>
          <cell r="S805">
            <v>697</v>
          </cell>
          <cell r="T805">
            <v>0</v>
          </cell>
          <cell r="V805">
            <v>0</v>
          </cell>
          <cell r="X805">
            <v>0</v>
          </cell>
          <cell r="AC805">
            <v>0</v>
          </cell>
          <cell r="AD805">
            <v>0</v>
          </cell>
          <cell r="AF805">
            <v>-746</v>
          </cell>
          <cell r="AG805">
            <v>0</v>
          </cell>
          <cell r="AH805">
            <v>0</v>
          </cell>
        </row>
        <row r="853">
          <cell r="E853">
            <v>65</v>
          </cell>
          <cell r="F853">
            <v>21</v>
          </cell>
          <cell r="G853">
            <v>1620</v>
          </cell>
          <cell r="H853">
            <v>0</v>
          </cell>
          <cell r="J853">
            <v>321</v>
          </cell>
          <cell r="K853">
            <v>140</v>
          </cell>
          <cell r="L853">
            <v>0</v>
          </cell>
          <cell r="M853">
            <v>204</v>
          </cell>
          <cell r="P853">
            <v>980</v>
          </cell>
          <cell r="Q853">
            <v>0</v>
          </cell>
          <cell r="R853">
            <v>899</v>
          </cell>
          <cell r="S853">
            <v>492</v>
          </cell>
          <cell r="T853">
            <v>0</v>
          </cell>
          <cell r="V853">
            <v>0</v>
          </cell>
          <cell r="X853">
            <v>0</v>
          </cell>
          <cell r="AC853">
            <v>0</v>
          </cell>
          <cell r="AD853">
            <v>0</v>
          </cell>
          <cell r="AF853">
            <v>0</v>
          </cell>
          <cell r="AG853">
            <v>204</v>
          </cell>
          <cell r="AH853">
            <v>0</v>
          </cell>
        </row>
        <row r="901">
          <cell r="E901">
            <v>1342</v>
          </cell>
          <cell r="F901">
            <v>122</v>
          </cell>
          <cell r="G901">
            <v>-726</v>
          </cell>
          <cell r="H901">
            <v>0</v>
          </cell>
          <cell r="J901">
            <v>443</v>
          </cell>
          <cell r="K901">
            <v>0</v>
          </cell>
          <cell r="L901">
            <v>0</v>
          </cell>
          <cell r="M901">
            <v>0</v>
          </cell>
          <cell r="P901">
            <v>-427</v>
          </cell>
          <cell r="Q901">
            <v>0</v>
          </cell>
          <cell r="R901">
            <v>707</v>
          </cell>
          <cell r="S901">
            <v>901</v>
          </cell>
          <cell r="T901">
            <v>0</v>
          </cell>
          <cell r="V901">
            <v>0</v>
          </cell>
          <cell r="X901">
            <v>0</v>
          </cell>
          <cell r="AC901">
            <v>0</v>
          </cell>
          <cell r="AD901">
            <v>0</v>
          </cell>
          <cell r="AF901">
            <v>0</v>
          </cell>
          <cell r="AG901">
            <v>0</v>
          </cell>
          <cell r="AH901">
            <v>0</v>
          </cell>
        </row>
        <row r="949">
          <cell r="E949">
            <v>94</v>
          </cell>
          <cell r="F949">
            <v>-62</v>
          </cell>
          <cell r="G949">
            <v>-585</v>
          </cell>
          <cell r="H949">
            <v>0</v>
          </cell>
          <cell r="J949">
            <v>182</v>
          </cell>
          <cell r="K949">
            <v>0</v>
          </cell>
          <cell r="L949">
            <v>0</v>
          </cell>
          <cell r="M949">
            <v>-169</v>
          </cell>
          <cell r="P949">
            <v>-80</v>
          </cell>
          <cell r="Q949">
            <v>0</v>
          </cell>
          <cell r="R949">
            <v>-595</v>
          </cell>
          <cell r="S949">
            <v>135</v>
          </cell>
          <cell r="T949">
            <v>0</v>
          </cell>
          <cell r="V949">
            <v>-1</v>
          </cell>
          <cell r="X949">
            <v>0</v>
          </cell>
          <cell r="AC949">
            <v>0</v>
          </cell>
          <cell r="AD949">
            <v>0</v>
          </cell>
          <cell r="AF949">
            <v>181</v>
          </cell>
          <cell r="AG949">
            <v>-350</v>
          </cell>
          <cell r="AH949">
            <v>0</v>
          </cell>
        </row>
        <row r="997">
          <cell r="E997">
            <v>154</v>
          </cell>
          <cell r="F997">
            <v>50</v>
          </cell>
          <cell r="G997">
            <v>1003</v>
          </cell>
          <cell r="H997">
            <v>0</v>
          </cell>
          <cell r="J997">
            <v>172</v>
          </cell>
          <cell r="K997">
            <v>0</v>
          </cell>
          <cell r="L997">
            <v>0</v>
          </cell>
          <cell r="M997">
            <v>0</v>
          </cell>
          <cell r="P997">
            <v>129</v>
          </cell>
          <cell r="Q997">
            <v>0</v>
          </cell>
          <cell r="R997">
            <v>332</v>
          </cell>
          <cell r="S997">
            <v>918</v>
          </cell>
          <cell r="T997">
            <v>0</v>
          </cell>
          <cell r="V997">
            <v>1</v>
          </cell>
          <cell r="X997">
            <v>0</v>
          </cell>
          <cell r="AC997">
            <v>0</v>
          </cell>
          <cell r="AD997">
            <v>0</v>
          </cell>
          <cell r="AF997">
            <v>-500</v>
          </cell>
          <cell r="AG997">
            <v>500</v>
          </cell>
          <cell r="AH997">
            <v>0</v>
          </cell>
        </row>
        <row r="1045">
          <cell r="E1045">
            <v>65</v>
          </cell>
          <cell r="F1045">
            <v>21</v>
          </cell>
          <cell r="G1045">
            <v>367</v>
          </cell>
          <cell r="H1045">
            <v>0</v>
          </cell>
          <cell r="J1045">
            <v>305</v>
          </cell>
          <cell r="K1045">
            <v>-4</v>
          </cell>
          <cell r="L1045">
            <v>0</v>
          </cell>
          <cell r="M1045">
            <v>-226</v>
          </cell>
          <cell r="P1045">
            <v>-691</v>
          </cell>
          <cell r="Q1045">
            <v>0</v>
          </cell>
          <cell r="R1045">
            <v>469</v>
          </cell>
          <cell r="S1045">
            <v>750</v>
          </cell>
          <cell r="T1045">
            <v>0</v>
          </cell>
          <cell r="V1045">
            <v>0</v>
          </cell>
          <cell r="X1045">
            <v>0</v>
          </cell>
          <cell r="AC1045">
            <v>0</v>
          </cell>
          <cell r="AD1045">
            <v>0</v>
          </cell>
          <cell r="AF1045">
            <v>-226</v>
          </cell>
          <cell r="AG1045">
            <v>0</v>
          </cell>
          <cell r="AH1045">
            <v>0</v>
          </cell>
        </row>
        <row r="1093">
          <cell r="E1093">
            <v>1176</v>
          </cell>
          <cell r="F1093">
            <v>378</v>
          </cell>
          <cell r="G1093">
            <v>-781</v>
          </cell>
          <cell r="H1093">
            <v>0</v>
          </cell>
          <cell r="J1093">
            <v>316</v>
          </cell>
          <cell r="K1093">
            <v>2770</v>
          </cell>
          <cell r="L1093">
            <v>-1197</v>
          </cell>
          <cell r="M1093">
            <v>-766</v>
          </cell>
          <cell r="P1093">
            <v>-414</v>
          </cell>
          <cell r="Q1093">
            <v>8</v>
          </cell>
          <cell r="R1093">
            <v>1813</v>
          </cell>
          <cell r="S1093">
            <v>489</v>
          </cell>
          <cell r="T1093">
            <v>0</v>
          </cell>
          <cell r="V1093">
            <v>0</v>
          </cell>
          <cell r="X1093">
            <v>0</v>
          </cell>
          <cell r="AC1093">
            <v>0</v>
          </cell>
          <cell r="AD1093">
            <v>2</v>
          </cell>
          <cell r="AF1093">
            <v>-1973</v>
          </cell>
          <cell r="AG1093">
            <v>0</v>
          </cell>
          <cell r="AH1093">
            <v>0</v>
          </cell>
        </row>
      </sheetData>
      <sheetData sheetId="2">
        <row r="37">
          <cell r="E37">
            <v>193</v>
          </cell>
          <cell r="F37">
            <v>59</v>
          </cell>
          <cell r="G37">
            <v>6288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M37">
            <v>1087</v>
          </cell>
          <cell r="P37">
            <v>4228</v>
          </cell>
          <cell r="Q37">
            <v>0</v>
          </cell>
          <cell r="R37">
            <v>252</v>
          </cell>
          <cell r="S37">
            <v>3147</v>
          </cell>
          <cell r="T37">
            <v>0</v>
          </cell>
          <cell r="V37">
            <v>0</v>
          </cell>
          <cell r="X37">
            <v>0</v>
          </cell>
          <cell r="AC37">
            <v>0</v>
          </cell>
          <cell r="AD37">
            <v>0</v>
          </cell>
          <cell r="AF37">
            <v>264</v>
          </cell>
          <cell r="AG37">
            <v>3147</v>
          </cell>
          <cell r="AH37">
            <v>-2324</v>
          </cell>
        </row>
        <row r="85">
          <cell r="E85">
            <v>44</v>
          </cell>
          <cell r="F85">
            <v>14</v>
          </cell>
          <cell r="G85">
            <v>3304</v>
          </cell>
          <cell r="H85">
            <v>0</v>
          </cell>
          <cell r="J85">
            <v>0</v>
          </cell>
          <cell r="K85">
            <v>146</v>
          </cell>
          <cell r="L85">
            <v>476</v>
          </cell>
          <cell r="M85">
            <v>5156</v>
          </cell>
          <cell r="P85">
            <v>1117</v>
          </cell>
          <cell r="Q85">
            <v>0</v>
          </cell>
          <cell r="R85">
            <v>88</v>
          </cell>
          <cell r="S85">
            <v>7935</v>
          </cell>
          <cell r="T85">
            <v>0</v>
          </cell>
          <cell r="V85">
            <v>0</v>
          </cell>
          <cell r="X85">
            <v>0</v>
          </cell>
          <cell r="AC85">
            <v>0</v>
          </cell>
          <cell r="AD85">
            <v>0</v>
          </cell>
          <cell r="AF85">
            <v>-300</v>
          </cell>
          <cell r="AG85">
            <v>5932</v>
          </cell>
          <cell r="AH85">
            <v>0</v>
          </cell>
        </row>
        <row r="133">
          <cell r="E133">
            <v>-2381</v>
          </cell>
          <cell r="F133">
            <v>-812</v>
          </cell>
          <cell r="G133">
            <v>14735</v>
          </cell>
          <cell r="H133">
            <v>0</v>
          </cell>
          <cell r="J133">
            <v>55</v>
          </cell>
          <cell r="K133">
            <v>1074</v>
          </cell>
          <cell r="L133">
            <v>700</v>
          </cell>
          <cell r="M133">
            <v>1060</v>
          </cell>
          <cell r="P133">
            <v>10651</v>
          </cell>
          <cell r="Q133">
            <v>-2400</v>
          </cell>
          <cell r="R133">
            <v>1223</v>
          </cell>
          <cell r="S133">
            <v>4957</v>
          </cell>
          <cell r="T133">
            <v>0</v>
          </cell>
          <cell r="V133">
            <v>0</v>
          </cell>
          <cell r="X133">
            <v>0</v>
          </cell>
          <cell r="AC133">
            <v>0</v>
          </cell>
          <cell r="AD133">
            <v>200</v>
          </cell>
          <cell r="AF133">
            <v>-90</v>
          </cell>
          <cell r="AG133">
            <v>4050</v>
          </cell>
          <cell r="AH133">
            <v>0</v>
          </cell>
        </row>
        <row r="181">
          <cell r="E181">
            <v>458</v>
          </cell>
          <cell r="F181">
            <v>161</v>
          </cell>
          <cell r="G181">
            <v>4778</v>
          </cell>
          <cell r="H181">
            <v>0</v>
          </cell>
          <cell r="J181">
            <v>0</v>
          </cell>
          <cell r="K181">
            <v>168</v>
          </cell>
          <cell r="L181">
            <v>0</v>
          </cell>
          <cell r="M181">
            <v>3952</v>
          </cell>
          <cell r="P181">
            <v>4909</v>
          </cell>
          <cell r="Q181">
            <v>0</v>
          </cell>
          <cell r="R181">
            <v>0</v>
          </cell>
          <cell r="S181">
            <v>4608</v>
          </cell>
          <cell r="T181">
            <v>0</v>
          </cell>
          <cell r="V181">
            <v>0</v>
          </cell>
          <cell r="X181">
            <v>0</v>
          </cell>
          <cell r="AC181">
            <v>0</v>
          </cell>
          <cell r="AD181">
            <v>0</v>
          </cell>
          <cell r="AF181">
            <v>0</v>
          </cell>
          <cell r="AG181">
            <v>3952</v>
          </cell>
          <cell r="AH181">
            <v>0</v>
          </cell>
        </row>
        <row r="229">
          <cell r="E229">
            <v>833</v>
          </cell>
          <cell r="F229">
            <v>267</v>
          </cell>
          <cell r="G229">
            <v>-3365</v>
          </cell>
          <cell r="H229">
            <v>0</v>
          </cell>
          <cell r="J229">
            <v>0</v>
          </cell>
          <cell r="K229">
            <v>229</v>
          </cell>
          <cell r="L229">
            <v>-229</v>
          </cell>
          <cell r="M229">
            <v>5434</v>
          </cell>
          <cell r="P229">
            <v>-2472</v>
          </cell>
          <cell r="Q229">
            <v>0</v>
          </cell>
          <cell r="R229">
            <v>410</v>
          </cell>
          <cell r="S229">
            <v>5231</v>
          </cell>
          <cell r="T229">
            <v>0</v>
          </cell>
          <cell r="V229">
            <v>0</v>
          </cell>
          <cell r="X229">
            <v>0</v>
          </cell>
          <cell r="AC229">
            <v>0</v>
          </cell>
          <cell r="AD229">
            <v>0</v>
          </cell>
          <cell r="AF229">
            <v>-229</v>
          </cell>
          <cell r="AG229">
            <v>5434</v>
          </cell>
          <cell r="AH229">
            <v>0</v>
          </cell>
        </row>
        <row r="277">
          <cell r="E277">
            <v>89</v>
          </cell>
          <cell r="F277">
            <v>0</v>
          </cell>
          <cell r="G277">
            <v>191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340</v>
          </cell>
          <cell r="P277">
            <v>43</v>
          </cell>
          <cell r="Q277">
            <v>0</v>
          </cell>
          <cell r="R277">
            <v>0</v>
          </cell>
          <cell r="S277">
            <v>577</v>
          </cell>
          <cell r="T277">
            <v>0</v>
          </cell>
          <cell r="V277">
            <v>0</v>
          </cell>
          <cell r="X277">
            <v>0</v>
          </cell>
          <cell r="AC277">
            <v>0</v>
          </cell>
          <cell r="AD277">
            <v>0</v>
          </cell>
          <cell r="AF277">
            <v>0</v>
          </cell>
          <cell r="AG277">
            <v>340</v>
          </cell>
          <cell r="AH277">
            <v>0</v>
          </cell>
        </row>
        <row r="325">
          <cell r="E325">
            <v>615</v>
          </cell>
          <cell r="F325">
            <v>-996</v>
          </cell>
          <cell r="G325">
            <v>-530</v>
          </cell>
          <cell r="H325">
            <v>0</v>
          </cell>
          <cell r="J325">
            <v>0</v>
          </cell>
          <cell r="K325">
            <v>4117</v>
          </cell>
          <cell r="L325">
            <v>0</v>
          </cell>
          <cell r="M325">
            <v>311</v>
          </cell>
          <cell r="P325">
            <v>-453</v>
          </cell>
          <cell r="Q325">
            <v>0</v>
          </cell>
          <cell r="R325">
            <v>837</v>
          </cell>
          <cell r="S325">
            <v>3133</v>
          </cell>
          <cell r="T325">
            <v>0</v>
          </cell>
          <cell r="V325">
            <v>0</v>
          </cell>
          <cell r="X325">
            <v>0</v>
          </cell>
          <cell r="AC325">
            <v>0</v>
          </cell>
          <cell r="AD325">
            <v>0</v>
          </cell>
          <cell r="AF325">
            <v>-1063</v>
          </cell>
          <cell r="AG325">
            <v>1374</v>
          </cell>
          <cell r="AH325">
            <v>0</v>
          </cell>
        </row>
        <row r="373">
          <cell r="E373">
            <v>2650</v>
          </cell>
          <cell r="F373">
            <v>895</v>
          </cell>
          <cell r="G373">
            <v>-91</v>
          </cell>
          <cell r="H373">
            <v>0</v>
          </cell>
          <cell r="J373">
            <v>0</v>
          </cell>
          <cell r="K373">
            <v>1902</v>
          </cell>
          <cell r="L373">
            <v>0</v>
          </cell>
          <cell r="M373">
            <v>115</v>
          </cell>
          <cell r="P373">
            <v>871</v>
          </cell>
          <cell r="Q373">
            <v>0</v>
          </cell>
          <cell r="R373">
            <v>2760</v>
          </cell>
          <cell r="S373">
            <v>1840</v>
          </cell>
          <cell r="T373">
            <v>0</v>
          </cell>
          <cell r="V373">
            <v>0</v>
          </cell>
          <cell r="X373">
            <v>0</v>
          </cell>
          <cell r="AC373">
            <v>0</v>
          </cell>
          <cell r="AD373">
            <v>0</v>
          </cell>
          <cell r="AF373">
            <v>115</v>
          </cell>
          <cell r="AG373">
            <v>0</v>
          </cell>
          <cell r="AH373">
            <v>0</v>
          </cell>
        </row>
        <row r="421">
          <cell r="E421">
            <v>-3132</v>
          </cell>
          <cell r="F421">
            <v>-1003</v>
          </cell>
          <cell r="G421">
            <v>13544</v>
          </cell>
          <cell r="H421">
            <v>0</v>
          </cell>
          <cell r="J421">
            <v>0</v>
          </cell>
          <cell r="K421">
            <v>111</v>
          </cell>
          <cell r="L421">
            <v>0</v>
          </cell>
          <cell r="M421">
            <v>14440</v>
          </cell>
          <cell r="P421">
            <v>3962</v>
          </cell>
          <cell r="Q421">
            <v>0</v>
          </cell>
          <cell r="R421">
            <v>244</v>
          </cell>
          <cell r="S421">
            <v>19754</v>
          </cell>
          <cell r="T421">
            <v>0</v>
          </cell>
          <cell r="V421">
            <v>0</v>
          </cell>
          <cell r="X421">
            <v>0</v>
          </cell>
          <cell r="AC421">
            <v>0</v>
          </cell>
          <cell r="AD421">
            <v>-4</v>
          </cell>
          <cell r="AF421">
            <v>1355</v>
          </cell>
          <cell r="AG421">
            <v>14444</v>
          </cell>
          <cell r="AH421">
            <v>-1355</v>
          </cell>
        </row>
        <row r="469">
          <cell r="E469">
            <v>-616</v>
          </cell>
          <cell r="F469">
            <v>-198</v>
          </cell>
          <cell r="G469">
            <v>1010</v>
          </cell>
          <cell r="H469">
            <v>0</v>
          </cell>
          <cell r="J469">
            <v>0</v>
          </cell>
          <cell r="K469">
            <v>145</v>
          </cell>
          <cell r="L469">
            <v>497</v>
          </cell>
          <cell r="M469">
            <v>58</v>
          </cell>
          <cell r="P469">
            <v>1326</v>
          </cell>
          <cell r="Q469">
            <v>0</v>
          </cell>
          <cell r="R469">
            <v>-985</v>
          </cell>
          <cell r="S469">
            <v>555</v>
          </cell>
          <cell r="T469">
            <v>0</v>
          </cell>
          <cell r="V469">
            <v>0</v>
          </cell>
          <cell r="X469">
            <v>0</v>
          </cell>
          <cell r="AC469">
            <v>0</v>
          </cell>
          <cell r="AD469">
            <v>0</v>
          </cell>
          <cell r="AF469">
            <v>0</v>
          </cell>
          <cell r="AG469">
            <v>555</v>
          </cell>
          <cell r="AH469">
            <v>0</v>
          </cell>
        </row>
        <row r="517"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V517">
            <v>0</v>
          </cell>
          <cell r="X517">
            <v>0</v>
          </cell>
          <cell r="AC517">
            <v>0</v>
          </cell>
          <cell r="AD517">
            <v>0</v>
          </cell>
          <cell r="AF517">
            <v>0</v>
          </cell>
          <cell r="AG517">
            <v>0</v>
          </cell>
          <cell r="AH517">
            <v>0</v>
          </cell>
        </row>
        <row r="565">
          <cell r="E565">
            <v>471</v>
          </cell>
          <cell r="F565">
            <v>145</v>
          </cell>
          <cell r="G565">
            <v>3155</v>
          </cell>
          <cell r="H565">
            <v>0</v>
          </cell>
          <cell r="J565">
            <v>177</v>
          </cell>
          <cell r="K565">
            <v>55</v>
          </cell>
          <cell r="L565">
            <v>0</v>
          </cell>
          <cell r="M565">
            <v>2074</v>
          </cell>
          <cell r="P565">
            <v>906</v>
          </cell>
          <cell r="Q565">
            <v>0</v>
          </cell>
          <cell r="R565">
            <v>5146</v>
          </cell>
          <cell r="S565">
            <v>25</v>
          </cell>
          <cell r="T565">
            <v>0</v>
          </cell>
          <cell r="V565">
            <v>0</v>
          </cell>
          <cell r="X565">
            <v>0</v>
          </cell>
          <cell r="AC565">
            <v>0</v>
          </cell>
          <cell r="AD565">
            <v>0</v>
          </cell>
          <cell r="AF565">
            <v>2074</v>
          </cell>
          <cell r="AG565">
            <v>0</v>
          </cell>
          <cell r="AH565">
            <v>0</v>
          </cell>
        </row>
        <row r="613">
          <cell r="E613">
            <v>0</v>
          </cell>
          <cell r="F613">
            <v>0</v>
          </cell>
          <cell r="G613">
            <v>1045</v>
          </cell>
          <cell r="H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7</v>
          </cell>
          <cell r="P613">
            <v>352</v>
          </cell>
          <cell r="Q613">
            <v>0</v>
          </cell>
          <cell r="R613">
            <v>400</v>
          </cell>
          <cell r="S613">
            <v>300</v>
          </cell>
          <cell r="T613">
            <v>0</v>
          </cell>
          <cell r="V613">
            <v>0</v>
          </cell>
          <cell r="X613">
            <v>0</v>
          </cell>
          <cell r="AC613">
            <v>0</v>
          </cell>
          <cell r="AD613">
            <v>0</v>
          </cell>
          <cell r="AF613">
            <v>7</v>
          </cell>
          <cell r="AG613">
            <v>0</v>
          </cell>
          <cell r="AH613">
            <v>0</v>
          </cell>
        </row>
        <row r="661">
          <cell r="E661">
            <v>4602</v>
          </cell>
          <cell r="F661">
            <v>995</v>
          </cell>
          <cell r="G661">
            <v>-12087</v>
          </cell>
          <cell r="H661">
            <v>0</v>
          </cell>
          <cell r="J661">
            <v>0</v>
          </cell>
          <cell r="K661">
            <v>0</v>
          </cell>
          <cell r="L661">
            <v>300</v>
          </cell>
          <cell r="M661">
            <v>5547</v>
          </cell>
          <cell r="P661">
            <v>-4049</v>
          </cell>
          <cell r="Q661">
            <v>0</v>
          </cell>
          <cell r="R661">
            <v>0</v>
          </cell>
          <cell r="S661">
            <v>3406</v>
          </cell>
          <cell r="T661">
            <v>0</v>
          </cell>
          <cell r="V661">
            <v>0</v>
          </cell>
          <cell r="X661">
            <v>0</v>
          </cell>
          <cell r="AC661">
            <v>0</v>
          </cell>
          <cell r="AD661">
            <v>0</v>
          </cell>
          <cell r="AF661">
            <v>5847</v>
          </cell>
          <cell r="AG661">
            <v>0</v>
          </cell>
          <cell r="AH661">
            <v>0</v>
          </cell>
        </row>
        <row r="709">
          <cell r="E709">
            <v>213</v>
          </cell>
          <cell r="F709">
            <v>2</v>
          </cell>
          <cell r="G709">
            <v>3548</v>
          </cell>
          <cell r="H709">
            <v>0</v>
          </cell>
          <cell r="J709">
            <v>-975</v>
          </cell>
          <cell r="K709">
            <v>65</v>
          </cell>
          <cell r="L709">
            <v>310</v>
          </cell>
          <cell r="M709">
            <v>773</v>
          </cell>
          <cell r="P709">
            <v>2092</v>
          </cell>
          <cell r="Q709">
            <v>0</v>
          </cell>
          <cell r="R709">
            <v>2665</v>
          </cell>
          <cell r="S709">
            <v>-821</v>
          </cell>
          <cell r="T709">
            <v>0</v>
          </cell>
          <cell r="V709">
            <v>0</v>
          </cell>
          <cell r="X709">
            <v>0</v>
          </cell>
          <cell r="AC709">
            <v>0</v>
          </cell>
          <cell r="AD709">
            <v>0</v>
          </cell>
          <cell r="AF709">
            <v>1083</v>
          </cell>
          <cell r="AG709">
            <v>0</v>
          </cell>
          <cell r="AH709">
            <v>0</v>
          </cell>
        </row>
        <row r="757">
          <cell r="E757">
            <v>27</v>
          </cell>
          <cell r="F757">
            <v>8</v>
          </cell>
          <cell r="G757">
            <v>2283</v>
          </cell>
          <cell r="H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2</v>
          </cell>
          <cell r="P757">
            <v>299</v>
          </cell>
          <cell r="Q757">
            <v>2</v>
          </cell>
          <cell r="R757">
            <v>1943</v>
          </cell>
          <cell r="S757">
            <v>76</v>
          </cell>
          <cell r="T757">
            <v>0</v>
          </cell>
          <cell r="X757">
            <v>0</v>
          </cell>
          <cell r="AC757">
            <v>0</v>
          </cell>
          <cell r="AD757">
            <v>0</v>
          </cell>
          <cell r="AF757">
            <v>0</v>
          </cell>
          <cell r="AG757">
            <v>0</v>
          </cell>
          <cell r="AH757">
            <v>0</v>
          </cell>
        </row>
        <row r="805">
          <cell r="E805">
            <v>0</v>
          </cell>
          <cell r="F805">
            <v>0</v>
          </cell>
          <cell r="G805">
            <v>184</v>
          </cell>
          <cell r="H805">
            <v>0</v>
          </cell>
          <cell r="J805">
            <v>40</v>
          </cell>
          <cell r="K805">
            <v>0</v>
          </cell>
          <cell r="L805">
            <v>0</v>
          </cell>
          <cell r="M805">
            <v>1276</v>
          </cell>
          <cell r="P805">
            <v>473</v>
          </cell>
          <cell r="Q805">
            <v>994</v>
          </cell>
          <cell r="R805">
            <v>0</v>
          </cell>
          <cell r="S805">
            <v>33</v>
          </cell>
          <cell r="T805">
            <v>0</v>
          </cell>
          <cell r="V805">
            <v>0</v>
          </cell>
          <cell r="X805">
            <v>0</v>
          </cell>
          <cell r="AC805">
            <v>0</v>
          </cell>
          <cell r="AD805">
            <v>249</v>
          </cell>
          <cell r="AF805">
            <v>0</v>
          </cell>
          <cell r="AG805">
            <v>33</v>
          </cell>
          <cell r="AH805">
            <v>0</v>
          </cell>
        </row>
        <row r="853">
          <cell r="E853">
            <v>0</v>
          </cell>
          <cell r="F853">
            <v>0</v>
          </cell>
          <cell r="G853">
            <v>-4252</v>
          </cell>
          <cell r="H853">
            <v>0</v>
          </cell>
          <cell r="J853">
            <v>-8148</v>
          </cell>
          <cell r="K853">
            <v>0</v>
          </cell>
          <cell r="L853">
            <v>0</v>
          </cell>
          <cell r="M853">
            <v>0</v>
          </cell>
          <cell r="P853">
            <v>113</v>
          </cell>
          <cell r="Q853">
            <v>0</v>
          </cell>
          <cell r="R853">
            <v>0</v>
          </cell>
          <cell r="S853">
            <v>-12513</v>
          </cell>
          <cell r="T853">
            <v>0</v>
          </cell>
          <cell r="V853">
            <v>0</v>
          </cell>
          <cell r="X853">
            <v>-8148</v>
          </cell>
          <cell r="AC853">
            <v>0</v>
          </cell>
          <cell r="AD853">
            <v>0</v>
          </cell>
          <cell r="AF853">
            <v>0</v>
          </cell>
          <cell r="AG853">
            <v>-5718</v>
          </cell>
          <cell r="AH853">
            <v>-2430</v>
          </cell>
        </row>
        <row r="854">
          <cell r="AG854">
            <v>-4571</v>
          </cell>
        </row>
      </sheetData>
      <sheetData sheetId="3">
        <row r="37">
          <cell r="E37">
            <v>1315</v>
          </cell>
          <cell r="F37">
            <v>197</v>
          </cell>
          <cell r="G37">
            <v>6334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P37">
            <v>3645</v>
          </cell>
          <cell r="Q37">
            <v>0</v>
          </cell>
          <cell r="R37">
            <v>4201</v>
          </cell>
          <cell r="S37">
            <v>0</v>
          </cell>
          <cell r="T37">
            <v>0</v>
          </cell>
          <cell r="V37">
            <v>0</v>
          </cell>
        </row>
        <row r="85">
          <cell r="E85">
            <v>189</v>
          </cell>
          <cell r="F85">
            <v>61</v>
          </cell>
          <cell r="G85">
            <v>55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P85">
            <v>50</v>
          </cell>
          <cell r="Q85">
            <v>0</v>
          </cell>
          <cell r="R85">
            <v>5</v>
          </cell>
          <cell r="S85">
            <v>250</v>
          </cell>
          <cell r="T85">
            <v>0</v>
          </cell>
          <cell r="V85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V133">
            <v>0</v>
          </cell>
        </row>
        <row r="181">
          <cell r="E181">
            <v>452</v>
          </cell>
          <cell r="F181">
            <v>145</v>
          </cell>
          <cell r="G181">
            <v>75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P181">
            <v>29</v>
          </cell>
          <cell r="Q181">
            <v>0</v>
          </cell>
          <cell r="R181">
            <v>46</v>
          </cell>
          <cell r="S181">
            <v>597</v>
          </cell>
          <cell r="T181">
            <v>0</v>
          </cell>
          <cell r="V181">
            <v>0</v>
          </cell>
        </row>
        <row r="229">
          <cell r="E229">
            <v>324</v>
          </cell>
          <cell r="F229">
            <v>103</v>
          </cell>
          <cell r="G229">
            <v>40</v>
          </cell>
          <cell r="J229">
            <v>2</v>
          </cell>
          <cell r="K229">
            <v>0</v>
          </cell>
          <cell r="L229">
            <v>0</v>
          </cell>
          <cell r="M229">
            <v>0</v>
          </cell>
          <cell r="P229">
            <v>2</v>
          </cell>
          <cell r="Q229">
            <v>0</v>
          </cell>
          <cell r="R229">
            <v>40</v>
          </cell>
          <cell r="S229">
            <v>427</v>
          </cell>
          <cell r="T229">
            <v>0</v>
          </cell>
          <cell r="V229">
            <v>0</v>
          </cell>
        </row>
        <row r="277">
          <cell r="E277">
            <v>91</v>
          </cell>
          <cell r="F277">
            <v>29</v>
          </cell>
          <cell r="G277">
            <v>23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P277">
            <v>0</v>
          </cell>
          <cell r="Q277">
            <v>0</v>
          </cell>
          <cell r="R277">
            <v>23</v>
          </cell>
          <cell r="S277">
            <v>120</v>
          </cell>
          <cell r="T277">
            <v>0</v>
          </cell>
          <cell r="V277">
            <v>0</v>
          </cell>
        </row>
        <row r="325">
          <cell r="E325">
            <v>0</v>
          </cell>
          <cell r="F325">
            <v>0</v>
          </cell>
          <cell r="G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V325">
            <v>0</v>
          </cell>
        </row>
        <row r="373">
          <cell r="E373">
            <v>0</v>
          </cell>
          <cell r="F373">
            <v>0</v>
          </cell>
          <cell r="G373">
            <v>48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P373">
            <v>0</v>
          </cell>
          <cell r="Q373">
            <v>0</v>
          </cell>
          <cell r="R373">
            <v>48</v>
          </cell>
          <cell r="S373">
            <v>0</v>
          </cell>
          <cell r="T373">
            <v>0</v>
          </cell>
          <cell r="V373">
            <v>0</v>
          </cell>
        </row>
        <row r="421">
          <cell r="E421">
            <v>160</v>
          </cell>
          <cell r="F421">
            <v>51</v>
          </cell>
          <cell r="G421">
            <v>30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P421">
            <v>0</v>
          </cell>
          <cell r="Q421">
            <v>0</v>
          </cell>
          <cell r="R421">
            <v>30</v>
          </cell>
          <cell r="S421">
            <v>211</v>
          </cell>
          <cell r="T421">
            <v>0</v>
          </cell>
          <cell r="V421">
            <v>0</v>
          </cell>
        </row>
        <row r="469">
          <cell r="E469">
            <v>430</v>
          </cell>
          <cell r="F469">
            <v>137</v>
          </cell>
          <cell r="G469">
            <v>23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P469">
            <v>0</v>
          </cell>
          <cell r="Q469">
            <v>0</v>
          </cell>
          <cell r="R469">
            <v>23</v>
          </cell>
          <cell r="S469">
            <v>567</v>
          </cell>
          <cell r="T469">
            <v>0</v>
          </cell>
          <cell r="V469">
            <v>0</v>
          </cell>
        </row>
        <row r="517">
          <cell r="E517">
            <v>95</v>
          </cell>
          <cell r="F517">
            <v>30</v>
          </cell>
          <cell r="G517">
            <v>28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P517">
            <v>0</v>
          </cell>
          <cell r="Q517">
            <v>0</v>
          </cell>
          <cell r="R517">
            <v>28</v>
          </cell>
          <cell r="S517">
            <v>125</v>
          </cell>
          <cell r="T517">
            <v>0</v>
          </cell>
          <cell r="V517">
            <v>0</v>
          </cell>
        </row>
        <row r="565">
          <cell r="E565">
            <v>0</v>
          </cell>
          <cell r="F565">
            <v>0</v>
          </cell>
          <cell r="G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V565">
            <v>0</v>
          </cell>
        </row>
        <row r="613">
          <cell r="E613">
            <v>0</v>
          </cell>
          <cell r="F613">
            <v>0</v>
          </cell>
          <cell r="G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V613">
            <v>0</v>
          </cell>
        </row>
        <row r="661">
          <cell r="E661">
            <v>219</v>
          </cell>
          <cell r="F661">
            <v>70</v>
          </cell>
          <cell r="G661">
            <v>124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P661">
            <v>0</v>
          </cell>
          <cell r="Q661">
            <v>0</v>
          </cell>
          <cell r="R661">
            <v>124</v>
          </cell>
          <cell r="S661">
            <v>289</v>
          </cell>
          <cell r="T661">
            <v>0</v>
          </cell>
          <cell r="V661">
            <v>0</v>
          </cell>
        </row>
        <row r="709">
          <cell r="E709">
            <v>343</v>
          </cell>
          <cell r="F709">
            <v>110</v>
          </cell>
          <cell r="G709">
            <v>26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P709">
            <v>-34</v>
          </cell>
          <cell r="Q709">
            <v>0</v>
          </cell>
          <cell r="R709">
            <v>60</v>
          </cell>
          <cell r="S709">
            <v>453</v>
          </cell>
          <cell r="T709">
            <v>0</v>
          </cell>
          <cell r="V709">
            <v>0</v>
          </cell>
        </row>
        <row r="757">
          <cell r="E757">
            <v>0</v>
          </cell>
          <cell r="F757">
            <v>0</v>
          </cell>
          <cell r="G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V757">
            <v>0</v>
          </cell>
        </row>
        <row r="805">
          <cell r="E805">
            <v>230</v>
          </cell>
          <cell r="F805">
            <v>73</v>
          </cell>
          <cell r="G805">
            <v>85</v>
          </cell>
          <cell r="J805">
            <v>0</v>
          </cell>
          <cell r="K805">
            <v>0</v>
          </cell>
          <cell r="L805">
            <v>0</v>
          </cell>
          <cell r="M805">
            <v>-1</v>
          </cell>
          <cell r="P805">
            <v>0</v>
          </cell>
          <cell r="Q805">
            <v>0</v>
          </cell>
          <cell r="R805">
            <v>85</v>
          </cell>
          <cell r="S805">
            <v>302</v>
          </cell>
          <cell r="T805">
            <v>0</v>
          </cell>
          <cell r="V805">
            <v>0</v>
          </cell>
        </row>
        <row r="853">
          <cell r="E853">
            <v>0</v>
          </cell>
          <cell r="F853">
            <v>0</v>
          </cell>
          <cell r="G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V853">
            <v>0</v>
          </cell>
        </row>
        <row r="901">
          <cell r="E901">
            <v>274</v>
          </cell>
          <cell r="F901">
            <v>87</v>
          </cell>
          <cell r="G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361</v>
          </cell>
          <cell r="T901">
            <v>0</v>
          </cell>
          <cell r="V901">
            <v>0</v>
          </cell>
        </row>
        <row r="949">
          <cell r="E949">
            <v>36</v>
          </cell>
          <cell r="F949">
            <v>11</v>
          </cell>
          <cell r="G949">
            <v>23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P949">
            <v>0</v>
          </cell>
          <cell r="Q949">
            <v>0</v>
          </cell>
          <cell r="R949">
            <v>23</v>
          </cell>
          <cell r="S949">
            <v>47</v>
          </cell>
          <cell r="T949">
            <v>0</v>
          </cell>
          <cell r="V949">
            <v>0</v>
          </cell>
        </row>
        <row r="997">
          <cell r="E997">
            <v>0</v>
          </cell>
          <cell r="F997">
            <v>0</v>
          </cell>
          <cell r="G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V997">
            <v>0</v>
          </cell>
        </row>
        <row r="1045">
          <cell r="E1045">
            <v>-3038</v>
          </cell>
          <cell r="F1045">
            <v>-969</v>
          </cell>
          <cell r="G1045">
            <v>-3022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P1045">
            <v>-2567</v>
          </cell>
          <cell r="Q1045">
            <v>0</v>
          </cell>
          <cell r="R1045">
            <v>148</v>
          </cell>
          <cell r="S1045">
            <v>-4610</v>
          </cell>
          <cell r="T1045">
            <v>0</v>
          </cell>
          <cell r="V1045">
            <v>0</v>
          </cell>
        </row>
        <row r="1093">
          <cell r="E1093">
            <v>0</v>
          </cell>
          <cell r="F1093">
            <v>0</v>
          </cell>
          <cell r="G1093">
            <v>-3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P1093">
            <v>-3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</row>
        <row r="1141">
          <cell r="E1141">
            <v>0</v>
          </cell>
          <cell r="F1141">
            <v>0</v>
          </cell>
          <cell r="G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</row>
        <row r="1237">
          <cell r="E1237">
            <v>0</v>
          </cell>
          <cell r="F1237">
            <v>0</v>
          </cell>
          <cell r="G1237">
            <v>1906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P1237">
            <v>-68</v>
          </cell>
          <cell r="Q1237">
            <v>0</v>
          </cell>
          <cell r="R1237">
            <v>1874</v>
          </cell>
          <cell r="S1237">
            <v>100</v>
          </cell>
          <cell r="T1237">
            <v>0</v>
          </cell>
          <cell r="V1237">
            <v>0</v>
          </cell>
        </row>
      </sheetData>
      <sheetData sheetId="14">
        <row r="6">
          <cell r="BB6">
            <v>31555</v>
          </cell>
          <cell r="BC6">
            <v>32593</v>
          </cell>
          <cell r="BD6">
            <v>1038</v>
          </cell>
        </row>
        <row r="7">
          <cell r="BB7">
            <v>2373</v>
          </cell>
          <cell r="BC7">
            <v>2373</v>
          </cell>
          <cell r="BD7">
            <v>0</v>
          </cell>
        </row>
        <row r="8">
          <cell r="BB8">
            <v>1203</v>
          </cell>
          <cell r="BC8">
            <v>1205</v>
          </cell>
          <cell r="BD8">
            <v>2</v>
          </cell>
        </row>
        <row r="9">
          <cell r="BB9">
            <v>3747</v>
          </cell>
          <cell r="BC9">
            <v>4283</v>
          </cell>
          <cell r="BD9">
            <v>536</v>
          </cell>
        </row>
        <row r="10">
          <cell r="BB10">
            <v>2188</v>
          </cell>
          <cell r="BC10">
            <v>7118</v>
          </cell>
          <cell r="BD10">
            <v>4930</v>
          </cell>
        </row>
        <row r="11">
          <cell r="BB11">
            <v>2357</v>
          </cell>
          <cell r="BC11">
            <v>2388</v>
          </cell>
          <cell r="BD11">
            <v>31</v>
          </cell>
        </row>
        <row r="12">
          <cell r="BB12">
            <v>0</v>
          </cell>
          <cell r="BC12">
            <v>14</v>
          </cell>
          <cell r="BD12">
            <v>14</v>
          </cell>
        </row>
        <row r="13">
          <cell r="BB13">
            <v>7800</v>
          </cell>
          <cell r="BC13">
            <v>7799</v>
          </cell>
          <cell r="BD13">
            <v>-1</v>
          </cell>
        </row>
        <row r="14">
          <cell r="BB14">
            <v>2880</v>
          </cell>
          <cell r="BC14">
            <v>2880</v>
          </cell>
          <cell r="BD14">
            <v>0</v>
          </cell>
        </row>
        <row r="15">
          <cell r="BB15">
            <v>845</v>
          </cell>
          <cell r="BC15">
            <v>845</v>
          </cell>
          <cell r="BD15">
            <v>0</v>
          </cell>
        </row>
        <row r="16">
          <cell r="BB16">
            <v>2094</v>
          </cell>
          <cell r="BC16">
            <v>2859</v>
          </cell>
          <cell r="BD16">
            <v>765</v>
          </cell>
        </row>
        <row r="17">
          <cell r="BB17">
            <v>546</v>
          </cell>
          <cell r="BC17">
            <v>287</v>
          </cell>
          <cell r="BD17">
            <v>-259</v>
          </cell>
        </row>
        <row r="18">
          <cell r="BB18">
            <v>691</v>
          </cell>
          <cell r="BC18">
            <v>345</v>
          </cell>
          <cell r="BD18">
            <v>-346</v>
          </cell>
        </row>
        <row r="19">
          <cell r="BB19">
            <v>1898</v>
          </cell>
          <cell r="BC19">
            <v>2384</v>
          </cell>
          <cell r="BD19">
            <v>486</v>
          </cell>
        </row>
        <row r="20">
          <cell r="BB20">
            <v>810</v>
          </cell>
          <cell r="BC20">
            <v>392</v>
          </cell>
          <cell r="BD20">
            <v>-418</v>
          </cell>
        </row>
        <row r="21">
          <cell r="BB21">
            <v>326</v>
          </cell>
          <cell r="BC21">
            <v>226</v>
          </cell>
          <cell r="BD21">
            <v>-100</v>
          </cell>
        </row>
        <row r="22">
          <cell r="BB22">
            <v>1242</v>
          </cell>
          <cell r="BC22">
            <v>496</v>
          </cell>
          <cell r="BD22">
            <v>-746</v>
          </cell>
        </row>
        <row r="23">
          <cell r="BB23">
            <v>1301</v>
          </cell>
          <cell r="BC23">
            <v>1505</v>
          </cell>
          <cell r="BD23">
            <v>204</v>
          </cell>
        </row>
        <row r="24">
          <cell r="BB24">
            <v>3025</v>
          </cell>
          <cell r="BC24">
            <v>3025</v>
          </cell>
          <cell r="BD24">
            <v>0</v>
          </cell>
        </row>
        <row r="25">
          <cell r="BB25">
            <v>2151</v>
          </cell>
          <cell r="BC25">
            <v>1982</v>
          </cell>
          <cell r="BD25">
            <v>-169</v>
          </cell>
        </row>
        <row r="26">
          <cell r="BB26">
            <v>1217</v>
          </cell>
          <cell r="BC26">
            <v>1217</v>
          </cell>
          <cell r="BD26">
            <v>0</v>
          </cell>
        </row>
        <row r="27">
          <cell r="BB27">
            <v>1871</v>
          </cell>
          <cell r="BC27">
            <v>1645</v>
          </cell>
          <cell r="BD27">
            <v>-226</v>
          </cell>
        </row>
        <row r="28">
          <cell r="BB28">
            <v>5278</v>
          </cell>
          <cell r="BC28">
            <v>3315</v>
          </cell>
          <cell r="BD28">
            <v>-1963</v>
          </cell>
        </row>
        <row r="29">
          <cell r="BB29">
            <v>25704</v>
          </cell>
          <cell r="BC29">
            <v>26791</v>
          </cell>
          <cell r="BD29">
            <v>1087</v>
          </cell>
        </row>
        <row r="30">
          <cell r="BB30">
            <v>7697</v>
          </cell>
          <cell r="BC30">
            <v>13329</v>
          </cell>
          <cell r="BD30">
            <v>5632</v>
          </cell>
        </row>
        <row r="31">
          <cell r="BB31">
            <v>15528</v>
          </cell>
          <cell r="BC31">
            <v>17288</v>
          </cell>
          <cell r="BD31">
            <v>1760</v>
          </cell>
        </row>
        <row r="32">
          <cell r="BB32">
            <v>35308</v>
          </cell>
          <cell r="BC32">
            <v>39260</v>
          </cell>
          <cell r="BD32">
            <v>3952</v>
          </cell>
        </row>
        <row r="33">
          <cell r="BB33">
            <v>17616</v>
          </cell>
          <cell r="BC33">
            <v>22821</v>
          </cell>
          <cell r="BD33">
            <v>5205</v>
          </cell>
        </row>
        <row r="34">
          <cell r="BB34">
            <v>4497</v>
          </cell>
          <cell r="BC34">
            <v>4837</v>
          </cell>
          <cell r="BD34">
            <v>340</v>
          </cell>
        </row>
        <row r="35">
          <cell r="BB35">
            <v>3881</v>
          </cell>
          <cell r="BC35">
            <v>4192</v>
          </cell>
          <cell r="BD35">
            <v>311</v>
          </cell>
        </row>
        <row r="36">
          <cell r="BB36">
            <v>1596</v>
          </cell>
          <cell r="BC36">
            <v>1711</v>
          </cell>
          <cell r="BD36">
            <v>115</v>
          </cell>
        </row>
        <row r="37">
          <cell r="BB37">
            <v>23374</v>
          </cell>
          <cell r="BC37">
            <v>37814</v>
          </cell>
          <cell r="BD37">
            <v>14440</v>
          </cell>
        </row>
        <row r="38">
          <cell r="BB38">
            <v>9109</v>
          </cell>
          <cell r="BC38">
            <v>9664</v>
          </cell>
          <cell r="BD38">
            <v>555</v>
          </cell>
        </row>
        <row r="39">
          <cell r="BB39">
            <v>0</v>
          </cell>
          <cell r="BC39">
            <v>0</v>
          </cell>
          <cell r="BD39">
            <v>0</v>
          </cell>
        </row>
        <row r="40">
          <cell r="BB40">
            <v>1355</v>
          </cell>
          <cell r="BC40">
            <v>3429</v>
          </cell>
          <cell r="BD40">
            <v>2074</v>
          </cell>
        </row>
        <row r="41">
          <cell r="BB41">
            <v>1449</v>
          </cell>
          <cell r="BC41">
            <v>1456</v>
          </cell>
          <cell r="BD41">
            <v>7</v>
          </cell>
        </row>
        <row r="42">
          <cell r="BB42">
            <v>0</v>
          </cell>
          <cell r="BC42">
            <v>5847</v>
          </cell>
          <cell r="BD42">
            <v>5847</v>
          </cell>
        </row>
        <row r="43">
          <cell r="BB43">
            <v>5181</v>
          </cell>
          <cell r="BC43">
            <v>6264</v>
          </cell>
          <cell r="BD43">
            <v>1083</v>
          </cell>
        </row>
        <row r="44">
          <cell r="BB44">
            <v>1089</v>
          </cell>
          <cell r="BC44">
            <v>1091</v>
          </cell>
          <cell r="BD44">
            <v>2</v>
          </cell>
        </row>
        <row r="45">
          <cell r="BB45">
            <v>9086</v>
          </cell>
          <cell r="BC45">
            <v>10362</v>
          </cell>
          <cell r="BD45">
            <v>1276</v>
          </cell>
        </row>
        <row r="46">
          <cell r="BB46">
            <v>32670</v>
          </cell>
          <cell r="BC46">
            <v>24522</v>
          </cell>
          <cell r="BD46">
            <v>-8148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65"/>
  <sheetViews>
    <sheetView tabSelected="1" view="pageBreakPreview" zoomScale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4.25390625" style="0" customWidth="1"/>
    <col min="2" max="2" width="31.125" style="0" customWidth="1"/>
    <col min="3" max="3" width="10.625" style="0" customWidth="1"/>
    <col min="4" max="4" width="10.125" style="0" customWidth="1"/>
    <col min="6" max="6" width="10.375" style="0" customWidth="1"/>
    <col min="9" max="9" width="3.625" style="0" customWidth="1"/>
    <col min="10" max="10" width="34.75390625" style="0" customWidth="1"/>
    <col min="17" max="17" width="3.875" style="0" customWidth="1"/>
    <col min="18" max="18" width="37.125" style="0" customWidth="1"/>
    <col min="25" max="25" width="3.75390625" style="0" customWidth="1"/>
    <col min="26" max="26" width="31.625" style="0" customWidth="1"/>
    <col min="27" max="27" width="10.375" style="0" customWidth="1"/>
    <col min="28" max="28" width="10.125" style="0" customWidth="1"/>
    <col min="30" max="30" width="11.25390625" style="0" customWidth="1"/>
    <col min="31" max="31" width="10.375" style="0" customWidth="1"/>
    <col min="32" max="32" width="10.00390625" style="0" customWidth="1"/>
    <col min="33" max="33" width="5.125" style="0" customWidth="1"/>
    <col min="34" max="34" width="33.875" style="0" customWidth="1"/>
    <col min="41" max="41" width="5.125" style="0" customWidth="1"/>
    <col min="42" max="42" width="33.75390625" style="0" customWidth="1"/>
    <col min="49" max="49" width="4.125" style="0" customWidth="1"/>
    <col min="50" max="50" width="32.625" style="0" customWidth="1"/>
    <col min="52" max="52" width="10.875" style="0" customWidth="1"/>
    <col min="53" max="53" width="10.25390625" style="0" customWidth="1"/>
    <col min="57" max="57" width="6.375" style="0" customWidth="1"/>
    <col min="58" max="58" width="5.625" style="0" customWidth="1"/>
    <col min="59" max="59" width="27.25390625" style="0" customWidth="1"/>
    <col min="66" max="66" width="6.25390625" style="0" customWidth="1"/>
    <col min="67" max="67" width="6.125" style="0" customWidth="1"/>
    <col min="68" max="68" width="26.125" style="0" customWidth="1"/>
    <col min="75" max="75" width="5.125" style="0" customWidth="1"/>
    <col min="76" max="76" width="6.875" style="0" customWidth="1"/>
    <col min="77" max="77" width="23.00390625" style="0" customWidth="1"/>
    <col min="82" max="83" width="10.125" style="0" customWidth="1"/>
    <col min="84" max="84" width="5.875" style="0" customWidth="1"/>
    <col min="85" max="85" width="6.75390625" style="0" customWidth="1"/>
    <col min="86" max="86" width="23.875" style="0" customWidth="1"/>
  </cols>
  <sheetData>
    <row r="1" spans="1:92" ht="12.75">
      <c r="A1" s="64" t="s">
        <v>45</v>
      </c>
      <c r="B1" s="64" t="s">
        <v>45</v>
      </c>
      <c r="C1" s="65" t="s">
        <v>136</v>
      </c>
      <c r="D1" s="66"/>
      <c r="E1" s="67"/>
      <c r="F1" s="65" t="s">
        <v>136</v>
      </c>
      <c r="G1" s="66"/>
      <c r="H1" s="67"/>
      <c r="I1" s="23" t="s">
        <v>45</v>
      </c>
      <c r="J1" s="23" t="s">
        <v>45</v>
      </c>
      <c r="K1" s="16" t="s">
        <v>136</v>
      </c>
      <c r="L1" s="17"/>
      <c r="M1" s="18"/>
      <c r="N1" s="68" t="s">
        <v>45</v>
      </c>
      <c r="O1" s="69"/>
      <c r="P1" s="25"/>
      <c r="Q1" s="70" t="s">
        <v>45</v>
      </c>
      <c r="R1" s="64" t="s">
        <v>45</v>
      </c>
      <c r="S1" s="65" t="s">
        <v>45</v>
      </c>
      <c r="T1" s="66"/>
      <c r="U1" s="67"/>
      <c r="V1" s="65" t="s">
        <v>136</v>
      </c>
      <c r="W1" s="66"/>
      <c r="X1" s="67"/>
      <c r="Y1" s="64" t="s">
        <v>45</v>
      </c>
      <c r="Z1" s="64" t="s">
        <v>45</v>
      </c>
      <c r="AA1" s="65" t="s">
        <v>45</v>
      </c>
      <c r="AB1" s="66"/>
      <c r="AC1" s="67"/>
      <c r="AD1" s="65" t="s">
        <v>45</v>
      </c>
      <c r="AE1" s="66"/>
      <c r="AF1" s="67"/>
      <c r="AG1" s="23" t="s">
        <v>45</v>
      </c>
      <c r="AH1" s="23" t="s">
        <v>45</v>
      </c>
      <c r="AI1" s="16" t="s">
        <v>136</v>
      </c>
      <c r="AJ1" s="17"/>
      <c r="AK1" s="18"/>
      <c r="AL1" s="16" t="s">
        <v>136</v>
      </c>
      <c r="AM1" s="17"/>
      <c r="AN1" s="18"/>
      <c r="AO1" s="64" t="s">
        <v>45</v>
      </c>
      <c r="AP1" s="64" t="s">
        <v>45</v>
      </c>
      <c r="AQ1" s="65" t="s">
        <v>136</v>
      </c>
      <c r="AR1" s="66"/>
      <c r="AS1" s="67"/>
      <c r="AT1" s="65" t="s">
        <v>35</v>
      </c>
      <c r="AU1" s="66"/>
      <c r="AV1" s="67"/>
      <c r="AW1" s="23" t="s">
        <v>45</v>
      </c>
      <c r="AX1" s="23" t="s">
        <v>45</v>
      </c>
      <c r="AY1" s="16" t="s">
        <v>137</v>
      </c>
      <c r="AZ1" s="17"/>
      <c r="BA1" s="17"/>
      <c r="BB1" s="17"/>
      <c r="BC1" s="17"/>
      <c r="BD1" s="18"/>
      <c r="BE1" s="163" t="s">
        <v>45</v>
      </c>
      <c r="BF1" s="194" t="s">
        <v>45</v>
      </c>
      <c r="BG1" s="194" t="s">
        <v>45</v>
      </c>
      <c r="BH1" s="65" t="s">
        <v>136</v>
      </c>
      <c r="BI1" s="66"/>
      <c r="BJ1" s="67"/>
      <c r="BK1" s="65" t="s">
        <v>136</v>
      </c>
      <c r="BL1" s="66"/>
      <c r="BM1" s="67"/>
      <c r="BN1" s="163" t="s">
        <v>45</v>
      </c>
      <c r="BO1" s="194" t="s">
        <v>45</v>
      </c>
      <c r="BP1" s="194" t="s">
        <v>45</v>
      </c>
      <c r="BQ1" s="16" t="s">
        <v>136</v>
      </c>
      <c r="BR1" s="17"/>
      <c r="BS1" s="18"/>
      <c r="BT1" s="65" t="s">
        <v>136</v>
      </c>
      <c r="BU1" s="66"/>
      <c r="BV1" s="67"/>
      <c r="BW1" s="163" t="s">
        <v>45</v>
      </c>
      <c r="BX1" s="194" t="s">
        <v>45</v>
      </c>
      <c r="BY1" s="194" t="s">
        <v>45</v>
      </c>
      <c r="BZ1" s="16" t="s">
        <v>136</v>
      </c>
      <c r="CA1" s="17"/>
      <c r="CB1" s="18"/>
      <c r="CC1" s="16" t="s">
        <v>136</v>
      </c>
      <c r="CD1" s="17"/>
      <c r="CE1" s="18"/>
      <c r="CF1" s="163" t="s">
        <v>45</v>
      </c>
      <c r="CG1" s="194" t="s">
        <v>45</v>
      </c>
      <c r="CH1" s="194" t="s">
        <v>45</v>
      </c>
      <c r="CI1" s="65" t="s">
        <v>136</v>
      </c>
      <c r="CJ1" s="66"/>
      <c r="CK1" s="67"/>
      <c r="CL1" s="65" t="s">
        <v>35</v>
      </c>
      <c r="CM1" s="66"/>
      <c r="CN1" s="67"/>
    </row>
    <row r="2" spans="1:92" ht="12.75">
      <c r="A2" s="71" t="s">
        <v>47</v>
      </c>
      <c r="B2" s="71" t="s">
        <v>48</v>
      </c>
      <c r="C2" s="18" t="s">
        <v>138</v>
      </c>
      <c r="D2" s="18"/>
      <c r="E2" s="18"/>
      <c r="F2" s="18" t="s">
        <v>139</v>
      </c>
      <c r="G2" s="18"/>
      <c r="H2" s="18"/>
      <c r="I2" s="42" t="s">
        <v>47</v>
      </c>
      <c r="J2" s="42" t="s">
        <v>48</v>
      </c>
      <c r="K2" s="67" t="s">
        <v>140</v>
      </c>
      <c r="L2" s="67"/>
      <c r="M2" s="67"/>
      <c r="N2" s="72" t="s">
        <v>141</v>
      </c>
      <c r="O2" s="67"/>
      <c r="P2" s="67"/>
      <c r="Q2" s="73" t="s">
        <v>47</v>
      </c>
      <c r="R2" s="71" t="s">
        <v>48</v>
      </c>
      <c r="S2" s="18" t="s">
        <v>142</v>
      </c>
      <c r="T2" s="18"/>
      <c r="U2" s="18"/>
      <c r="V2" s="18" t="s">
        <v>143</v>
      </c>
      <c r="W2" s="18"/>
      <c r="X2" s="18"/>
      <c r="Y2" s="71" t="s">
        <v>47</v>
      </c>
      <c r="Z2" s="71" t="s">
        <v>48</v>
      </c>
      <c r="AA2" s="18" t="s">
        <v>144</v>
      </c>
      <c r="AB2" s="18"/>
      <c r="AC2" s="18"/>
      <c r="AD2" s="18" t="s">
        <v>145</v>
      </c>
      <c r="AE2" s="18"/>
      <c r="AF2" s="18"/>
      <c r="AG2" s="42" t="s">
        <v>47</v>
      </c>
      <c r="AH2" s="42" t="s">
        <v>48</v>
      </c>
      <c r="AI2" s="67" t="s">
        <v>146</v>
      </c>
      <c r="AJ2" s="67"/>
      <c r="AK2" s="67"/>
      <c r="AL2" s="67" t="s">
        <v>147</v>
      </c>
      <c r="AM2" s="67"/>
      <c r="AN2" s="67"/>
      <c r="AO2" s="71" t="s">
        <v>47</v>
      </c>
      <c r="AP2" s="71" t="s">
        <v>48</v>
      </c>
      <c r="AQ2" s="18" t="s">
        <v>148</v>
      </c>
      <c r="AR2" s="18"/>
      <c r="AS2" s="18"/>
      <c r="AT2" s="18" t="s">
        <v>149</v>
      </c>
      <c r="AU2" s="18"/>
      <c r="AV2" s="18"/>
      <c r="AW2" s="42" t="s">
        <v>47</v>
      </c>
      <c r="AX2" s="42" t="s">
        <v>48</v>
      </c>
      <c r="AY2" s="67" t="s">
        <v>150</v>
      </c>
      <c r="AZ2" s="67"/>
      <c r="BA2" s="67"/>
      <c r="BB2" s="67" t="s">
        <v>151</v>
      </c>
      <c r="BC2" s="67"/>
      <c r="BD2" s="67"/>
      <c r="BE2" s="164" t="s">
        <v>47</v>
      </c>
      <c r="BF2" s="195" t="s">
        <v>179</v>
      </c>
      <c r="BG2" s="195" t="s">
        <v>180</v>
      </c>
      <c r="BH2" s="18" t="s">
        <v>138</v>
      </c>
      <c r="BI2" s="18"/>
      <c r="BJ2" s="18"/>
      <c r="BK2" s="18" t="s">
        <v>139</v>
      </c>
      <c r="BL2" s="18"/>
      <c r="BM2" s="18"/>
      <c r="BN2" s="164" t="s">
        <v>47</v>
      </c>
      <c r="BO2" s="195" t="s">
        <v>179</v>
      </c>
      <c r="BP2" s="195" t="s">
        <v>180</v>
      </c>
      <c r="BQ2" s="67" t="s">
        <v>140</v>
      </c>
      <c r="BR2" s="67"/>
      <c r="BS2" s="67"/>
      <c r="BT2" s="18" t="s">
        <v>143</v>
      </c>
      <c r="BU2" s="18"/>
      <c r="BV2" s="18"/>
      <c r="BW2" s="164" t="s">
        <v>47</v>
      </c>
      <c r="BX2" s="195" t="s">
        <v>179</v>
      </c>
      <c r="BY2" s="195" t="s">
        <v>180</v>
      </c>
      <c r="BZ2" s="67" t="s">
        <v>146</v>
      </c>
      <c r="CA2" s="67"/>
      <c r="CB2" s="67"/>
      <c r="CC2" s="67" t="s">
        <v>147</v>
      </c>
      <c r="CD2" s="67"/>
      <c r="CE2" s="67"/>
      <c r="CF2" s="164" t="s">
        <v>47</v>
      </c>
      <c r="CG2" s="195" t="s">
        <v>179</v>
      </c>
      <c r="CH2" s="195" t="s">
        <v>180</v>
      </c>
      <c r="CI2" s="18" t="s">
        <v>148</v>
      </c>
      <c r="CJ2" s="18"/>
      <c r="CK2" s="18"/>
      <c r="CL2" s="18" t="s">
        <v>149</v>
      </c>
      <c r="CM2" s="18"/>
      <c r="CN2" s="18"/>
    </row>
    <row r="3" spans="1:92" ht="12.75">
      <c r="A3" s="71" t="s">
        <v>44</v>
      </c>
      <c r="B3" s="74" t="s">
        <v>49</v>
      </c>
      <c r="C3" s="65" t="s">
        <v>132</v>
      </c>
      <c r="D3" s="66"/>
      <c r="E3" s="67"/>
      <c r="F3" s="65" t="s">
        <v>133</v>
      </c>
      <c r="G3" s="66"/>
      <c r="H3" s="67"/>
      <c r="I3" s="42" t="s">
        <v>44</v>
      </c>
      <c r="J3" s="45" t="s">
        <v>49</v>
      </c>
      <c r="K3" s="16" t="s">
        <v>134</v>
      </c>
      <c r="L3" s="17"/>
      <c r="M3" s="18"/>
      <c r="N3" s="75" t="s">
        <v>152</v>
      </c>
      <c r="O3" s="76"/>
      <c r="P3" s="48"/>
      <c r="Q3" s="73" t="s">
        <v>44</v>
      </c>
      <c r="R3" s="74" t="s">
        <v>49</v>
      </c>
      <c r="S3" s="77" t="s">
        <v>153</v>
      </c>
      <c r="T3" s="77"/>
      <c r="U3" s="77"/>
      <c r="V3" s="65" t="s">
        <v>167</v>
      </c>
      <c r="W3" s="66"/>
      <c r="X3" s="67"/>
      <c r="Y3" s="71" t="s">
        <v>44</v>
      </c>
      <c r="Z3" s="74" t="s">
        <v>49</v>
      </c>
      <c r="AA3" s="65" t="s">
        <v>168</v>
      </c>
      <c r="AB3" s="66"/>
      <c r="AC3" s="67"/>
      <c r="AD3" s="65" t="s">
        <v>169</v>
      </c>
      <c r="AE3" s="66"/>
      <c r="AF3" s="67"/>
      <c r="AG3" s="42" t="s">
        <v>44</v>
      </c>
      <c r="AH3" s="45" t="s">
        <v>49</v>
      </c>
      <c r="AI3" s="16" t="s">
        <v>0</v>
      </c>
      <c r="AJ3" s="17"/>
      <c r="AK3" s="18"/>
      <c r="AL3" s="16" t="s">
        <v>42</v>
      </c>
      <c r="AM3" s="17"/>
      <c r="AN3" s="18"/>
      <c r="AO3" s="71" t="s">
        <v>44</v>
      </c>
      <c r="AP3" s="74" t="s">
        <v>49</v>
      </c>
      <c r="AQ3" s="65" t="s">
        <v>135</v>
      </c>
      <c r="AR3" s="66"/>
      <c r="AS3" s="67"/>
      <c r="AT3" s="65" t="s">
        <v>1</v>
      </c>
      <c r="AU3" s="66"/>
      <c r="AV3" s="67"/>
      <c r="AW3" s="42" t="s">
        <v>44</v>
      </c>
      <c r="AX3" s="45" t="s">
        <v>49</v>
      </c>
      <c r="AY3" s="16" t="s">
        <v>2</v>
      </c>
      <c r="AZ3" s="17"/>
      <c r="BA3" s="18"/>
      <c r="BB3" s="16" t="s">
        <v>3</v>
      </c>
      <c r="BC3" s="17"/>
      <c r="BD3" s="18"/>
      <c r="BE3" s="164" t="s">
        <v>44</v>
      </c>
      <c r="BF3" s="195" t="s">
        <v>181</v>
      </c>
      <c r="BG3" s="196" t="s">
        <v>182</v>
      </c>
      <c r="BH3" s="65" t="s">
        <v>132</v>
      </c>
      <c r="BI3" s="66"/>
      <c r="BJ3" s="67"/>
      <c r="BK3" s="65" t="s">
        <v>133</v>
      </c>
      <c r="BL3" s="66"/>
      <c r="BM3" s="67"/>
      <c r="BN3" s="164" t="s">
        <v>44</v>
      </c>
      <c r="BO3" s="195" t="s">
        <v>181</v>
      </c>
      <c r="BP3" s="196" t="s">
        <v>182</v>
      </c>
      <c r="BQ3" s="16" t="s">
        <v>134</v>
      </c>
      <c r="BR3" s="17"/>
      <c r="BS3" s="18"/>
      <c r="BT3" s="65" t="s">
        <v>167</v>
      </c>
      <c r="BU3" s="66"/>
      <c r="BV3" s="67"/>
      <c r="BW3" s="164" t="s">
        <v>44</v>
      </c>
      <c r="BX3" s="195" t="s">
        <v>181</v>
      </c>
      <c r="BY3" s="196" t="s">
        <v>182</v>
      </c>
      <c r="BZ3" s="16" t="s">
        <v>0</v>
      </c>
      <c r="CA3" s="17"/>
      <c r="CB3" s="18"/>
      <c r="CC3" s="16" t="s">
        <v>42</v>
      </c>
      <c r="CD3" s="17"/>
      <c r="CE3" s="18"/>
      <c r="CF3" s="164" t="s">
        <v>44</v>
      </c>
      <c r="CG3" s="195" t="s">
        <v>181</v>
      </c>
      <c r="CH3" s="196" t="s">
        <v>182</v>
      </c>
      <c r="CI3" s="65" t="s">
        <v>135</v>
      </c>
      <c r="CJ3" s="66"/>
      <c r="CK3" s="67"/>
      <c r="CL3" s="65" t="s">
        <v>1</v>
      </c>
      <c r="CM3" s="66"/>
      <c r="CN3" s="67"/>
    </row>
    <row r="4" spans="1:92" ht="12.75">
      <c r="A4" s="71" t="s">
        <v>45</v>
      </c>
      <c r="B4" s="78"/>
      <c r="C4" s="23" t="s">
        <v>154</v>
      </c>
      <c r="D4" s="23" t="s">
        <v>211</v>
      </c>
      <c r="E4" s="23" t="s">
        <v>130</v>
      </c>
      <c r="F4" s="23" t="s">
        <v>154</v>
      </c>
      <c r="G4" s="23" t="s">
        <v>211</v>
      </c>
      <c r="H4" s="23" t="s">
        <v>130</v>
      </c>
      <c r="I4" s="42" t="s">
        <v>45</v>
      </c>
      <c r="J4" s="43"/>
      <c r="K4" s="23" t="s">
        <v>154</v>
      </c>
      <c r="L4" s="23" t="s">
        <v>211</v>
      </c>
      <c r="M4" s="23" t="s">
        <v>130</v>
      </c>
      <c r="N4" s="23" t="s">
        <v>154</v>
      </c>
      <c r="O4" s="23" t="s">
        <v>211</v>
      </c>
      <c r="P4" s="23" t="s">
        <v>130</v>
      </c>
      <c r="Q4" s="73" t="s">
        <v>45</v>
      </c>
      <c r="R4" s="78"/>
      <c r="S4" s="23" t="s">
        <v>154</v>
      </c>
      <c r="T4" s="23" t="s">
        <v>211</v>
      </c>
      <c r="U4" s="23" t="s">
        <v>130</v>
      </c>
      <c r="V4" s="23" t="s">
        <v>154</v>
      </c>
      <c r="W4" s="23" t="s">
        <v>211</v>
      </c>
      <c r="X4" s="23" t="s">
        <v>130</v>
      </c>
      <c r="Y4" s="71" t="s">
        <v>45</v>
      </c>
      <c r="Z4" s="78"/>
      <c r="AA4" s="23" t="s">
        <v>154</v>
      </c>
      <c r="AB4" s="23" t="s">
        <v>211</v>
      </c>
      <c r="AC4" s="23" t="s">
        <v>130</v>
      </c>
      <c r="AD4" s="23" t="s">
        <v>154</v>
      </c>
      <c r="AE4" s="23" t="s">
        <v>211</v>
      </c>
      <c r="AF4" s="23" t="s">
        <v>130</v>
      </c>
      <c r="AG4" s="42" t="s">
        <v>45</v>
      </c>
      <c r="AH4" s="43"/>
      <c r="AI4" s="23" t="s">
        <v>154</v>
      </c>
      <c r="AJ4" s="23" t="s">
        <v>211</v>
      </c>
      <c r="AK4" s="23" t="s">
        <v>130</v>
      </c>
      <c r="AL4" s="23" t="s">
        <v>154</v>
      </c>
      <c r="AM4" s="23" t="s">
        <v>211</v>
      </c>
      <c r="AN4" s="23" t="s">
        <v>130</v>
      </c>
      <c r="AO4" s="71" t="s">
        <v>45</v>
      </c>
      <c r="AP4" s="78"/>
      <c r="AQ4" s="23" t="s">
        <v>154</v>
      </c>
      <c r="AR4" s="23" t="s">
        <v>211</v>
      </c>
      <c r="AS4" s="23" t="s">
        <v>130</v>
      </c>
      <c r="AT4" s="23" t="s">
        <v>154</v>
      </c>
      <c r="AU4" s="23" t="s">
        <v>211</v>
      </c>
      <c r="AV4" s="23" t="s">
        <v>130</v>
      </c>
      <c r="AW4" s="42" t="s">
        <v>45</v>
      </c>
      <c r="AX4" s="43"/>
      <c r="AY4" s="23" t="s">
        <v>154</v>
      </c>
      <c r="AZ4" s="23" t="s">
        <v>211</v>
      </c>
      <c r="BA4" s="23" t="s">
        <v>130</v>
      </c>
      <c r="BB4" s="23" t="s">
        <v>154</v>
      </c>
      <c r="BC4" s="23" t="s">
        <v>211</v>
      </c>
      <c r="BD4" s="23" t="s">
        <v>130</v>
      </c>
      <c r="BE4" s="164" t="s">
        <v>45</v>
      </c>
      <c r="BF4" s="195" t="s">
        <v>44</v>
      </c>
      <c r="BG4" s="196" t="s">
        <v>183</v>
      </c>
      <c r="BH4" s="23" t="s">
        <v>154</v>
      </c>
      <c r="BI4" s="23" t="s">
        <v>211</v>
      </c>
      <c r="BJ4" s="23" t="s">
        <v>130</v>
      </c>
      <c r="BK4" s="23" t="s">
        <v>154</v>
      </c>
      <c r="BL4" s="23" t="s">
        <v>211</v>
      </c>
      <c r="BM4" s="23" t="s">
        <v>130</v>
      </c>
      <c r="BN4" s="164" t="s">
        <v>45</v>
      </c>
      <c r="BO4" s="195" t="s">
        <v>44</v>
      </c>
      <c r="BP4" s="196" t="s">
        <v>183</v>
      </c>
      <c r="BQ4" s="23" t="s">
        <v>154</v>
      </c>
      <c r="BR4" s="23" t="s">
        <v>211</v>
      </c>
      <c r="BS4" s="23" t="s">
        <v>130</v>
      </c>
      <c r="BT4" s="23" t="s">
        <v>154</v>
      </c>
      <c r="BU4" s="23" t="s">
        <v>211</v>
      </c>
      <c r="BV4" s="23" t="s">
        <v>130</v>
      </c>
      <c r="BW4" s="164" t="s">
        <v>45</v>
      </c>
      <c r="BX4" s="195" t="s">
        <v>44</v>
      </c>
      <c r="BY4" s="196" t="s">
        <v>183</v>
      </c>
      <c r="BZ4" s="23" t="s">
        <v>154</v>
      </c>
      <c r="CA4" s="23" t="s">
        <v>211</v>
      </c>
      <c r="CB4" s="23" t="s">
        <v>130</v>
      </c>
      <c r="CC4" s="23" t="s">
        <v>154</v>
      </c>
      <c r="CD4" s="23" t="s">
        <v>211</v>
      </c>
      <c r="CE4" s="23" t="s">
        <v>130</v>
      </c>
      <c r="CF4" s="164" t="s">
        <v>45</v>
      </c>
      <c r="CG4" s="195" t="s">
        <v>44</v>
      </c>
      <c r="CH4" s="196" t="s">
        <v>183</v>
      </c>
      <c r="CI4" s="23" t="s">
        <v>154</v>
      </c>
      <c r="CJ4" s="23" t="s">
        <v>211</v>
      </c>
      <c r="CK4" s="23" t="s">
        <v>130</v>
      </c>
      <c r="CL4" s="23" t="s">
        <v>154</v>
      </c>
      <c r="CM4" s="23" t="s">
        <v>211</v>
      </c>
      <c r="CN4" s="23" t="s">
        <v>130</v>
      </c>
    </row>
    <row r="5" spans="1:92" ht="12.75">
      <c r="A5" s="79"/>
      <c r="B5" s="80"/>
      <c r="C5" s="24" t="s">
        <v>4</v>
      </c>
      <c r="D5" s="24" t="s">
        <v>4</v>
      </c>
      <c r="E5" s="24" t="s">
        <v>131</v>
      </c>
      <c r="F5" s="24" t="s">
        <v>4</v>
      </c>
      <c r="G5" s="24" t="s">
        <v>4</v>
      </c>
      <c r="H5" s="24" t="s">
        <v>131</v>
      </c>
      <c r="I5" s="24"/>
      <c r="J5" s="10"/>
      <c r="K5" s="24" t="s">
        <v>4</v>
      </c>
      <c r="L5" s="24" t="s">
        <v>4</v>
      </c>
      <c r="M5" s="24" t="s">
        <v>131</v>
      </c>
      <c r="N5" s="24" t="s">
        <v>4</v>
      </c>
      <c r="O5" s="24" t="s">
        <v>4</v>
      </c>
      <c r="P5" s="24" t="s">
        <v>131</v>
      </c>
      <c r="Q5" s="81"/>
      <c r="R5" s="80"/>
      <c r="S5" s="24" t="s">
        <v>4</v>
      </c>
      <c r="T5" s="24" t="s">
        <v>4</v>
      </c>
      <c r="U5" s="24" t="s">
        <v>131</v>
      </c>
      <c r="V5" s="24" t="s">
        <v>4</v>
      </c>
      <c r="W5" s="24" t="s">
        <v>4</v>
      </c>
      <c r="X5" s="24" t="s">
        <v>131</v>
      </c>
      <c r="Y5" s="79"/>
      <c r="Z5" s="80"/>
      <c r="AA5" s="24" t="s">
        <v>4</v>
      </c>
      <c r="AB5" s="24" t="s">
        <v>4</v>
      </c>
      <c r="AC5" s="24" t="s">
        <v>131</v>
      </c>
      <c r="AD5" s="24" t="s">
        <v>4</v>
      </c>
      <c r="AE5" s="24" t="s">
        <v>4</v>
      </c>
      <c r="AF5" s="24" t="s">
        <v>131</v>
      </c>
      <c r="AG5" s="24"/>
      <c r="AH5" s="10"/>
      <c r="AI5" s="24" t="s">
        <v>4</v>
      </c>
      <c r="AJ5" s="24" t="s">
        <v>4</v>
      </c>
      <c r="AK5" s="24" t="s">
        <v>131</v>
      </c>
      <c r="AL5" s="24" t="s">
        <v>4</v>
      </c>
      <c r="AM5" s="24" t="s">
        <v>4</v>
      </c>
      <c r="AN5" s="24" t="s">
        <v>131</v>
      </c>
      <c r="AO5" s="79"/>
      <c r="AP5" s="80"/>
      <c r="AQ5" s="24" t="s">
        <v>4</v>
      </c>
      <c r="AR5" s="24" t="s">
        <v>4</v>
      </c>
      <c r="AS5" s="24" t="s">
        <v>131</v>
      </c>
      <c r="AT5" s="24" t="s">
        <v>4</v>
      </c>
      <c r="AU5" s="24" t="s">
        <v>4</v>
      </c>
      <c r="AV5" s="24" t="s">
        <v>131</v>
      </c>
      <c r="AW5" s="24"/>
      <c r="AX5" s="10"/>
      <c r="AY5" s="24" t="s">
        <v>4</v>
      </c>
      <c r="AZ5" s="24" t="s">
        <v>4</v>
      </c>
      <c r="BA5" s="24" t="s">
        <v>131</v>
      </c>
      <c r="BB5" s="24" t="s">
        <v>4</v>
      </c>
      <c r="BC5" s="24" t="s">
        <v>4</v>
      </c>
      <c r="BD5" s="24" t="s">
        <v>131</v>
      </c>
      <c r="BE5" s="166"/>
      <c r="BF5" s="197"/>
      <c r="BG5" s="198"/>
      <c r="BH5" s="24" t="s">
        <v>4</v>
      </c>
      <c r="BI5" s="24" t="s">
        <v>4</v>
      </c>
      <c r="BJ5" s="24" t="s">
        <v>131</v>
      </c>
      <c r="BK5" s="24" t="s">
        <v>4</v>
      </c>
      <c r="BL5" s="24" t="s">
        <v>4</v>
      </c>
      <c r="BM5" s="24" t="s">
        <v>131</v>
      </c>
      <c r="BN5" s="166"/>
      <c r="BO5" s="197"/>
      <c r="BP5" s="198"/>
      <c r="BQ5" s="24" t="s">
        <v>4</v>
      </c>
      <c r="BR5" s="24" t="s">
        <v>4</v>
      </c>
      <c r="BS5" s="24" t="s">
        <v>131</v>
      </c>
      <c r="BT5" s="24" t="s">
        <v>4</v>
      </c>
      <c r="BU5" s="24" t="s">
        <v>4</v>
      </c>
      <c r="BV5" s="24" t="s">
        <v>131</v>
      </c>
      <c r="BW5" s="166"/>
      <c r="BX5" s="197"/>
      <c r="BY5" s="198"/>
      <c r="BZ5" s="24" t="s">
        <v>4</v>
      </c>
      <c r="CA5" s="24" t="s">
        <v>4</v>
      </c>
      <c r="CB5" s="24" t="s">
        <v>131</v>
      </c>
      <c r="CC5" s="24" t="s">
        <v>4</v>
      </c>
      <c r="CD5" s="24" t="s">
        <v>4</v>
      </c>
      <c r="CE5" s="24" t="s">
        <v>131</v>
      </c>
      <c r="CF5" s="166"/>
      <c r="CG5" s="197"/>
      <c r="CH5" s="198"/>
      <c r="CI5" s="24" t="s">
        <v>4</v>
      </c>
      <c r="CJ5" s="24" t="s">
        <v>4</v>
      </c>
      <c r="CK5" s="24" t="s">
        <v>131</v>
      </c>
      <c r="CL5" s="24" t="s">
        <v>4</v>
      </c>
      <c r="CM5" s="24" t="s">
        <v>4</v>
      </c>
      <c r="CN5" s="24" t="s">
        <v>131</v>
      </c>
    </row>
    <row r="6" spans="1:92" ht="12.75">
      <c r="A6" s="4" t="s">
        <v>36</v>
      </c>
      <c r="B6" s="33" t="s">
        <v>50</v>
      </c>
      <c r="C6" s="52">
        <f>'[2]int.kiad.'!D6</f>
        <v>165880</v>
      </c>
      <c r="D6" s="22">
        <f>(C6+E6)</f>
        <v>169205</v>
      </c>
      <c r="E6" s="22">
        <f>'[3]1.-23.'!E37</f>
        <v>3325</v>
      </c>
      <c r="F6" s="52">
        <f>'[2]int.kiad.'!G6</f>
        <v>58390</v>
      </c>
      <c r="G6" s="22">
        <f>(F6+H6)</f>
        <v>59692</v>
      </c>
      <c r="H6" s="22">
        <f>'[3]1.-23.'!F37</f>
        <v>1302</v>
      </c>
      <c r="I6" s="33" t="s">
        <v>36</v>
      </c>
      <c r="J6" s="33" t="s">
        <v>50</v>
      </c>
      <c r="K6" s="52">
        <f>'[2]int.kiad.'!L6</f>
        <v>585806</v>
      </c>
      <c r="L6" s="21">
        <f>(K6+M6)</f>
        <v>600464</v>
      </c>
      <c r="M6" s="21">
        <f>'[3]1.-23.'!G37</f>
        <v>14658</v>
      </c>
      <c r="N6" s="52">
        <f>'[2]int.kiad.'!O6</f>
        <v>0</v>
      </c>
      <c r="O6" s="21">
        <f>(N6+P6)</f>
        <v>0</v>
      </c>
      <c r="P6" s="21">
        <f>'[3]1.-23.'!H37</f>
        <v>0</v>
      </c>
      <c r="Q6" s="33" t="s">
        <v>36</v>
      </c>
      <c r="R6" s="33" t="s">
        <v>50</v>
      </c>
      <c r="S6" s="22">
        <f aca="true" t="shared" si="0" ref="S6:U43">(K6-N6)</f>
        <v>585806</v>
      </c>
      <c r="T6" s="22">
        <f t="shared" si="0"/>
        <v>600464</v>
      </c>
      <c r="U6" s="22">
        <f t="shared" si="0"/>
        <v>14658</v>
      </c>
      <c r="V6" s="52">
        <f>'[2]int.kiad.'!W6</f>
        <v>0</v>
      </c>
      <c r="W6" s="21">
        <f>(V6+X6)</f>
        <v>0</v>
      </c>
      <c r="X6" s="21">
        <f>'[3]1.-23.'!J37</f>
        <v>0</v>
      </c>
      <c r="Y6" s="33" t="s">
        <v>36</v>
      </c>
      <c r="Z6" s="33" t="s">
        <v>50</v>
      </c>
      <c r="AA6" s="52">
        <f>'[2]int.kiad.'!AB6</f>
        <v>0</v>
      </c>
      <c r="AB6" s="21">
        <f>(AA6+AC6)</f>
        <v>0</v>
      </c>
      <c r="AC6" s="21">
        <f>'[3]1.-23.'!X37</f>
        <v>0</v>
      </c>
      <c r="AD6" s="22">
        <f>(V6-AA6)</f>
        <v>0</v>
      </c>
      <c r="AE6" s="22">
        <f>(W6-AB6)</f>
        <v>0</v>
      </c>
      <c r="AF6" s="22">
        <f>(X6-AC6)</f>
        <v>0</v>
      </c>
      <c r="AG6" s="33" t="s">
        <v>36</v>
      </c>
      <c r="AH6" s="33" t="s">
        <v>50</v>
      </c>
      <c r="AI6" s="52">
        <f>'[2]int.kiad.'!AJ6</f>
        <v>0</v>
      </c>
      <c r="AJ6" s="21">
        <f>(AI6+AK6)</f>
        <v>0</v>
      </c>
      <c r="AK6" s="21">
        <f>'[3]1.-23.'!K37</f>
        <v>0</v>
      </c>
      <c r="AL6" s="52">
        <f>'[2]int.kiad.'!AM6</f>
        <v>18642</v>
      </c>
      <c r="AM6" s="21">
        <f>(AL6+AN6)</f>
        <v>18642</v>
      </c>
      <c r="AN6" s="21">
        <f>'[3]1.-23.'!L37</f>
        <v>0</v>
      </c>
      <c r="AO6" s="33" t="s">
        <v>36</v>
      </c>
      <c r="AP6" s="33" t="s">
        <v>50</v>
      </c>
      <c r="AQ6" s="52">
        <f>'[2]int.kiad.'!AR6</f>
        <v>12913</v>
      </c>
      <c r="AR6" s="21">
        <f>(AQ6+AS6)</f>
        <v>13951</v>
      </c>
      <c r="AS6" s="21">
        <f>'[3]1.-23.'!M37</f>
        <v>1038</v>
      </c>
      <c r="AT6" s="22">
        <f aca="true" t="shared" si="1" ref="AT6:AV22">(C6+F6+K6+V6+AI6+AL6+AQ6)</f>
        <v>841631</v>
      </c>
      <c r="AU6" s="22">
        <f t="shared" si="1"/>
        <v>861954</v>
      </c>
      <c r="AV6" s="22">
        <f t="shared" si="1"/>
        <v>20323</v>
      </c>
      <c r="AW6" s="33" t="s">
        <v>36</v>
      </c>
      <c r="AX6" s="33" t="s">
        <v>50</v>
      </c>
      <c r="AY6" s="22">
        <f aca="true" t="shared" si="2" ref="AY6:BA21">(AT6-BB6)</f>
        <v>810076</v>
      </c>
      <c r="AZ6" s="22">
        <f t="shared" si="2"/>
        <v>829361</v>
      </c>
      <c r="BA6" s="22">
        <f t="shared" si="2"/>
        <v>19285</v>
      </c>
      <c r="BB6" s="22">
        <f aca="true" t="shared" si="3" ref="BB6:BD21">(AA6+AL6+AQ6)</f>
        <v>31555</v>
      </c>
      <c r="BC6" s="22">
        <f t="shared" si="3"/>
        <v>32593</v>
      </c>
      <c r="BD6" s="22">
        <f t="shared" si="3"/>
        <v>1038</v>
      </c>
      <c r="BE6" s="168"/>
      <c r="BF6" s="169"/>
      <c r="BG6" s="169"/>
      <c r="BH6" s="199"/>
      <c r="BI6" s="199"/>
      <c r="BJ6" s="199"/>
      <c r="BK6" s="199"/>
      <c r="BL6" s="199"/>
      <c r="BM6" s="199"/>
      <c r="BN6" s="168"/>
      <c r="BO6" s="169"/>
      <c r="BP6" s="169"/>
      <c r="BQ6" s="199"/>
      <c r="BR6" s="199"/>
      <c r="BS6" s="199"/>
      <c r="BT6" s="199"/>
      <c r="BU6" s="199"/>
      <c r="BV6" s="199"/>
      <c r="BW6" s="168"/>
      <c r="BX6" s="169"/>
      <c r="BY6" s="169"/>
      <c r="BZ6" s="199"/>
      <c r="CA6" s="199"/>
      <c r="CB6" s="199"/>
      <c r="CC6" s="199"/>
      <c r="CD6" s="199"/>
      <c r="CE6" s="199"/>
      <c r="CF6" s="168"/>
      <c r="CG6" s="169"/>
      <c r="CH6" s="169"/>
      <c r="CI6" s="199"/>
      <c r="CJ6" s="199"/>
      <c r="CK6" s="199"/>
      <c r="CL6" s="199"/>
      <c r="CM6" s="199"/>
      <c r="CN6" s="199"/>
    </row>
    <row r="7" spans="1:92" ht="12.75">
      <c r="A7" s="4" t="s">
        <v>37</v>
      </c>
      <c r="B7" s="33" t="s">
        <v>51</v>
      </c>
      <c r="C7" s="56">
        <f>'[2]int.kiad.'!D7</f>
        <v>77726</v>
      </c>
      <c r="D7" s="22">
        <f>(C7+E7)</f>
        <v>77726</v>
      </c>
      <c r="E7" s="22">
        <f>'[3]1.-23.'!E85</f>
        <v>0</v>
      </c>
      <c r="F7" s="56">
        <f>'[2]int.kiad.'!G7</f>
        <v>25695</v>
      </c>
      <c r="G7" s="22">
        <f>(F7+H7)</f>
        <v>25695</v>
      </c>
      <c r="H7" s="22">
        <f>'[3]1.-23.'!F85</f>
        <v>0</v>
      </c>
      <c r="I7" s="33" t="s">
        <v>37</v>
      </c>
      <c r="J7" s="33" t="s">
        <v>51</v>
      </c>
      <c r="K7" s="56">
        <f>'[2]int.kiad.'!L7</f>
        <v>31819</v>
      </c>
      <c r="L7" s="22">
        <f>(K7+M7)</f>
        <v>31819</v>
      </c>
      <c r="M7" s="22">
        <f>'[3]1.-23.'!G85</f>
        <v>0</v>
      </c>
      <c r="N7" s="56">
        <f>'[2]int.kiad.'!O7</f>
        <v>0</v>
      </c>
      <c r="O7" s="22">
        <f>(N7+P7)</f>
        <v>0</v>
      </c>
      <c r="P7" s="22">
        <f>'[3]1.-23.'!H85</f>
        <v>0</v>
      </c>
      <c r="Q7" s="33" t="s">
        <v>37</v>
      </c>
      <c r="R7" s="33" t="s">
        <v>51</v>
      </c>
      <c r="S7" s="22">
        <f t="shared" si="0"/>
        <v>31819</v>
      </c>
      <c r="T7" s="22">
        <f t="shared" si="0"/>
        <v>31819</v>
      </c>
      <c r="U7" s="22">
        <f t="shared" si="0"/>
        <v>0</v>
      </c>
      <c r="V7" s="56">
        <f>'[2]int.kiad.'!W7</f>
        <v>1477</v>
      </c>
      <c r="W7" s="22">
        <f>(V7+X7)</f>
        <v>1477</v>
      </c>
      <c r="X7" s="22">
        <f>'[3]1.-23.'!J85</f>
        <v>0</v>
      </c>
      <c r="Y7" s="33" t="s">
        <v>37</v>
      </c>
      <c r="Z7" s="33" t="s">
        <v>51</v>
      </c>
      <c r="AA7" s="56">
        <f>'[2]int.kiad.'!AB7</f>
        <v>0</v>
      </c>
      <c r="AB7" s="22">
        <f>(AA7+AC7)</f>
        <v>0</v>
      </c>
      <c r="AC7" s="22">
        <f>'[3]1.-23.'!X85</f>
        <v>0</v>
      </c>
      <c r="AD7" s="22">
        <f aca="true" t="shared" si="4" ref="AD7:AF46">(V7-AA7)</f>
        <v>1477</v>
      </c>
      <c r="AE7" s="22">
        <f t="shared" si="4"/>
        <v>1477</v>
      </c>
      <c r="AF7" s="22">
        <f t="shared" si="4"/>
        <v>0</v>
      </c>
      <c r="AG7" s="33" t="s">
        <v>37</v>
      </c>
      <c r="AH7" s="33" t="s">
        <v>51</v>
      </c>
      <c r="AI7" s="56">
        <f>'[2]int.kiad.'!AJ7</f>
        <v>0</v>
      </c>
      <c r="AJ7" s="22">
        <f>(AI7+AK7)</f>
        <v>0</v>
      </c>
      <c r="AK7" s="22">
        <f>'[3]1.-23.'!K85</f>
        <v>0</v>
      </c>
      <c r="AL7" s="56">
        <f>'[2]int.kiad.'!AM7</f>
        <v>146</v>
      </c>
      <c r="AM7" s="22">
        <f>(AL7+AN7)</f>
        <v>146</v>
      </c>
      <c r="AN7" s="22">
        <f>'[3]1.-23.'!L85</f>
        <v>0</v>
      </c>
      <c r="AO7" s="33" t="s">
        <v>37</v>
      </c>
      <c r="AP7" s="33" t="s">
        <v>51</v>
      </c>
      <c r="AQ7" s="56">
        <f>'[2]int.kiad.'!AR7</f>
        <v>2227</v>
      </c>
      <c r="AR7" s="22">
        <f>(AQ7+AS7)</f>
        <v>2227</v>
      </c>
      <c r="AS7" s="22">
        <f>'[3]1.-23.'!M85</f>
        <v>0</v>
      </c>
      <c r="AT7" s="22">
        <f t="shared" si="1"/>
        <v>139090</v>
      </c>
      <c r="AU7" s="22">
        <f t="shared" si="1"/>
        <v>139090</v>
      </c>
      <c r="AV7" s="22">
        <f t="shared" si="1"/>
        <v>0</v>
      </c>
      <c r="AW7" s="33" t="s">
        <v>37</v>
      </c>
      <c r="AX7" s="33" t="s">
        <v>51</v>
      </c>
      <c r="AY7" s="22">
        <f t="shared" si="2"/>
        <v>136717</v>
      </c>
      <c r="AZ7" s="22">
        <f t="shared" si="2"/>
        <v>136717</v>
      </c>
      <c r="BA7" s="22">
        <f t="shared" si="2"/>
        <v>0</v>
      </c>
      <c r="BB7" s="22">
        <f t="shared" si="3"/>
        <v>2373</v>
      </c>
      <c r="BC7" s="22">
        <f t="shared" si="3"/>
        <v>2373</v>
      </c>
      <c r="BD7" s="22">
        <f t="shared" si="3"/>
        <v>0</v>
      </c>
      <c r="BE7" s="164">
        <v>1</v>
      </c>
      <c r="BF7" s="164" t="s">
        <v>36</v>
      </c>
      <c r="BG7" s="170" t="s">
        <v>184</v>
      </c>
      <c r="BH7" s="171">
        <f>'[2]int.kiad.'!BI7</f>
        <v>72855</v>
      </c>
      <c r="BI7" s="171">
        <f>BH7+BJ7</f>
        <v>74170</v>
      </c>
      <c r="BJ7" s="171">
        <f>'[3]részb.ö.'!E37</f>
        <v>1315</v>
      </c>
      <c r="BK7" s="171">
        <f>'[2]int.kiad.'!BL7</f>
        <v>25742</v>
      </c>
      <c r="BL7" s="171">
        <f>BK7+BM7</f>
        <v>25939</v>
      </c>
      <c r="BM7" s="171">
        <f>'[3]részb.ö.'!F37</f>
        <v>197</v>
      </c>
      <c r="BN7" s="164">
        <v>1</v>
      </c>
      <c r="BO7" s="164" t="s">
        <v>36</v>
      </c>
      <c r="BP7" s="170" t="s">
        <v>184</v>
      </c>
      <c r="BQ7" s="171">
        <f>'[2]int.kiad.'!BR7</f>
        <v>93198</v>
      </c>
      <c r="BR7" s="171">
        <f>BQ7+BS7</f>
        <v>99532</v>
      </c>
      <c r="BS7" s="171">
        <f>'[3]részb.ö.'!G37</f>
        <v>6334</v>
      </c>
      <c r="BT7" s="171">
        <f>'[2]int.kiad.'!BU7</f>
        <v>0</v>
      </c>
      <c r="BU7" s="171">
        <f>BT7+BV7</f>
        <v>0</v>
      </c>
      <c r="BV7" s="171">
        <f>'[3]részb.ö.'!J37</f>
        <v>0</v>
      </c>
      <c r="BW7" s="164">
        <v>1</v>
      </c>
      <c r="BX7" s="164" t="s">
        <v>36</v>
      </c>
      <c r="BY7" s="170" t="s">
        <v>184</v>
      </c>
      <c r="BZ7" s="171">
        <f>'[2]int.kiad.'!CA7</f>
        <v>0</v>
      </c>
      <c r="CA7" s="171">
        <f>BZ7+CB7</f>
        <v>0</v>
      </c>
      <c r="CB7" s="171">
        <f>'[3]részb.ö.'!K37</f>
        <v>0</v>
      </c>
      <c r="CC7" s="171">
        <f>'[2]int.kiad.'!CD7</f>
        <v>0</v>
      </c>
      <c r="CD7" s="171">
        <f>CC7+CE7</f>
        <v>0</v>
      </c>
      <c r="CE7" s="171">
        <f>'[3]részb.ö.'!L37</f>
        <v>0</v>
      </c>
      <c r="CF7" s="164">
        <v>1</v>
      </c>
      <c r="CG7" s="164" t="s">
        <v>36</v>
      </c>
      <c r="CH7" s="170" t="s">
        <v>184</v>
      </c>
      <c r="CI7" s="171">
        <f>'[2]int.kiad.'!CJ7</f>
        <v>5212</v>
      </c>
      <c r="CJ7" s="171">
        <f>CI7+CK7</f>
        <v>5212</v>
      </c>
      <c r="CK7" s="171">
        <f>'[3]részb.ö.'!M37</f>
        <v>0</v>
      </c>
      <c r="CL7" s="200">
        <f>BH7+BK7+BQ7+BT7+BZ7+CC7+CI7</f>
        <v>197007</v>
      </c>
      <c r="CM7" s="200">
        <f aca="true" t="shared" si="5" ref="CM7:CN9">BI7+BL7+BR7+BU7+CA7+CD7+CJ7</f>
        <v>204853</v>
      </c>
      <c r="CN7" s="200">
        <f t="shared" si="5"/>
        <v>7846</v>
      </c>
    </row>
    <row r="8" spans="1:92" ht="12.75">
      <c r="A8" s="4" t="s">
        <v>38</v>
      </c>
      <c r="B8" s="33" t="s">
        <v>52</v>
      </c>
      <c r="C8" s="56">
        <f>'[2]int.kiad.'!D8</f>
        <v>121274</v>
      </c>
      <c r="D8" s="22">
        <f aca="true" t="shared" si="6" ref="D8:D43">(C8+E8)</f>
        <v>120783</v>
      </c>
      <c r="E8" s="22">
        <f>'[3]1.-23.'!E133</f>
        <v>-491</v>
      </c>
      <c r="F8" s="56">
        <f>'[2]int.kiad.'!G8</f>
        <v>41830</v>
      </c>
      <c r="G8" s="22">
        <f aca="true" t="shared" si="7" ref="G8:G43">(F8+H8)</f>
        <v>41673</v>
      </c>
      <c r="H8" s="22">
        <f>'[3]1.-23.'!F133</f>
        <v>-157</v>
      </c>
      <c r="I8" s="33" t="s">
        <v>38</v>
      </c>
      <c r="J8" s="33" t="s">
        <v>52</v>
      </c>
      <c r="K8" s="56">
        <f>'[2]int.kiad.'!L8</f>
        <v>42532</v>
      </c>
      <c r="L8" s="22">
        <f aca="true" t="shared" si="8" ref="L8:L43">(K8+M8)</f>
        <v>42528</v>
      </c>
      <c r="M8" s="22">
        <f>'[3]1.-23.'!G133</f>
        <v>-4</v>
      </c>
      <c r="N8" s="56">
        <f>'[2]int.kiad.'!O8</f>
        <v>0</v>
      </c>
      <c r="O8" s="22">
        <f aca="true" t="shared" si="9" ref="O8:O43">(N8+P8)</f>
        <v>0</v>
      </c>
      <c r="P8" s="22">
        <f>'[3]1.-23.'!H133</f>
        <v>0</v>
      </c>
      <c r="Q8" s="33" t="s">
        <v>38</v>
      </c>
      <c r="R8" s="33" t="s">
        <v>52</v>
      </c>
      <c r="S8" s="22">
        <f t="shared" si="0"/>
        <v>42532</v>
      </c>
      <c r="T8" s="22">
        <f t="shared" si="0"/>
        <v>42528</v>
      </c>
      <c r="U8" s="22">
        <f t="shared" si="0"/>
        <v>-4</v>
      </c>
      <c r="V8" s="56">
        <f>'[2]int.kiad.'!W8</f>
        <v>0</v>
      </c>
      <c r="W8" s="22">
        <f aca="true" t="shared" si="10" ref="W8:W43">(V8+X8)</f>
        <v>0</v>
      </c>
      <c r="X8" s="22">
        <f>'[3]1.-23.'!J133</f>
        <v>0</v>
      </c>
      <c r="Y8" s="33" t="s">
        <v>38</v>
      </c>
      <c r="Z8" s="33" t="s">
        <v>52</v>
      </c>
      <c r="AA8" s="56">
        <f>'[2]int.kiad.'!AB8</f>
        <v>0</v>
      </c>
      <c r="AB8" s="22">
        <f aca="true" t="shared" si="11" ref="AB8:AB43">(AA8+AC8)</f>
        <v>0</v>
      </c>
      <c r="AC8" s="22">
        <f>'[3]1.-23.'!X133</f>
        <v>0</v>
      </c>
      <c r="AD8" s="22">
        <f t="shared" si="4"/>
        <v>0</v>
      </c>
      <c r="AE8" s="22">
        <f t="shared" si="4"/>
        <v>0</v>
      </c>
      <c r="AF8" s="22">
        <f t="shared" si="4"/>
        <v>0</v>
      </c>
      <c r="AG8" s="33" t="s">
        <v>38</v>
      </c>
      <c r="AH8" s="33" t="s">
        <v>52</v>
      </c>
      <c r="AI8" s="56">
        <f>'[2]int.kiad.'!AJ8</f>
        <v>0</v>
      </c>
      <c r="AJ8" s="22">
        <f aca="true" t="shared" si="12" ref="AJ8:AJ43">(AI8+AK8)</f>
        <v>0</v>
      </c>
      <c r="AK8" s="22">
        <f>'[3]1.-23.'!K133</f>
        <v>0</v>
      </c>
      <c r="AL8" s="56">
        <f>'[2]int.kiad.'!AM8</f>
        <v>314</v>
      </c>
      <c r="AM8" s="22">
        <f aca="true" t="shared" si="13" ref="AM8:AM43">(AL8+AN8)</f>
        <v>406</v>
      </c>
      <c r="AN8" s="22">
        <f>'[3]1.-23.'!L133</f>
        <v>92</v>
      </c>
      <c r="AO8" s="33" t="s">
        <v>38</v>
      </c>
      <c r="AP8" s="33" t="s">
        <v>52</v>
      </c>
      <c r="AQ8" s="56">
        <f>'[2]int.kiad.'!AR8</f>
        <v>889</v>
      </c>
      <c r="AR8" s="22">
        <f aca="true" t="shared" si="14" ref="AR8:AR43">(AQ8+AS8)</f>
        <v>799</v>
      </c>
      <c r="AS8" s="22">
        <f>'[3]1.-23.'!M133</f>
        <v>-90</v>
      </c>
      <c r="AT8" s="22">
        <f t="shared" si="1"/>
        <v>206839</v>
      </c>
      <c r="AU8" s="22">
        <f t="shared" si="1"/>
        <v>206189</v>
      </c>
      <c r="AV8" s="22">
        <f t="shared" si="1"/>
        <v>-650</v>
      </c>
      <c r="AW8" s="33" t="s">
        <v>38</v>
      </c>
      <c r="AX8" s="33" t="s">
        <v>52</v>
      </c>
      <c r="AY8" s="22">
        <f t="shared" si="2"/>
        <v>205636</v>
      </c>
      <c r="AZ8" s="22">
        <f t="shared" si="2"/>
        <v>204984</v>
      </c>
      <c r="BA8" s="22">
        <f t="shared" si="2"/>
        <v>-652</v>
      </c>
      <c r="BB8" s="22">
        <f t="shared" si="3"/>
        <v>1203</v>
      </c>
      <c r="BC8" s="22">
        <f t="shared" si="3"/>
        <v>1205</v>
      </c>
      <c r="BD8" s="22">
        <f t="shared" si="3"/>
        <v>2</v>
      </c>
      <c r="BE8" s="164">
        <v>1</v>
      </c>
      <c r="BF8" s="164" t="s">
        <v>37</v>
      </c>
      <c r="BG8" s="170" t="s">
        <v>185</v>
      </c>
      <c r="BH8" s="172">
        <f aca="true" t="shared" si="15" ref="BH8:BM8">(BH9-BH7)</f>
        <v>93025</v>
      </c>
      <c r="BI8" s="172">
        <f t="shared" si="15"/>
        <v>95035</v>
      </c>
      <c r="BJ8" s="172">
        <f t="shared" si="15"/>
        <v>2010</v>
      </c>
      <c r="BK8" s="172">
        <f t="shared" si="15"/>
        <v>32648</v>
      </c>
      <c r="BL8" s="172">
        <f t="shared" si="15"/>
        <v>33753</v>
      </c>
      <c r="BM8" s="172">
        <f t="shared" si="15"/>
        <v>1105</v>
      </c>
      <c r="BN8" s="164">
        <v>1</v>
      </c>
      <c r="BO8" s="164" t="s">
        <v>37</v>
      </c>
      <c r="BP8" s="170" t="s">
        <v>185</v>
      </c>
      <c r="BQ8" s="172">
        <f aca="true" t="shared" si="16" ref="BQ8:BV8">(BQ9-BQ7)</f>
        <v>492608</v>
      </c>
      <c r="BR8" s="172">
        <f t="shared" si="16"/>
        <v>500932</v>
      </c>
      <c r="BS8" s="172">
        <f t="shared" si="16"/>
        <v>8324</v>
      </c>
      <c r="BT8" s="172">
        <f t="shared" si="16"/>
        <v>0</v>
      </c>
      <c r="BU8" s="172">
        <f t="shared" si="16"/>
        <v>0</v>
      </c>
      <c r="BV8" s="172">
        <f t="shared" si="16"/>
        <v>0</v>
      </c>
      <c r="BW8" s="164">
        <v>1</v>
      </c>
      <c r="BX8" s="164" t="s">
        <v>37</v>
      </c>
      <c r="BY8" s="170" t="s">
        <v>185</v>
      </c>
      <c r="BZ8" s="172">
        <f aca="true" t="shared" si="17" ref="BZ8:CE8">(BZ9-BZ7)</f>
        <v>0</v>
      </c>
      <c r="CA8" s="172">
        <f t="shared" si="17"/>
        <v>0</v>
      </c>
      <c r="CB8" s="172">
        <f t="shared" si="17"/>
        <v>0</v>
      </c>
      <c r="CC8" s="172">
        <f t="shared" si="17"/>
        <v>18642</v>
      </c>
      <c r="CD8" s="172">
        <f t="shared" si="17"/>
        <v>18642</v>
      </c>
      <c r="CE8" s="172">
        <f t="shared" si="17"/>
        <v>0</v>
      </c>
      <c r="CF8" s="164">
        <v>1</v>
      </c>
      <c r="CG8" s="164" t="s">
        <v>37</v>
      </c>
      <c r="CH8" s="170" t="s">
        <v>185</v>
      </c>
      <c r="CI8" s="172">
        <f>(CI9-CI7)</f>
        <v>7701</v>
      </c>
      <c r="CJ8" s="172">
        <f>(CJ9-CJ7)</f>
        <v>8739</v>
      </c>
      <c r="CK8" s="172">
        <f>(CK9-CK7)</f>
        <v>1038</v>
      </c>
      <c r="CL8" s="200">
        <f>BH8+BK8+BQ8+BT8+BZ8+CC8+CI8</f>
        <v>644624</v>
      </c>
      <c r="CM8" s="200">
        <f t="shared" si="5"/>
        <v>657101</v>
      </c>
      <c r="CN8" s="200">
        <f t="shared" si="5"/>
        <v>12477</v>
      </c>
    </row>
    <row r="9" spans="1:92" ht="12.75">
      <c r="A9" s="4" t="s">
        <v>39</v>
      </c>
      <c r="B9" s="33" t="s">
        <v>228</v>
      </c>
      <c r="C9" s="56">
        <f>'[2]int.kiad.'!D9</f>
        <v>77255</v>
      </c>
      <c r="D9" s="22">
        <f t="shared" si="6"/>
        <v>77905</v>
      </c>
      <c r="E9" s="22">
        <f>'[3]1.-23.'!E181</f>
        <v>650</v>
      </c>
      <c r="F9" s="56">
        <f>'[2]int.kiad.'!G9</f>
        <v>25229</v>
      </c>
      <c r="G9" s="22">
        <f t="shared" si="7"/>
        <v>25477</v>
      </c>
      <c r="H9" s="22">
        <f>'[3]1.-23.'!F181</f>
        <v>248</v>
      </c>
      <c r="I9" s="33" t="s">
        <v>39</v>
      </c>
      <c r="J9" s="33" t="s">
        <v>228</v>
      </c>
      <c r="K9" s="56">
        <f>'[2]int.kiad.'!L9</f>
        <v>31598</v>
      </c>
      <c r="L9" s="22">
        <f t="shared" si="8"/>
        <v>32067</v>
      </c>
      <c r="M9" s="22">
        <f>'[3]1.-23.'!G181</f>
        <v>469</v>
      </c>
      <c r="N9" s="56">
        <f>'[2]int.kiad.'!O9</f>
        <v>0</v>
      </c>
      <c r="O9" s="22">
        <f t="shared" si="9"/>
        <v>0</v>
      </c>
      <c r="P9" s="22">
        <f>'[3]1.-23.'!H181</f>
        <v>0</v>
      </c>
      <c r="Q9" s="33" t="s">
        <v>39</v>
      </c>
      <c r="R9" s="33" t="s">
        <v>228</v>
      </c>
      <c r="S9" s="22">
        <f t="shared" si="0"/>
        <v>31598</v>
      </c>
      <c r="T9" s="22">
        <f t="shared" si="0"/>
        <v>32067</v>
      </c>
      <c r="U9" s="22">
        <f t="shared" si="0"/>
        <v>469</v>
      </c>
      <c r="V9" s="56">
        <f>'[2]int.kiad.'!W9</f>
        <v>391</v>
      </c>
      <c r="W9" s="22">
        <f t="shared" si="10"/>
        <v>810</v>
      </c>
      <c r="X9" s="22">
        <f>'[3]1.-23.'!J181</f>
        <v>419</v>
      </c>
      <c r="Y9" s="33" t="s">
        <v>39</v>
      </c>
      <c r="Z9" s="33" t="s">
        <v>228</v>
      </c>
      <c r="AA9" s="56">
        <f>'[2]int.kiad.'!AB9</f>
        <v>0</v>
      </c>
      <c r="AB9" s="22">
        <f t="shared" si="11"/>
        <v>0</v>
      </c>
      <c r="AC9" s="22">
        <f>'[3]1.-23.'!X181</f>
        <v>0</v>
      </c>
      <c r="AD9" s="22">
        <f t="shared" si="4"/>
        <v>391</v>
      </c>
      <c r="AE9" s="22">
        <f t="shared" si="4"/>
        <v>810</v>
      </c>
      <c r="AF9" s="22">
        <f t="shared" si="4"/>
        <v>419</v>
      </c>
      <c r="AG9" s="33" t="s">
        <v>39</v>
      </c>
      <c r="AH9" s="33" t="s">
        <v>228</v>
      </c>
      <c r="AI9" s="56">
        <f>'[2]int.kiad.'!AJ9</f>
        <v>0</v>
      </c>
      <c r="AJ9" s="22">
        <f>(AI9+AK9)</f>
        <v>0</v>
      </c>
      <c r="AK9" s="22">
        <f>'[3]1.-23.'!K181</f>
        <v>0</v>
      </c>
      <c r="AL9" s="56">
        <f>'[2]int.kiad.'!AM9</f>
        <v>1900</v>
      </c>
      <c r="AM9" s="22">
        <f t="shared" si="13"/>
        <v>1900</v>
      </c>
      <c r="AN9" s="22">
        <f>'[3]1.-23.'!L181</f>
        <v>0</v>
      </c>
      <c r="AO9" s="33" t="s">
        <v>39</v>
      </c>
      <c r="AP9" s="33" t="s">
        <v>228</v>
      </c>
      <c r="AQ9" s="56">
        <f>'[2]int.kiad.'!AR9</f>
        <v>1847</v>
      </c>
      <c r="AR9" s="22">
        <f t="shared" si="14"/>
        <v>2383</v>
      </c>
      <c r="AS9" s="22">
        <f>'[3]1.-23.'!M181</f>
        <v>536</v>
      </c>
      <c r="AT9" s="22">
        <f t="shared" si="1"/>
        <v>138220</v>
      </c>
      <c r="AU9" s="22">
        <f t="shared" si="1"/>
        <v>140542</v>
      </c>
      <c r="AV9" s="22">
        <f t="shared" si="1"/>
        <v>2322</v>
      </c>
      <c r="AW9" s="33" t="s">
        <v>39</v>
      </c>
      <c r="AX9" s="33" t="s">
        <v>228</v>
      </c>
      <c r="AY9" s="22">
        <f t="shared" si="2"/>
        <v>134473</v>
      </c>
      <c r="AZ9" s="22">
        <f t="shared" si="2"/>
        <v>136259</v>
      </c>
      <c r="BA9" s="22">
        <f t="shared" si="2"/>
        <v>1786</v>
      </c>
      <c r="BB9" s="22">
        <f t="shared" si="3"/>
        <v>3747</v>
      </c>
      <c r="BC9" s="22">
        <f t="shared" si="3"/>
        <v>4283</v>
      </c>
      <c r="BD9" s="22">
        <f t="shared" si="3"/>
        <v>536</v>
      </c>
      <c r="BE9" s="173">
        <v>1</v>
      </c>
      <c r="BF9" s="174"/>
      <c r="BG9" s="174" t="s">
        <v>186</v>
      </c>
      <c r="BH9" s="175">
        <f aca="true" t="shared" si="18" ref="BH9:BM9">C6</f>
        <v>165880</v>
      </c>
      <c r="BI9" s="175">
        <f t="shared" si="18"/>
        <v>169205</v>
      </c>
      <c r="BJ9" s="175">
        <f t="shared" si="18"/>
        <v>3325</v>
      </c>
      <c r="BK9" s="175">
        <f t="shared" si="18"/>
        <v>58390</v>
      </c>
      <c r="BL9" s="175">
        <f t="shared" si="18"/>
        <v>59692</v>
      </c>
      <c r="BM9" s="175">
        <f t="shared" si="18"/>
        <v>1302</v>
      </c>
      <c r="BN9" s="173">
        <v>1</v>
      </c>
      <c r="BO9" s="174"/>
      <c r="BP9" s="174" t="s">
        <v>186</v>
      </c>
      <c r="BQ9" s="175">
        <f>K6</f>
        <v>585806</v>
      </c>
      <c r="BR9" s="175">
        <f>L6</f>
        <v>600464</v>
      </c>
      <c r="BS9" s="175">
        <f>M6</f>
        <v>14658</v>
      </c>
      <c r="BT9" s="175">
        <f>V6</f>
        <v>0</v>
      </c>
      <c r="BU9" s="175">
        <f>W6</f>
        <v>0</v>
      </c>
      <c r="BV9" s="175">
        <f>X6</f>
        <v>0</v>
      </c>
      <c r="BW9" s="173">
        <v>1</v>
      </c>
      <c r="BX9" s="174"/>
      <c r="BY9" s="174" t="s">
        <v>186</v>
      </c>
      <c r="BZ9" s="175">
        <f aca="true" t="shared" si="19" ref="BZ9:CE9">AI6</f>
        <v>0</v>
      </c>
      <c r="CA9" s="175">
        <f t="shared" si="19"/>
        <v>0</v>
      </c>
      <c r="CB9" s="175">
        <f t="shared" si="19"/>
        <v>0</v>
      </c>
      <c r="CC9" s="175">
        <f t="shared" si="19"/>
        <v>18642</v>
      </c>
      <c r="CD9" s="175">
        <f t="shared" si="19"/>
        <v>18642</v>
      </c>
      <c r="CE9" s="175">
        <f t="shared" si="19"/>
        <v>0</v>
      </c>
      <c r="CF9" s="173">
        <v>1</v>
      </c>
      <c r="CG9" s="174"/>
      <c r="CH9" s="174" t="s">
        <v>186</v>
      </c>
      <c r="CI9" s="175">
        <f>AQ6</f>
        <v>12913</v>
      </c>
      <c r="CJ9" s="175">
        <f>AR6</f>
        <v>13951</v>
      </c>
      <c r="CK9" s="175">
        <f>AS6</f>
        <v>1038</v>
      </c>
      <c r="CL9" s="227">
        <f>BH9+BK9+BQ9+BT9+BZ9+CC9+CI9</f>
        <v>841631</v>
      </c>
      <c r="CM9" s="227">
        <f t="shared" si="5"/>
        <v>861954</v>
      </c>
      <c r="CN9" s="227">
        <f t="shared" si="5"/>
        <v>20323</v>
      </c>
    </row>
    <row r="10" spans="1:92" ht="12.75">
      <c r="A10" s="4" t="s">
        <v>40</v>
      </c>
      <c r="B10" s="33" t="s">
        <v>53</v>
      </c>
      <c r="C10" s="56">
        <f>'[2]int.kiad.'!D10</f>
        <v>91989</v>
      </c>
      <c r="D10" s="22">
        <f t="shared" si="6"/>
        <v>94371</v>
      </c>
      <c r="E10" s="22">
        <f>'[3]1.-23.'!E229</f>
        <v>2382</v>
      </c>
      <c r="F10" s="56">
        <f>'[2]int.kiad.'!G10</f>
        <v>32574</v>
      </c>
      <c r="G10" s="22">
        <f t="shared" si="7"/>
        <v>33336</v>
      </c>
      <c r="H10" s="22">
        <f>'[3]1.-23.'!F229</f>
        <v>762</v>
      </c>
      <c r="I10" s="33" t="s">
        <v>40</v>
      </c>
      <c r="J10" s="33" t="s">
        <v>53</v>
      </c>
      <c r="K10" s="56">
        <f>'[2]int.kiad.'!L10</f>
        <v>74437</v>
      </c>
      <c r="L10" s="22">
        <f t="shared" si="8"/>
        <v>77564</v>
      </c>
      <c r="M10" s="22">
        <f>'[3]1.-23.'!G229</f>
        <v>3127</v>
      </c>
      <c r="N10" s="56">
        <f>'[2]int.kiad.'!O10</f>
        <v>0</v>
      </c>
      <c r="O10" s="22">
        <f t="shared" si="9"/>
        <v>0</v>
      </c>
      <c r="P10" s="22">
        <f>'[3]1.-23.'!H229</f>
        <v>0</v>
      </c>
      <c r="Q10" s="33" t="s">
        <v>40</v>
      </c>
      <c r="R10" s="33" t="s">
        <v>53</v>
      </c>
      <c r="S10" s="22">
        <f t="shared" si="0"/>
        <v>74437</v>
      </c>
      <c r="T10" s="22">
        <f t="shared" si="0"/>
        <v>77564</v>
      </c>
      <c r="U10" s="22">
        <f t="shared" si="0"/>
        <v>3127</v>
      </c>
      <c r="V10" s="56">
        <f>'[2]int.kiad.'!W10</f>
        <v>53</v>
      </c>
      <c r="W10" s="22">
        <f t="shared" si="10"/>
        <v>127</v>
      </c>
      <c r="X10" s="22">
        <f>'[3]1.-23.'!J229</f>
        <v>74</v>
      </c>
      <c r="Y10" s="33" t="s">
        <v>40</v>
      </c>
      <c r="Z10" s="33" t="s">
        <v>53</v>
      </c>
      <c r="AA10" s="56">
        <f>'[2]int.kiad.'!AB10</f>
        <v>0</v>
      </c>
      <c r="AB10" s="22">
        <f t="shared" si="11"/>
        <v>0</v>
      </c>
      <c r="AC10" s="22">
        <f>'[3]1.-23.'!X229</f>
        <v>0</v>
      </c>
      <c r="AD10" s="22">
        <f t="shared" si="4"/>
        <v>53</v>
      </c>
      <c r="AE10" s="22">
        <f t="shared" si="4"/>
        <v>127</v>
      </c>
      <c r="AF10" s="22">
        <f t="shared" si="4"/>
        <v>74</v>
      </c>
      <c r="AG10" s="33" t="s">
        <v>40</v>
      </c>
      <c r="AH10" s="33" t="s">
        <v>53</v>
      </c>
      <c r="AI10" s="56">
        <f>'[2]int.kiad.'!AJ10</f>
        <v>0</v>
      </c>
      <c r="AJ10" s="22">
        <f>(AI10+AK10)</f>
        <v>0</v>
      </c>
      <c r="AK10" s="22">
        <f>'[3]1.-23.'!K229</f>
        <v>0</v>
      </c>
      <c r="AL10" s="56">
        <f>'[2]int.kiad.'!AM10</f>
        <v>209</v>
      </c>
      <c r="AM10" s="22">
        <f t="shared" si="13"/>
        <v>209</v>
      </c>
      <c r="AN10" s="22">
        <f>'[3]1.-23.'!L229</f>
        <v>0</v>
      </c>
      <c r="AO10" s="33" t="s">
        <v>40</v>
      </c>
      <c r="AP10" s="33" t="s">
        <v>53</v>
      </c>
      <c r="AQ10" s="56">
        <f>'[2]int.kiad.'!AR10</f>
        <v>1979</v>
      </c>
      <c r="AR10" s="22">
        <f t="shared" si="14"/>
        <v>6909</v>
      </c>
      <c r="AS10" s="22">
        <f>'[3]1.-23.'!M229</f>
        <v>4930</v>
      </c>
      <c r="AT10" s="22">
        <f t="shared" si="1"/>
        <v>201241</v>
      </c>
      <c r="AU10" s="22">
        <f t="shared" si="1"/>
        <v>212516</v>
      </c>
      <c r="AV10" s="22">
        <f t="shared" si="1"/>
        <v>11275</v>
      </c>
      <c r="AW10" s="33" t="s">
        <v>40</v>
      </c>
      <c r="AX10" s="33" t="s">
        <v>53</v>
      </c>
      <c r="AY10" s="22">
        <f t="shared" si="2"/>
        <v>199053</v>
      </c>
      <c r="AZ10" s="22">
        <f t="shared" si="2"/>
        <v>205398</v>
      </c>
      <c r="BA10" s="22">
        <f t="shared" si="2"/>
        <v>6345</v>
      </c>
      <c r="BB10" s="22">
        <f t="shared" si="3"/>
        <v>2188</v>
      </c>
      <c r="BC10" s="22">
        <f t="shared" si="3"/>
        <v>7118</v>
      </c>
      <c r="BD10" s="22">
        <f t="shared" si="3"/>
        <v>4930</v>
      </c>
      <c r="BE10" s="176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</row>
    <row r="11" spans="1:92" ht="12.75">
      <c r="A11" s="4" t="s">
        <v>41</v>
      </c>
      <c r="B11" s="33" t="s">
        <v>54</v>
      </c>
      <c r="C11" s="56">
        <f>'[2]int.kiad.'!D11</f>
        <v>50008</v>
      </c>
      <c r="D11" s="22">
        <f t="shared" si="6"/>
        <v>49403</v>
      </c>
      <c r="E11" s="22">
        <f>'[3]1.-23.'!E277</f>
        <v>-605</v>
      </c>
      <c r="F11" s="56">
        <f>'[2]int.kiad.'!G11</f>
        <v>16681</v>
      </c>
      <c r="G11" s="22">
        <f t="shared" si="7"/>
        <v>17902</v>
      </c>
      <c r="H11" s="22">
        <f>'[3]1.-23.'!F277</f>
        <v>1221</v>
      </c>
      <c r="I11" s="33" t="s">
        <v>41</v>
      </c>
      <c r="J11" s="33" t="s">
        <v>54</v>
      </c>
      <c r="K11" s="56">
        <f>'[2]int.kiad.'!L11</f>
        <v>34249</v>
      </c>
      <c r="L11" s="22">
        <f t="shared" si="8"/>
        <v>34736</v>
      </c>
      <c r="M11" s="22">
        <f>'[3]1.-23.'!G277</f>
        <v>487</v>
      </c>
      <c r="N11" s="56">
        <f>'[2]int.kiad.'!O11</f>
        <v>0</v>
      </c>
      <c r="O11" s="22">
        <f t="shared" si="9"/>
        <v>0</v>
      </c>
      <c r="P11" s="22">
        <f>'[3]1.-23.'!H277</f>
        <v>0</v>
      </c>
      <c r="Q11" s="33" t="s">
        <v>41</v>
      </c>
      <c r="R11" s="33" t="s">
        <v>54</v>
      </c>
      <c r="S11" s="22">
        <f t="shared" si="0"/>
        <v>34249</v>
      </c>
      <c r="T11" s="22">
        <f t="shared" si="0"/>
        <v>34736</v>
      </c>
      <c r="U11" s="22">
        <f t="shared" si="0"/>
        <v>487</v>
      </c>
      <c r="V11" s="56">
        <f>'[2]int.kiad.'!W11</f>
        <v>0</v>
      </c>
      <c r="W11" s="22">
        <f t="shared" si="10"/>
        <v>0</v>
      </c>
      <c r="X11" s="22">
        <f>'[3]1.-23.'!J277</f>
        <v>0</v>
      </c>
      <c r="Y11" s="33" t="s">
        <v>41</v>
      </c>
      <c r="Z11" s="33" t="s">
        <v>54</v>
      </c>
      <c r="AA11" s="56">
        <f>'[2]int.kiad.'!AB11</f>
        <v>0</v>
      </c>
      <c r="AB11" s="22">
        <f t="shared" si="11"/>
        <v>0</v>
      </c>
      <c r="AC11" s="22">
        <f>'[3]1.-23.'!X277</f>
        <v>0</v>
      </c>
      <c r="AD11" s="22">
        <f t="shared" si="4"/>
        <v>0</v>
      </c>
      <c r="AE11" s="22">
        <f t="shared" si="4"/>
        <v>0</v>
      </c>
      <c r="AF11" s="22">
        <f t="shared" si="4"/>
        <v>0</v>
      </c>
      <c r="AG11" s="33" t="s">
        <v>41</v>
      </c>
      <c r="AH11" s="33" t="s">
        <v>54</v>
      </c>
      <c r="AI11" s="56">
        <f>'[2]int.kiad.'!AJ11</f>
        <v>0</v>
      </c>
      <c r="AJ11" s="22">
        <f>(AI11+AK11)</f>
        <v>0</v>
      </c>
      <c r="AK11" s="22">
        <f>'[3]1.-23.'!K277</f>
        <v>0</v>
      </c>
      <c r="AL11" s="56">
        <f>'[2]int.kiad.'!AM11</f>
        <v>557</v>
      </c>
      <c r="AM11" s="22">
        <f t="shared" si="13"/>
        <v>588</v>
      </c>
      <c r="AN11" s="22">
        <f>'[3]1.-23.'!L277</f>
        <v>31</v>
      </c>
      <c r="AO11" s="33" t="s">
        <v>41</v>
      </c>
      <c r="AP11" s="33" t="s">
        <v>54</v>
      </c>
      <c r="AQ11" s="56">
        <f>'[2]int.kiad.'!AR11</f>
        <v>1800</v>
      </c>
      <c r="AR11" s="22">
        <f t="shared" si="14"/>
        <v>1800</v>
      </c>
      <c r="AS11" s="22">
        <f>'[3]1.-23.'!M277</f>
        <v>0</v>
      </c>
      <c r="AT11" s="22">
        <f t="shared" si="1"/>
        <v>103295</v>
      </c>
      <c r="AU11" s="22">
        <f t="shared" si="1"/>
        <v>104429</v>
      </c>
      <c r="AV11" s="22">
        <f t="shared" si="1"/>
        <v>1134</v>
      </c>
      <c r="AW11" s="33" t="s">
        <v>41</v>
      </c>
      <c r="AX11" s="33" t="s">
        <v>54</v>
      </c>
      <c r="AY11" s="22">
        <f t="shared" si="2"/>
        <v>100938</v>
      </c>
      <c r="AZ11" s="22">
        <f t="shared" si="2"/>
        <v>102041</v>
      </c>
      <c r="BA11" s="22">
        <f t="shared" si="2"/>
        <v>1103</v>
      </c>
      <c r="BB11" s="22">
        <f t="shared" si="3"/>
        <v>2357</v>
      </c>
      <c r="BC11" s="22">
        <f t="shared" si="3"/>
        <v>2388</v>
      </c>
      <c r="BD11" s="22">
        <f t="shared" si="3"/>
        <v>31</v>
      </c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</row>
    <row r="12" spans="1:92" ht="12.75">
      <c r="A12" s="33" t="s">
        <v>43</v>
      </c>
      <c r="B12" s="33" t="s">
        <v>230</v>
      </c>
      <c r="C12" s="56">
        <f>'[2]int.kiad.'!D12</f>
        <v>28071</v>
      </c>
      <c r="D12" s="22">
        <f t="shared" si="6"/>
        <v>28471</v>
      </c>
      <c r="E12" s="22">
        <f>'[3]1.-23.'!E325</f>
        <v>400</v>
      </c>
      <c r="F12" s="56">
        <f>'[2]int.kiad.'!G12</f>
        <v>10077</v>
      </c>
      <c r="G12" s="22">
        <f t="shared" si="7"/>
        <v>10177</v>
      </c>
      <c r="H12" s="22">
        <f>'[3]1.-23.'!F325</f>
        <v>100</v>
      </c>
      <c r="I12" s="33" t="s">
        <v>43</v>
      </c>
      <c r="J12" s="33" t="s">
        <v>230</v>
      </c>
      <c r="K12" s="56">
        <f>'[2]int.kiad.'!L12</f>
        <v>40161</v>
      </c>
      <c r="L12" s="22">
        <f t="shared" si="8"/>
        <v>41186</v>
      </c>
      <c r="M12" s="22">
        <f>'[3]1.-23.'!G325</f>
        <v>1025</v>
      </c>
      <c r="N12" s="56">
        <f>'[2]int.kiad.'!O12</f>
        <v>0</v>
      </c>
      <c r="O12" s="22">
        <f t="shared" si="9"/>
        <v>0</v>
      </c>
      <c r="P12" s="22">
        <f>'[3]1.-23.'!H325</f>
        <v>0</v>
      </c>
      <c r="Q12" s="33" t="s">
        <v>43</v>
      </c>
      <c r="R12" s="33" t="s">
        <v>230</v>
      </c>
      <c r="S12" s="22">
        <f t="shared" si="0"/>
        <v>40161</v>
      </c>
      <c r="T12" s="22">
        <f t="shared" si="0"/>
        <v>41186</v>
      </c>
      <c r="U12" s="22">
        <f t="shared" si="0"/>
        <v>1025</v>
      </c>
      <c r="V12" s="56">
        <f>'[2]int.kiad.'!W12</f>
        <v>0</v>
      </c>
      <c r="W12" s="22">
        <f t="shared" si="10"/>
        <v>0</v>
      </c>
      <c r="X12" s="22">
        <f>'[3]1.-23.'!J325</f>
        <v>0</v>
      </c>
      <c r="Y12" s="33" t="s">
        <v>43</v>
      </c>
      <c r="Z12" s="33" t="s">
        <v>230</v>
      </c>
      <c r="AA12" s="56">
        <f>'[2]int.kiad.'!AB12</f>
        <v>0</v>
      </c>
      <c r="AB12" s="22">
        <f t="shared" si="11"/>
        <v>0</v>
      </c>
      <c r="AC12" s="22">
        <f>'[3]1.-23.'!X325</f>
        <v>0</v>
      </c>
      <c r="AD12" s="22">
        <f t="shared" si="4"/>
        <v>0</v>
      </c>
      <c r="AE12" s="22">
        <f t="shared" si="4"/>
        <v>0</v>
      </c>
      <c r="AF12" s="22">
        <f t="shared" si="4"/>
        <v>0</v>
      </c>
      <c r="AG12" s="33" t="s">
        <v>43</v>
      </c>
      <c r="AH12" s="33" t="s">
        <v>230</v>
      </c>
      <c r="AI12" s="56">
        <f>'[2]int.kiad.'!AJ12</f>
        <v>0</v>
      </c>
      <c r="AJ12" s="22">
        <f t="shared" si="12"/>
        <v>0</v>
      </c>
      <c r="AK12" s="22">
        <f>'[3]1.-23.'!K325</f>
        <v>0</v>
      </c>
      <c r="AL12" s="56">
        <f>'[2]int.kiad.'!AM12</f>
        <v>0</v>
      </c>
      <c r="AM12" s="22">
        <f t="shared" si="13"/>
        <v>0</v>
      </c>
      <c r="AN12" s="22">
        <f>'[3]1.-23.'!L325</f>
        <v>0</v>
      </c>
      <c r="AO12" s="33" t="s">
        <v>43</v>
      </c>
      <c r="AP12" s="33" t="s">
        <v>230</v>
      </c>
      <c r="AQ12" s="56">
        <f>'[2]int.kiad.'!AR12</f>
        <v>0</v>
      </c>
      <c r="AR12" s="22">
        <f t="shared" si="14"/>
        <v>14</v>
      </c>
      <c r="AS12" s="22">
        <f>'[3]1.-23.'!M325</f>
        <v>14</v>
      </c>
      <c r="AT12" s="22">
        <f t="shared" si="1"/>
        <v>78309</v>
      </c>
      <c r="AU12" s="22">
        <f t="shared" si="1"/>
        <v>79848</v>
      </c>
      <c r="AV12" s="22">
        <f t="shared" si="1"/>
        <v>1539</v>
      </c>
      <c r="AW12" s="33" t="s">
        <v>43</v>
      </c>
      <c r="AX12" s="33" t="s">
        <v>230</v>
      </c>
      <c r="AY12" s="22">
        <f t="shared" si="2"/>
        <v>78309</v>
      </c>
      <c r="AZ12" s="22">
        <f t="shared" si="2"/>
        <v>79834</v>
      </c>
      <c r="BA12" s="22">
        <f t="shared" si="2"/>
        <v>1525</v>
      </c>
      <c r="BB12" s="22">
        <f t="shared" si="3"/>
        <v>0</v>
      </c>
      <c r="BC12" s="22">
        <f t="shared" si="3"/>
        <v>14</v>
      </c>
      <c r="BD12" s="22">
        <f t="shared" si="3"/>
        <v>14</v>
      </c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</row>
    <row r="13" spans="1:92" ht="12.75">
      <c r="A13" s="4" t="s">
        <v>55</v>
      </c>
      <c r="B13" s="4" t="s">
        <v>217</v>
      </c>
      <c r="C13" s="56">
        <f>'[2]int.kiad.'!D13</f>
        <v>772247</v>
      </c>
      <c r="D13" s="22">
        <f t="shared" si="6"/>
        <v>772052</v>
      </c>
      <c r="E13" s="22">
        <f>'[3]1.-23.'!E373</f>
        <v>-195</v>
      </c>
      <c r="F13" s="56">
        <f>'[2]int.kiad.'!G13</f>
        <v>267256</v>
      </c>
      <c r="G13" s="22">
        <f t="shared" si="7"/>
        <v>267194</v>
      </c>
      <c r="H13" s="22">
        <f>'[3]1.-23.'!F373</f>
        <v>-62</v>
      </c>
      <c r="I13" s="33" t="s">
        <v>55</v>
      </c>
      <c r="J13" s="4" t="s">
        <v>217</v>
      </c>
      <c r="K13" s="56">
        <f>'[2]int.kiad.'!L13</f>
        <v>238892</v>
      </c>
      <c r="L13" s="22">
        <f t="shared" si="8"/>
        <v>236447</v>
      </c>
      <c r="M13" s="22">
        <f>'[3]1.-23.'!G373</f>
        <v>-2445</v>
      </c>
      <c r="N13" s="56">
        <f>'[2]int.kiad.'!O13</f>
        <v>0</v>
      </c>
      <c r="O13" s="22">
        <f t="shared" si="9"/>
        <v>0</v>
      </c>
      <c r="P13" s="22">
        <f>'[3]1.-23.'!H373</f>
        <v>0</v>
      </c>
      <c r="Q13" s="33" t="s">
        <v>55</v>
      </c>
      <c r="R13" s="4" t="s">
        <v>217</v>
      </c>
      <c r="S13" s="22">
        <f t="shared" si="0"/>
        <v>238892</v>
      </c>
      <c r="T13" s="22">
        <f t="shared" si="0"/>
        <v>236447</v>
      </c>
      <c r="U13" s="22">
        <f t="shared" si="0"/>
        <v>-2445</v>
      </c>
      <c r="V13" s="56">
        <f>'[2]int.kiad.'!W13</f>
        <v>0</v>
      </c>
      <c r="W13" s="22">
        <f t="shared" si="10"/>
        <v>2</v>
      </c>
      <c r="X13" s="22">
        <f>'[3]1.-23.'!J373</f>
        <v>2</v>
      </c>
      <c r="Y13" s="33" t="s">
        <v>55</v>
      </c>
      <c r="Z13" s="4" t="s">
        <v>217</v>
      </c>
      <c r="AA13" s="56">
        <f>'[2]int.kiad.'!AB13</f>
        <v>0</v>
      </c>
      <c r="AB13" s="22">
        <f t="shared" si="11"/>
        <v>0</v>
      </c>
      <c r="AC13" s="22">
        <f>'[3]1.-23.'!X373</f>
        <v>0</v>
      </c>
      <c r="AD13" s="22">
        <f t="shared" si="4"/>
        <v>0</v>
      </c>
      <c r="AE13" s="22">
        <f t="shared" si="4"/>
        <v>2</v>
      </c>
      <c r="AF13" s="22">
        <f t="shared" si="4"/>
        <v>2</v>
      </c>
      <c r="AG13" s="33" t="s">
        <v>55</v>
      </c>
      <c r="AH13" s="4" t="s">
        <v>217</v>
      </c>
      <c r="AI13" s="56">
        <f>'[2]int.kiad.'!AJ13</f>
        <v>0</v>
      </c>
      <c r="AJ13" s="22">
        <f t="shared" si="12"/>
        <v>0</v>
      </c>
      <c r="AK13" s="22">
        <f>'[3]1.-23.'!K373</f>
        <v>0</v>
      </c>
      <c r="AL13" s="56">
        <f>'[2]int.kiad.'!AM13</f>
        <v>30</v>
      </c>
      <c r="AM13" s="22">
        <f t="shared" si="13"/>
        <v>30</v>
      </c>
      <c r="AN13" s="22">
        <f>'[3]1.-23.'!L373</f>
        <v>0</v>
      </c>
      <c r="AO13" s="33" t="s">
        <v>55</v>
      </c>
      <c r="AP13" s="4" t="s">
        <v>217</v>
      </c>
      <c r="AQ13" s="56">
        <f>'[2]int.kiad.'!AR13</f>
        <v>7770</v>
      </c>
      <c r="AR13" s="22">
        <f t="shared" si="14"/>
        <v>7769</v>
      </c>
      <c r="AS13" s="22">
        <f>'[3]1.-23.'!M373</f>
        <v>-1</v>
      </c>
      <c r="AT13" s="22">
        <f t="shared" si="1"/>
        <v>1286195</v>
      </c>
      <c r="AU13" s="22">
        <f t="shared" si="1"/>
        <v>1283494</v>
      </c>
      <c r="AV13" s="22">
        <f t="shared" si="1"/>
        <v>-2701</v>
      </c>
      <c r="AW13" s="33" t="s">
        <v>55</v>
      </c>
      <c r="AX13" s="4" t="s">
        <v>217</v>
      </c>
      <c r="AY13" s="22">
        <f t="shared" si="2"/>
        <v>1278395</v>
      </c>
      <c r="AZ13" s="22">
        <f t="shared" si="2"/>
        <v>1275695</v>
      </c>
      <c r="BA13" s="22">
        <f t="shared" si="2"/>
        <v>-2700</v>
      </c>
      <c r="BB13" s="22">
        <f t="shared" si="3"/>
        <v>7800</v>
      </c>
      <c r="BC13" s="22">
        <f t="shared" si="3"/>
        <v>7799</v>
      </c>
      <c r="BD13" s="22">
        <f t="shared" si="3"/>
        <v>-1</v>
      </c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</row>
    <row r="14" spans="1:92" ht="12.75">
      <c r="A14" s="4" t="s">
        <v>46</v>
      </c>
      <c r="B14" s="4" t="s">
        <v>56</v>
      </c>
      <c r="C14" s="56">
        <f>'[2]int.kiad.'!D14</f>
        <v>97376</v>
      </c>
      <c r="D14" s="22">
        <f t="shared" si="6"/>
        <v>97682</v>
      </c>
      <c r="E14" s="22">
        <f>'[3]1.-23.'!E421</f>
        <v>306</v>
      </c>
      <c r="F14" s="56">
        <f>'[2]int.kiad.'!G14</f>
        <v>32468</v>
      </c>
      <c r="G14" s="22">
        <f t="shared" si="7"/>
        <v>32567</v>
      </c>
      <c r="H14" s="22">
        <f>'[3]1.-23.'!F421</f>
        <v>99</v>
      </c>
      <c r="I14" s="33" t="s">
        <v>46</v>
      </c>
      <c r="J14" s="4" t="s">
        <v>56</v>
      </c>
      <c r="K14" s="56">
        <f>'[2]int.kiad.'!L14</f>
        <v>34540</v>
      </c>
      <c r="L14" s="22">
        <f t="shared" si="8"/>
        <v>35188</v>
      </c>
      <c r="M14" s="22">
        <f>'[3]1.-23.'!G421</f>
        <v>648</v>
      </c>
      <c r="N14" s="56">
        <f>'[2]int.kiad.'!O14</f>
        <v>0</v>
      </c>
      <c r="O14" s="22">
        <f t="shared" si="9"/>
        <v>0</v>
      </c>
      <c r="P14" s="22">
        <f>'[3]1.-23.'!H421</f>
        <v>0</v>
      </c>
      <c r="Q14" s="33" t="s">
        <v>46</v>
      </c>
      <c r="R14" s="4" t="s">
        <v>56</v>
      </c>
      <c r="S14" s="22">
        <f t="shared" si="0"/>
        <v>34540</v>
      </c>
      <c r="T14" s="22">
        <f t="shared" si="0"/>
        <v>35188</v>
      </c>
      <c r="U14" s="22">
        <f t="shared" si="0"/>
        <v>648</v>
      </c>
      <c r="V14" s="56">
        <f>'[2]int.kiad.'!W14</f>
        <v>313</v>
      </c>
      <c r="W14" s="22">
        <f t="shared" si="10"/>
        <v>630</v>
      </c>
      <c r="X14" s="22">
        <f>'[3]1.-23.'!J421</f>
        <v>317</v>
      </c>
      <c r="Y14" s="33" t="s">
        <v>46</v>
      </c>
      <c r="Z14" s="4" t="s">
        <v>56</v>
      </c>
      <c r="AA14" s="56">
        <f>'[2]int.kiad.'!AB14</f>
        <v>0</v>
      </c>
      <c r="AB14" s="22">
        <f t="shared" si="11"/>
        <v>0</v>
      </c>
      <c r="AC14" s="22">
        <f>'[3]1.-23.'!X421</f>
        <v>0</v>
      </c>
      <c r="AD14" s="22">
        <f t="shared" si="4"/>
        <v>313</v>
      </c>
      <c r="AE14" s="22">
        <f t="shared" si="4"/>
        <v>630</v>
      </c>
      <c r="AF14" s="22">
        <f t="shared" si="4"/>
        <v>317</v>
      </c>
      <c r="AG14" s="33" t="s">
        <v>46</v>
      </c>
      <c r="AH14" s="4" t="s">
        <v>56</v>
      </c>
      <c r="AI14" s="56">
        <f>'[2]int.kiad.'!AJ14</f>
        <v>793</v>
      </c>
      <c r="AJ14" s="22">
        <f t="shared" si="12"/>
        <v>954</v>
      </c>
      <c r="AK14" s="22">
        <f>'[3]1.-23.'!K421</f>
        <v>161</v>
      </c>
      <c r="AL14" s="56">
        <f>'[2]int.kiad.'!AM14</f>
        <v>150</v>
      </c>
      <c r="AM14" s="22">
        <f t="shared" si="13"/>
        <v>150</v>
      </c>
      <c r="AN14" s="22">
        <f>'[3]1.-23.'!L421</f>
        <v>0</v>
      </c>
      <c r="AO14" s="33" t="s">
        <v>46</v>
      </c>
      <c r="AP14" s="4" t="s">
        <v>56</v>
      </c>
      <c r="AQ14" s="56">
        <f>'[2]int.kiad.'!AR14</f>
        <v>2730</v>
      </c>
      <c r="AR14" s="22">
        <f t="shared" si="14"/>
        <v>2730</v>
      </c>
      <c r="AS14" s="22">
        <f>'[3]1.-23.'!M421</f>
        <v>0</v>
      </c>
      <c r="AT14" s="22">
        <f t="shared" si="1"/>
        <v>168370</v>
      </c>
      <c r="AU14" s="22">
        <f t="shared" si="1"/>
        <v>169901</v>
      </c>
      <c r="AV14" s="22">
        <f t="shared" si="1"/>
        <v>1531</v>
      </c>
      <c r="AW14" s="33" t="s">
        <v>46</v>
      </c>
      <c r="AX14" s="4" t="s">
        <v>56</v>
      </c>
      <c r="AY14" s="22">
        <f t="shared" si="2"/>
        <v>165490</v>
      </c>
      <c r="AZ14" s="22">
        <f t="shared" si="2"/>
        <v>167021</v>
      </c>
      <c r="BA14" s="22">
        <f t="shared" si="2"/>
        <v>1531</v>
      </c>
      <c r="BB14" s="22">
        <f t="shared" si="3"/>
        <v>2880</v>
      </c>
      <c r="BC14" s="22">
        <f t="shared" si="3"/>
        <v>2880</v>
      </c>
      <c r="BD14" s="22">
        <f t="shared" si="3"/>
        <v>0</v>
      </c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</row>
    <row r="15" spans="1:92" ht="12.75">
      <c r="A15" s="4" t="s">
        <v>57</v>
      </c>
      <c r="B15" s="4" t="s">
        <v>58</v>
      </c>
      <c r="C15" s="56">
        <f>'[2]int.kiad.'!D15</f>
        <v>102981</v>
      </c>
      <c r="D15" s="22">
        <f t="shared" si="6"/>
        <v>102851</v>
      </c>
      <c r="E15" s="22">
        <f>'[3]1.-23.'!E469</f>
        <v>-130</v>
      </c>
      <c r="F15" s="56">
        <f>'[2]int.kiad.'!G15</f>
        <v>34821</v>
      </c>
      <c r="G15" s="22">
        <f t="shared" si="7"/>
        <v>34779</v>
      </c>
      <c r="H15" s="22">
        <f>'[3]1.-23.'!F469</f>
        <v>-42</v>
      </c>
      <c r="I15" s="33" t="s">
        <v>57</v>
      </c>
      <c r="J15" s="4" t="s">
        <v>58</v>
      </c>
      <c r="K15" s="56">
        <f>'[2]int.kiad.'!L15</f>
        <v>33589</v>
      </c>
      <c r="L15" s="22">
        <f t="shared" si="8"/>
        <v>34892</v>
      </c>
      <c r="M15" s="22">
        <f>'[3]1.-23.'!G469</f>
        <v>1303</v>
      </c>
      <c r="N15" s="56">
        <f>'[2]int.kiad.'!O15</f>
        <v>0</v>
      </c>
      <c r="O15" s="22">
        <f t="shared" si="9"/>
        <v>0</v>
      </c>
      <c r="P15" s="22">
        <f>'[3]1.-23.'!H469</f>
        <v>0</v>
      </c>
      <c r="Q15" s="33" t="s">
        <v>57</v>
      </c>
      <c r="R15" s="4" t="s">
        <v>58</v>
      </c>
      <c r="S15" s="22">
        <f t="shared" si="0"/>
        <v>33589</v>
      </c>
      <c r="T15" s="22">
        <f t="shared" si="0"/>
        <v>34892</v>
      </c>
      <c r="U15" s="22">
        <f t="shared" si="0"/>
        <v>1303</v>
      </c>
      <c r="V15" s="56">
        <f>'[2]int.kiad.'!W15</f>
        <v>405</v>
      </c>
      <c r="W15" s="22">
        <f t="shared" si="10"/>
        <v>633</v>
      </c>
      <c r="X15" s="22">
        <f>'[3]1.-23.'!J469</f>
        <v>228</v>
      </c>
      <c r="Y15" s="33" t="s">
        <v>57</v>
      </c>
      <c r="Z15" s="4" t="s">
        <v>58</v>
      </c>
      <c r="AA15" s="56">
        <f>'[2]int.kiad.'!AB15</f>
        <v>0</v>
      </c>
      <c r="AB15" s="22">
        <f t="shared" si="11"/>
        <v>0</v>
      </c>
      <c r="AC15" s="22">
        <f>'[3]1.-23.'!X469</f>
        <v>0</v>
      </c>
      <c r="AD15" s="22">
        <f t="shared" si="4"/>
        <v>405</v>
      </c>
      <c r="AE15" s="22">
        <f t="shared" si="4"/>
        <v>633</v>
      </c>
      <c r="AF15" s="22">
        <f t="shared" si="4"/>
        <v>228</v>
      </c>
      <c r="AG15" s="33" t="s">
        <v>57</v>
      </c>
      <c r="AH15" s="4" t="s">
        <v>58</v>
      </c>
      <c r="AI15" s="56">
        <f>'[2]int.kiad.'!AJ15</f>
        <v>1843</v>
      </c>
      <c r="AJ15" s="22">
        <f t="shared" si="12"/>
        <v>1976</v>
      </c>
      <c r="AK15" s="22">
        <f>'[3]1.-23.'!K469</f>
        <v>133</v>
      </c>
      <c r="AL15" s="56">
        <f>'[2]int.kiad.'!AM15</f>
        <v>0</v>
      </c>
      <c r="AM15" s="22">
        <f t="shared" si="13"/>
        <v>0</v>
      </c>
      <c r="AN15" s="22">
        <f>'[3]1.-23.'!L469</f>
        <v>0</v>
      </c>
      <c r="AO15" s="33" t="s">
        <v>57</v>
      </c>
      <c r="AP15" s="4" t="s">
        <v>58</v>
      </c>
      <c r="AQ15" s="56">
        <f>'[2]int.kiad.'!AR15</f>
        <v>845</v>
      </c>
      <c r="AR15" s="22">
        <f t="shared" si="14"/>
        <v>845</v>
      </c>
      <c r="AS15" s="22">
        <f>'[3]1.-23.'!M469</f>
        <v>0</v>
      </c>
      <c r="AT15" s="22">
        <f t="shared" si="1"/>
        <v>174484</v>
      </c>
      <c r="AU15" s="22">
        <f t="shared" si="1"/>
        <v>175976</v>
      </c>
      <c r="AV15" s="22">
        <f t="shared" si="1"/>
        <v>1492</v>
      </c>
      <c r="AW15" s="33" t="s">
        <v>57</v>
      </c>
      <c r="AX15" s="4" t="s">
        <v>58</v>
      </c>
      <c r="AY15" s="22">
        <f t="shared" si="2"/>
        <v>173639</v>
      </c>
      <c r="AZ15" s="22">
        <f t="shared" si="2"/>
        <v>175131</v>
      </c>
      <c r="BA15" s="22">
        <f t="shared" si="2"/>
        <v>1492</v>
      </c>
      <c r="BB15" s="22">
        <f t="shared" si="3"/>
        <v>845</v>
      </c>
      <c r="BC15" s="22">
        <f t="shared" si="3"/>
        <v>845</v>
      </c>
      <c r="BD15" s="22">
        <f t="shared" si="3"/>
        <v>0</v>
      </c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</row>
    <row r="16" spans="1:92" ht="12.75">
      <c r="A16" s="4" t="s">
        <v>59</v>
      </c>
      <c r="B16" s="4" t="s">
        <v>60</v>
      </c>
      <c r="C16" s="56">
        <f>'[2]int.kiad.'!D16</f>
        <v>117167</v>
      </c>
      <c r="D16" s="22">
        <f t="shared" si="6"/>
        <v>117232</v>
      </c>
      <c r="E16" s="22">
        <f>'[3]1.-23.'!E517</f>
        <v>65</v>
      </c>
      <c r="F16" s="56">
        <f>'[2]int.kiad.'!G16</f>
        <v>39477</v>
      </c>
      <c r="G16" s="22">
        <f t="shared" si="7"/>
        <v>39498</v>
      </c>
      <c r="H16" s="22">
        <f>'[3]1.-23.'!F517</f>
        <v>21</v>
      </c>
      <c r="I16" s="33" t="s">
        <v>59</v>
      </c>
      <c r="J16" s="4" t="s">
        <v>60</v>
      </c>
      <c r="K16" s="56">
        <f>'[2]int.kiad.'!L16</f>
        <v>32516</v>
      </c>
      <c r="L16" s="22">
        <f t="shared" si="8"/>
        <v>29241</v>
      </c>
      <c r="M16" s="22">
        <f>'[3]1.-23.'!G517</f>
        <v>-3275</v>
      </c>
      <c r="N16" s="56">
        <f>'[2]int.kiad.'!O16</f>
        <v>0</v>
      </c>
      <c r="O16" s="22">
        <f t="shared" si="9"/>
        <v>0</v>
      </c>
      <c r="P16" s="22">
        <f>'[3]1.-23.'!H517</f>
        <v>0</v>
      </c>
      <c r="Q16" s="33" t="s">
        <v>59</v>
      </c>
      <c r="R16" s="4" t="s">
        <v>60</v>
      </c>
      <c r="S16" s="22">
        <f t="shared" si="0"/>
        <v>32516</v>
      </c>
      <c r="T16" s="22">
        <f t="shared" si="0"/>
        <v>29241</v>
      </c>
      <c r="U16" s="22">
        <f t="shared" si="0"/>
        <v>-3275</v>
      </c>
      <c r="V16" s="56">
        <f>'[2]int.kiad.'!W16</f>
        <v>582</v>
      </c>
      <c r="W16" s="22">
        <f t="shared" si="10"/>
        <v>868</v>
      </c>
      <c r="X16" s="22">
        <f>'[3]1.-23.'!J517</f>
        <v>286</v>
      </c>
      <c r="Y16" s="33" t="s">
        <v>59</v>
      </c>
      <c r="Z16" s="4" t="s">
        <v>60</v>
      </c>
      <c r="AA16" s="56">
        <f>'[2]int.kiad.'!AB16</f>
        <v>0</v>
      </c>
      <c r="AB16" s="22">
        <f t="shared" si="11"/>
        <v>0</v>
      </c>
      <c r="AC16" s="22">
        <f>'[3]1.-23.'!X517</f>
        <v>0</v>
      </c>
      <c r="AD16" s="22">
        <f t="shared" si="4"/>
        <v>582</v>
      </c>
      <c r="AE16" s="22">
        <f t="shared" si="4"/>
        <v>868</v>
      </c>
      <c r="AF16" s="22">
        <f t="shared" si="4"/>
        <v>286</v>
      </c>
      <c r="AG16" s="33" t="s">
        <v>59</v>
      </c>
      <c r="AH16" s="4" t="s">
        <v>60</v>
      </c>
      <c r="AI16" s="56">
        <f>'[2]int.kiad.'!AJ16</f>
        <v>132</v>
      </c>
      <c r="AJ16" s="22">
        <f t="shared" si="12"/>
        <v>2338</v>
      </c>
      <c r="AK16" s="22">
        <f>'[3]1.-23.'!K517</f>
        <v>2206</v>
      </c>
      <c r="AL16" s="56">
        <f>'[2]int.kiad.'!AM16</f>
        <v>1445</v>
      </c>
      <c r="AM16" s="22">
        <f t="shared" si="13"/>
        <v>1220</v>
      </c>
      <c r="AN16" s="22">
        <f>'[3]1.-23.'!L517</f>
        <v>-225</v>
      </c>
      <c r="AO16" s="33" t="s">
        <v>59</v>
      </c>
      <c r="AP16" s="4" t="s">
        <v>60</v>
      </c>
      <c r="AQ16" s="56">
        <f>'[2]int.kiad.'!AR16</f>
        <v>649</v>
      </c>
      <c r="AR16" s="22">
        <f t="shared" si="14"/>
        <v>1639</v>
      </c>
      <c r="AS16" s="22">
        <f>'[3]1.-23.'!M517</f>
        <v>990</v>
      </c>
      <c r="AT16" s="22">
        <f t="shared" si="1"/>
        <v>191968</v>
      </c>
      <c r="AU16" s="22">
        <f t="shared" si="1"/>
        <v>192036</v>
      </c>
      <c r="AV16" s="22">
        <f t="shared" si="1"/>
        <v>68</v>
      </c>
      <c r="AW16" s="33" t="s">
        <v>59</v>
      </c>
      <c r="AX16" s="4" t="s">
        <v>60</v>
      </c>
      <c r="AY16" s="22">
        <f t="shared" si="2"/>
        <v>189874</v>
      </c>
      <c r="AZ16" s="22">
        <f t="shared" si="2"/>
        <v>189177</v>
      </c>
      <c r="BA16" s="22">
        <f t="shared" si="2"/>
        <v>-697</v>
      </c>
      <c r="BB16" s="22">
        <f t="shared" si="3"/>
        <v>2094</v>
      </c>
      <c r="BC16" s="22">
        <f t="shared" si="3"/>
        <v>2859</v>
      </c>
      <c r="BD16" s="22">
        <f t="shared" si="3"/>
        <v>765</v>
      </c>
      <c r="BE16" s="163" t="s">
        <v>45</v>
      </c>
      <c r="BF16" s="194" t="s">
        <v>45</v>
      </c>
      <c r="BG16" s="194" t="s">
        <v>45</v>
      </c>
      <c r="BH16" s="65" t="s">
        <v>136</v>
      </c>
      <c r="BI16" s="66"/>
      <c r="BJ16" s="67"/>
      <c r="BK16" s="65" t="s">
        <v>136</v>
      </c>
      <c r="BL16" s="66"/>
      <c r="BM16" s="67"/>
      <c r="BN16" s="163" t="s">
        <v>45</v>
      </c>
      <c r="BO16" s="194" t="s">
        <v>45</v>
      </c>
      <c r="BP16" s="194" t="s">
        <v>45</v>
      </c>
      <c r="BQ16" s="16" t="s">
        <v>136</v>
      </c>
      <c r="BR16" s="17"/>
      <c r="BS16" s="18"/>
      <c r="BT16" s="65" t="s">
        <v>136</v>
      </c>
      <c r="BU16" s="66"/>
      <c r="BV16" s="67"/>
      <c r="BW16" s="163" t="s">
        <v>45</v>
      </c>
      <c r="BX16" s="194" t="s">
        <v>45</v>
      </c>
      <c r="BY16" s="194" t="s">
        <v>45</v>
      </c>
      <c r="BZ16" s="16" t="s">
        <v>136</v>
      </c>
      <c r="CA16" s="17"/>
      <c r="CB16" s="18"/>
      <c r="CC16" s="16" t="s">
        <v>136</v>
      </c>
      <c r="CD16" s="17"/>
      <c r="CE16" s="18"/>
      <c r="CF16" s="163" t="s">
        <v>45</v>
      </c>
      <c r="CG16" s="194" t="s">
        <v>45</v>
      </c>
      <c r="CH16" s="194" t="s">
        <v>45</v>
      </c>
      <c r="CI16" s="65" t="s">
        <v>136</v>
      </c>
      <c r="CJ16" s="66"/>
      <c r="CK16" s="67"/>
      <c r="CL16" s="65" t="s">
        <v>35</v>
      </c>
      <c r="CM16" s="66"/>
      <c r="CN16" s="67"/>
    </row>
    <row r="17" spans="1:92" ht="12.75">
      <c r="A17" s="4" t="s">
        <v>61</v>
      </c>
      <c r="B17" s="4" t="s">
        <v>62</v>
      </c>
      <c r="C17" s="56">
        <f>'[2]int.kiad.'!D17</f>
        <v>75407</v>
      </c>
      <c r="D17" s="22">
        <f t="shared" si="6"/>
        <v>75822</v>
      </c>
      <c r="E17" s="22">
        <f>'[3]1.-23.'!E565</f>
        <v>415</v>
      </c>
      <c r="F17" s="56">
        <f>'[2]int.kiad.'!G17</f>
        <v>25502</v>
      </c>
      <c r="G17" s="22">
        <f t="shared" si="7"/>
        <v>25634</v>
      </c>
      <c r="H17" s="22">
        <f>'[3]1.-23.'!F565</f>
        <v>132</v>
      </c>
      <c r="I17" s="33" t="s">
        <v>61</v>
      </c>
      <c r="J17" s="4" t="s">
        <v>62</v>
      </c>
      <c r="K17" s="56">
        <f>'[2]int.kiad.'!L17</f>
        <v>26078</v>
      </c>
      <c r="L17" s="22">
        <f t="shared" si="8"/>
        <v>28132</v>
      </c>
      <c r="M17" s="22">
        <f>'[3]1.-23.'!G565</f>
        <v>2054</v>
      </c>
      <c r="N17" s="56">
        <f>'[2]int.kiad.'!O17</f>
        <v>0</v>
      </c>
      <c r="O17" s="22">
        <f t="shared" si="9"/>
        <v>0</v>
      </c>
      <c r="P17" s="22">
        <f>'[3]1.-23.'!H565</f>
        <v>0</v>
      </c>
      <c r="Q17" s="33" t="s">
        <v>61</v>
      </c>
      <c r="R17" s="4" t="s">
        <v>62</v>
      </c>
      <c r="S17" s="22">
        <f t="shared" si="0"/>
        <v>26078</v>
      </c>
      <c r="T17" s="22">
        <f t="shared" si="0"/>
        <v>28132</v>
      </c>
      <c r="U17" s="22">
        <f t="shared" si="0"/>
        <v>2054</v>
      </c>
      <c r="V17" s="56">
        <f>'[2]int.kiad.'!W17</f>
        <v>259</v>
      </c>
      <c r="W17" s="22">
        <f t="shared" si="10"/>
        <v>401</v>
      </c>
      <c r="X17" s="22">
        <f>'[3]1.-23.'!J565</f>
        <v>142</v>
      </c>
      <c r="Y17" s="33" t="s">
        <v>61</v>
      </c>
      <c r="Z17" s="4" t="s">
        <v>62</v>
      </c>
      <c r="AA17" s="56">
        <f>'[2]int.kiad.'!AB17</f>
        <v>0</v>
      </c>
      <c r="AB17" s="22">
        <f t="shared" si="11"/>
        <v>0</v>
      </c>
      <c r="AC17" s="22">
        <f>'[3]1.-23.'!X565</f>
        <v>0</v>
      </c>
      <c r="AD17" s="22">
        <f t="shared" si="4"/>
        <v>259</v>
      </c>
      <c r="AE17" s="22">
        <f t="shared" si="4"/>
        <v>401</v>
      </c>
      <c r="AF17" s="22">
        <f t="shared" si="4"/>
        <v>142</v>
      </c>
      <c r="AG17" s="33" t="s">
        <v>61</v>
      </c>
      <c r="AH17" s="4" t="s">
        <v>62</v>
      </c>
      <c r="AI17" s="56">
        <f>'[2]int.kiad.'!AJ17</f>
        <v>246</v>
      </c>
      <c r="AJ17" s="22">
        <f t="shared" si="12"/>
        <v>151</v>
      </c>
      <c r="AK17" s="22">
        <f>'[3]1.-23.'!K565</f>
        <v>-95</v>
      </c>
      <c r="AL17" s="56">
        <f>'[2]int.kiad.'!AM17</f>
        <v>0</v>
      </c>
      <c r="AM17" s="22">
        <f t="shared" si="13"/>
        <v>0</v>
      </c>
      <c r="AN17" s="22">
        <f>'[3]1.-23.'!L565</f>
        <v>0</v>
      </c>
      <c r="AO17" s="33" t="s">
        <v>61</v>
      </c>
      <c r="AP17" s="4" t="s">
        <v>62</v>
      </c>
      <c r="AQ17" s="56">
        <f>'[2]int.kiad.'!AR17</f>
        <v>546</v>
      </c>
      <c r="AR17" s="22">
        <f t="shared" si="14"/>
        <v>287</v>
      </c>
      <c r="AS17" s="22">
        <f>'[3]1.-23.'!M565</f>
        <v>-259</v>
      </c>
      <c r="AT17" s="22">
        <f t="shared" si="1"/>
        <v>128038</v>
      </c>
      <c r="AU17" s="22">
        <f t="shared" si="1"/>
        <v>130427</v>
      </c>
      <c r="AV17" s="22">
        <f t="shared" si="1"/>
        <v>2389</v>
      </c>
      <c r="AW17" s="33" t="s">
        <v>61</v>
      </c>
      <c r="AX17" s="4" t="s">
        <v>62</v>
      </c>
      <c r="AY17" s="22">
        <f t="shared" si="2"/>
        <v>127492</v>
      </c>
      <c r="AZ17" s="22">
        <f t="shared" si="2"/>
        <v>130140</v>
      </c>
      <c r="BA17" s="22">
        <f t="shared" si="2"/>
        <v>2648</v>
      </c>
      <c r="BB17" s="22">
        <f t="shared" si="3"/>
        <v>546</v>
      </c>
      <c r="BC17" s="22">
        <f t="shared" si="3"/>
        <v>287</v>
      </c>
      <c r="BD17" s="22">
        <f t="shared" si="3"/>
        <v>-259</v>
      </c>
      <c r="BE17" s="164" t="s">
        <v>47</v>
      </c>
      <c r="BF17" s="195" t="s">
        <v>179</v>
      </c>
      <c r="BG17" s="195" t="s">
        <v>180</v>
      </c>
      <c r="BH17" s="18" t="s">
        <v>138</v>
      </c>
      <c r="BI17" s="18"/>
      <c r="BJ17" s="18"/>
      <c r="BK17" s="18" t="s">
        <v>139</v>
      </c>
      <c r="BL17" s="18"/>
      <c r="BM17" s="18"/>
      <c r="BN17" s="164" t="s">
        <v>47</v>
      </c>
      <c r="BO17" s="195" t="s">
        <v>179</v>
      </c>
      <c r="BP17" s="195" t="s">
        <v>180</v>
      </c>
      <c r="BQ17" s="67" t="s">
        <v>140</v>
      </c>
      <c r="BR17" s="67"/>
      <c r="BS17" s="67"/>
      <c r="BT17" s="18" t="s">
        <v>143</v>
      </c>
      <c r="BU17" s="18"/>
      <c r="BV17" s="18"/>
      <c r="BW17" s="164" t="s">
        <v>47</v>
      </c>
      <c r="BX17" s="195" t="s">
        <v>179</v>
      </c>
      <c r="BY17" s="195" t="s">
        <v>180</v>
      </c>
      <c r="BZ17" s="67" t="s">
        <v>146</v>
      </c>
      <c r="CA17" s="67"/>
      <c r="CB17" s="67"/>
      <c r="CC17" s="67" t="s">
        <v>147</v>
      </c>
      <c r="CD17" s="67"/>
      <c r="CE17" s="67"/>
      <c r="CF17" s="164" t="s">
        <v>47</v>
      </c>
      <c r="CG17" s="195" t="s">
        <v>179</v>
      </c>
      <c r="CH17" s="195" t="s">
        <v>180</v>
      </c>
      <c r="CI17" s="18" t="s">
        <v>148</v>
      </c>
      <c r="CJ17" s="18"/>
      <c r="CK17" s="18"/>
      <c r="CL17" s="18" t="s">
        <v>149</v>
      </c>
      <c r="CM17" s="18"/>
      <c r="CN17" s="18"/>
    </row>
    <row r="18" spans="1:92" ht="12.75">
      <c r="A18" s="4" t="s">
        <v>63</v>
      </c>
      <c r="B18" s="4" t="s">
        <v>64</v>
      </c>
      <c r="C18" s="56">
        <f>'[2]int.kiad.'!D18</f>
        <v>108328</v>
      </c>
      <c r="D18" s="22">
        <f t="shared" si="6"/>
        <v>107715</v>
      </c>
      <c r="E18" s="22">
        <f>'[3]1.-23.'!E613</f>
        <v>-613</v>
      </c>
      <c r="F18" s="56">
        <f>'[2]int.kiad.'!G18</f>
        <v>36559</v>
      </c>
      <c r="G18" s="22">
        <f t="shared" si="7"/>
        <v>36633</v>
      </c>
      <c r="H18" s="22">
        <f>'[3]1.-23.'!F613</f>
        <v>74</v>
      </c>
      <c r="I18" s="33" t="s">
        <v>63</v>
      </c>
      <c r="J18" s="4" t="s">
        <v>64</v>
      </c>
      <c r="K18" s="56">
        <f>'[2]int.kiad.'!L18</f>
        <v>31495</v>
      </c>
      <c r="L18" s="22">
        <f t="shared" si="8"/>
        <v>31462</v>
      </c>
      <c r="M18" s="22">
        <f>'[3]1.-23.'!G613</f>
        <v>-33</v>
      </c>
      <c r="N18" s="56">
        <f>'[2]int.kiad.'!O18</f>
        <v>0</v>
      </c>
      <c r="O18" s="22">
        <f t="shared" si="9"/>
        <v>0</v>
      </c>
      <c r="P18" s="22">
        <f>'[3]1.-23.'!H613</f>
        <v>0</v>
      </c>
      <c r="Q18" s="33" t="s">
        <v>63</v>
      </c>
      <c r="R18" s="4" t="s">
        <v>64</v>
      </c>
      <c r="S18" s="22">
        <f t="shared" si="0"/>
        <v>31495</v>
      </c>
      <c r="T18" s="22">
        <f t="shared" si="0"/>
        <v>31462</v>
      </c>
      <c r="U18" s="22">
        <f t="shared" si="0"/>
        <v>-33</v>
      </c>
      <c r="V18" s="56">
        <f>'[2]int.kiad.'!W18</f>
        <v>678</v>
      </c>
      <c r="W18" s="22">
        <f t="shared" si="10"/>
        <v>995</v>
      </c>
      <c r="X18" s="22">
        <f>'[3]1.-23.'!J613</f>
        <v>317</v>
      </c>
      <c r="Y18" s="33" t="s">
        <v>63</v>
      </c>
      <c r="Z18" s="4" t="s">
        <v>64</v>
      </c>
      <c r="AA18" s="56">
        <f>'[2]int.kiad.'!AB18</f>
        <v>0</v>
      </c>
      <c r="AB18" s="22">
        <f t="shared" si="11"/>
        <v>0</v>
      </c>
      <c r="AC18" s="22">
        <f>'[3]1.-23.'!X613</f>
        <v>0</v>
      </c>
      <c r="AD18" s="22">
        <f t="shared" si="4"/>
        <v>678</v>
      </c>
      <c r="AE18" s="22">
        <f t="shared" si="4"/>
        <v>995</v>
      </c>
      <c r="AF18" s="22">
        <f t="shared" si="4"/>
        <v>317</v>
      </c>
      <c r="AG18" s="33" t="s">
        <v>63</v>
      </c>
      <c r="AH18" s="4" t="s">
        <v>64</v>
      </c>
      <c r="AI18" s="56">
        <f>'[2]int.kiad.'!AJ18</f>
        <v>358</v>
      </c>
      <c r="AJ18" s="22">
        <f t="shared" si="12"/>
        <v>2460</v>
      </c>
      <c r="AK18" s="22">
        <f>'[3]1.-23.'!K613</f>
        <v>2102</v>
      </c>
      <c r="AL18" s="56">
        <f>'[2]int.kiad.'!AM18</f>
        <v>0</v>
      </c>
      <c r="AM18" s="22">
        <f t="shared" si="13"/>
        <v>0</v>
      </c>
      <c r="AN18" s="22">
        <f>'[3]1.-23.'!L613</f>
        <v>0</v>
      </c>
      <c r="AO18" s="33" t="s">
        <v>63</v>
      </c>
      <c r="AP18" s="4" t="s">
        <v>64</v>
      </c>
      <c r="AQ18" s="56">
        <f>'[2]int.kiad.'!AR18</f>
        <v>691</v>
      </c>
      <c r="AR18" s="22">
        <f t="shared" si="14"/>
        <v>345</v>
      </c>
      <c r="AS18" s="22">
        <f>'[3]1.-23.'!M613</f>
        <v>-346</v>
      </c>
      <c r="AT18" s="22">
        <f t="shared" si="1"/>
        <v>178109</v>
      </c>
      <c r="AU18" s="22">
        <f t="shared" si="1"/>
        <v>179610</v>
      </c>
      <c r="AV18" s="22">
        <f t="shared" si="1"/>
        <v>1501</v>
      </c>
      <c r="AW18" s="33" t="s">
        <v>63</v>
      </c>
      <c r="AX18" s="4" t="s">
        <v>64</v>
      </c>
      <c r="AY18" s="22">
        <f t="shared" si="2"/>
        <v>177418</v>
      </c>
      <c r="AZ18" s="22">
        <f t="shared" si="2"/>
        <v>179265</v>
      </c>
      <c r="BA18" s="22">
        <f t="shared" si="2"/>
        <v>1847</v>
      </c>
      <c r="BB18" s="22">
        <f t="shared" si="3"/>
        <v>691</v>
      </c>
      <c r="BC18" s="22">
        <f t="shared" si="3"/>
        <v>345</v>
      </c>
      <c r="BD18" s="22">
        <f t="shared" si="3"/>
        <v>-346</v>
      </c>
      <c r="BE18" s="164" t="s">
        <v>44</v>
      </c>
      <c r="BF18" s="195" t="s">
        <v>181</v>
      </c>
      <c r="BG18" s="196" t="s">
        <v>182</v>
      </c>
      <c r="BH18" s="65" t="s">
        <v>132</v>
      </c>
      <c r="BI18" s="66"/>
      <c r="BJ18" s="67"/>
      <c r="BK18" s="65" t="s">
        <v>133</v>
      </c>
      <c r="BL18" s="66"/>
      <c r="BM18" s="67"/>
      <c r="BN18" s="164" t="s">
        <v>44</v>
      </c>
      <c r="BO18" s="195" t="s">
        <v>181</v>
      </c>
      <c r="BP18" s="196" t="s">
        <v>182</v>
      </c>
      <c r="BQ18" s="16" t="s">
        <v>134</v>
      </c>
      <c r="BR18" s="17"/>
      <c r="BS18" s="18"/>
      <c r="BT18" s="65" t="s">
        <v>167</v>
      </c>
      <c r="BU18" s="66"/>
      <c r="BV18" s="67"/>
      <c r="BW18" s="164" t="s">
        <v>44</v>
      </c>
      <c r="BX18" s="195" t="s">
        <v>181</v>
      </c>
      <c r="BY18" s="196" t="s">
        <v>182</v>
      </c>
      <c r="BZ18" s="16" t="s">
        <v>0</v>
      </c>
      <c r="CA18" s="17"/>
      <c r="CB18" s="18"/>
      <c r="CC18" s="16" t="s">
        <v>42</v>
      </c>
      <c r="CD18" s="17"/>
      <c r="CE18" s="18"/>
      <c r="CF18" s="164" t="s">
        <v>44</v>
      </c>
      <c r="CG18" s="195" t="s">
        <v>181</v>
      </c>
      <c r="CH18" s="196" t="s">
        <v>182</v>
      </c>
      <c r="CI18" s="65" t="s">
        <v>135</v>
      </c>
      <c r="CJ18" s="66"/>
      <c r="CK18" s="67"/>
      <c r="CL18" s="65" t="s">
        <v>1</v>
      </c>
      <c r="CM18" s="66"/>
      <c r="CN18" s="67"/>
    </row>
    <row r="19" spans="1:92" ht="12.75">
      <c r="A19" s="4" t="s">
        <v>65</v>
      </c>
      <c r="B19" s="4" t="s">
        <v>66</v>
      </c>
      <c r="C19" s="56">
        <f>'[2]int.kiad.'!D19</f>
        <v>109794</v>
      </c>
      <c r="D19" s="22">
        <f t="shared" si="6"/>
        <v>110372</v>
      </c>
      <c r="E19" s="22">
        <f>'[3]1.-23.'!E661</f>
        <v>578</v>
      </c>
      <c r="F19" s="56">
        <f>'[2]int.kiad.'!G19</f>
        <v>36955</v>
      </c>
      <c r="G19" s="22">
        <f t="shared" si="7"/>
        <v>37140</v>
      </c>
      <c r="H19" s="22">
        <f>'[3]1.-23.'!F661</f>
        <v>185</v>
      </c>
      <c r="I19" s="33" t="s">
        <v>65</v>
      </c>
      <c r="J19" s="4" t="s">
        <v>66</v>
      </c>
      <c r="K19" s="56">
        <f>'[2]int.kiad.'!L19</f>
        <v>46399</v>
      </c>
      <c r="L19" s="22">
        <f t="shared" si="8"/>
        <v>45039</v>
      </c>
      <c r="M19" s="22">
        <f>'[3]1.-23.'!G661</f>
        <v>-1360</v>
      </c>
      <c r="N19" s="56">
        <f>'[2]int.kiad.'!O19</f>
        <v>0</v>
      </c>
      <c r="O19" s="22">
        <f t="shared" si="9"/>
        <v>0</v>
      </c>
      <c r="P19" s="22">
        <f>'[3]1.-23.'!H661</f>
        <v>0</v>
      </c>
      <c r="Q19" s="33" t="s">
        <v>65</v>
      </c>
      <c r="R19" s="4" t="s">
        <v>66</v>
      </c>
      <c r="S19" s="22">
        <f t="shared" si="0"/>
        <v>46399</v>
      </c>
      <c r="T19" s="22">
        <f t="shared" si="0"/>
        <v>45039</v>
      </c>
      <c r="U19" s="22">
        <f t="shared" si="0"/>
        <v>-1360</v>
      </c>
      <c r="V19" s="56">
        <f>'[2]int.kiad.'!W19</f>
        <v>503</v>
      </c>
      <c r="W19" s="22">
        <f t="shared" si="10"/>
        <v>824</v>
      </c>
      <c r="X19" s="22">
        <f>'[3]1.-23.'!J661</f>
        <v>321</v>
      </c>
      <c r="Y19" s="33" t="s">
        <v>65</v>
      </c>
      <c r="Z19" s="4" t="s">
        <v>66</v>
      </c>
      <c r="AA19" s="56">
        <f>'[2]int.kiad.'!AB19</f>
        <v>0</v>
      </c>
      <c r="AB19" s="22">
        <f t="shared" si="11"/>
        <v>0</v>
      </c>
      <c r="AC19" s="22">
        <f>'[3]1.-23.'!X661</f>
        <v>0</v>
      </c>
      <c r="AD19" s="22">
        <f t="shared" si="4"/>
        <v>503</v>
      </c>
      <c r="AE19" s="22">
        <f t="shared" si="4"/>
        <v>824</v>
      </c>
      <c r="AF19" s="22">
        <f t="shared" si="4"/>
        <v>321</v>
      </c>
      <c r="AG19" s="33" t="s">
        <v>65</v>
      </c>
      <c r="AH19" s="4" t="s">
        <v>66</v>
      </c>
      <c r="AI19" s="56">
        <f>'[2]int.kiad.'!AJ19</f>
        <v>2125</v>
      </c>
      <c r="AJ19" s="22">
        <f t="shared" si="12"/>
        <v>2142</v>
      </c>
      <c r="AK19" s="22">
        <f>'[3]1.-23.'!K661</f>
        <v>17</v>
      </c>
      <c r="AL19" s="56">
        <f>'[2]int.kiad.'!AM19</f>
        <v>0</v>
      </c>
      <c r="AM19" s="22">
        <f t="shared" si="13"/>
        <v>0</v>
      </c>
      <c r="AN19" s="22">
        <f>'[3]1.-23.'!L661</f>
        <v>0</v>
      </c>
      <c r="AO19" s="33" t="s">
        <v>65</v>
      </c>
      <c r="AP19" s="4" t="s">
        <v>66</v>
      </c>
      <c r="AQ19" s="56">
        <f>'[2]int.kiad.'!AR19</f>
        <v>1898</v>
      </c>
      <c r="AR19" s="22">
        <f t="shared" si="14"/>
        <v>2384</v>
      </c>
      <c r="AS19" s="22">
        <f>'[3]1.-23.'!M661</f>
        <v>486</v>
      </c>
      <c r="AT19" s="22">
        <f t="shared" si="1"/>
        <v>197674</v>
      </c>
      <c r="AU19" s="22">
        <f t="shared" si="1"/>
        <v>197901</v>
      </c>
      <c r="AV19" s="22">
        <f t="shared" si="1"/>
        <v>227</v>
      </c>
      <c r="AW19" s="33" t="s">
        <v>65</v>
      </c>
      <c r="AX19" s="4" t="s">
        <v>66</v>
      </c>
      <c r="AY19" s="22">
        <f t="shared" si="2"/>
        <v>195776</v>
      </c>
      <c r="AZ19" s="22">
        <f t="shared" si="2"/>
        <v>195517</v>
      </c>
      <c r="BA19" s="22">
        <f t="shared" si="2"/>
        <v>-259</v>
      </c>
      <c r="BB19" s="22">
        <f t="shared" si="3"/>
        <v>1898</v>
      </c>
      <c r="BC19" s="22">
        <f t="shared" si="3"/>
        <v>2384</v>
      </c>
      <c r="BD19" s="22">
        <f t="shared" si="3"/>
        <v>486</v>
      </c>
      <c r="BE19" s="164" t="s">
        <v>45</v>
      </c>
      <c r="BF19" s="195" t="s">
        <v>44</v>
      </c>
      <c r="BG19" s="196" t="s">
        <v>183</v>
      </c>
      <c r="BH19" s="23" t="s">
        <v>154</v>
      </c>
      <c r="BI19" s="23" t="s">
        <v>211</v>
      </c>
      <c r="BJ19" s="23" t="s">
        <v>130</v>
      </c>
      <c r="BK19" s="23" t="s">
        <v>154</v>
      </c>
      <c r="BL19" s="23" t="s">
        <v>211</v>
      </c>
      <c r="BM19" s="23" t="s">
        <v>130</v>
      </c>
      <c r="BN19" s="164" t="s">
        <v>45</v>
      </c>
      <c r="BO19" s="195" t="s">
        <v>44</v>
      </c>
      <c r="BP19" s="196" t="s">
        <v>183</v>
      </c>
      <c r="BQ19" s="23" t="s">
        <v>154</v>
      </c>
      <c r="BR19" s="23" t="s">
        <v>211</v>
      </c>
      <c r="BS19" s="23" t="s">
        <v>130</v>
      </c>
      <c r="BT19" s="23" t="s">
        <v>154</v>
      </c>
      <c r="BU19" s="23" t="s">
        <v>211</v>
      </c>
      <c r="BV19" s="23" t="s">
        <v>130</v>
      </c>
      <c r="BW19" s="164" t="s">
        <v>45</v>
      </c>
      <c r="BX19" s="195" t="s">
        <v>44</v>
      </c>
      <c r="BY19" s="196" t="s">
        <v>183</v>
      </c>
      <c r="BZ19" s="23" t="s">
        <v>154</v>
      </c>
      <c r="CA19" s="23" t="s">
        <v>211</v>
      </c>
      <c r="CB19" s="23" t="s">
        <v>130</v>
      </c>
      <c r="CC19" s="23" t="s">
        <v>154</v>
      </c>
      <c r="CD19" s="23" t="s">
        <v>211</v>
      </c>
      <c r="CE19" s="23" t="s">
        <v>130</v>
      </c>
      <c r="CF19" s="164" t="s">
        <v>45</v>
      </c>
      <c r="CG19" s="195" t="s">
        <v>44</v>
      </c>
      <c r="CH19" s="196" t="s">
        <v>183</v>
      </c>
      <c r="CI19" s="23" t="s">
        <v>154</v>
      </c>
      <c r="CJ19" s="23" t="s">
        <v>211</v>
      </c>
      <c r="CK19" s="23" t="s">
        <v>130</v>
      </c>
      <c r="CL19" s="23" t="s">
        <v>154</v>
      </c>
      <c r="CM19" s="23" t="s">
        <v>211</v>
      </c>
      <c r="CN19" s="23" t="s">
        <v>130</v>
      </c>
    </row>
    <row r="20" spans="1:92" ht="12.75">
      <c r="A20" s="4" t="s">
        <v>67</v>
      </c>
      <c r="B20" s="4" t="s">
        <v>68</v>
      </c>
      <c r="C20" s="56">
        <f>'[2]int.kiad.'!D20</f>
        <v>98049</v>
      </c>
      <c r="D20" s="22">
        <f t="shared" si="6"/>
        <v>98523</v>
      </c>
      <c r="E20" s="22">
        <f>'[3]1.-23.'!E709</f>
        <v>474</v>
      </c>
      <c r="F20" s="56">
        <f>'[2]int.kiad.'!G20</f>
        <v>33152</v>
      </c>
      <c r="G20" s="22">
        <f t="shared" si="7"/>
        <v>33326</v>
      </c>
      <c r="H20" s="22">
        <f>'[3]1.-23.'!F709</f>
        <v>174</v>
      </c>
      <c r="I20" s="33" t="s">
        <v>67</v>
      </c>
      <c r="J20" s="4" t="s">
        <v>68</v>
      </c>
      <c r="K20" s="56">
        <f>'[2]int.kiad.'!L20</f>
        <v>32709</v>
      </c>
      <c r="L20" s="22">
        <f t="shared" si="8"/>
        <v>32847</v>
      </c>
      <c r="M20" s="22">
        <f>'[3]1.-23.'!G709</f>
        <v>138</v>
      </c>
      <c r="N20" s="56">
        <f>'[2]int.kiad.'!O20</f>
        <v>0</v>
      </c>
      <c r="O20" s="22">
        <f t="shared" si="9"/>
        <v>0</v>
      </c>
      <c r="P20" s="22">
        <f>'[3]1.-23.'!H709</f>
        <v>0</v>
      </c>
      <c r="Q20" s="33" t="s">
        <v>67</v>
      </c>
      <c r="R20" s="4" t="s">
        <v>68</v>
      </c>
      <c r="S20" s="22">
        <f t="shared" si="0"/>
        <v>32709</v>
      </c>
      <c r="T20" s="22">
        <f t="shared" si="0"/>
        <v>32847</v>
      </c>
      <c r="U20" s="22">
        <f t="shared" si="0"/>
        <v>138</v>
      </c>
      <c r="V20" s="56">
        <f>'[2]int.kiad.'!W20</f>
        <v>495</v>
      </c>
      <c r="W20" s="22">
        <f t="shared" si="10"/>
        <v>789</v>
      </c>
      <c r="X20" s="22">
        <f>'[3]1.-23.'!J709</f>
        <v>294</v>
      </c>
      <c r="Y20" s="33" t="s">
        <v>67</v>
      </c>
      <c r="Z20" s="4" t="s">
        <v>68</v>
      </c>
      <c r="AA20" s="56">
        <f>'[2]int.kiad.'!AB20</f>
        <v>0</v>
      </c>
      <c r="AB20" s="22">
        <f t="shared" si="11"/>
        <v>0</v>
      </c>
      <c r="AC20" s="22">
        <f>'[3]1.-23.'!X709</f>
        <v>0</v>
      </c>
      <c r="AD20" s="22">
        <f t="shared" si="4"/>
        <v>495</v>
      </c>
      <c r="AE20" s="22">
        <f t="shared" si="4"/>
        <v>789</v>
      </c>
      <c r="AF20" s="22">
        <f t="shared" si="4"/>
        <v>294</v>
      </c>
      <c r="AG20" s="33" t="s">
        <v>67</v>
      </c>
      <c r="AH20" s="4" t="s">
        <v>68</v>
      </c>
      <c r="AI20" s="56">
        <f>'[2]int.kiad.'!AJ20</f>
        <v>2074</v>
      </c>
      <c r="AJ20" s="22">
        <f t="shared" si="12"/>
        <v>2074</v>
      </c>
      <c r="AK20" s="22">
        <f>'[3]1.-23.'!K709</f>
        <v>0</v>
      </c>
      <c r="AL20" s="56">
        <f>'[2]int.kiad.'!AM20</f>
        <v>0</v>
      </c>
      <c r="AM20" s="22">
        <f t="shared" si="13"/>
        <v>0</v>
      </c>
      <c r="AN20" s="22">
        <f>'[3]1.-23.'!L709</f>
        <v>0</v>
      </c>
      <c r="AO20" s="33" t="s">
        <v>67</v>
      </c>
      <c r="AP20" s="4" t="s">
        <v>68</v>
      </c>
      <c r="AQ20" s="56">
        <f>'[2]int.kiad.'!AR20</f>
        <v>810</v>
      </c>
      <c r="AR20" s="22">
        <f t="shared" si="14"/>
        <v>392</v>
      </c>
      <c r="AS20" s="22">
        <f>'[3]1.-23.'!M709</f>
        <v>-418</v>
      </c>
      <c r="AT20" s="22">
        <f t="shared" si="1"/>
        <v>167289</v>
      </c>
      <c r="AU20" s="22">
        <f t="shared" si="1"/>
        <v>167951</v>
      </c>
      <c r="AV20" s="22">
        <f t="shared" si="1"/>
        <v>662</v>
      </c>
      <c r="AW20" s="33" t="s">
        <v>67</v>
      </c>
      <c r="AX20" s="4" t="s">
        <v>68</v>
      </c>
      <c r="AY20" s="22">
        <f t="shared" si="2"/>
        <v>166479</v>
      </c>
      <c r="AZ20" s="22">
        <f t="shared" si="2"/>
        <v>167559</v>
      </c>
      <c r="BA20" s="22">
        <f t="shared" si="2"/>
        <v>1080</v>
      </c>
      <c r="BB20" s="22">
        <f t="shared" si="3"/>
        <v>810</v>
      </c>
      <c r="BC20" s="22">
        <f t="shared" si="3"/>
        <v>392</v>
      </c>
      <c r="BD20" s="22">
        <f t="shared" si="3"/>
        <v>-418</v>
      </c>
      <c r="BE20" s="166"/>
      <c r="BF20" s="197"/>
      <c r="BG20" s="198"/>
      <c r="BH20" s="24" t="s">
        <v>4</v>
      </c>
      <c r="BI20" s="24" t="s">
        <v>4</v>
      </c>
      <c r="BJ20" s="24" t="s">
        <v>131</v>
      </c>
      <c r="BK20" s="24" t="s">
        <v>4</v>
      </c>
      <c r="BL20" s="24" t="s">
        <v>4</v>
      </c>
      <c r="BM20" s="24" t="s">
        <v>131</v>
      </c>
      <c r="BN20" s="166"/>
      <c r="BO20" s="197"/>
      <c r="BP20" s="198"/>
      <c r="BQ20" s="24" t="s">
        <v>4</v>
      </c>
      <c r="BR20" s="24" t="s">
        <v>4</v>
      </c>
      <c r="BS20" s="24" t="s">
        <v>131</v>
      </c>
      <c r="BT20" s="24" t="s">
        <v>4</v>
      </c>
      <c r="BU20" s="24" t="s">
        <v>4</v>
      </c>
      <c r="BV20" s="24" t="s">
        <v>131</v>
      </c>
      <c r="BW20" s="166"/>
      <c r="BX20" s="197"/>
      <c r="BY20" s="198"/>
      <c r="BZ20" s="24" t="s">
        <v>4</v>
      </c>
      <c r="CA20" s="24" t="s">
        <v>4</v>
      </c>
      <c r="CB20" s="24" t="s">
        <v>131</v>
      </c>
      <c r="CC20" s="24" t="s">
        <v>4</v>
      </c>
      <c r="CD20" s="24" t="s">
        <v>4</v>
      </c>
      <c r="CE20" s="24" t="s">
        <v>131</v>
      </c>
      <c r="CF20" s="166"/>
      <c r="CG20" s="197"/>
      <c r="CH20" s="198"/>
      <c r="CI20" s="24" t="s">
        <v>4</v>
      </c>
      <c r="CJ20" s="24" t="s">
        <v>4</v>
      </c>
      <c r="CK20" s="24" t="s">
        <v>131</v>
      </c>
      <c r="CL20" s="24" t="s">
        <v>4</v>
      </c>
      <c r="CM20" s="24" t="s">
        <v>4</v>
      </c>
      <c r="CN20" s="24" t="s">
        <v>131</v>
      </c>
    </row>
    <row r="21" spans="1:92" ht="12.75">
      <c r="A21" s="46" t="s">
        <v>69</v>
      </c>
      <c r="B21" s="4" t="s">
        <v>218</v>
      </c>
      <c r="C21" s="56">
        <f>'[2]int.kiad.'!D21</f>
        <v>24021</v>
      </c>
      <c r="D21" s="22">
        <f t="shared" si="6"/>
        <v>24100</v>
      </c>
      <c r="E21" s="22">
        <f>'[3]1.-23.'!E757</f>
        <v>79</v>
      </c>
      <c r="F21" s="56">
        <f>'[2]int.kiad.'!G21</f>
        <v>8038</v>
      </c>
      <c r="G21" s="22">
        <f t="shared" si="7"/>
        <v>8095</v>
      </c>
      <c r="H21" s="22">
        <f>'[3]1.-23.'!F757</f>
        <v>57</v>
      </c>
      <c r="I21" s="35" t="s">
        <v>69</v>
      </c>
      <c r="J21" s="4" t="s">
        <v>218</v>
      </c>
      <c r="K21" s="56">
        <f>'[2]int.kiad.'!L21</f>
        <v>8440</v>
      </c>
      <c r="L21" s="22">
        <f t="shared" si="8"/>
        <v>8956</v>
      </c>
      <c r="M21" s="22">
        <f>'[3]1.-23.'!G757</f>
        <v>516</v>
      </c>
      <c r="N21" s="56">
        <f>'[2]int.kiad.'!O21</f>
        <v>0</v>
      </c>
      <c r="O21" s="22">
        <f t="shared" si="9"/>
        <v>0</v>
      </c>
      <c r="P21" s="22">
        <f>'[3]1.-23.'!H757</f>
        <v>0</v>
      </c>
      <c r="Q21" s="35" t="s">
        <v>69</v>
      </c>
      <c r="R21" s="4" t="s">
        <v>218</v>
      </c>
      <c r="S21" s="22">
        <f t="shared" si="0"/>
        <v>8440</v>
      </c>
      <c r="T21" s="22">
        <f t="shared" si="0"/>
        <v>8956</v>
      </c>
      <c r="U21" s="22">
        <f t="shared" si="0"/>
        <v>516</v>
      </c>
      <c r="V21" s="56">
        <f>'[2]int.kiad.'!W21</f>
        <v>163</v>
      </c>
      <c r="W21" s="22">
        <f t="shared" si="10"/>
        <v>265</v>
      </c>
      <c r="X21" s="22">
        <f>'[3]1.-23.'!J757</f>
        <v>102</v>
      </c>
      <c r="Y21" s="35" t="s">
        <v>69</v>
      </c>
      <c r="Z21" s="4" t="s">
        <v>218</v>
      </c>
      <c r="AA21" s="56">
        <f>'[2]int.kiad.'!AB21</f>
        <v>0</v>
      </c>
      <c r="AB21" s="22">
        <f t="shared" si="11"/>
        <v>0</v>
      </c>
      <c r="AC21" s="22">
        <f>'[3]1.-23.'!X757</f>
        <v>0</v>
      </c>
      <c r="AD21" s="22">
        <f t="shared" si="4"/>
        <v>163</v>
      </c>
      <c r="AE21" s="22">
        <f t="shared" si="4"/>
        <v>265</v>
      </c>
      <c r="AF21" s="22">
        <f t="shared" si="4"/>
        <v>102</v>
      </c>
      <c r="AG21" s="35" t="s">
        <v>69</v>
      </c>
      <c r="AH21" s="4" t="s">
        <v>218</v>
      </c>
      <c r="AI21" s="56">
        <f>'[2]int.kiad.'!AJ21</f>
        <v>83</v>
      </c>
      <c r="AJ21" s="22">
        <f t="shared" si="12"/>
        <v>83</v>
      </c>
      <c r="AK21" s="22">
        <f>'[3]1.-23.'!K757</f>
        <v>0</v>
      </c>
      <c r="AL21" s="56">
        <f>'[2]int.kiad.'!AM21</f>
        <v>100</v>
      </c>
      <c r="AM21" s="22">
        <f t="shared" si="13"/>
        <v>0</v>
      </c>
      <c r="AN21" s="22">
        <f>'[3]1.-23.'!L757</f>
        <v>-100</v>
      </c>
      <c r="AO21" s="35" t="s">
        <v>69</v>
      </c>
      <c r="AP21" s="4" t="s">
        <v>218</v>
      </c>
      <c r="AQ21" s="56">
        <f>'[2]int.kiad.'!AR21</f>
        <v>226</v>
      </c>
      <c r="AR21" s="22">
        <f t="shared" si="14"/>
        <v>226</v>
      </c>
      <c r="AS21" s="22">
        <f>'[3]1.-23.'!M757</f>
        <v>0</v>
      </c>
      <c r="AT21" s="22">
        <f t="shared" si="1"/>
        <v>41071</v>
      </c>
      <c r="AU21" s="22">
        <f t="shared" si="1"/>
        <v>41725</v>
      </c>
      <c r="AV21" s="22">
        <f t="shared" si="1"/>
        <v>654</v>
      </c>
      <c r="AW21" s="35" t="s">
        <v>69</v>
      </c>
      <c r="AX21" s="4" t="s">
        <v>218</v>
      </c>
      <c r="AY21" s="22">
        <f t="shared" si="2"/>
        <v>40745</v>
      </c>
      <c r="AZ21" s="22">
        <f t="shared" si="2"/>
        <v>41499</v>
      </c>
      <c r="BA21" s="22">
        <f t="shared" si="2"/>
        <v>754</v>
      </c>
      <c r="BB21" s="22">
        <f t="shared" si="3"/>
        <v>326</v>
      </c>
      <c r="BC21" s="22">
        <f t="shared" si="3"/>
        <v>226</v>
      </c>
      <c r="BD21" s="22">
        <f t="shared" si="3"/>
        <v>-100</v>
      </c>
      <c r="BE21" s="170"/>
      <c r="BF21" s="170"/>
      <c r="BG21" s="170"/>
      <c r="BH21" s="169"/>
      <c r="BI21" s="169"/>
      <c r="BJ21" s="169"/>
      <c r="BK21" s="169"/>
      <c r="BL21" s="169"/>
      <c r="BM21" s="169"/>
      <c r="BN21" s="170"/>
      <c r="BO21" s="170"/>
      <c r="BP21" s="170"/>
      <c r="BQ21" s="169"/>
      <c r="BR21" s="169"/>
      <c r="BS21" s="169"/>
      <c r="BT21" s="169"/>
      <c r="BU21" s="199"/>
      <c r="BV21" s="199"/>
      <c r="BW21" s="170"/>
      <c r="BX21" s="170"/>
      <c r="BY21" s="170"/>
      <c r="BZ21" s="169"/>
      <c r="CA21" s="169"/>
      <c r="CB21" s="199"/>
      <c r="CC21" s="199"/>
      <c r="CD21" s="199"/>
      <c r="CE21" s="199"/>
      <c r="CF21" s="170"/>
      <c r="CG21" s="170"/>
      <c r="CH21" s="170"/>
      <c r="CI21" s="169"/>
      <c r="CJ21" s="199"/>
      <c r="CK21" s="199"/>
      <c r="CL21" s="199"/>
      <c r="CM21" s="199"/>
      <c r="CN21" s="199"/>
    </row>
    <row r="22" spans="1:92" ht="12.75">
      <c r="A22" s="46" t="s">
        <v>70</v>
      </c>
      <c r="B22" s="4" t="s">
        <v>71</v>
      </c>
      <c r="C22" s="56">
        <f>'[2]int.kiad.'!D22</f>
        <v>83819</v>
      </c>
      <c r="D22" s="22">
        <f t="shared" si="6"/>
        <v>83850</v>
      </c>
      <c r="E22" s="22">
        <f>'[3]1.-23.'!E805</f>
        <v>31</v>
      </c>
      <c r="F22" s="56">
        <f>'[2]int.kiad.'!G22</f>
        <v>28678</v>
      </c>
      <c r="G22" s="22">
        <f t="shared" si="7"/>
        <v>28688</v>
      </c>
      <c r="H22" s="22">
        <f>'[3]1.-23.'!F805</f>
        <v>10</v>
      </c>
      <c r="I22" s="35" t="s">
        <v>70</v>
      </c>
      <c r="J22" s="4" t="s">
        <v>71</v>
      </c>
      <c r="K22" s="56">
        <f>'[2]int.kiad.'!L22</f>
        <v>26405</v>
      </c>
      <c r="L22" s="22">
        <f t="shared" si="8"/>
        <v>27865</v>
      </c>
      <c r="M22" s="22">
        <f>'[3]1.-23.'!G805</f>
        <v>1460</v>
      </c>
      <c r="N22" s="56">
        <f>'[2]int.kiad.'!O22</f>
        <v>0</v>
      </c>
      <c r="O22" s="22">
        <f t="shared" si="9"/>
        <v>0</v>
      </c>
      <c r="P22" s="22">
        <f>'[3]1.-23.'!H805</f>
        <v>0</v>
      </c>
      <c r="Q22" s="35" t="s">
        <v>70</v>
      </c>
      <c r="R22" s="4" t="s">
        <v>71</v>
      </c>
      <c r="S22" s="22">
        <f t="shared" si="0"/>
        <v>26405</v>
      </c>
      <c r="T22" s="22">
        <f t="shared" si="0"/>
        <v>27865</v>
      </c>
      <c r="U22" s="22">
        <f t="shared" si="0"/>
        <v>1460</v>
      </c>
      <c r="V22" s="56">
        <f>'[2]int.kiad.'!W22</f>
        <v>319</v>
      </c>
      <c r="W22" s="22">
        <f t="shared" si="10"/>
        <v>603</v>
      </c>
      <c r="X22" s="22">
        <f>'[3]1.-23.'!J805</f>
        <v>284</v>
      </c>
      <c r="Y22" s="35" t="s">
        <v>70</v>
      </c>
      <c r="Z22" s="4" t="s">
        <v>71</v>
      </c>
      <c r="AA22" s="56">
        <f>'[2]int.kiad.'!AB22</f>
        <v>0</v>
      </c>
      <c r="AB22" s="22">
        <f t="shared" si="11"/>
        <v>0</v>
      </c>
      <c r="AC22" s="22">
        <f>'[3]1.-23.'!X805</f>
        <v>0</v>
      </c>
      <c r="AD22" s="22">
        <f t="shared" si="4"/>
        <v>319</v>
      </c>
      <c r="AE22" s="22">
        <f t="shared" si="4"/>
        <v>603</v>
      </c>
      <c r="AF22" s="22">
        <f t="shared" si="4"/>
        <v>284</v>
      </c>
      <c r="AG22" s="35" t="s">
        <v>70</v>
      </c>
      <c r="AH22" s="4" t="s">
        <v>71</v>
      </c>
      <c r="AI22" s="56">
        <f>'[2]int.kiad.'!AJ22</f>
        <v>2012</v>
      </c>
      <c r="AJ22" s="22">
        <f t="shared" si="12"/>
        <v>2219</v>
      </c>
      <c r="AK22" s="22">
        <f>'[3]1.-23.'!K805</f>
        <v>207</v>
      </c>
      <c r="AL22" s="56">
        <f>'[2]int.kiad.'!AM22</f>
        <v>260</v>
      </c>
      <c r="AM22" s="22">
        <f t="shared" si="13"/>
        <v>256</v>
      </c>
      <c r="AN22" s="22">
        <f>'[3]1.-23.'!L805</f>
        <v>-4</v>
      </c>
      <c r="AO22" s="35" t="s">
        <v>70</v>
      </c>
      <c r="AP22" s="4" t="s">
        <v>71</v>
      </c>
      <c r="AQ22" s="56">
        <f>'[2]int.kiad.'!AR22</f>
        <v>982</v>
      </c>
      <c r="AR22" s="22">
        <f t="shared" si="14"/>
        <v>240</v>
      </c>
      <c r="AS22" s="22">
        <f>'[3]1.-23.'!M805</f>
        <v>-742</v>
      </c>
      <c r="AT22" s="22">
        <f t="shared" si="1"/>
        <v>142475</v>
      </c>
      <c r="AU22" s="22">
        <f t="shared" si="1"/>
        <v>143721</v>
      </c>
      <c r="AV22" s="22">
        <f t="shared" si="1"/>
        <v>1246</v>
      </c>
      <c r="AW22" s="35" t="s">
        <v>70</v>
      </c>
      <c r="AX22" s="4" t="s">
        <v>71</v>
      </c>
      <c r="AY22" s="22">
        <f aca="true" t="shared" si="20" ref="AY22:BA46">(AT22-BB22)</f>
        <v>141233</v>
      </c>
      <c r="AZ22" s="22">
        <f>(AU22-BC22)</f>
        <v>143225</v>
      </c>
      <c r="BA22" s="22">
        <f>(AV22-BD22)</f>
        <v>1992</v>
      </c>
      <c r="BB22" s="22">
        <f aca="true" t="shared" si="21" ref="BB22:BD46">(AA22+AL22+AQ22)</f>
        <v>1242</v>
      </c>
      <c r="BC22" s="22">
        <f>(AB22+AM22+AR22)</f>
        <v>496</v>
      </c>
      <c r="BD22" s="22">
        <f>(AC22+AN22+AS22)</f>
        <v>-746</v>
      </c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201"/>
      <c r="BV22" s="201"/>
      <c r="BW22" s="170"/>
      <c r="BX22" s="170"/>
      <c r="BY22" s="170"/>
      <c r="BZ22" s="170"/>
      <c r="CA22" s="170"/>
      <c r="CB22" s="201"/>
      <c r="CC22" s="201"/>
      <c r="CD22" s="201"/>
      <c r="CE22" s="201"/>
      <c r="CF22" s="170"/>
      <c r="CG22" s="170"/>
      <c r="CH22" s="170"/>
      <c r="CI22" s="170"/>
      <c r="CJ22" s="201"/>
      <c r="CK22" s="201"/>
      <c r="CL22" s="201"/>
      <c r="CM22" s="201"/>
      <c r="CN22" s="201"/>
    </row>
    <row r="23" spans="1:92" ht="12.75">
      <c r="A23" s="46" t="s">
        <v>72</v>
      </c>
      <c r="B23" s="4" t="s">
        <v>73</v>
      </c>
      <c r="C23" s="56">
        <f>'[2]int.kiad.'!D23</f>
        <v>97798</v>
      </c>
      <c r="D23" s="22">
        <f t="shared" si="6"/>
        <v>97863</v>
      </c>
      <c r="E23" s="22">
        <f>'[3]1.-23.'!E853</f>
        <v>65</v>
      </c>
      <c r="F23" s="56">
        <f>'[2]int.kiad.'!G23</f>
        <v>32976</v>
      </c>
      <c r="G23" s="22">
        <f t="shared" si="7"/>
        <v>32997</v>
      </c>
      <c r="H23" s="22">
        <f>'[3]1.-23.'!F853</f>
        <v>21</v>
      </c>
      <c r="I23" s="35" t="s">
        <v>72</v>
      </c>
      <c r="J23" s="4" t="s">
        <v>73</v>
      </c>
      <c r="K23" s="56">
        <f>'[2]int.kiad.'!L23</f>
        <v>29396</v>
      </c>
      <c r="L23" s="22">
        <f t="shared" si="8"/>
        <v>31016</v>
      </c>
      <c r="M23" s="22">
        <f>'[3]1.-23.'!G853</f>
        <v>1620</v>
      </c>
      <c r="N23" s="56">
        <f>'[2]int.kiad.'!O23</f>
        <v>0</v>
      </c>
      <c r="O23" s="22">
        <f t="shared" si="9"/>
        <v>0</v>
      </c>
      <c r="P23" s="22">
        <f>'[3]1.-23.'!H853</f>
        <v>0</v>
      </c>
      <c r="Q23" s="35" t="s">
        <v>72</v>
      </c>
      <c r="R23" s="4" t="s">
        <v>73</v>
      </c>
      <c r="S23" s="22">
        <f t="shared" si="0"/>
        <v>29396</v>
      </c>
      <c r="T23" s="22">
        <f t="shared" si="0"/>
        <v>31016</v>
      </c>
      <c r="U23" s="22">
        <f t="shared" si="0"/>
        <v>1620</v>
      </c>
      <c r="V23" s="56">
        <f>'[2]int.kiad.'!W23</f>
        <v>417</v>
      </c>
      <c r="W23" s="22">
        <f t="shared" si="10"/>
        <v>738</v>
      </c>
      <c r="X23" s="22">
        <f>'[3]1.-23.'!J853</f>
        <v>321</v>
      </c>
      <c r="Y23" s="35" t="s">
        <v>72</v>
      </c>
      <c r="Z23" s="4" t="s">
        <v>73</v>
      </c>
      <c r="AA23" s="56">
        <f>'[2]int.kiad.'!AB23</f>
        <v>0</v>
      </c>
      <c r="AB23" s="22">
        <f t="shared" si="11"/>
        <v>0</v>
      </c>
      <c r="AC23" s="22">
        <f>'[3]1.-23.'!X853</f>
        <v>0</v>
      </c>
      <c r="AD23" s="22">
        <f t="shared" si="4"/>
        <v>417</v>
      </c>
      <c r="AE23" s="22">
        <f t="shared" si="4"/>
        <v>738</v>
      </c>
      <c r="AF23" s="22">
        <f t="shared" si="4"/>
        <v>321</v>
      </c>
      <c r="AG23" s="35" t="s">
        <v>72</v>
      </c>
      <c r="AH23" s="4" t="s">
        <v>73</v>
      </c>
      <c r="AI23" s="56">
        <f>'[2]int.kiad.'!AJ23</f>
        <v>1819</v>
      </c>
      <c r="AJ23" s="22">
        <f t="shared" si="12"/>
        <v>1959</v>
      </c>
      <c r="AK23" s="22">
        <f>'[3]1.-23.'!K853</f>
        <v>140</v>
      </c>
      <c r="AL23" s="56">
        <f>'[2]int.kiad.'!AM23</f>
        <v>56</v>
      </c>
      <c r="AM23" s="22">
        <f t="shared" si="13"/>
        <v>56</v>
      </c>
      <c r="AN23" s="22">
        <f>'[3]1.-23.'!L853</f>
        <v>0</v>
      </c>
      <c r="AO23" s="35" t="s">
        <v>72</v>
      </c>
      <c r="AP23" s="4" t="s">
        <v>73</v>
      </c>
      <c r="AQ23" s="56">
        <f>'[2]int.kiad.'!AR23</f>
        <v>1245</v>
      </c>
      <c r="AR23" s="22">
        <f t="shared" si="14"/>
        <v>1449</v>
      </c>
      <c r="AS23" s="22">
        <f>'[3]1.-23.'!M853</f>
        <v>204</v>
      </c>
      <c r="AT23" s="22">
        <f aca="true" t="shared" si="22" ref="AT23:AV46">(C23+F23+K23+V23+AI23+AL23+AQ23)</f>
        <v>163707</v>
      </c>
      <c r="AU23" s="22">
        <f t="shared" si="22"/>
        <v>166078</v>
      </c>
      <c r="AV23" s="22">
        <f t="shared" si="22"/>
        <v>2371</v>
      </c>
      <c r="AW23" s="35" t="s">
        <v>72</v>
      </c>
      <c r="AX23" s="4" t="s">
        <v>73</v>
      </c>
      <c r="AY23" s="22">
        <f t="shared" si="20"/>
        <v>162406</v>
      </c>
      <c r="AZ23" s="22">
        <f t="shared" si="20"/>
        <v>164573</v>
      </c>
      <c r="BA23" s="22">
        <f t="shared" si="20"/>
        <v>2167</v>
      </c>
      <c r="BB23" s="22">
        <f t="shared" si="21"/>
        <v>1301</v>
      </c>
      <c r="BC23" s="22">
        <f t="shared" si="21"/>
        <v>1505</v>
      </c>
      <c r="BD23" s="22">
        <f t="shared" si="21"/>
        <v>204</v>
      </c>
      <c r="BE23" s="164">
        <v>8</v>
      </c>
      <c r="BF23" s="164" t="s">
        <v>36</v>
      </c>
      <c r="BG23" s="170" t="s">
        <v>187</v>
      </c>
      <c r="BH23" s="171">
        <f>'[2]int.kiad.'!BI23</f>
        <v>47356</v>
      </c>
      <c r="BI23" s="171">
        <f>BH23+BJ23</f>
        <v>47545</v>
      </c>
      <c r="BJ23" s="171">
        <f>'[3]részb.ö.'!E85</f>
        <v>189</v>
      </c>
      <c r="BK23" s="171">
        <f>'[2]int.kiad.'!BL23</f>
        <v>16006</v>
      </c>
      <c r="BL23" s="171">
        <f>BK23+BM23</f>
        <v>16067</v>
      </c>
      <c r="BM23" s="171">
        <f>'[3]részb.ö.'!F85</f>
        <v>61</v>
      </c>
      <c r="BN23" s="164">
        <v>8</v>
      </c>
      <c r="BO23" s="164" t="s">
        <v>36</v>
      </c>
      <c r="BP23" s="170" t="s">
        <v>187</v>
      </c>
      <c r="BQ23" s="171">
        <f>'[2]int.kiad.'!BR23</f>
        <v>9332</v>
      </c>
      <c r="BR23" s="171">
        <f>BQ23+BS23</f>
        <v>9387</v>
      </c>
      <c r="BS23" s="171">
        <f>'[3]részb.ö.'!G85</f>
        <v>55</v>
      </c>
      <c r="BT23" s="171">
        <f>'[2]int.kiad.'!BU23</f>
        <v>0</v>
      </c>
      <c r="BU23" s="171">
        <f>BT23+BV23</f>
        <v>0</v>
      </c>
      <c r="BV23" s="171">
        <f>'[3]részb.ö.'!J85</f>
        <v>0</v>
      </c>
      <c r="BW23" s="164">
        <v>8</v>
      </c>
      <c r="BX23" s="164" t="s">
        <v>36</v>
      </c>
      <c r="BY23" s="170" t="s">
        <v>187</v>
      </c>
      <c r="BZ23" s="171">
        <f>'[2]int.kiad.'!CA23</f>
        <v>0</v>
      </c>
      <c r="CA23" s="171">
        <f>BZ23+CB23</f>
        <v>0</v>
      </c>
      <c r="CB23" s="171">
        <f>'[3]részb.ö.'!K85</f>
        <v>0</v>
      </c>
      <c r="CC23" s="171">
        <f>'[2]int.kiad.'!CD23</f>
        <v>0</v>
      </c>
      <c r="CD23" s="171">
        <f>CC23+CE23</f>
        <v>0</v>
      </c>
      <c r="CE23" s="171">
        <f>'[3]részb.ö.'!L85</f>
        <v>0</v>
      </c>
      <c r="CF23" s="164">
        <v>8</v>
      </c>
      <c r="CG23" s="164" t="s">
        <v>36</v>
      </c>
      <c r="CH23" s="170" t="s">
        <v>187</v>
      </c>
      <c r="CI23" s="171">
        <f>'[2]int.kiad.'!CJ23</f>
        <v>159</v>
      </c>
      <c r="CJ23" s="171">
        <f>CI23+CK23</f>
        <v>159</v>
      </c>
      <c r="CK23" s="171">
        <f>'[3]részb.ö.'!M85</f>
        <v>0</v>
      </c>
      <c r="CL23" s="200">
        <f aca="true" t="shared" si="23" ref="CL23:CL41">BH23+BK23+BQ23+BT23+BZ23+CC23+CI23</f>
        <v>72853</v>
      </c>
      <c r="CM23" s="200">
        <f aca="true" t="shared" si="24" ref="CM23:CN38">BI23+BL23+BR23+BU23+CA23+CD23+CJ23</f>
        <v>73158</v>
      </c>
      <c r="CN23" s="200">
        <f t="shared" si="24"/>
        <v>305</v>
      </c>
    </row>
    <row r="24" spans="1:92" ht="12.75">
      <c r="A24" s="46" t="s">
        <v>74</v>
      </c>
      <c r="B24" s="4" t="s">
        <v>75</v>
      </c>
      <c r="C24" s="56">
        <f>'[2]int.kiad.'!D24</f>
        <v>163118</v>
      </c>
      <c r="D24" s="22">
        <f t="shared" si="6"/>
        <v>164460</v>
      </c>
      <c r="E24" s="22">
        <f>'[3]1.-23.'!E901</f>
        <v>1342</v>
      </c>
      <c r="F24" s="56">
        <f>'[2]int.kiad.'!G24</f>
        <v>54612</v>
      </c>
      <c r="G24" s="22">
        <f t="shared" si="7"/>
        <v>54734</v>
      </c>
      <c r="H24" s="22">
        <f>'[3]1.-23.'!F901</f>
        <v>122</v>
      </c>
      <c r="I24" s="35" t="s">
        <v>74</v>
      </c>
      <c r="J24" s="4" t="s">
        <v>75</v>
      </c>
      <c r="K24" s="56">
        <f>'[2]int.kiad.'!L24</f>
        <v>41806</v>
      </c>
      <c r="L24" s="22">
        <f t="shared" si="8"/>
        <v>41080</v>
      </c>
      <c r="M24" s="22">
        <f>'[3]1.-23.'!G901</f>
        <v>-726</v>
      </c>
      <c r="N24" s="56">
        <f>'[2]int.kiad.'!O24</f>
        <v>0</v>
      </c>
      <c r="O24" s="22">
        <f t="shared" si="9"/>
        <v>0</v>
      </c>
      <c r="P24" s="22">
        <f>'[3]1.-23.'!H901</f>
        <v>0</v>
      </c>
      <c r="Q24" s="35" t="s">
        <v>74</v>
      </c>
      <c r="R24" s="4" t="s">
        <v>75</v>
      </c>
      <c r="S24" s="22">
        <f t="shared" si="0"/>
        <v>41806</v>
      </c>
      <c r="T24" s="22">
        <f t="shared" si="0"/>
        <v>41080</v>
      </c>
      <c r="U24" s="22">
        <f t="shared" si="0"/>
        <v>-726</v>
      </c>
      <c r="V24" s="56">
        <f>'[2]int.kiad.'!W24</f>
        <v>633</v>
      </c>
      <c r="W24" s="22">
        <f t="shared" si="10"/>
        <v>1076</v>
      </c>
      <c r="X24" s="22">
        <f>'[3]1.-23.'!J901</f>
        <v>443</v>
      </c>
      <c r="Y24" s="35" t="s">
        <v>74</v>
      </c>
      <c r="Z24" s="4" t="s">
        <v>75</v>
      </c>
      <c r="AA24" s="56">
        <f>'[2]int.kiad.'!AB24</f>
        <v>0</v>
      </c>
      <c r="AB24" s="22">
        <f t="shared" si="11"/>
        <v>0</v>
      </c>
      <c r="AC24" s="22">
        <f>'[3]1.-23.'!X901</f>
        <v>0</v>
      </c>
      <c r="AD24" s="22">
        <f t="shared" si="4"/>
        <v>633</v>
      </c>
      <c r="AE24" s="22">
        <f t="shared" si="4"/>
        <v>1076</v>
      </c>
      <c r="AF24" s="22">
        <f t="shared" si="4"/>
        <v>443</v>
      </c>
      <c r="AG24" s="35" t="s">
        <v>74</v>
      </c>
      <c r="AH24" s="4" t="s">
        <v>75</v>
      </c>
      <c r="AI24" s="56">
        <f>'[2]int.kiad.'!AJ24</f>
        <v>1305</v>
      </c>
      <c r="AJ24" s="22">
        <f t="shared" si="12"/>
        <v>1305</v>
      </c>
      <c r="AK24" s="22">
        <f>'[3]1.-23.'!K901</f>
        <v>0</v>
      </c>
      <c r="AL24" s="56">
        <f>'[2]int.kiad.'!AM24</f>
        <v>719</v>
      </c>
      <c r="AM24" s="22">
        <f t="shared" si="13"/>
        <v>719</v>
      </c>
      <c r="AN24" s="22">
        <f>'[3]1.-23.'!L901</f>
        <v>0</v>
      </c>
      <c r="AO24" s="35" t="s">
        <v>74</v>
      </c>
      <c r="AP24" s="4" t="s">
        <v>75</v>
      </c>
      <c r="AQ24" s="56">
        <f>'[2]int.kiad.'!AR24</f>
        <v>2306</v>
      </c>
      <c r="AR24" s="22">
        <f t="shared" si="14"/>
        <v>2306</v>
      </c>
      <c r="AS24" s="22">
        <f>'[3]1.-23.'!M901</f>
        <v>0</v>
      </c>
      <c r="AT24" s="22">
        <f t="shared" si="22"/>
        <v>264499</v>
      </c>
      <c r="AU24" s="22">
        <f t="shared" si="22"/>
        <v>265680</v>
      </c>
      <c r="AV24" s="22">
        <f t="shared" si="22"/>
        <v>1181</v>
      </c>
      <c r="AW24" s="35" t="s">
        <v>74</v>
      </c>
      <c r="AX24" s="4" t="s">
        <v>75</v>
      </c>
      <c r="AY24" s="22">
        <f t="shared" si="20"/>
        <v>261474</v>
      </c>
      <c r="AZ24" s="22">
        <f t="shared" si="20"/>
        <v>262655</v>
      </c>
      <c r="BA24" s="22">
        <f t="shared" si="20"/>
        <v>1181</v>
      </c>
      <c r="BB24" s="22">
        <f t="shared" si="21"/>
        <v>3025</v>
      </c>
      <c r="BC24" s="22">
        <f t="shared" si="21"/>
        <v>3025</v>
      </c>
      <c r="BD24" s="22">
        <f t="shared" si="21"/>
        <v>0</v>
      </c>
      <c r="BE24" s="178">
        <v>8</v>
      </c>
      <c r="BF24" s="164" t="s">
        <v>37</v>
      </c>
      <c r="BG24" s="170" t="s">
        <v>188</v>
      </c>
      <c r="BH24" s="171">
        <f>'[2]int.kiad.'!BI24</f>
        <v>11521</v>
      </c>
      <c r="BI24" s="171">
        <f aca="true" t="shared" si="25" ref="BI24:BI41">BH24+BJ24</f>
        <v>11521</v>
      </c>
      <c r="BJ24" s="171">
        <f>'[3]részb.ö.'!E133</f>
        <v>0</v>
      </c>
      <c r="BK24" s="171">
        <f>'[2]int.kiad.'!BL24</f>
        <v>3892</v>
      </c>
      <c r="BL24" s="171">
        <f aca="true" t="shared" si="26" ref="BL24:BL41">BK24+BM24</f>
        <v>3892</v>
      </c>
      <c r="BM24" s="171">
        <f>'[3]részb.ö.'!F133</f>
        <v>0</v>
      </c>
      <c r="BN24" s="178">
        <v>8</v>
      </c>
      <c r="BO24" s="164" t="s">
        <v>37</v>
      </c>
      <c r="BP24" s="170" t="s">
        <v>188</v>
      </c>
      <c r="BQ24" s="171">
        <f>'[2]int.kiad.'!BR24</f>
        <v>2718</v>
      </c>
      <c r="BR24" s="171">
        <f aca="true" t="shared" si="27" ref="BR24:BR41">BQ24+BS24</f>
        <v>2718</v>
      </c>
      <c r="BS24" s="171">
        <f>'[3]részb.ö.'!G133</f>
        <v>0</v>
      </c>
      <c r="BT24" s="171">
        <f>'[2]int.kiad.'!BU24</f>
        <v>0</v>
      </c>
      <c r="BU24" s="171">
        <f aca="true" t="shared" si="28" ref="BU24:BU41">BT24+BV24</f>
        <v>0</v>
      </c>
      <c r="BV24" s="171">
        <f>'[3]részb.ö.'!J133</f>
        <v>0</v>
      </c>
      <c r="BW24" s="178">
        <v>8</v>
      </c>
      <c r="BX24" s="164" t="s">
        <v>37</v>
      </c>
      <c r="BY24" s="170" t="s">
        <v>188</v>
      </c>
      <c r="BZ24" s="171">
        <f>'[2]int.kiad.'!CA24</f>
        <v>0</v>
      </c>
      <c r="CA24" s="171">
        <f aca="true" t="shared" si="29" ref="CA24:CA41">BZ24+CB24</f>
        <v>0</v>
      </c>
      <c r="CB24" s="171">
        <f>'[3]részb.ö.'!K133</f>
        <v>0</v>
      </c>
      <c r="CC24" s="171">
        <f>'[2]int.kiad.'!CD24</f>
        <v>0</v>
      </c>
      <c r="CD24" s="171">
        <f aca="true" t="shared" si="30" ref="CD24:CD41">CC24+CE24</f>
        <v>0</v>
      </c>
      <c r="CE24" s="171">
        <f>'[3]részb.ö.'!L133</f>
        <v>0</v>
      </c>
      <c r="CF24" s="178">
        <v>8</v>
      </c>
      <c r="CG24" s="164" t="s">
        <v>37</v>
      </c>
      <c r="CH24" s="170" t="s">
        <v>188</v>
      </c>
      <c r="CI24" s="171">
        <f>'[2]int.kiad.'!CJ24</f>
        <v>180</v>
      </c>
      <c r="CJ24" s="171">
        <f aca="true" t="shared" si="31" ref="CJ24:CJ41">CI24+CK24</f>
        <v>180</v>
      </c>
      <c r="CK24" s="171">
        <f>'[3]részb.ö.'!M133</f>
        <v>0</v>
      </c>
      <c r="CL24" s="200">
        <f t="shared" si="23"/>
        <v>18311</v>
      </c>
      <c r="CM24" s="200">
        <f t="shared" si="24"/>
        <v>18311</v>
      </c>
      <c r="CN24" s="200">
        <f t="shared" si="24"/>
        <v>0</v>
      </c>
    </row>
    <row r="25" spans="1:92" ht="12.75">
      <c r="A25" s="46" t="s">
        <v>76</v>
      </c>
      <c r="B25" s="4" t="s">
        <v>77</v>
      </c>
      <c r="C25" s="56">
        <f>'[2]int.kiad.'!D25</f>
        <v>130609</v>
      </c>
      <c r="D25" s="22">
        <f t="shared" si="6"/>
        <v>130703</v>
      </c>
      <c r="E25" s="22">
        <f>'[3]1.-23.'!E949</f>
        <v>94</v>
      </c>
      <c r="F25" s="56">
        <f>'[2]int.kiad.'!G25</f>
        <v>43952</v>
      </c>
      <c r="G25" s="22">
        <f t="shared" si="7"/>
        <v>43890</v>
      </c>
      <c r="H25" s="22">
        <f>'[3]1.-23.'!F949</f>
        <v>-62</v>
      </c>
      <c r="I25" s="35" t="s">
        <v>76</v>
      </c>
      <c r="J25" s="4" t="s">
        <v>77</v>
      </c>
      <c r="K25" s="56">
        <f>'[2]int.kiad.'!L25</f>
        <v>47382</v>
      </c>
      <c r="L25" s="22">
        <f t="shared" si="8"/>
        <v>46797</v>
      </c>
      <c r="M25" s="22">
        <f>'[3]1.-23.'!G949</f>
        <v>-585</v>
      </c>
      <c r="N25" s="56">
        <f>'[2]int.kiad.'!O25</f>
        <v>0</v>
      </c>
      <c r="O25" s="22">
        <f t="shared" si="9"/>
        <v>0</v>
      </c>
      <c r="P25" s="22">
        <f>'[3]1.-23.'!H949</f>
        <v>0</v>
      </c>
      <c r="Q25" s="35" t="s">
        <v>76</v>
      </c>
      <c r="R25" s="4" t="s">
        <v>77</v>
      </c>
      <c r="S25" s="22">
        <f t="shared" si="0"/>
        <v>47382</v>
      </c>
      <c r="T25" s="22">
        <f t="shared" si="0"/>
        <v>46797</v>
      </c>
      <c r="U25" s="22">
        <f t="shared" si="0"/>
        <v>-585</v>
      </c>
      <c r="V25" s="56">
        <f>'[2]int.kiad.'!W25</f>
        <v>300</v>
      </c>
      <c r="W25" s="22">
        <f t="shared" si="10"/>
        <v>482</v>
      </c>
      <c r="X25" s="22">
        <f>'[3]1.-23.'!J949</f>
        <v>182</v>
      </c>
      <c r="Y25" s="35" t="s">
        <v>76</v>
      </c>
      <c r="Z25" s="4" t="s">
        <v>77</v>
      </c>
      <c r="AA25" s="56">
        <f>'[2]int.kiad.'!AB25</f>
        <v>0</v>
      </c>
      <c r="AB25" s="22">
        <f t="shared" si="11"/>
        <v>0</v>
      </c>
      <c r="AC25" s="22">
        <f>'[3]1.-23.'!X949</f>
        <v>0</v>
      </c>
      <c r="AD25" s="22">
        <f t="shared" si="4"/>
        <v>300</v>
      </c>
      <c r="AE25" s="22">
        <f t="shared" si="4"/>
        <v>482</v>
      </c>
      <c r="AF25" s="22">
        <f t="shared" si="4"/>
        <v>182</v>
      </c>
      <c r="AG25" s="35" t="s">
        <v>76</v>
      </c>
      <c r="AH25" s="4" t="s">
        <v>77</v>
      </c>
      <c r="AI25" s="56">
        <f>'[2]int.kiad.'!AJ25</f>
        <v>3015</v>
      </c>
      <c r="AJ25" s="22">
        <f t="shared" si="12"/>
        <v>3015</v>
      </c>
      <c r="AK25" s="22">
        <f>'[3]1.-23.'!K949</f>
        <v>0</v>
      </c>
      <c r="AL25" s="56">
        <f>'[2]int.kiad.'!AM25</f>
        <v>0</v>
      </c>
      <c r="AM25" s="22">
        <f t="shared" si="13"/>
        <v>0</v>
      </c>
      <c r="AN25" s="22">
        <f>'[3]1.-23.'!L949</f>
        <v>0</v>
      </c>
      <c r="AO25" s="35" t="s">
        <v>76</v>
      </c>
      <c r="AP25" s="4" t="s">
        <v>77</v>
      </c>
      <c r="AQ25" s="56">
        <f>'[2]int.kiad.'!AR25</f>
        <v>2151</v>
      </c>
      <c r="AR25" s="22">
        <f t="shared" si="14"/>
        <v>1982</v>
      </c>
      <c r="AS25" s="22">
        <f>'[3]1.-23.'!M949</f>
        <v>-169</v>
      </c>
      <c r="AT25" s="22">
        <f t="shared" si="22"/>
        <v>227409</v>
      </c>
      <c r="AU25" s="22">
        <f t="shared" si="22"/>
        <v>226869</v>
      </c>
      <c r="AV25" s="22">
        <f t="shared" si="22"/>
        <v>-540</v>
      </c>
      <c r="AW25" s="35" t="s">
        <v>76</v>
      </c>
      <c r="AX25" s="4" t="s">
        <v>77</v>
      </c>
      <c r="AY25" s="22">
        <f t="shared" si="20"/>
        <v>225258</v>
      </c>
      <c r="AZ25" s="22">
        <f t="shared" si="20"/>
        <v>224887</v>
      </c>
      <c r="BA25" s="22">
        <f t="shared" si="20"/>
        <v>-371</v>
      </c>
      <c r="BB25" s="22">
        <f t="shared" si="21"/>
        <v>2151</v>
      </c>
      <c r="BC25" s="22">
        <f t="shared" si="21"/>
        <v>1982</v>
      </c>
      <c r="BD25" s="22">
        <f t="shared" si="21"/>
        <v>-169</v>
      </c>
      <c r="BE25" s="178">
        <v>8</v>
      </c>
      <c r="BF25" s="164" t="s">
        <v>38</v>
      </c>
      <c r="BG25" s="170" t="s">
        <v>219</v>
      </c>
      <c r="BH25" s="171">
        <f>'[2]int.kiad.'!BI25</f>
        <v>40879</v>
      </c>
      <c r="BI25" s="171">
        <f t="shared" si="25"/>
        <v>41331</v>
      </c>
      <c r="BJ25" s="171">
        <f>'[3]részb.ö.'!E181</f>
        <v>452</v>
      </c>
      <c r="BK25" s="171">
        <f>'[2]int.kiad.'!BL25</f>
        <v>13905</v>
      </c>
      <c r="BL25" s="171">
        <f t="shared" si="26"/>
        <v>14050</v>
      </c>
      <c r="BM25" s="171">
        <f>'[3]részb.ö.'!F181</f>
        <v>145</v>
      </c>
      <c r="BN25" s="178">
        <v>8</v>
      </c>
      <c r="BO25" s="164" t="s">
        <v>38</v>
      </c>
      <c r="BP25" s="170" t="s">
        <v>219</v>
      </c>
      <c r="BQ25" s="171">
        <f>'[2]int.kiad.'!BR25</f>
        <v>8508</v>
      </c>
      <c r="BR25" s="171">
        <f t="shared" si="27"/>
        <v>8583</v>
      </c>
      <c r="BS25" s="171">
        <f>'[3]részb.ö.'!G181</f>
        <v>75</v>
      </c>
      <c r="BT25" s="171">
        <f>'[2]int.kiad.'!BU25</f>
        <v>0</v>
      </c>
      <c r="BU25" s="171">
        <f t="shared" si="28"/>
        <v>0</v>
      </c>
      <c r="BV25" s="171">
        <f>'[3]részb.ö.'!J181</f>
        <v>0</v>
      </c>
      <c r="BW25" s="178">
        <v>8</v>
      </c>
      <c r="BX25" s="164" t="s">
        <v>38</v>
      </c>
      <c r="BY25" s="170" t="s">
        <v>219</v>
      </c>
      <c r="BZ25" s="171">
        <f>'[2]int.kiad.'!CA25</f>
        <v>0</v>
      </c>
      <c r="CA25" s="171">
        <f t="shared" si="29"/>
        <v>0</v>
      </c>
      <c r="CB25" s="171">
        <f>'[3]részb.ö.'!K181</f>
        <v>0</v>
      </c>
      <c r="CC25" s="171">
        <f>'[2]int.kiad.'!CD25</f>
        <v>0</v>
      </c>
      <c r="CD25" s="171">
        <f t="shared" si="30"/>
        <v>0</v>
      </c>
      <c r="CE25" s="171">
        <f>'[3]részb.ö.'!L181</f>
        <v>0</v>
      </c>
      <c r="CF25" s="178">
        <v>8</v>
      </c>
      <c r="CG25" s="164" t="s">
        <v>38</v>
      </c>
      <c r="CH25" s="170" t="s">
        <v>219</v>
      </c>
      <c r="CI25" s="171">
        <f>'[2]int.kiad.'!CJ25</f>
        <v>419</v>
      </c>
      <c r="CJ25" s="171">
        <f t="shared" si="31"/>
        <v>419</v>
      </c>
      <c r="CK25" s="171">
        <f>'[3]részb.ö.'!M181</f>
        <v>0</v>
      </c>
      <c r="CL25" s="200">
        <f t="shared" si="23"/>
        <v>63711</v>
      </c>
      <c r="CM25" s="200">
        <f t="shared" si="24"/>
        <v>64383</v>
      </c>
      <c r="CN25" s="200">
        <f t="shared" si="24"/>
        <v>672</v>
      </c>
    </row>
    <row r="26" spans="1:92" ht="12.75">
      <c r="A26" s="46" t="s">
        <v>78</v>
      </c>
      <c r="B26" s="4" t="s">
        <v>79</v>
      </c>
      <c r="C26" s="56">
        <f>'[2]int.kiad.'!D26</f>
        <v>59663</v>
      </c>
      <c r="D26" s="22">
        <f t="shared" si="6"/>
        <v>59817</v>
      </c>
      <c r="E26" s="22">
        <f>'[3]1.-23.'!E997</f>
        <v>154</v>
      </c>
      <c r="F26" s="56">
        <f>'[2]int.kiad.'!G26</f>
        <v>19995</v>
      </c>
      <c r="G26" s="22">
        <f t="shared" si="7"/>
        <v>20045</v>
      </c>
      <c r="H26" s="22">
        <f>'[3]1.-23.'!F997</f>
        <v>50</v>
      </c>
      <c r="I26" s="35" t="s">
        <v>78</v>
      </c>
      <c r="J26" s="4" t="s">
        <v>79</v>
      </c>
      <c r="K26" s="56">
        <f>'[2]int.kiad.'!L26</f>
        <v>18333</v>
      </c>
      <c r="L26" s="22">
        <f t="shared" si="8"/>
        <v>19336</v>
      </c>
      <c r="M26" s="22">
        <f>'[3]1.-23.'!G997</f>
        <v>1003</v>
      </c>
      <c r="N26" s="56">
        <f>'[2]int.kiad.'!O26</f>
        <v>0</v>
      </c>
      <c r="O26" s="22">
        <f t="shared" si="9"/>
        <v>0</v>
      </c>
      <c r="P26" s="22">
        <f>'[3]1.-23.'!H997</f>
        <v>0</v>
      </c>
      <c r="Q26" s="35" t="s">
        <v>78</v>
      </c>
      <c r="R26" s="4" t="s">
        <v>79</v>
      </c>
      <c r="S26" s="22">
        <f t="shared" si="0"/>
        <v>18333</v>
      </c>
      <c r="T26" s="22">
        <f t="shared" si="0"/>
        <v>19336</v>
      </c>
      <c r="U26" s="22">
        <f t="shared" si="0"/>
        <v>1003</v>
      </c>
      <c r="V26" s="56">
        <f>'[2]int.kiad.'!W26</f>
        <v>243</v>
      </c>
      <c r="W26" s="22">
        <f t="shared" si="10"/>
        <v>415</v>
      </c>
      <c r="X26" s="22">
        <f>'[3]1.-23.'!J997</f>
        <v>172</v>
      </c>
      <c r="Y26" s="35" t="s">
        <v>78</v>
      </c>
      <c r="Z26" s="4" t="s">
        <v>79</v>
      </c>
      <c r="AA26" s="56">
        <f>'[2]int.kiad.'!AB26</f>
        <v>0</v>
      </c>
      <c r="AB26" s="22">
        <f t="shared" si="11"/>
        <v>0</v>
      </c>
      <c r="AC26" s="22">
        <f>'[3]1.-23.'!X997</f>
        <v>0</v>
      </c>
      <c r="AD26" s="22">
        <f t="shared" si="4"/>
        <v>243</v>
      </c>
      <c r="AE26" s="22">
        <f t="shared" si="4"/>
        <v>415</v>
      </c>
      <c r="AF26" s="22">
        <f t="shared" si="4"/>
        <v>172</v>
      </c>
      <c r="AG26" s="35" t="s">
        <v>78</v>
      </c>
      <c r="AH26" s="4" t="s">
        <v>79</v>
      </c>
      <c r="AI26" s="56">
        <f>'[2]int.kiad.'!AJ26</f>
        <v>0</v>
      </c>
      <c r="AJ26" s="22">
        <f t="shared" si="12"/>
        <v>0</v>
      </c>
      <c r="AK26" s="22">
        <f>'[3]1.-23.'!K997</f>
        <v>0</v>
      </c>
      <c r="AL26" s="56">
        <f>'[2]int.kiad.'!AM26</f>
        <v>0</v>
      </c>
      <c r="AM26" s="22">
        <f t="shared" si="13"/>
        <v>0</v>
      </c>
      <c r="AN26" s="22">
        <f>'[3]1.-23.'!L997</f>
        <v>0</v>
      </c>
      <c r="AO26" s="35" t="s">
        <v>78</v>
      </c>
      <c r="AP26" s="4" t="s">
        <v>79</v>
      </c>
      <c r="AQ26" s="56">
        <f>'[2]int.kiad.'!AR26</f>
        <v>1217</v>
      </c>
      <c r="AR26" s="22">
        <f t="shared" si="14"/>
        <v>1217</v>
      </c>
      <c r="AS26" s="22">
        <f>'[3]1.-23.'!M997</f>
        <v>0</v>
      </c>
      <c r="AT26" s="22">
        <f t="shared" si="22"/>
        <v>99451</v>
      </c>
      <c r="AU26" s="22">
        <f t="shared" si="22"/>
        <v>100830</v>
      </c>
      <c r="AV26" s="22">
        <f t="shared" si="22"/>
        <v>1379</v>
      </c>
      <c r="AW26" s="35" t="s">
        <v>78</v>
      </c>
      <c r="AX26" s="4" t="s">
        <v>79</v>
      </c>
      <c r="AY26" s="22">
        <f t="shared" si="20"/>
        <v>98234</v>
      </c>
      <c r="AZ26" s="22">
        <f t="shared" si="20"/>
        <v>99613</v>
      </c>
      <c r="BA26" s="22">
        <f t="shared" si="20"/>
        <v>1379</v>
      </c>
      <c r="BB26" s="22">
        <f t="shared" si="21"/>
        <v>1217</v>
      </c>
      <c r="BC26" s="22">
        <f t="shared" si="21"/>
        <v>1217</v>
      </c>
      <c r="BD26" s="22">
        <f t="shared" si="21"/>
        <v>0</v>
      </c>
      <c r="BE26" s="178">
        <v>8</v>
      </c>
      <c r="BF26" s="164" t="s">
        <v>39</v>
      </c>
      <c r="BG26" s="170" t="s">
        <v>189</v>
      </c>
      <c r="BH26" s="171">
        <f>'[2]int.kiad.'!BI26</f>
        <v>49629</v>
      </c>
      <c r="BI26" s="171">
        <f t="shared" si="25"/>
        <v>49953</v>
      </c>
      <c r="BJ26" s="171">
        <f>'[3]részb.ö.'!E229</f>
        <v>324</v>
      </c>
      <c r="BK26" s="171">
        <f>'[2]int.kiad.'!BL26</f>
        <v>17185</v>
      </c>
      <c r="BL26" s="171">
        <f t="shared" si="26"/>
        <v>17288</v>
      </c>
      <c r="BM26" s="171">
        <f>'[3]részb.ö.'!F229</f>
        <v>103</v>
      </c>
      <c r="BN26" s="178">
        <v>8</v>
      </c>
      <c r="BO26" s="164" t="s">
        <v>39</v>
      </c>
      <c r="BP26" s="170" t="s">
        <v>189</v>
      </c>
      <c r="BQ26" s="171">
        <f>'[2]int.kiad.'!BR26</f>
        <v>10217</v>
      </c>
      <c r="BR26" s="171">
        <f t="shared" si="27"/>
        <v>10257</v>
      </c>
      <c r="BS26" s="171">
        <f>'[3]részb.ö.'!G229</f>
        <v>40</v>
      </c>
      <c r="BT26" s="171">
        <f>'[2]int.kiad.'!BU26</f>
        <v>0</v>
      </c>
      <c r="BU26" s="171">
        <f t="shared" si="28"/>
        <v>2</v>
      </c>
      <c r="BV26" s="171">
        <f>'[3]részb.ö.'!J229</f>
        <v>2</v>
      </c>
      <c r="BW26" s="178">
        <v>8</v>
      </c>
      <c r="BX26" s="164" t="s">
        <v>39</v>
      </c>
      <c r="BY26" s="170" t="s">
        <v>189</v>
      </c>
      <c r="BZ26" s="171">
        <f>'[2]int.kiad.'!CA26</f>
        <v>0</v>
      </c>
      <c r="CA26" s="171">
        <f t="shared" si="29"/>
        <v>0</v>
      </c>
      <c r="CB26" s="171">
        <f>'[3]részb.ö.'!K229</f>
        <v>0</v>
      </c>
      <c r="CC26" s="171">
        <f>'[2]int.kiad.'!CD26</f>
        <v>0</v>
      </c>
      <c r="CD26" s="171">
        <f t="shared" si="30"/>
        <v>0</v>
      </c>
      <c r="CE26" s="171">
        <f>'[3]részb.ö.'!L229</f>
        <v>0</v>
      </c>
      <c r="CF26" s="178">
        <v>8</v>
      </c>
      <c r="CG26" s="164" t="s">
        <v>39</v>
      </c>
      <c r="CH26" s="170" t="s">
        <v>189</v>
      </c>
      <c r="CI26" s="171">
        <f>'[2]int.kiad.'!CJ26</f>
        <v>335</v>
      </c>
      <c r="CJ26" s="171">
        <f t="shared" si="31"/>
        <v>335</v>
      </c>
      <c r="CK26" s="171">
        <f>'[3]részb.ö.'!M229</f>
        <v>0</v>
      </c>
      <c r="CL26" s="200">
        <f t="shared" si="23"/>
        <v>77366</v>
      </c>
      <c r="CM26" s="200">
        <f t="shared" si="24"/>
        <v>77835</v>
      </c>
      <c r="CN26" s="200">
        <f t="shared" si="24"/>
        <v>469</v>
      </c>
    </row>
    <row r="27" spans="1:92" ht="12.75">
      <c r="A27" s="46" t="s">
        <v>80</v>
      </c>
      <c r="B27" s="4" t="s">
        <v>81</v>
      </c>
      <c r="C27" s="56">
        <f>'[2]int.kiad.'!D27</f>
        <v>104690</v>
      </c>
      <c r="D27" s="22">
        <f t="shared" si="6"/>
        <v>104755</v>
      </c>
      <c r="E27" s="22">
        <f>'[3]1.-23.'!E1045</f>
        <v>65</v>
      </c>
      <c r="F27" s="56">
        <f>'[2]int.kiad.'!G27</f>
        <v>35163</v>
      </c>
      <c r="G27" s="22">
        <f t="shared" si="7"/>
        <v>35184</v>
      </c>
      <c r="H27" s="22">
        <f>'[3]1.-23.'!F1045</f>
        <v>21</v>
      </c>
      <c r="I27" s="35" t="s">
        <v>80</v>
      </c>
      <c r="J27" s="4" t="s">
        <v>81</v>
      </c>
      <c r="K27" s="56">
        <f>'[2]int.kiad.'!L27</f>
        <v>30498</v>
      </c>
      <c r="L27" s="22">
        <f t="shared" si="8"/>
        <v>30865</v>
      </c>
      <c r="M27" s="22">
        <f>'[3]1.-23.'!G1045</f>
        <v>367</v>
      </c>
      <c r="N27" s="56">
        <f>'[2]int.kiad.'!O27</f>
        <v>0</v>
      </c>
      <c r="O27" s="22">
        <f t="shared" si="9"/>
        <v>0</v>
      </c>
      <c r="P27" s="22">
        <f>'[3]1.-23.'!H1045</f>
        <v>0</v>
      </c>
      <c r="Q27" s="35" t="s">
        <v>80</v>
      </c>
      <c r="R27" s="4" t="s">
        <v>81</v>
      </c>
      <c r="S27" s="22">
        <f t="shared" si="0"/>
        <v>30498</v>
      </c>
      <c r="T27" s="22">
        <f t="shared" si="0"/>
        <v>30865</v>
      </c>
      <c r="U27" s="22">
        <f t="shared" si="0"/>
        <v>367</v>
      </c>
      <c r="V27" s="56">
        <f>'[2]int.kiad.'!W27</f>
        <v>522</v>
      </c>
      <c r="W27" s="22">
        <f t="shared" si="10"/>
        <v>827</v>
      </c>
      <c r="X27" s="22">
        <f>'[3]1.-23.'!J1045</f>
        <v>305</v>
      </c>
      <c r="Y27" s="35" t="s">
        <v>80</v>
      </c>
      <c r="Z27" s="4" t="s">
        <v>81</v>
      </c>
      <c r="AA27" s="56">
        <f>'[2]int.kiad.'!AB27</f>
        <v>0</v>
      </c>
      <c r="AB27" s="22">
        <f t="shared" si="11"/>
        <v>0</v>
      </c>
      <c r="AC27" s="22">
        <f>'[3]1.-23.'!X1045</f>
        <v>0</v>
      </c>
      <c r="AD27" s="22">
        <f t="shared" si="4"/>
        <v>522</v>
      </c>
      <c r="AE27" s="22">
        <f t="shared" si="4"/>
        <v>827</v>
      </c>
      <c r="AF27" s="22">
        <f t="shared" si="4"/>
        <v>305</v>
      </c>
      <c r="AG27" s="35" t="s">
        <v>80</v>
      </c>
      <c r="AH27" s="4" t="s">
        <v>81</v>
      </c>
      <c r="AI27" s="56">
        <f>'[2]int.kiad.'!AJ27</f>
        <v>1969</v>
      </c>
      <c r="AJ27" s="22">
        <f t="shared" si="12"/>
        <v>1965</v>
      </c>
      <c r="AK27" s="22">
        <f>'[3]1.-23.'!K1045</f>
        <v>-4</v>
      </c>
      <c r="AL27" s="56">
        <f>'[2]int.kiad.'!AM27</f>
        <v>676</v>
      </c>
      <c r="AM27" s="22">
        <f t="shared" si="13"/>
        <v>676</v>
      </c>
      <c r="AN27" s="22">
        <f>'[3]1.-23.'!L1045</f>
        <v>0</v>
      </c>
      <c r="AO27" s="35" t="s">
        <v>80</v>
      </c>
      <c r="AP27" s="4" t="s">
        <v>81</v>
      </c>
      <c r="AQ27" s="56">
        <f>'[2]int.kiad.'!AR27</f>
        <v>1195</v>
      </c>
      <c r="AR27" s="22">
        <f t="shared" si="14"/>
        <v>969</v>
      </c>
      <c r="AS27" s="22">
        <f>'[3]1.-23.'!M1045</f>
        <v>-226</v>
      </c>
      <c r="AT27" s="22">
        <f t="shared" si="22"/>
        <v>174713</v>
      </c>
      <c r="AU27" s="22">
        <f t="shared" si="22"/>
        <v>175241</v>
      </c>
      <c r="AV27" s="22">
        <f t="shared" si="22"/>
        <v>528</v>
      </c>
      <c r="AW27" s="35" t="s">
        <v>80</v>
      </c>
      <c r="AX27" s="4" t="s">
        <v>81</v>
      </c>
      <c r="AY27" s="22">
        <f t="shared" si="20"/>
        <v>172842</v>
      </c>
      <c r="AZ27" s="22">
        <f t="shared" si="20"/>
        <v>173596</v>
      </c>
      <c r="BA27" s="22">
        <f t="shared" si="20"/>
        <v>754</v>
      </c>
      <c r="BB27" s="22">
        <f t="shared" si="21"/>
        <v>1871</v>
      </c>
      <c r="BC27" s="22">
        <f t="shared" si="21"/>
        <v>1645</v>
      </c>
      <c r="BD27" s="22">
        <f t="shared" si="21"/>
        <v>-226</v>
      </c>
      <c r="BE27" s="178">
        <v>8</v>
      </c>
      <c r="BF27" s="164" t="s">
        <v>40</v>
      </c>
      <c r="BG27" s="170" t="s">
        <v>220</v>
      </c>
      <c r="BH27" s="171">
        <f>'[2]int.kiad.'!BI27</f>
        <v>46121</v>
      </c>
      <c r="BI27" s="171">
        <f t="shared" si="25"/>
        <v>46212</v>
      </c>
      <c r="BJ27" s="171">
        <f>'[3]részb.ö.'!E277</f>
        <v>91</v>
      </c>
      <c r="BK27" s="171">
        <f>'[2]int.kiad.'!BL27</f>
        <v>15788</v>
      </c>
      <c r="BL27" s="171">
        <f t="shared" si="26"/>
        <v>15817</v>
      </c>
      <c r="BM27" s="171">
        <f>'[3]részb.ö.'!F277</f>
        <v>29</v>
      </c>
      <c r="BN27" s="178">
        <v>8</v>
      </c>
      <c r="BO27" s="164" t="s">
        <v>40</v>
      </c>
      <c r="BP27" s="170" t="s">
        <v>220</v>
      </c>
      <c r="BQ27" s="171">
        <f>'[2]int.kiad.'!BR27</f>
        <v>11742</v>
      </c>
      <c r="BR27" s="171">
        <f t="shared" si="27"/>
        <v>11765</v>
      </c>
      <c r="BS27" s="171">
        <f>'[3]részb.ö.'!G277</f>
        <v>23</v>
      </c>
      <c r="BT27" s="171">
        <f>'[2]int.kiad.'!BU27</f>
        <v>0</v>
      </c>
      <c r="BU27" s="171">
        <f t="shared" si="28"/>
        <v>0</v>
      </c>
      <c r="BV27" s="171">
        <f>'[3]részb.ö.'!J277</f>
        <v>0</v>
      </c>
      <c r="BW27" s="178">
        <v>8</v>
      </c>
      <c r="BX27" s="164" t="s">
        <v>40</v>
      </c>
      <c r="BY27" s="170" t="s">
        <v>220</v>
      </c>
      <c r="BZ27" s="171">
        <f>'[2]int.kiad.'!CA27</f>
        <v>0</v>
      </c>
      <c r="CA27" s="171">
        <f t="shared" si="29"/>
        <v>0</v>
      </c>
      <c r="CB27" s="171">
        <f>'[3]részb.ö.'!K277</f>
        <v>0</v>
      </c>
      <c r="CC27" s="171">
        <f>'[2]int.kiad.'!CD27</f>
        <v>0</v>
      </c>
      <c r="CD27" s="171">
        <f t="shared" si="30"/>
        <v>0</v>
      </c>
      <c r="CE27" s="171">
        <f>'[3]részb.ö.'!L277</f>
        <v>0</v>
      </c>
      <c r="CF27" s="178">
        <v>8</v>
      </c>
      <c r="CG27" s="164" t="s">
        <v>40</v>
      </c>
      <c r="CH27" s="170" t="s">
        <v>220</v>
      </c>
      <c r="CI27" s="171">
        <f>'[2]int.kiad.'!CJ27</f>
        <v>264</v>
      </c>
      <c r="CJ27" s="171">
        <f t="shared" si="31"/>
        <v>264</v>
      </c>
      <c r="CK27" s="171">
        <f>'[3]részb.ö.'!M277</f>
        <v>0</v>
      </c>
      <c r="CL27" s="200">
        <f t="shared" si="23"/>
        <v>73915</v>
      </c>
      <c r="CM27" s="200">
        <f t="shared" si="24"/>
        <v>74058</v>
      </c>
      <c r="CN27" s="200">
        <f t="shared" si="24"/>
        <v>143</v>
      </c>
    </row>
    <row r="28" spans="1:92" ht="12.75">
      <c r="A28" s="46" t="s">
        <v>82</v>
      </c>
      <c r="B28" s="4" t="s">
        <v>83</v>
      </c>
      <c r="C28" s="56">
        <f>'[2]int.kiad.'!D28</f>
        <v>228947</v>
      </c>
      <c r="D28" s="22">
        <f t="shared" si="6"/>
        <v>230123</v>
      </c>
      <c r="E28" s="22">
        <f>'[3]1.-23.'!E1093</f>
        <v>1176</v>
      </c>
      <c r="F28" s="56">
        <f>'[2]int.kiad.'!G28</f>
        <v>78463</v>
      </c>
      <c r="G28" s="22">
        <f t="shared" si="7"/>
        <v>78841</v>
      </c>
      <c r="H28" s="22">
        <f>'[3]1.-23.'!F1093</f>
        <v>378</v>
      </c>
      <c r="I28" s="35" t="s">
        <v>82</v>
      </c>
      <c r="J28" s="4" t="s">
        <v>83</v>
      </c>
      <c r="K28" s="56">
        <f>'[2]int.kiad.'!L28</f>
        <v>47039</v>
      </c>
      <c r="L28" s="22">
        <f t="shared" si="8"/>
        <v>46258</v>
      </c>
      <c r="M28" s="22">
        <f>'[3]1.-23.'!G1093</f>
        <v>-781</v>
      </c>
      <c r="N28" s="56">
        <f>'[2]int.kiad.'!O28</f>
        <v>0</v>
      </c>
      <c r="O28" s="22">
        <f t="shared" si="9"/>
        <v>0</v>
      </c>
      <c r="P28" s="22">
        <f>'[3]1.-23.'!H1093</f>
        <v>0</v>
      </c>
      <c r="Q28" s="35" t="s">
        <v>82</v>
      </c>
      <c r="R28" s="4" t="s">
        <v>83</v>
      </c>
      <c r="S28" s="22">
        <f t="shared" si="0"/>
        <v>47039</v>
      </c>
      <c r="T28" s="22">
        <f t="shared" si="0"/>
        <v>46258</v>
      </c>
      <c r="U28" s="22">
        <f t="shared" si="0"/>
        <v>-781</v>
      </c>
      <c r="V28" s="56">
        <f>'[2]int.kiad.'!W28</f>
        <v>325</v>
      </c>
      <c r="W28" s="22">
        <f t="shared" si="10"/>
        <v>641</v>
      </c>
      <c r="X28" s="22">
        <f>'[3]1.-23.'!J1093</f>
        <v>316</v>
      </c>
      <c r="Y28" s="35" t="s">
        <v>82</v>
      </c>
      <c r="Z28" s="4" t="s">
        <v>83</v>
      </c>
      <c r="AA28" s="56">
        <f>'[2]int.kiad.'!AB28</f>
        <v>0</v>
      </c>
      <c r="AB28" s="22">
        <f t="shared" si="11"/>
        <v>0</v>
      </c>
      <c r="AC28" s="22">
        <f>'[3]1.-23.'!X1093</f>
        <v>0</v>
      </c>
      <c r="AD28" s="22">
        <f t="shared" si="4"/>
        <v>325</v>
      </c>
      <c r="AE28" s="22">
        <f t="shared" si="4"/>
        <v>641</v>
      </c>
      <c r="AF28" s="22">
        <f t="shared" si="4"/>
        <v>316</v>
      </c>
      <c r="AG28" s="35" t="s">
        <v>82</v>
      </c>
      <c r="AH28" s="4" t="s">
        <v>83</v>
      </c>
      <c r="AI28" s="56">
        <f>'[2]int.kiad.'!AJ28</f>
        <v>1406</v>
      </c>
      <c r="AJ28" s="22">
        <f t="shared" si="12"/>
        <v>4176</v>
      </c>
      <c r="AK28" s="22">
        <f>'[3]1.-23.'!K1093</f>
        <v>2770</v>
      </c>
      <c r="AL28" s="56">
        <f>'[2]int.kiad.'!AM28</f>
        <v>1197</v>
      </c>
      <c r="AM28" s="22">
        <f t="shared" si="13"/>
        <v>0</v>
      </c>
      <c r="AN28" s="22">
        <f>'[3]1.-23.'!L1093</f>
        <v>-1197</v>
      </c>
      <c r="AO28" s="35" t="s">
        <v>82</v>
      </c>
      <c r="AP28" s="4" t="s">
        <v>83</v>
      </c>
      <c r="AQ28" s="56">
        <f>'[2]int.kiad.'!AR28</f>
        <v>4081</v>
      </c>
      <c r="AR28" s="22">
        <f t="shared" si="14"/>
        <v>3315</v>
      </c>
      <c r="AS28" s="22">
        <f>'[3]1.-23.'!M1093</f>
        <v>-766</v>
      </c>
      <c r="AT28" s="22">
        <f t="shared" si="22"/>
        <v>361458</v>
      </c>
      <c r="AU28" s="22">
        <f t="shared" si="22"/>
        <v>363354</v>
      </c>
      <c r="AV28" s="22">
        <f t="shared" si="22"/>
        <v>1896</v>
      </c>
      <c r="AW28" s="35" t="s">
        <v>82</v>
      </c>
      <c r="AX28" s="4" t="s">
        <v>83</v>
      </c>
      <c r="AY28" s="22">
        <f t="shared" si="20"/>
        <v>356180</v>
      </c>
      <c r="AZ28" s="22">
        <f t="shared" si="20"/>
        <v>360039</v>
      </c>
      <c r="BA28" s="22">
        <f t="shared" si="20"/>
        <v>3859</v>
      </c>
      <c r="BB28" s="22">
        <f t="shared" si="21"/>
        <v>5278</v>
      </c>
      <c r="BC28" s="22">
        <f t="shared" si="21"/>
        <v>3315</v>
      </c>
      <c r="BD28" s="22">
        <f t="shared" si="21"/>
        <v>-1963</v>
      </c>
      <c r="BE28" s="178">
        <v>8</v>
      </c>
      <c r="BF28" s="164" t="s">
        <v>41</v>
      </c>
      <c r="BG28" s="170" t="s">
        <v>190</v>
      </c>
      <c r="BH28" s="171">
        <f>'[2]int.kiad.'!BI28</f>
        <v>14778</v>
      </c>
      <c r="BI28" s="171">
        <f t="shared" si="25"/>
        <v>14778</v>
      </c>
      <c r="BJ28" s="171">
        <f>'[3]részb.ö.'!E325</f>
        <v>0</v>
      </c>
      <c r="BK28" s="171">
        <f>'[2]int.kiad.'!BL28</f>
        <v>5109</v>
      </c>
      <c r="BL28" s="171">
        <f t="shared" si="26"/>
        <v>5109</v>
      </c>
      <c r="BM28" s="171">
        <f>'[3]részb.ö.'!F325</f>
        <v>0</v>
      </c>
      <c r="BN28" s="178">
        <v>8</v>
      </c>
      <c r="BO28" s="164" t="s">
        <v>41</v>
      </c>
      <c r="BP28" s="170" t="s">
        <v>190</v>
      </c>
      <c r="BQ28" s="171">
        <f>'[2]int.kiad.'!BR28</f>
        <v>3366</v>
      </c>
      <c r="BR28" s="171">
        <f t="shared" si="27"/>
        <v>3366</v>
      </c>
      <c r="BS28" s="171">
        <f>'[3]részb.ö.'!G325</f>
        <v>0</v>
      </c>
      <c r="BT28" s="171">
        <f>'[2]int.kiad.'!BU28</f>
        <v>0</v>
      </c>
      <c r="BU28" s="171">
        <f t="shared" si="28"/>
        <v>0</v>
      </c>
      <c r="BV28" s="171">
        <f>'[3]részb.ö.'!J325</f>
        <v>0</v>
      </c>
      <c r="BW28" s="178">
        <v>8</v>
      </c>
      <c r="BX28" s="164" t="s">
        <v>41</v>
      </c>
      <c r="BY28" s="170" t="s">
        <v>190</v>
      </c>
      <c r="BZ28" s="171">
        <f>'[2]int.kiad.'!CA28</f>
        <v>0</v>
      </c>
      <c r="CA28" s="171">
        <f t="shared" si="29"/>
        <v>0</v>
      </c>
      <c r="CB28" s="171">
        <f>'[3]részb.ö.'!K325</f>
        <v>0</v>
      </c>
      <c r="CC28" s="171">
        <f>'[2]int.kiad.'!CD28</f>
        <v>0</v>
      </c>
      <c r="CD28" s="171">
        <f t="shared" si="30"/>
        <v>0</v>
      </c>
      <c r="CE28" s="171">
        <f>'[3]részb.ö.'!L325</f>
        <v>0</v>
      </c>
      <c r="CF28" s="178">
        <v>8</v>
      </c>
      <c r="CG28" s="164" t="s">
        <v>41</v>
      </c>
      <c r="CH28" s="170" t="s">
        <v>190</v>
      </c>
      <c r="CI28" s="171">
        <f>'[2]int.kiad.'!CJ28</f>
        <v>167</v>
      </c>
      <c r="CJ28" s="171">
        <f t="shared" si="31"/>
        <v>167</v>
      </c>
      <c r="CK28" s="171">
        <f>'[3]részb.ö.'!M325</f>
        <v>0</v>
      </c>
      <c r="CL28" s="200">
        <f t="shared" si="23"/>
        <v>23420</v>
      </c>
      <c r="CM28" s="200">
        <f t="shared" si="24"/>
        <v>23420</v>
      </c>
      <c r="CN28" s="200">
        <f t="shared" si="24"/>
        <v>0</v>
      </c>
    </row>
    <row r="29" spans="1:92" ht="12.75">
      <c r="A29" s="46" t="s">
        <v>84</v>
      </c>
      <c r="B29" s="4" t="s">
        <v>85</v>
      </c>
      <c r="C29" s="56">
        <f>'[2]int.kiad.'!D29</f>
        <v>237968</v>
      </c>
      <c r="D29" s="22">
        <f t="shared" si="6"/>
        <v>238161</v>
      </c>
      <c r="E29" s="22">
        <f>'[3]24.-42.'!E37</f>
        <v>193</v>
      </c>
      <c r="F29" s="56">
        <f>'[2]int.kiad.'!G29</f>
        <v>80575</v>
      </c>
      <c r="G29" s="22">
        <f t="shared" si="7"/>
        <v>80634</v>
      </c>
      <c r="H29" s="22">
        <f>'[3]24.-42.'!F37</f>
        <v>59</v>
      </c>
      <c r="I29" s="35" t="s">
        <v>84</v>
      </c>
      <c r="J29" s="4" t="s">
        <v>85</v>
      </c>
      <c r="K29" s="56">
        <f>'[2]int.kiad.'!L29</f>
        <v>83420</v>
      </c>
      <c r="L29" s="22">
        <f t="shared" si="8"/>
        <v>89708</v>
      </c>
      <c r="M29" s="22">
        <f>'[3]24.-42.'!G37</f>
        <v>6288</v>
      </c>
      <c r="N29" s="56">
        <f>'[2]int.kiad.'!O29</f>
        <v>0</v>
      </c>
      <c r="O29" s="22">
        <f t="shared" si="9"/>
        <v>0</v>
      </c>
      <c r="P29" s="22">
        <f>'[3]24.-42.'!H37</f>
        <v>0</v>
      </c>
      <c r="Q29" s="35" t="s">
        <v>84</v>
      </c>
      <c r="R29" s="4" t="s">
        <v>85</v>
      </c>
      <c r="S29" s="22">
        <f t="shared" si="0"/>
        <v>83420</v>
      </c>
      <c r="T29" s="22">
        <f t="shared" si="0"/>
        <v>89708</v>
      </c>
      <c r="U29" s="22">
        <f t="shared" si="0"/>
        <v>6288</v>
      </c>
      <c r="V29" s="56">
        <f>'[2]int.kiad.'!W29</f>
        <v>161</v>
      </c>
      <c r="W29" s="22">
        <f t="shared" si="10"/>
        <v>161</v>
      </c>
      <c r="X29" s="22">
        <f>'[3]24.-42.'!J37</f>
        <v>0</v>
      </c>
      <c r="Y29" s="35" t="s">
        <v>84</v>
      </c>
      <c r="Z29" s="4" t="s">
        <v>85</v>
      </c>
      <c r="AA29" s="56">
        <f>'[2]int.kiad.'!AB29</f>
        <v>161</v>
      </c>
      <c r="AB29" s="22">
        <f t="shared" si="11"/>
        <v>161</v>
      </c>
      <c r="AC29" s="22">
        <f>'[3]24.-42.'!X37</f>
        <v>0</v>
      </c>
      <c r="AD29" s="22">
        <f t="shared" si="4"/>
        <v>0</v>
      </c>
      <c r="AE29" s="22">
        <f t="shared" si="4"/>
        <v>0</v>
      </c>
      <c r="AF29" s="22">
        <f t="shared" si="4"/>
        <v>0</v>
      </c>
      <c r="AG29" s="35" t="s">
        <v>84</v>
      </c>
      <c r="AH29" s="4" t="s">
        <v>85</v>
      </c>
      <c r="AI29" s="56">
        <f>'[2]int.kiad.'!AJ29</f>
        <v>2013</v>
      </c>
      <c r="AJ29" s="22">
        <f t="shared" si="12"/>
        <v>2013</v>
      </c>
      <c r="AK29" s="22">
        <f>'[3]24.-42.'!K37</f>
        <v>0</v>
      </c>
      <c r="AL29" s="56">
        <f>'[2]int.kiad.'!AM29</f>
        <v>1505</v>
      </c>
      <c r="AM29" s="22">
        <f t="shared" si="13"/>
        <v>1505</v>
      </c>
      <c r="AN29" s="22">
        <f>'[3]24.-42.'!L37</f>
        <v>0</v>
      </c>
      <c r="AO29" s="35" t="s">
        <v>84</v>
      </c>
      <c r="AP29" s="4" t="s">
        <v>85</v>
      </c>
      <c r="AQ29" s="56">
        <f>'[2]int.kiad.'!AR29</f>
        <v>24038</v>
      </c>
      <c r="AR29" s="22">
        <f t="shared" si="14"/>
        <v>25125</v>
      </c>
      <c r="AS29" s="22">
        <f>'[3]24.-42.'!M37</f>
        <v>1087</v>
      </c>
      <c r="AT29" s="22">
        <f t="shared" si="22"/>
        <v>429680</v>
      </c>
      <c r="AU29" s="22">
        <f t="shared" si="22"/>
        <v>437307</v>
      </c>
      <c r="AV29" s="22">
        <f t="shared" si="22"/>
        <v>7627</v>
      </c>
      <c r="AW29" s="35" t="s">
        <v>84</v>
      </c>
      <c r="AX29" s="4" t="s">
        <v>85</v>
      </c>
      <c r="AY29" s="22">
        <f t="shared" si="20"/>
        <v>403976</v>
      </c>
      <c r="AZ29" s="22">
        <f t="shared" si="20"/>
        <v>410516</v>
      </c>
      <c r="BA29" s="22">
        <f t="shared" si="20"/>
        <v>6540</v>
      </c>
      <c r="BB29" s="22">
        <f t="shared" si="21"/>
        <v>25704</v>
      </c>
      <c r="BC29" s="22">
        <f t="shared" si="21"/>
        <v>26791</v>
      </c>
      <c r="BD29" s="22">
        <f t="shared" si="21"/>
        <v>1087</v>
      </c>
      <c r="BE29" s="178">
        <v>8</v>
      </c>
      <c r="BF29" s="164" t="s">
        <v>43</v>
      </c>
      <c r="BG29" s="170" t="s">
        <v>221</v>
      </c>
      <c r="BH29" s="171">
        <f>'[2]int.kiad.'!BI29</f>
        <v>32843</v>
      </c>
      <c r="BI29" s="171">
        <f t="shared" si="25"/>
        <v>32843</v>
      </c>
      <c r="BJ29" s="171">
        <f>'[3]részb.ö.'!E373</f>
        <v>0</v>
      </c>
      <c r="BK29" s="171">
        <f>'[2]int.kiad.'!BL29</f>
        <v>11232</v>
      </c>
      <c r="BL29" s="171">
        <f t="shared" si="26"/>
        <v>11232</v>
      </c>
      <c r="BM29" s="171">
        <f>'[3]részb.ö.'!F373</f>
        <v>0</v>
      </c>
      <c r="BN29" s="178">
        <v>8</v>
      </c>
      <c r="BO29" s="164" t="s">
        <v>43</v>
      </c>
      <c r="BP29" s="170" t="s">
        <v>221</v>
      </c>
      <c r="BQ29" s="171">
        <f>'[2]int.kiad.'!BR29</f>
        <v>6817</v>
      </c>
      <c r="BR29" s="171">
        <f t="shared" si="27"/>
        <v>6865</v>
      </c>
      <c r="BS29" s="171">
        <f>'[3]részb.ö.'!G373</f>
        <v>48</v>
      </c>
      <c r="BT29" s="171">
        <f>'[2]int.kiad.'!BU29</f>
        <v>0</v>
      </c>
      <c r="BU29" s="171">
        <f t="shared" si="28"/>
        <v>0</v>
      </c>
      <c r="BV29" s="171">
        <f>'[3]részb.ö.'!J373</f>
        <v>0</v>
      </c>
      <c r="BW29" s="178">
        <v>8</v>
      </c>
      <c r="BX29" s="164" t="s">
        <v>43</v>
      </c>
      <c r="BY29" s="170" t="s">
        <v>221</v>
      </c>
      <c r="BZ29" s="171">
        <f>'[2]int.kiad.'!CA29</f>
        <v>0</v>
      </c>
      <c r="CA29" s="171">
        <f t="shared" si="29"/>
        <v>0</v>
      </c>
      <c r="CB29" s="171">
        <f>'[3]részb.ö.'!K373</f>
        <v>0</v>
      </c>
      <c r="CC29" s="171">
        <f>'[2]int.kiad.'!CD29</f>
        <v>0</v>
      </c>
      <c r="CD29" s="171">
        <f t="shared" si="30"/>
        <v>0</v>
      </c>
      <c r="CE29" s="171">
        <f>'[3]részb.ö.'!L373</f>
        <v>0</v>
      </c>
      <c r="CF29" s="178">
        <v>8</v>
      </c>
      <c r="CG29" s="164" t="s">
        <v>43</v>
      </c>
      <c r="CH29" s="170" t="s">
        <v>221</v>
      </c>
      <c r="CI29" s="171">
        <f>'[2]int.kiad.'!CJ29</f>
        <v>233</v>
      </c>
      <c r="CJ29" s="171">
        <f t="shared" si="31"/>
        <v>233</v>
      </c>
      <c r="CK29" s="171">
        <f>'[3]részb.ö.'!M373</f>
        <v>0</v>
      </c>
      <c r="CL29" s="200">
        <f t="shared" si="23"/>
        <v>51125</v>
      </c>
      <c r="CM29" s="200">
        <f t="shared" si="24"/>
        <v>51173</v>
      </c>
      <c r="CN29" s="200">
        <f t="shared" si="24"/>
        <v>48</v>
      </c>
    </row>
    <row r="30" spans="1:92" ht="12.75">
      <c r="A30" s="46" t="s">
        <v>86</v>
      </c>
      <c r="B30" s="4" t="s">
        <v>87</v>
      </c>
      <c r="C30" s="56">
        <f>'[2]int.kiad.'!D30</f>
        <v>195345</v>
      </c>
      <c r="D30" s="22">
        <f t="shared" si="6"/>
        <v>195389</v>
      </c>
      <c r="E30" s="22">
        <f>'[3]24.-42.'!E85</f>
        <v>44</v>
      </c>
      <c r="F30" s="56">
        <f>'[2]int.kiad.'!G30</f>
        <v>65879</v>
      </c>
      <c r="G30" s="22">
        <f t="shared" si="7"/>
        <v>65893</v>
      </c>
      <c r="H30" s="22">
        <f>'[3]24.-42.'!F85</f>
        <v>14</v>
      </c>
      <c r="I30" s="35" t="s">
        <v>86</v>
      </c>
      <c r="J30" s="4" t="s">
        <v>87</v>
      </c>
      <c r="K30" s="56">
        <f>'[2]int.kiad.'!L30</f>
        <v>50204</v>
      </c>
      <c r="L30" s="22">
        <f t="shared" si="8"/>
        <v>53508</v>
      </c>
      <c r="M30" s="22">
        <f>'[3]24.-42.'!G85</f>
        <v>3304</v>
      </c>
      <c r="N30" s="56">
        <f>'[2]int.kiad.'!O30</f>
        <v>0</v>
      </c>
      <c r="O30" s="22">
        <f t="shared" si="9"/>
        <v>0</v>
      </c>
      <c r="P30" s="22">
        <f>'[3]24.-42.'!H85</f>
        <v>0</v>
      </c>
      <c r="Q30" s="35" t="s">
        <v>86</v>
      </c>
      <c r="R30" s="4" t="s">
        <v>87</v>
      </c>
      <c r="S30" s="22">
        <f t="shared" si="0"/>
        <v>50204</v>
      </c>
      <c r="T30" s="22">
        <f t="shared" si="0"/>
        <v>53508</v>
      </c>
      <c r="U30" s="22">
        <f t="shared" si="0"/>
        <v>3304</v>
      </c>
      <c r="V30" s="56">
        <f>'[2]int.kiad.'!W30</f>
        <v>0</v>
      </c>
      <c r="W30" s="22">
        <f t="shared" si="10"/>
        <v>0</v>
      </c>
      <c r="X30" s="22">
        <f>'[3]24.-42.'!J85</f>
        <v>0</v>
      </c>
      <c r="Y30" s="35" t="s">
        <v>86</v>
      </c>
      <c r="Z30" s="4" t="s">
        <v>87</v>
      </c>
      <c r="AA30" s="56">
        <f>'[2]int.kiad.'!AB30</f>
        <v>0</v>
      </c>
      <c r="AB30" s="22">
        <f t="shared" si="11"/>
        <v>0</v>
      </c>
      <c r="AC30" s="22">
        <f>'[3]24.-42.'!X85</f>
        <v>0</v>
      </c>
      <c r="AD30" s="22">
        <f t="shared" si="4"/>
        <v>0</v>
      </c>
      <c r="AE30" s="22">
        <f t="shared" si="4"/>
        <v>0</v>
      </c>
      <c r="AF30" s="22">
        <f t="shared" si="4"/>
        <v>0</v>
      </c>
      <c r="AG30" s="35" t="s">
        <v>86</v>
      </c>
      <c r="AH30" s="4" t="s">
        <v>87</v>
      </c>
      <c r="AI30" s="56">
        <f>'[2]int.kiad.'!AJ30</f>
        <v>736</v>
      </c>
      <c r="AJ30" s="22">
        <f t="shared" si="12"/>
        <v>882</v>
      </c>
      <c r="AK30" s="22">
        <f>'[3]24.-42.'!K85</f>
        <v>146</v>
      </c>
      <c r="AL30" s="56">
        <f>'[2]int.kiad.'!AM30</f>
        <v>3118</v>
      </c>
      <c r="AM30" s="22">
        <f t="shared" si="13"/>
        <v>3594</v>
      </c>
      <c r="AN30" s="22">
        <f>'[3]24.-42.'!L85</f>
        <v>476</v>
      </c>
      <c r="AO30" s="35" t="s">
        <v>86</v>
      </c>
      <c r="AP30" s="4" t="s">
        <v>87</v>
      </c>
      <c r="AQ30" s="56">
        <f>'[2]int.kiad.'!AR30</f>
        <v>4579</v>
      </c>
      <c r="AR30" s="22">
        <f t="shared" si="14"/>
        <v>9735</v>
      </c>
      <c r="AS30" s="22">
        <f>'[3]24.-42.'!M85</f>
        <v>5156</v>
      </c>
      <c r="AT30" s="22">
        <f t="shared" si="22"/>
        <v>319861</v>
      </c>
      <c r="AU30" s="22">
        <f t="shared" si="22"/>
        <v>329001</v>
      </c>
      <c r="AV30" s="22">
        <f t="shared" si="22"/>
        <v>9140</v>
      </c>
      <c r="AW30" s="35" t="s">
        <v>86</v>
      </c>
      <c r="AX30" s="4" t="s">
        <v>87</v>
      </c>
      <c r="AY30" s="22">
        <f t="shared" si="20"/>
        <v>312164</v>
      </c>
      <c r="AZ30" s="22">
        <f t="shared" si="20"/>
        <v>315672</v>
      </c>
      <c r="BA30" s="22">
        <f t="shared" si="20"/>
        <v>3508</v>
      </c>
      <c r="BB30" s="22">
        <f t="shared" si="21"/>
        <v>7697</v>
      </c>
      <c r="BC30" s="22">
        <f t="shared" si="21"/>
        <v>13329</v>
      </c>
      <c r="BD30" s="22">
        <f t="shared" si="21"/>
        <v>5632</v>
      </c>
      <c r="BE30" s="178">
        <v>8</v>
      </c>
      <c r="BF30" s="164" t="s">
        <v>55</v>
      </c>
      <c r="BG30" s="170" t="s">
        <v>191</v>
      </c>
      <c r="BH30" s="171">
        <f>'[2]int.kiad.'!BI30</f>
        <v>39537</v>
      </c>
      <c r="BI30" s="171">
        <f t="shared" si="25"/>
        <v>39697</v>
      </c>
      <c r="BJ30" s="171">
        <f>'[3]részb.ö.'!E421</f>
        <v>160</v>
      </c>
      <c r="BK30" s="171">
        <f>'[2]int.kiad.'!BL30</f>
        <v>13544</v>
      </c>
      <c r="BL30" s="171">
        <f t="shared" si="26"/>
        <v>13595</v>
      </c>
      <c r="BM30" s="171">
        <f>'[3]részb.ö.'!F421</f>
        <v>51</v>
      </c>
      <c r="BN30" s="178">
        <v>8</v>
      </c>
      <c r="BO30" s="164" t="s">
        <v>55</v>
      </c>
      <c r="BP30" s="170" t="s">
        <v>191</v>
      </c>
      <c r="BQ30" s="171">
        <f>'[2]int.kiad.'!BR30</f>
        <v>8082</v>
      </c>
      <c r="BR30" s="171">
        <f t="shared" si="27"/>
        <v>8112</v>
      </c>
      <c r="BS30" s="171">
        <f>'[3]részb.ö.'!G421</f>
        <v>30</v>
      </c>
      <c r="BT30" s="171">
        <f>'[2]int.kiad.'!BU30</f>
        <v>0</v>
      </c>
      <c r="BU30" s="171">
        <f t="shared" si="28"/>
        <v>0</v>
      </c>
      <c r="BV30" s="171">
        <f>'[3]részb.ö.'!J421</f>
        <v>0</v>
      </c>
      <c r="BW30" s="178">
        <v>8</v>
      </c>
      <c r="BX30" s="164" t="s">
        <v>55</v>
      </c>
      <c r="BY30" s="170" t="s">
        <v>191</v>
      </c>
      <c r="BZ30" s="171">
        <f>'[2]int.kiad.'!CA30</f>
        <v>0</v>
      </c>
      <c r="CA30" s="171">
        <f t="shared" si="29"/>
        <v>0</v>
      </c>
      <c r="CB30" s="171">
        <f>'[3]részb.ö.'!K421</f>
        <v>0</v>
      </c>
      <c r="CC30" s="171">
        <f>'[2]int.kiad.'!CD30</f>
        <v>0</v>
      </c>
      <c r="CD30" s="171">
        <f t="shared" si="30"/>
        <v>0</v>
      </c>
      <c r="CE30" s="171">
        <f>'[3]részb.ö.'!L421</f>
        <v>0</v>
      </c>
      <c r="CF30" s="178">
        <v>8</v>
      </c>
      <c r="CG30" s="164" t="s">
        <v>55</v>
      </c>
      <c r="CH30" s="170" t="s">
        <v>191</v>
      </c>
      <c r="CI30" s="171">
        <f>'[2]int.kiad.'!CJ30</f>
        <v>171</v>
      </c>
      <c r="CJ30" s="171">
        <f t="shared" si="31"/>
        <v>171</v>
      </c>
      <c r="CK30" s="171">
        <f>'[3]részb.ö.'!M421</f>
        <v>0</v>
      </c>
      <c r="CL30" s="200">
        <f t="shared" si="23"/>
        <v>61334</v>
      </c>
      <c r="CM30" s="200">
        <f t="shared" si="24"/>
        <v>61575</v>
      </c>
      <c r="CN30" s="200">
        <f t="shared" si="24"/>
        <v>241</v>
      </c>
    </row>
    <row r="31" spans="1:92" ht="12.75">
      <c r="A31" s="46" t="s">
        <v>88</v>
      </c>
      <c r="B31" s="33" t="s">
        <v>89</v>
      </c>
      <c r="C31" s="56">
        <f>'[2]int.kiad.'!D31</f>
        <v>221333</v>
      </c>
      <c r="D31" s="22">
        <f t="shared" si="6"/>
        <v>218952</v>
      </c>
      <c r="E31" s="22">
        <f>'[3]24.-42.'!E133</f>
        <v>-2381</v>
      </c>
      <c r="F31" s="56">
        <f>'[2]int.kiad.'!G31</f>
        <v>74164</v>
      </c>
      <c r="G31" s="22">
        <f t="shared" si="7"/>
        <v>73352</v>
      </c>
      <c r="H31" s="22">
        <f>'[3]24.-42.'!F133</f>
        <v>-812</v>
      </c>
      <c r="I31" s="35" t="s">
        <v>88</v>
      </c>
      <c r="J31" s="33" t="s">
        <v>89</v>
      </c>
      <c r="K31" s="56">
        <f>'[2]int.kiad.'!L31</f>
        <v>131810</v>
      </c>
      <c r="L31" s="22">
        <f t="shared" si="8"/>
        <v>146545</v>
      </c>
      <c r="M31" s="22">
        <f>'[3]24.-42.'!G133</f>
        <v>14735</v>
      </c>
      <c r="N31" s="56">
        <f>'[2]int.kiad.'!O31</f>
        <v>0</v>
      </c>
      <c r="O31" s="22">
        <f t="shared" si="9"/>
        <v>0</v>
      </c>
      <c r="P31" s="22">
        <f>'[3]24.-42.'!H133</f>
        <v>0</v>
      </c>
      <c r="Q31" s="35" t="s">
        <v>88</v>
      </c>
      <c r="R31" s="33" t="s">
        <v>89</v>
      </c>
      <c r="S31" s="22">
        <f t="shared" si="0"/>
        <v>131810</v>
      </c>
      <c r="T31" s="22">
        <f t="shared" si="0"/>
        <v>146545</v>
      </c>
      <c r="U31" s="22">
        <f t="shared" si="0"/>
        <v>14735</v>
      </c>
      <c r="V31" s="56">
        <f>'[2]int.kiad.'!W31</f>
        <v>150</v>
      </c>
      <c r="W31" s="22">
        <f t="shared" si="10"/>
        <v>205</v>
      </c>
      <c r="X31" s="22">
        <f>'[3]24.-42.'!J133</f>
        <v>55</v>
      </c>
      <c r="Y31" s="35" t="s">
        <v>88</v>
      </c>
      <c r="Z31" s="33" t="s">
        <v>89</v>
      </c>
      <c r="AA31" s="56">
        <f>'[2]int.kiad.'!AB31</f>
        <v>0</v>
      </c>
      <c r="AB31" s="22">
        <f t="shared" si="11"/>
        <v>0</v>
      </c>
      <c r="AC31" s="22">
        <f>'[3]24.-42.'!X133</f>
        <v>0</v>
      </c>
      <c r="AD31" s="22">
        <f t="shared" si="4"/>
        <v>150</v>
      </c>
      <c r="AE31" s="22">
        <f t="shared" si="4"/>
        <v>205</v>
      </c>
      <c r="AF31" s="22">
        <f t="shared" si="4"/>
        <v>55</v>
      </c>
      <c r="AG31" s="35" t="s">
        <v>88</v>
      </c>
      <c r="AH31" s="33" t="s">
        <v>89</v>
      </c>
      <c r="AI31" s="56">
        <f>'[2]int.kiad.'!AJ31</f>
        <v>3523</v>
      </c>
      <c r="AJ31" s="22">
        <f t="shared" si="12"/>
        <v>4597</v>
      </c>
      <c r="AK31" s="22">
        <f>'[3]24.-42.'!K133</f>
        <v>1074</v>
      </c>
      <c r="AL31" s="56">
        <f>'[2]int.kiad.'!AM31</f>
        <v>3125</v>
      </c>
      <c r="AM31" s="22">
        <f t="shared" si="13"/>
        <v>3825</v>
      </c>
      <c r="AN31" s="22">
        <f>'[3]24.-42.'!L133</f>
        <v>700</v>
      </c>
      <c r="AO31" s="35" t="s">
        <v>88</v>
      </c>
      <c r="AP31" s="33" t="s">
        <v>89</v>
      </c>
      <c r="AQ31" s="56">
        <f>'[2]int.kiad.'!AR31</f>
        <v>12403</v>
      </c>
      <c r="AR31" s="22">
        <f t="shared" si="14"/>
        <v>13463</v>
      </c>
      <c r="AS31" s="22">
        <f>'[3]24.-42.'!M133</f>
        <v>1060</v>
      </c>
      <c r="AT31" s="22">
        <f t="shared" si="22"/>
        <v>446508</v>
      </c>
      <c r="AU31" s="22">
        <f t="shared" si="22"/>
        <v>460939</v>
      </c>
      <c r="AV31" s="22">
        <f t="shared" si="22"/>
        <v>14431</v>
      </c>
      <c r="AW31" s="35" t="s">
        <v>88</v>
      </c>
      <c r="AX31" s="33" t="s">
        <v>89</v>
      </c>
      <c r="AY31" s="22">
        <f t="shared" si="20"/>
        <v>430980</v>
      </c>
      <c r="AZ31" s="22">
        <f t="shared" si="20"/>
        <v>443651</v>
      </c>
      <c r="BA31" s="22">
        <f t="shared" si="20"/>
        <v>12671</v>
      </c>
      <c r="BB31" s="22">
        <f t="shared" si="21"/>
        <v>15528</v>
      </c>
      <c r="BC31" s="22">
        <f t="shared" si="21"/>
        <v>17288</v>
      </c>
      <c r="BD31" s="22">
        <f t="shared" si="21"/>
        <v>1760</v>
      </c>
      <c r="BE31" s="178">
        <v>8</v>
      </c>
      <c r="BF31" s="164" t="s">
        <v>46</v>
      </c>
      <c r="BG31" s="170" t="s">
        <v>222</v>
      </c>
      <c r="BH31" s="171">
        <f>'[2]int.kiad.'!BI31</f>
        <v>35421</v>
      </c>
      <c r="BI31" s="171">
        <f t="shared" si="25"/>
        <v>35851</v>
      </c>
      <c r="BJ31" s="171">
        <f>'[3]részb.ö.'!E469</f>
        <v>430</v>
      </c>
      <c r="BK31" s="171">
        <f>'[2]int.kiad.'!BL31</f>
        <v>12081</v>
      </c>
      <c r="BL31" s="171">
        <f t="shared" si="26"/>
        <v>12218</v>
      </c>
      <c r="BM31" s="171">
        <f>'[3]részb.ö.'!F469</f>
        <v>137</v>
      </c>
      <c r="BN31" s="178">
        <v>8</v>
      </c>
      <c r="BO31" s="164" t="s">
        <v>46</v>
      </c>
      <c r="BP31" s="170" t="s">
        <v>222</v>
      </c>
      <c r="BQ31" s="171">
        <f>'[2]int.kiad.'!BR31</f>
        <v>5726</v>
      </c>
      <c r="BR31" s="171">
        <f t="shared" si="27"/>
        <v>5749</v>
      </c>
      <c r="BS31" s="171">
        <f>'[3]részb.ö.'!G469</f>
        <v>23</v>
      </c>
      <c r="BT31" s="171">
        <f>'[2]int.kiad.'!BU31</f>
        <v>0</v>
      </c>
      <c r="BU31" s="171">
        <f t="shared" si="28"/>
        <v>0</v>
      </c>
      <c r="BV31" s="171">
        <f>'[3]részb.ö.'!J469</f>
        <v>0</v>
      </c>
      <c r="BW31" s="178">
        <v>8</v>
      </c>
      <c r="BX31" s="164" t="s">
        <v>46</v>
      </c>
      <c r="BY31" s="170" t="s">
        <v>222</v>
      </c>
      <c r="BZ31" s="171">
        <f>'[2]int.kiad.'!CA31</f>
        <v>0</v>
      </c>
      <c r="CA31" s="171">
        <f t="shared" si="29"/>
        <v>0</v>
      </c>
      <c r="CB31" s="171">
        <f>'[3]részb.ö.'!K469</f>
        <v>0</v>
      </c>
      <c r="CC31" s="171">
        <f>'[2]int.kiad.'!CD31</f>
        <v>0</v>
      </c>
      <c r="CD31" s="171">
        <f t="shared" si="30"/>
        <v>0</v>
      </c>
      <c r="CE31" s="171">
        <f>'[3]részb.ö.'!L469</f>
        <v>0</v>
      </c>
      <c r="CF31" s="178">
        <v>8</v>
      </c>
      <c r="CG31" s="164" t="s">
        <v>46</v>
      </c>
      <c r="CH31" s="170" t="s">
        <v>222</v>
      </c>
      <c r="CI31" s="171">
        <f>'[2]int.kiad.'!CJ31</f>
        <v>235</v>
      </c>
      <c r="CJ31" s="171">
        <f t="shared" si="31"/>
        <v>235</v>
      </c>
      <c r="CK31" s="171">
        <f>'[3]részb.ö.'!M469</f>
        <v>0</v>
      </c>
      <c r="CL31" s="200">
        <f t="shared" si="23"/>
        <v>53463</v>
      </c>
      <c r="CM31" s="200">
        <f t="shared" si="24"/>
        <v>54053</v>
      </c>
      <c r="CN31" s="200">
        <f t="shared" si="24"/>
        <v>590</v>
      </c>
    </row>
    <row r="32" spans="1:92" ht="12.75">
      <c r="A32" s="35" t="s">
        <v>90</v>
      </c>
      <c r="B32" s="33" t="s">
        <v>91</v>
      </c>
      <c r="C32" s="56">
        <f>'[2]int.kiad.'!D32</f>
        <v>172937</v>
      </c>
      <c r="D32" s="22">
        <f t="shared" si="6"/>
        <v>173395</v>
      </c>
      <c r="E32" s="22">
        <f>'[3]24.-42.'!E181</f>
        <v>458</v>
      </c>
      <c r="F32" s="56">
        <f>'[2]int.kiad.'!G32</f>
        <v>57466</v>
      </c>
      <c r="G32" s="22">
        <f t="shared" si="7"/>
        <v>57627</v>
      </c>
      <c r="H32" s="22">
        <f>'[3]24.-42.'!F181</f>
        <v>161</v>
      </c>
      <c r="I32" s="35" t="s">
        <v>90</v>
      </c>
      <c r="J32" s="33" t="s">
        <v>91</v>
      </c>
      <c r="K32" s="56">
        <f>'[2]int.kiad.'!L32</f>
        <v>80811</v>
      </c>
      <c r="L32" s="22">
        <f t="shared" si="8"/>
        <v>85589</v>
      </c>
      <c r="M32" s="22">
        <f>'[3]24.-42.'!G181</f>
        <v>4778</v>
      </c>
      <c r="N32" s="56">
        <f>'[2]int.kiad.'!O32</f>
        <v>0</v>
      </c>
      <c r="O32" s="22">
        <f t="shared" si="9"/>
        <v>0</v>
      </c>
      <c r="P32" s="22">
        <f>'[3]24.-42.'!H181</f>
        <v>0</v>
      </c>
      <c r="Q32" s="35" t="s">
        <v>90</v>
      </c>
      <c r="R32" s="33" t="s">
        <v>91</v>
      </c>
      <c r="S32" s="22">
        <f t="shared" si="0"/>
        <v>80811</v>
      </c>
      <c r="T32" s="22">
        <f t="shared" si="0"/>
        <v>85589</v>
      </c>
      <c r="U32" s="22">
        <f t="shared" si="0"/>
        <v>4778</v>
      </c>
      <c r="V32" s="56">
        <f>'[2]int.kiad.'!W32</f>
        <v>33</v>
      </c>
      <c r="W32" s="22">
        <f t="shared" si="10"/>
        <v>33</v>
      </c>
      <c r="X32" s="22">
        <f>'[3]24.-42.'!J181</f>
        <v>0</v>
      </c>
      <c r="Y32" s="35" t="s">
        <v>90</v>
      </c>
      <c r="Z32" s="33" t="s">
        <v>91</v>
      </c>
      <c r="AA32" s="56">
        <f>'[2]int.kiad.'!AB32</f>
        <v>0</v>
      </c>
      <c r="AB32" s="22">
        <f t="shared" si="11"/>
        <v>0</v>
      </c>
      <c r="AC32" s="22">
        <f>'[3]24.-42.'!X181</f>
        <v>0</v>
      </c>
      <c r="AD32" s="22">
        <f t="shared" si="4"/>
        <v>33</v>
      </c>
      <c r="AE32" s="22">
        <f t="shared" si="4"/>
        <v>33</v>
      </c>
      <c r="AF32" s="22">
        <f t="shared" si="4"/>
        <v>0</v>
      </c>
      <c r="AG32" s="35" t="s">
        <v>90</v>
      </c>
      <c r="AH32" s="33" t="s">
        <v>91</v>
      </c>
      <c r="AI32" s="56">
        <f>'[2]int.kiad.'!AJ32</f>
        <v>2727</v>
      </c>
      <c r="AJ32" s="22">
        <f t="shared" si="12"/>
        <v>2895</v>
      </c>
      <c r="AK32" s="22">
        <f>'[3]24.-42.'!K181</f>
        <v>168</v>
      </c>
      <c r="AL32" s="56">
        <f>'[2]int.kiad.'!AM32</f>
        <v>4986</v>
      </c>
      <c r="AM32" s="22">
        <f t="shared" si="13"/>
        <v>4986</v>
      </c>
      <c r="AN32" s="22">
        <f>'[3]24.-42.'!L181</f>
        <v>0</v>
      </c>
      <c r="AO32" s="35" t="s">
        <v>90</v>
      </c>
      <c r="AP32" s="33" t="s">
        <v>91</v>
      </c>
      <c r="AQ32" s="56">
        <f>'[2]int.kiad.'!AR32</f>
        <v>30322</v>
      </c>
      <c r="AR32" s="22">
        <f t="shared" si="14"/>
        <v>34274</v>
      </c>
      <c r="AS32" s="22">
        <f>'[3]24.-42.'!M181</f>
        <v>3952</v>
      </c>
      <c r="AT32" s="22">
        <f t="shared" si="22"/>
        <v>349282</v>
      </c>
      <c r="AU32" s="22">
        <f t="shared" si="22"/>
        <v>358799</v>
      </c>
      <c r="AV32" s="22">
        <f t="shared" si="22"/>
        <v>9517</v>
      </c>
      <c r="AW32" s="35" t="s">
        <v>90</v>
      </c>
      <c r="AX32" s="33" t="s">
        <v>91</v>
      </c>
      <c r="AY32" s="22">
        <f t="shared" si="20"/>
        <v>313974</v>
      </c>
      <c r="AZ32" s="22">
        <f t="shared" si="20"/>
        <v>319539</v>
      </c>
      <c r="BA32" s="22">
        <f t="shared" si="20"/>
        <v>5565</v>
      </c>
      <c r="BB32" s="22">
        <f t="shared" si="21"/>
        <v>35308</v>
      </c>
      <c r="BC32" s="22">
        <f t="shared" si="21"/>
        <v>39260</v>
      </c>
      <c r="BD32" s="22">
        <f t="shared" si="21"/>
        <v>3952</v>
      </c>
      <c r="BE32" s="178">
        <v>8</v>
      </c>
      <c r="BF32" s="164" t="s">
        <v>57</v>
      </c>
      <c r="BG32" s="170" t="s">
        <v>192</v>
      </c>
      <c r="BH32" s="171">
        <f>'[2]int.kiad.'!BI32</f>
        <v>33257</v>
      </c>
      <c r="BI32" s="171">
        <f t="shared" si="25"/>
        <v>33352</v>
      </c>
      <c r="BJ32" s="171">
        <f>'[3]részb.ö.'!E517</f>
        <v>95</v>
      </c>
      <c r="BK32" s="171">
        <f>'[2]int.kiad.'!BL32</f>
        <v>11479</v>
      </c>
      <c r="BL32" s="171">
        <f t="shared" si="26"/>
        <v>11509</v>
      </c>
      <c r="BM32" s="171">
        <f>'[3]részb.ö.'!F517</f>
        <v>30</v>
      </c>
      <c r="BN32" s="178">
        <v>8</v>
      </c>
      <c r="BO32" s="164" t="s">
        <v>57</v>
      </c>
      <c r="BP32" s="170" t="s">
        <v>192</v>
      </c>
      <c r="BQ32" s="171">
        <f>'[2]int.kiad.'!BR32</f>
        <v>7720</v>
      </c>
      <c r="BR32" s="171">
        <f t="shared" si="27"/>
        <v>7748</v>
      </c>
      <c r="BS32" s="171">
        <f>'[3]részb.ö.'!G517</f>
        <v>28</v>
      </c>
      <c r="BT32" s="171">
        <f>'[2]int.kiad.'!BU32</f>
        <v>0</v>
      </c>
      <c r="BU32" s="171">
        <f t="shared" si="28"/>
        <v>0</v>
      </c>
      <c r="BV32" s="171">
        <f>'[3]részb.ö.'!J517</f>
        <v>0</v>
      </c>
      <c r="BW32" s="178">
        <v>8</v>
      </c>
      <c r="BX32" s="164" t="s">
        <v>57</v>
      </c>
      <c r="BY32" s="170" t="s">
        <v>192</v>
      </c>
      <c r="BZ32" s="171">
        <f>'[2]int.kiad.'!CA32</f>
        <v>0</v>
      </c>
      <c r="CA32" s="171">
        <f t="shared" si="29"/>
        <v>0</v>
      </c>
      <c r="CB32" s="171">
        <f>'[3]részb.ö.'!K517</f>
        <v>0</v>
      </c>
      <c r="CC32" s="171">
        <f>'[2]int.kiad.'!CD32</f>
        <v>0</v>
      </c>
      <c r="CD32" s="171">
        <f t="shared" si="30"/>
        <v>0</v>
      </c>
      <c r="CE32" s="171">
        <f>'[3]részb.ö.'!L517</f>
        <v>0</v>
      </c>
      <c r="CF32" s="178">
        <v>8</v>
      </c>
      <c r="CG32" s="164" t="s">
        <v>57</v>
      </c>
      <c r="CH32" s="170" t="s">
        <v>192</v>
      </c>
      <c r="CI32" s="171">
        <f>'[2]int.kiad.'!CJ32</f>
        <v>131</v>
      </c>
      <c r="CJ32" s="171">
        <f t="shared" si="31"/>
        <v>131</v>
      </c>
      <c r="CK32" s="171">
        <f>'[3]részb.ö.'!M517</f>
        <v>0</v>
      </c>
      <c r="CL32" s="200">
        <f t="shared" si="23"/>
        <v>52587</v>
      </c>
      <c r="CM32" s="200">
        <f t="shared" si="24"/>
        <v>52740</v>
      </c>
      <c r="CN32" s="200">
        <f t="shared" si="24"/>
        <v>153</v>
      </c>
    </row>
    <row r="33" spans="1:92" ht="12.75">
      <c r="A33" s="35" t="s">
        <v>92</v>
      </c>
      <c r="B33" s="33" t="s">
        <v>93</v>
      </c>
      <c r="C33" s="56">
        <f>'[2]int.kiad.'!D33</f>
        <v>188177</v>
      </c>
      <c r="D33" s="22">
        <f t="shared" si="6"/>
        <v>189010</v>
      </c>
      <c r="E33" s="22">
        <f>'[3]24.-42.'!E229</f>
        <v>833</v>
      </c>
      <c r="F33" s="56">
        <f>'[2]int.kiad.'!G33</f>
        <v>63600</v>
      </c>
      <c r="G33" s="22">
        <f t="shared" si="7"/>
        <v>63867</v>
      </c>
      <c r="H33" s="22">
        <f>'[3]24.-42.'!F229</f>
        <v>267</v>
      </c>
      <c r="I33" s="35" t="s">
        <v>92</v>
      </c>
      <c r="J33" s="33" t="s">
        <v>93</v>
      </c>
      <c r="K33" s="56">
        <f>'[2]int.kiad.'!L33</f>
        <v>111509</v>
      </c>
      <c r="L33" s="22">
        <f t="shared" si="8"/>
        <v>108144</v>
      </c>
      <c r="M33" s="22">
        <f>'[3]24.-42.'!G229</f>
        <v>-3365</v>
      </c>
      <c r="N33" s="56">
        <f>'[2]int.kiad.'!O33</f>
        <v>0</v>
      </c>
      <c r="O33" s="22">
        <f t="shared" si="9"/>
        <v>0</v>
      </c>
      <c r="P33" s="22">
        <f>'[3]24.-42.'!H229</f>
        <v>0</v>
      </c>
      <c r="Q33" s="35" t="s">
        <v>92</v>
      </c>
      <c r="R33" s="33" t="s">
        <v>93</v>
      </c>
      <c r="S33" s="22">
        <f t="shared" si="0"/>
        <v>111509</v>
      </c>
      <c r="T33" s="22">
        <f t="shared" si="0"/>
        <v>108144</v>
      </c>
      <c r="U33" s="22">
        <f t="shared" si="0"/>
        <v>-3365</v>
      </c>
      <c r="V33" s="56">
        <f>'[2]int.kiad.'!W33</f>
        <v>437</v>
      </c>
      <c r="W33" s="22">
        <f t="shared" si="10"/>
        <v>437</v>
      </c>
      <c r="X33" s="22">
        <f>'[3]24.-42.'!J229</f>
        <v>0</v>
      </c>
      <c r="Y33" s="35" t="s">
        <v>92</v>
      </c>
      <c r="Z33" s="33" t="s">
        <v>93</v>
      </c>
      <c r="AA33" s="56">
        <f>'[2]int.kiad.'!AB33</f>
        <v>0</v>
      </c>
      <c r="AB33" s="22">
        <f t="shared" si="11"/>
        <v>0</v>
      </c>
      <c r="AC33" s="22">
        <f>'[3]24.-42.'!X229</f>
        <v>0</v>
      </c>
      <c r="AD33" s="22">
        <f t="shared" si="4"/>
        <v>437</v>
      </c>
      <c r="AE33" s="22">
        <f t="shared" si="4"/>
        <v>437</v>
      </c>
      <c r="AF33" s="22">
        <f t="shared" si="4"/>
        <v>0</v>
      </c>
      <c r="AG33" s="35" t="s">
        <v>92</v>
      </c>
      <c r="AH33" s="33" t="s">
        <v>93</v>
      </c>
      <c r="AI33" s="56">
        <f>'[2]int.kiad.'!AJ33</f>
        <v>412</v>
      </c>
      <c r="AJ33" s="22">
        <f t="shared" si="12"/>
        <v>641</v>
      </c>
      <c r="AK33" s="22">
        <f>'[3]24.-42.'!K229</f>
        <v>229</v>
      </c>
      <c r="AL33" s="56">
        <f>'[2]int.kiad.'!AM33</f>
        <v>1454</v>
      </c>
      <c r="AM33" s="22">
        <f t="shared" si="13"/>
        <v>1225</v>
      </c>
      <c r="AN33" s="22">
        <f>'[3]24.-42.'!L229</f>
        <v>-229</v>
      </c>
      <c r="AO33" s="35" t="s">
        <v>92</v>
      </c>
      <c r="AP33" s="33" t="s">
        <v>93</v>
      </c>
      <c r="AQ33" s="56">
        <f>'[2]int.kiad.'!AR33</f>
        <v>16162</v>
      </c>
      <c r="AR33" s="22">
        <f t="shared" si="14"/>
        <v>21596</v>
      </c>
      <c r="AS33" s="22">
        <f>'[3]24.-42.'!M229</f>
        <v>5434</v>
      </c>
      <c r="AT33" s="22">
        <f t="shared" si="22"/>
        <v>381751</v>
      </c>
      <c r="AU33" s="22">
        <f t="shared" si="22"/>
        <v>384920</v>
      </c>
      <c r="AV33" s="22">
        <f t="shared" si="22"/>
        <v>3169</v>
      </c>
      <c r="AW33" s="35" t="s">
        <v>92</v>
      </c>
      <c r="AX33" s="33" t="s">
        <v>93</v>
      </c>
      <c r="AY33" s="22">
        <f t="shared" si="20"/>
        <v>364135</v>
      </c>
      <c r="AZ33" s="22">
        <f t="shared" si="20"/>
        <v>362099</v>
      </c>
      <c r="BA33" s="22">
        <f t="shared" si="20"/>
        <v>-2036</v>
      </c>
      <c r="BB33" s="22">
        <f t="shared" si="21"/>
        <v>17616</v>
      </c>
      <c r="BC33" s="22">
        <f t="shared" si="21"/>
        <v>22821</v>
      </c>
      <c r="BD33" s="22">
        <f t="shared" si="21"/>
        <v>5205</v>
      </c>
      <c r="BE33" s="178">
        <v>8</v>
      </c>
      <c r="BF33" s="164" t="s">
        <v>59</v>
      </c>
      <c r="BG33" s="170" t="s">
        <v>193</v>
      </c>
      <c r="BH33" s="171">
        <f>'[2]int.kiad.'!BI33</f>
        <v>14690</v>
      </c>
      <c r="BI33" s="171">
        <f t="shared" si="25"/>
        <v>14690</v>
      </c>
      <c r="BJ33" s="171">
        <f>'[3]részb.ö.'!E565</f>
        <v>0</v>
      </c>
      <c r="BK33" s="171">
        <f>'[2]int.kiad.'!BL33</f>
        <v>5024</v>
      </c>
      <c r="BL33" s="171">
        <f t="shared" si="26"/>
        <v>5024</v>
      </c>
      <c r="BM33" s="171">
        <f>'[3]részb.ö.'!F565</f>
        <v>0</v>
      </c>
      <c r="BN33" s="178">
        <v>8</v>
      </c>
      <c r="BO33" s="164" t="s">
        <v>59</v>
      </c>
      <c r="BP33" s="170" t="s">
        <v>193</v>
      </c>
      <c r="BQ33" s="171">
        <f>'[2]int.kiad.'!BR33</f>
        <v>2891</v>
      </c>
      <c r="BR33" s="171">
        <f t="shared" si="27"/>
        <v>2891</v>
      </c>
      <c r="BS33" s="171">
        <f>'[3]részb.ö.'!G565</f>
        <v>0</v>
      </c>
      <c r="BT33" s="171">
        <f>'[2]int.kiad.'!BU33</f>
        <v>0</v>
      </c>
      <c r="BU33" s="171">
        <f t="shared" si="28"/>
        <v>0</v>
      </c>
      <c r="BV33" s="171">
        <f>'[3]részb.ö.'!J565</f>
        <v>0</v>
      </c>
      <c r="BW33" s="178">
        <v>8</v>
      </c>
      <c r="BX33" s="164" t="s">
        <v>59</v>
      </c>
      <c r="BY33" s="170" t="s">
        <v>193</v>
      </c>
      <c r="BZ33" s="171">
        <f>'[2]int.kiad.'!CA33</f>
        <v>0</v>
      </c>
      <c r="CA33" s="171">
        <f t="shared" si="29"/>
        <v>0</v>
      </c>
      <c r="CB33" s="171">
        <f>'[3]részb.ö.'!K565</f>
        <v>0</v>
      </c>
      <c r="CC33" s="171">
        <f>'[2]int.kiad.'!CD33</f>
        <v>0</v>
      </c>
      <c r="CD33" s="171">
        <f t="shared" si="30"/>
        <v>0</v>
      </c>
      <c r="CE33" s="171">
        <f>'[3]részb.ö.'!L565</f>
        <v>0</v>
      </c>
      <c r="CF33" s="178">
        <v>8</v>
      </c>
      <c r="CG33" s="164" t="s">
        <v>59</v>
      </c>
      <c r="CH33" s="170" t="s">
        <v>193</v>
      </c>
      <c r="CI33" s="171">
        <f>'[2]int.kiad.'!CJ33</f>
        <v>0</v>
      </c>
      <c r="CJ33" s="171">
        <f t="shared" si="31"/>
        <v>0</v>
      </c>
      <c r="CK33" s="171">
        <f>'[3]részb.ö.'!M565</f>
        <v>0</v>
      </c>
      <c r="CL33" s="200">
        <f t="shared" si="23"/>
        <v>22605</v>
      </c>
      <c r="CM33" s="200">
        <f t="shared" si="24"/>
        <v>22605</v>
      </c>
      <c r="CN33" s="200">
        <f t="shared" si="24"/>
        <v>0</v>
      </c>
    </row>
    <row r="34" spans="1:92" ht="12.75">
      <c r="A34" s="35" t="s">
        <v>94</v>
      </c>
      <c r="B34" s="33" t="s">
        <v>95</v>
      </c>
      <c r="C34" s="56">
        <f>'[2]int.kiad.'!D34</f>
        <v>72941</v>
      </c>
      <c r="D34" s="22">
        <f t="shared" si="6"/>
        <v>73030</v>
      </c>
      <c r="E34" s="22">
        <f>'[3]24.-42.'!E277</f>
        <v>89</v>
      </c>
      <c r="F34" s="56">
        <f>'[2]int.kiad.'!G34</f>
        <v>24069</v>
      </c>
      <c r="G34" s="22">
        <f t="shared" si="7"/>
        <v>24069</v>
      </c>
      <c r="H34" s="22">
        <f>'[3]24.-42.'!F277</f>
        <v>0</v>
      </c>
      <c r="I34" s="35" t="s">
        <v>94</v>
      </c>
      <c r="J34" s="33" t="s">
        <v>95</v>
      </c>
      <c r="K34" s="56">
        <f>'[2]int.kiad.'!L34</f>
        <v>18867</v>
      </c>
      <c r="L34" s="22">
        <f t="shared" si="8"/>
        <v>19058</v>
      </c>
      <c r="M34" s="22">
        <f>'[3]24.-42.'!G277</f>
        <v>191</v>
      </c>
      <c r="N34" s="56">
        <f>'[2]int.kiad.'!O34</f>
        <v>0</v>
      </c>
      <c r="O34" s="22">
        <f t="shared" si="9"/>
        <v>0</v>
      </c>
      <c r="P34" s="22">
        <f>'[3]24.-42.'!H277</f>
        <v>0</v>
      </c>
      <c r="Q34" s="35" t="s">
        <v>94</v>
      </c>
      <c r="R34" s="33" t="s">
        <v>95</v>
      </c>
      <c r="S34" s="22">
        <f t="shared" si="0"/>
        <v>18867</v>
      </c>
      <c r="T34" s="22">
        <f t="shared" si="0"/>
        <v>19058</v>
      </c>
      <c r="U34" s="22">
        <f t="shared" si="0"/>
        <v>191</v>
      </c>
      <c r="V34" s="56">
        <f>'[2]int.kiad.'!W34</f>
        <v>359</v>
      </c>
      <c r="W34" s="22">
        <f t="shared" si="10"/>
        <v>359</v>
      </c>
      <c r="X34" s="22">
        <f>'[3]24.-42.'!J277</f>
        <v>0</v>
      </c>
      <c r="Y34" s="35" t="s">
        <v>94</v>
      </c>
      <c r="Z34" s="33" t="s">
        <v>95</v>
      </c>
      <c r="AA34" s="56">
        <f>'[2]int.kiad.'!AB34</f>
        <v>21</v>
      </c>
      <c r="AB34" s="22">
        <f t="shared" si="11"/>
        <v>21</v>
      </c>
      <c r="AC34" s="22">
        <f>'[3]24.-42.'!X277</f>
        <v>0</v>
      </c>
      <c r="AD34" s="22">
        <f t="shared" si="4"/>
        <v>338</v>
      </c>
      <c r="AE34" s="22">
        <f t="shared" si="4"/>
        <v>338</v>
      </c>
      <c r="AF34" s="22">
        <f t="shared" si="4"/>
        <v>0</v>
      </c>
      <c r="AG34" s="35" t="s">
        <v>94</v>
      </c>
      <c r="AH34" s="33" t="s">
        <v>95</v>
      </c>
      <c r="AI34" s="56">
        <f>'[2]int.kiad.'!AJ34</f>
        <v>1771</v>
      </c>
      <c r="AJ34" s="22">
        <f t="shared" si="12"/>
        <v>1771</v>
      </c>
      <c r="AK34" s="22">
        <f>'[3]24.-42.'!K277</f>
        <v>0</v>
      </c>
      <c r="AL34" s="56">
        <f>'[2]int.kiad.'!AM34</f>
        <v>0</v>
      </c>
      <c r="AM34" s="22">
        <f t="shared" si="13"/>
        <v>0</v>
      </c>
      <c r="AN34" s="22">
        <f>'[3]24.-42.'!L277</f>
        <v>0</v>
      </c>
      <c r="AO34" s="35" t="s">
        <v>94</v>
      </c>
      <c r="AP34" s="33" t="s">
        <v>95</v>
      </c>
      <c r="AQ34" s="56">
        <f>'[2]int.kiad.'!AR34</f>
        <v>4476</v>
      </c>
      <c r="AR34" s="22">
        <f t="shared" si="14"/>
        <v>4816</v>
      </c>
      <c r="AS34" s="22">
        <f>'[3]24.-42.'!M277</f>
        <v>340</v>
      </c>
      <c r="AT34" s="22">
        <f t="shared" si="22"/>
        <v>122483</v>
      </c>
      <c r="AU34" s="22">
        <f t="shared" si="22"/>
        <v>123103</v>
      </c>
      <c r="AV34" s="22">
        <f t="shared" si="22"/>
        <v>620</v>
      </c>
      <c r="AW34" s="35" t="s">
        <v>94</v>
      </c>
      <c r="AX34" s="33" t="s">
        <v>95</v>
      </c>
      <c r="AY34" s="22">
        <f t="shared" si="20"/>
        <v>117986</v>
      </c>
      <c r="AZ34" s="22">
        <f t="shared" si="20"/>
        <v>118266</v>
      </c>
      <c r="BA34" s="22">
        <f t="shared" si="20"/>
        <v>280</v>
      </c>
      <c r="BB34" s="22">
        <f t="shared" si="21"/>
        <v>4497</v>
      </c>
      <c r="BC34" s="22">
        <f t="shared" si="21"/>
        <v>4837</v>
      </c>
      <c r="BD34" s="22">
        <f t="shared" si="21"/>
        <v>340</v>
      </c>
      <c r="BE34" s="178">
        <v>8</v>
      </c>
      <c r="BF34" s="164" t="s">
        <v>61</v>
      </c>
      <c r="BG34" s="170" t="s">
        <v>194</v>
      </c>
      <c r="BH34" s="171">
        <f>'[2]int.kiad.'!BI34</f>
        <v>11030</v>
      </c>
      <c r="BI34" s="171">
        <f t="shared" si="25"/>
        <v>11030</v>
      </c>
      <c r="BJ34" s="171">
        <f>'[3]részb.ö.'!E613</f>
        <v>0</v>
      </c>
      <c r="BK34" s="171">
        <f>'[2]int.kiad.'!BL34</f>
        <v>3767</v>
      </c>
      <c r="BL34" s="171">
        <f t="shared" si="26"/>
        <v>3767</v>
      </c>
      <c r="BM34" s="171">
        <f>'[3]részb.ö.'!F613</f>
        <v>0</v>
      </c>
      <c r="BN34" s="178">
        <v>8</v>
      </c>
      <c r="BO34" s="164" t="s">
        <v>61</v>
      </c>
      <c r="BP34" s="170" t="s">
        <v>194</v>
      </c>
      <c r="BQ34" s="171">
        <f>'[2]int.kiad.'!BR34</f>
        <v>2174</v>
      </c>
      <c r="BR34" s="171">
        <f t="shared" si="27"/>
        <v>2174</v>
      </c>
      <c r="BS34" s="171">
        <f>'[3]részb.ö.'!G613</f>
        <v>0</v>
      </c>
      <c r="BT34" s="171">
        <f>'[2]int.kiad.'!BU34</f>
        <v>0</v>
      </c>
      <c r="BU34" s="171">
        <f t="shared" si="28"/>
        <v>0</v>
      </c>
      <c r="BV34" s="171">
        <f>'[3]részb.ö.'!J613</f>
        <v>0</v>
      </c>
      <c r="BW34" s="178">
        <v>8</v>
      </c>
      <c r="BX34" s="164" t="s">
        <v>61</v>
      </c>
      <c r="BY34" s="170" t="s">
        <v>194</v>
      </c>
      <c r="BZ34" s="171">
        <f>'[2]int.kiad.'!CA34</f>
        <v>0</v>
      </c>
      <c r="CA34" s="171">
        <f t="shared" si="29"/>
        <v>0</v>
      </c>
      <c r="CB34" s="171">
        <f>'[3]részb.ö.'!K613</f>
        <v>0</v>
      </c>
      <c r="CC34" s="171">
        <f>'[2]int.kiad.'!CD34</f>
        <v>0</v>
      </c>
      <c r="CD34" s="171">
        <f t="shared" si="30"/>
        <v>0</v>
      </c>
      <c r="CE34" s="171">
        <f>'[3]részb.ö.'!L613</f>
        <v>0</v>
      </c>
      <c r="CF34" s="178">
        <v>8</v>
      </c>
      <c r="CG34" s="164" t="s">
        <v>61</v>
      </c>
      <c r="CH34" s="170" t="s">
        <v>194</v>
      </c>
      <c r="CI34" s="171">
        <f>'[2]int.kiad.'!CJ34</f>
        <v>94</v>
      </c>
      <c r="CJ34" s="171">
        <f t="shared" si="31"/>
        <v>94</v>
      </c>
      <c r="CK34" s="171">
        <f>'[3]részb.ö.'!M613</f>
        <v>0</v>
      </c>
      <c r="CL34" s="200">
        <f t="shared" si="23"/>
        <v>17065</v>
      </c>
      <c r="CM34" s="200">
        <f t="shared" si="24"/>
        <v>17065</v>
      </c>
      <c r="CN34" s="200">
        <f t="shared" si="24"/>
        <v>0</v>
      </c>
    </row>
    <row r="35" spans="1:92" ht="12.75">
      <c r="A35" s="35" t="s">
        <v>96</v>
      </c>
      <c r="B35" s="33" t="s">
        <v>97</v>
      </c>
      <c r="C35" s="56">
        <f>'[2]int.kiad.'!D35</f>
        <v>210337</v>
      </c>
      <c r="D35" s="22">
        <f t="shared" si="6"/>
        <v>210952</v>
      </c>
      <c r="E35" s="22">
        <f>'[3]24.-42.'!E325</f>
        <v>615</v>
      </c>
      <c r="F35" s="56">
        <f>'[2]int.kiad.'!G35</f>
        <v>70289</v>
      </c>
      <c r="G35" s="22">
        <f t="shared" si="7"/>
        <v>69293</v>
      </c>
      <c r="H35" s="22">
        <f>'[3]24.-42.'!F325</f>
        <v>-996</v>
      </c>
      <c r="I35" s="35" t="s">
        <v>96</v>
      </c>
      <c r="J35" s="33" t="s">
        <v>97</v>
      </c>
      <c r="K35" s="56">
        <f>'[2]int.kiad.'!L35</f>
        <v>57054</v>
      </c>
      <c r="L35" s="22">
        <f t="shared" si="8"/>
        <v>56524</v>
      </c>
      <c r="M35" s="22">
        <f>'[3]24.-42.'!G325</f>
        <v>-530</v>
      </c>
      <c r="N35" s="56">
        <f>'[2]int.kiad.'!O35</f>
        <v>0</v>
      </c>
      <c r="O35" s="22">
        <f t="shared" si="9"/>
        <v>0</v>
      </c>
      <c r="P35" s="22">
        <f>'[3]24.-42.'!H325</f>
        <v>0</v>
      </c>
      <c r="Q35" s="35" t="s">
        <v>96</v>
      </c>
      <c r="R35" s="33" t="s">
        <v>97</v>
      </c>
      <c r="S35" s="22">
        <f t="shared" si="0"/>
        <v>57054</v>
      </c>
      <c r="T35" s="22">
        <f t="shared" si="0"/>
        <v>56524</v>
      </c>
      <c r="U35" s="22">
        <f t="shared" si="0"/>
        <v>-530</v>
      </c>
      <c r="V35" s="56">
        <f>'[2]int.kiad.'!W35</f>
        <v>0</v>
      </c>
      <c r="W35" s="22">
        <f t="shared" si="10"/>
        <v>0</v>
      </c>
      <c r="X35" s="22">
        <f>'[3]24.-42.'!J325</f>
        <v>0</v>
      </c>
      <c r="Y35" s="35" t="s">
        <v>96</v>
      </c>
      <c r="Z35" s="33" t="s">
        <v>97</v>
      </c>
      <c r="AA35" s="56">
        <f>'[2]int.kiad.'!AB35</f>
        <v>0</v>
      </c>
      <c r="AB35" s="22">
        <f t="shared" si="11"/>
        <v>0</v>
      </c>
      <c r="AC35" s="22">
        <f>'[3]24.-42.'!X325</f>
        <v>0</v>
      </c>
      <c r="AD35" s="22">
        <f t="shared" si="4"/>
        <v>0</v>
      </c>
      <c r="AE35" s="22">
        <f t="shared" si="4"/>
        <v>0</v>
      </c>
      <c r="AF35" s="22">
        <f t="shared" si="4"/>
        <v>0</v>
      </c>
      <c r="AG35" s="35" t="s">
        <v>96</v>
      </c>
      <c r="AH35" s="33" t="s">
        <v>97</v>
      </c>
      <c r="AI35" s="56">
        <f>'[2]int.kiad.'!AJ35</f>
        <v>1401</v>
      </c>
      <c r="AJ35" s="22">
        <f t="shared" si="12"/>
        <v>5518</v>
      </c>
      <c r="AK35" s="22">
        <f>'[3]24.-42.'!K325</f>
        <v>4117</v>
      </c>
      <c r="AL35" s="56">
        <f>'[2]int.kiad.'!AM35</f>
        <v>0</v>
      </c>
      <c r="AM35" s="22">
        <f t="shared" si="13"/>
        <v>0</v>
      </c>
      <c r="AN35" s="22">
        <f>'[3]24.-42.'!L325</f>
        <v>0</v>
      </c>
      <c r="AO35" s="35" t="s">
        <v>96</v>
      </c>
      <c r="AP35" s="33" t="s">
        <v>97</v>
      </c>
      <c r="AQ35" s="56">
        <f>'[2]int.kiad.'!AR35</f>
        <v>3881</v>
      </c>
      <c r="AR35" s="22">
        <f t="shared" si="14"/>
        <v>4192</v>
      </c>
      <c r="AS35" s="22">
        <f>'[3]24.-42.'!M325</f>
        <v>311</v>
      </c>
      <c r="AT35" s="22">
        <f t="shared" si="22"/>
        <v>342962</v>
      </c>
      <c r="AU35" s="22">
        <f t="shared" si="22"/>
        <v>346479</v>
      </c>
      <c r="AV35" s="22">
        <f t="shared" si="22"/>
        <v>3517</v>
      </c>
      <c r="AW35" s="35" t="s">
        <v>96</v>
      </c>
      <c r="AX35" s="33" t="s">
        <v>97</v>
      </c>
      <c r="AY35" s="22">
        <f t="shared" si="20"/>
        <v>339081</v>
      </c>
      <c r="AZ35" s="22">
        <f t="shared" si="20"/>
        <v>342287</v>
      </c>
      <c r="BA35" s="22">
        <f t="shared" si="20"/>
        <v>3206</v>
      </c>
      <c r="BB35" s="22">
        <f t="shared" si="21"/>
        <v>3881</v>
      </c>
      <c r="BC35" s="22">
        <f t="shared" si="21"/>
        <v>4192</v>
      </c>
      <c r="BD35" s="22">
        <f t="shared" si="21"/>
        <v>311</v>
      </c>
      <c r="BE35" s="178">
        <v>8</v>
      </c>
      <c r="BF35" s="164" t="s">
        <v>63</v>
      </c>
      <c r="BG35" s="170" t="s">
        <v>195</v>
      </c>
      <c r="BH35" s="171">
        <f>'[2]int.kiad.'!BI35</f>
        <v>35282</v>
      </c>
      <c r="BI35" s="171">
        <f t="shared" si="25"/>
        <v>35501</v>
      </c>
      <c r="BJ35" s="171">
        <f>'[3]részb.ö.'!E661</f>
        <v>219</v>
      </c>
      <c r="BK35" s="171">
        <f>'[2]int.kiad.'!BL35</f>
        <v>12028</v>
      </c>
      <c r="BL35" s="171">
        <f t="shared" si="26"/>
        <v>12098</v>
      </c>
      <c r="BM35" s="171">
        <f>'[3]részb.ö.'!F661</f>
        <v>70</v>
      </c>
      <c r="BN35" s="178">
        <v>8</v>
      </c>
      <c r="BO35" s="164" t="s">
        <v>63</v>
      </c>
      <c r="BP35" s="170" t="s">
        <v>195</v>
      </c>
      <c r="BQ35" s="171">
        <f>'[2]int.kiad.'!BR35</f>
        <v>5166</v>
      </c>
      <c r="BR35" s="171">
        <f t="shared" si="27"/>
        <v>5290</v>
      </c>
      <c r="BS35" s="171">
        <f>'[3]részb.ö.'!G661</f>
        <v>124</v>
      </c>
      <c r="BT35" s="171">
        <f>'[2]int.kiad.'!BU35</f>
        <v>0</v>
      </c>
      <c r="BU35" s="171">
        <f t="shared" si="28"/>
        <v>0</v>
      </c>
      <c r="BV35" s="171">
        <f>'[3]részb.ö.'!J661</f>
        <v>0</v>
      </c>
      <c r="BW35" s="178">
        <v>8</v>
      </c>
      <c r="BX35" s="164" t="s">
        <v>63</v>
      </c>
      <c r="BY35" s="170" t="s">
        <v>195</v>
      </c>
      <c r="BZ35" s="171">
        <f>'[2]int.kiad.'!CA35</f>
        <v>0</v>
      </c>
      <c r="CA35" s="171">
        <f t="shared" si="29"/>
        <v>0</v>
      </c>
      <c r="CB35" s="171">
        <f>'[3]részb.ö.'!K661</f>
        <v>0</v>
      </c>
      <c r="CC35" s="171">
        <f>'[2]int.kiad.'!CD35</f>
        <v>0</v>
      </c>
      <c r="CD35" s="171">
        <f t="shared" si="30"/>
        <v>0</v>
      </c>
      <c r="CE35" s="171">
        <f>'[3]részb.ö.'!L661</f>
        <v>0</v>
      </c>
      <c r="CF35" s="178">
        <v>8</v>
      </c>
      <c r="CG35" s="164" t="s">
        <v>63</v>
      </c>
      <c r="CH35" s="170" t="s">
        <v>195</v>
      </c>
      <c r="CI35" s="171">
        <f>'[2]int.kiad.'!CJ35</f>
        <v>148</v>
      </c>
      <c r="CJ35" s="171">
        <f t="shared" si="31"/>
        <v>148</v>
      </c>
      <c r="CK35" s="171">
        <f>'[3]részb.ö.'!M661</f>
        <v>0</v>
      </c>
      <c r="CL35" s="200">
        <f t="shared" si="23"/>
        <v>52624</v>
      </c>
      <c r="CM35" s="200">
        <f t="shared" si="24"/>
        <v>53037</v>
      </c>
      <c r="CN35" s="200">
        <f t="shared" si="24"/>
        <v>413</v>
      </c>
    </row>
    <row r="36" spans="1:92" ht="12.75">
      <c r="A36" s="35" t="s">
        <v>98</v>
      </c>
      <c r="B36" s="33" t="s">
        <v>99</v>
      </c>
      <c r="C36" s="56">
        <f>'[2]int.kiad.'!D36</f>
        <v>171357</v>
      </c>
      <c r="D36" s="22">
        <f t="shared" si="6"/>
        <v>174007</v>
      </c>
      <c r="E36" s="22">
        <f>'[3]24.-42.'!E373</f>
        <v>2650</v>
      </c>
      <c r="F36" s="56">
        <f>'[2]int.kiad.'!G36</f>
        <v>57149</v>
      </c>
      <c r="G36" s="22">
        <f t="shared" si="7"/>
        <v>58044</v>
      </c>
      <c r="H36" s="22">
        <f>'[3]24.-42.'!F373</f>
        <v>895</v>
      </c>
      <c r="I36" s="35" t="s">
        <v>98</v>
      </c>
      <c r="J36" s="33" t="s">
        <v>99</v>
      </c>
      <c r="K36" s="56">
        <f>'[2]int.kiad.'!L36</f>
        <v>48033</v>
      </c>
      <c r="L36" s="22">
        <f t="shared" si="8"/>
        <v>47942</v>
      </c>
      <c r="M36" s="22">
        <f>'[3]24.-42.'!G373</f>
        <v>-91</v>
      </c>
      <c r="N36" s="56">
        <f>'[2]int.kiad.'!O36</f>
        <v>0</v>
      </c>
      <c r="O36" s="22">
        <f t="shared" si="9"/>
        <v>0</v>
      </c>
      <c r="P36" s="22">
        <f>'[3]24.-42.'!H373</f>
        <v>0</v>
      </c>
      <c r="Q36" s="35" t="s">
        <v>98</v>
      </c>
      <c r="R36" s="33" t="s">
        <v>99</v>
      </c>
      <c r="S36" s="22">
        <f t="shared" si="0"/>
        <v>48033</v>
      </c>
      <c r="T36" s="22">
        <f t="shared" si="0"/>
        <v>47942</v>
      </c>
      <c r="U36" s="22">
        <f t="shared" si="0"/>
        <v>-91</v>
      </c>
      <c r="V36" s="56">
        <f>'[2]int.kiad.'!W36</f>
        <v>0</v>
      </c>
      <c r="W36" s="22">
        <f t="shared" si="10"/>
        <v>0</v>
      </c>
      <c r="X36" s="22">
        <f>'[3]24.-42.'!J373</f>
        <v>0</v>
      </c>
      <c r="Y36" s="35" t="s">
        <v>98</v>
      </c>
      <c r="Z36" s="33" t="s">
        <v>99</v>
      </c>
      <c r="AA36" s="56">
        <f>'[2]int.kiad.'!AB36</f>
        <v>0</v>
      </c>
      <c r="AB36" s="22">
        <f t="shared" si="11"/>
        <v>0</v>
      </c>
      <c r="AC36" s="22">
        <f>'[3]24.-42.'!X373</f>
        <v>0</v>
      </c>
      <c r="AD36" s="22">
        <f t="shared" si="4"/>
        <v>0</v>
      </c>
      <c r="AE36" s="22">
        <f t="shared" si="4"/>
        <v>0</v>
      </c>
      <c r="AF36" s="22">
        <f t="shared" si="4"/>
        <v>0</v>
      </c>
      <c r="AG36" s="35" t="s">
        <v>98</v>
      </c>
      <c r="AH36" s="33" t="s">
        <v>99</v>
      </c>
      <c r="AI36" s="56">
        <f>'[2]int.kiad.'!AJ36</f>
        <v>2085</v>
      </c>
      <c r="AJ36" s="22">
        <f t="shared" si="12"/>
        <v>3987</v>
      </c>
      <c r="AK36" s="22">
        <f>'[3]24.-42.'!K373</f>
        <v>1902</v>
      </c>
      <c r="AL36" s="56">
        <f>'[2]int.kiad.'!AM36</f>
        <v>0</v>
      </c>
      <c r="AM36" s="22">
        <f t="shared" si="13"/>
        <v>0</v>
      </c>
      <c r="AN36" s="22">
        <f>'[3]24.-42.'!L373</f>
        <v>0</v>
      </c>
      <c r="AO36" s="35" t="s">
        <v>98</v>
      </c>
      <c r="AP36" s="33" t="s">
        <v>99</v>
      </c>
      <c r="AQ36" s="56">
        <f>'[2]int.kiad.'!AR36</f>
        <v>1596</v>
      </c>
      <c r="AR36" s="22">
        <f t="shared" si="14"/>
        <v>1711</v>
      </c>
      <c r="AS36" s="22">
        <f>'[3]24.-42.'!M373</f>
        <v>115</v>
      </c>
      <c r="AT36" s="22">
        <f t="shared" si="22"/>
        <v>280220</v>
      </c>
      <c r="AU36" s="22">
        <f t="shared" si="22"/>
        <v>285691</v>
      </c>
      <c r="AV36" s="22">
        <f t="shared" si="22"/>
        <v>5471</v>
      </c>
      <c r="AW36" s="35" t="s">
        <v>98</v>
      </c>
      <c r="AX36" s="33" t="s">
        <v>99</v>
      </c>
      <c r="AY36" s="22">
        <f t="shared" si="20"/>
        <v>278624</v>
      </c>
      <c r="AZ36" s="22">
        <f t="shared" si="20"/>
        <v>283980</v>
      </c>
      <c r="BA36" s="22">
        <f t="shared" si="20"/>
        <v>5356</v>
      </c>
      <c r="BB36" s="22">
        <f t="shared" si="21"/>
        <v>1596</v>
      </c>
      <c r="BC36" s="22">
        <f t="shared" si="21"/>
        <v>1711</v>
      </c>
      <c r="BD36" s="22">
        <f t="shared" si="21"/>
        <v>115</v>
      </c>
      <c r="BE36" s="178">
        <v>8</v>
      </c>
      <c r="BF36" s="164" t="s">
        <v>65</v>
      </c>
      <c r="BG36" s="170" t="s">
        <v>223</v>
      </c>
      <c r="BH36" s="171">
        <f>'[2]int.kiad.'!BI36</f>
        <v>38721</v>
      </c>
      <c r="BI36" s="171">
        <f t="shared" si="25"/>
        <v>39064</v>
      </c>
      <c r="BJ36" s="171">
        <f>'[3]részb.ö.'!E709</f>
        <v>343</v>
      </c>
      <c r="BK36" s="171">
        <f>'[2]int.kiad.'!BL36</f>
        <v>13261</v>
      </c>
      <c r="BL36" s="171">
        <f t="shared" si="26"/>
        <v>13371</v>
      </c>
      <c r="BM36" s="171">
        <f>'[3]részb.ö.'!F709</f>
        <v>110</v>
      </c>
      <c r="BN36" s="178">
        <v>8</v>
      </c>
      <c r="BO36" s="164" t="s">
        <v>65</v>
      </c>
      <c r="BP36" s="170" t="s">
        <v>223</v>
      </c>
      <c r="BQ36" s="171">
        <f>'[2]int.kiad.'!BR36</f>
        <v>7209</v>
      </c>
      <c r="BR36" s="171">
        <f t="shared" si="27"/>
        <v>7235</v>
      </c>
      <c r="BS36" s="171">
        <f>'[3]részb.ö.'!G709</f>
        <v>26</v>
      </c>
      <c r="BT36" s="171">
        <f>'[2]int.kiad.'!BU36</f>
        <v>0</v>
      </c>
      <c r="BU36" s="171">
        <f t="shared" si="28"/>
        <v>0</v>
      </c>
      <c r="BV36" s="171">
        <f>'[3]részb.ö.'!J709</f>
        <v>0</v>
      </c>
      <c r="BW36" s="178">
        <v>8</v>
      </c>
      <c r="BX36" s="164" t="s">
        <v>65</v>
      </c>
      <c r="BY36" s="170" t="s">
        <v>223</v>
      </c>
      <c r="BZ36" s="171">
        <f>'[2]int.kiad.'!CA36</f>
        <v>0</v>
      </c>
      <c r="CA36" s="171">
        <f t="shared" si="29"/>
        <v>0</v>
      </c>
      <c r="CB36" s="171">
        <f>'[3]részb.ö.'!K709</f>
        <v>0</v>
      </c>
      <c r="CC36" s="171">
        <f>'[2]int.kiad.'!CD36</f>
        <v>0</v>
      </c>
      <c r="CD36" s="171">
        <f t="shared" si="30"/>
        <v>0</v>
      </c>
      <c r="CE36" s="171">
        <f>'[3]részb.ö.'!L709</f>
        <v>0</v>
      </c>
      <c r="CF36" s="178">
        <v>8</v>
      </c>
      <c r="CG36" s="164" t="s">
        <v>65</v>
      </c>
      <c r="CH36" s="170" t="s">
        <v>223</v>
      </c>
      <c r="CI36" s="171">
        <f>'[2]int.kiad.'!CJ36</f>
        <v>249</v>
      </c>
      <c r="CJ36" s="171">
        <f t="shared" si="31"/>
        <v>249</v>
      </c>
      <c r="CK36" s="171">
        <f>'[3]részb.ö.'!M709</f>
        <v>0</v>
      </c>
      <c r="CL36" s="200">
        <f t="shared" si="23"/>
        <v>59440</v>
      </c>
      <c r="CM36" s="200">
        <f t="shared" si="24"/>
        <v>59919</v>
      </c>
      <c r="CN36" s="200">
        <f t="shared" si="24"/>
        <v>479</v>
      </c>
    </row>
    <row r="37" spans="1:92" ht="12.75">
      <c r="A37" s="35" t="s">
        <v>100</v>
      </c>
      <c r="B37" s="33" t="s">
        <v>224</v>
      </c>
      <c r="C37" s="56">
        <f>'[2]int.kiad.'!D37</f>
        <v>229613</v>
      </c>
      <c r="D37" s="22">
        <f t="shared" si="6"/>
        <v>226481</v>
      </c>
      <c r="E37" s="22">
        <f>'[3]24.-42.'!E421</f>
        <v>-3132</v>
      </c>
      <c r="F37" s="56">
        <f>'[2]int.kiad.'!G37</f>
        <v>76555</v>
      </c>
      <c r="G37" s="22">
        <f t="shared" si="7"/>
        <v>75552</v>
      </c>
      <c r="H37" s="22">
        <f>'[3]24.-42.'!F421</f>
        <v>-1003</v>
      </c>
      <c r="I37" s="35" t="s">
        <v>100</v>
      </c>
      <c r="J37" s="33" t="s">
        <v>224</v>
      </c>
      <c r="K37" s="56">
        <f>'[2]int.kiad.'!L37</f>
        <v>85535</v>
      </c>
      <c r="L37" s="22">
        <f t="shared" si="8"/>
        <v>99079</v>
      </c>
      <c r="M37" s="22">
        <f>'[3]24.-42.'!G421</f>
        <v>13544</v>
      </c>
      <c r="N37" s="56">
        <f>'[2]int.kiad.'!O37</f>
        <v>0</v>
      </c>
      <c r="O37" s="22">
        <f t="shared" si="9"/>
        <v>0</v>
      </c>
      <c r="P37" s="22">
        <f>'[3]24.-42.'!H421</f>
        <v>0</v>
      </c>
      <c r="Q37" s="35" t="s">
        <v>100</v>
      </c>
      <c r="R37" s="33" t="s">
        <v>224</v>
      </c>
      <c r="S37" s="22">
        <f t="shared" si="0"/>
        <v>85535</v>
      </c>
      <c r="T37" s="22">
        <f t="shared" si="0"/>
        <v>99079</v>
      </c>
      <c r="U37" s="22">
        <f t="shared" si="0"/>
        <v>13544</v>
      </c>
      <c r="V37" s="56">
        <f>'[2]int.kiad.'!W37</f>
        <v>1464</v>
      </c>
      <c r="W37" s="22">
        <f t="shared" si="10"/>
        <v>1464</v>
      </c>
      <c r="X37" s="22">
        <f>'[3]24.-42.'!J421</f>
        <v>0</v>
      </c>
      <c r="Y37" s="35" t="s">
        <v>100</v>
      </c>
      <c r="Z37" s="33" t="s">
        <v>224</v>
      </c>
      <c r="AA37" s="56">
        <f>'[2]int.kiad.'!AB37</f>
        <v>0</v>
      </c>
      <c r="AB37" s="22">
        <f t="shared" si="11"/>
        <v>0</v>
      </c>
      <c r="AC37" s="22">
        <f>'[3]24.-42.'!X421</f>
        <v>0</v>
      </c>
      <c r="AD37" s="22">
        <f t="shared" si="4"/>
        <v>1464</v>
      </c>
      <c r="AE37" s="22">
        <f t="shared" si="4"/>
        <v>1464</v>
      </c>
      <c r="AF37" s="22">
        <f t="shared" si="4"/>
        <v>0</v>
      </c>
      <c r="AG37" s="35" t="s">
        <v>100</v>
      </c>
      <c r="AH37" s="33" t="s">
        <v>224</v>
      </c>
      <c r="AI37" s="56">
        <f>'[2]int.kiad.'!AJ37</f>
        <v>2692</v>
      </c>
      <c r="AJ37" s="22">
        <f t="shared" si="12"/>
        <v>2803</v>
      </c>
      <c r="AK37" s="22">
        <f>'[3]24.-42.'!K421</f>
        <v>111</v>
      </c>
      <c r="AL37" s="56">
        <f>'[2]int.kiad.'!AM37</f>
        <v>0</v>
      </c>
      <c r="AM37" s="22">
        <f t="shared" si="13"/>
        <v>0</v>
      </c>
      <c r="AN37" s="22">
        <f>'[3]24.-42.'!L421</f>
        <v>0</v>
      </c>
      <c r="AO37" s="35" t="s">
        <v>100</v>
      </c>
      <c r="AP37" s="33" t="s">
        <v>224</v>
      </c>
      <c r="AQ37" s="56">
        <f>'[2]int.kiad.'!AR37</f>
        <v>23374</v>
      </c>
      <c r="AR37" s="22">
        <f t="shared" si="14"/>
        <v>37814</v>
      </c>
      <c r="AS37" s="22">
        <f>'[3]24.-42.'!M421</f>
        <v>14440</v>
      </c>
      <c r="AT37" s="22">
        <f t="shared" si="22"/>
        <v>419233</v>
      </c>
      <c r="AU37" s="22">
        <f t="shared" si="22"/>
        <v>443193</v>
      </c>
      <c r="AV37" s="22">
        <f t="shared" si="22"/>
        <v>23960</v>
      </c>
      <c r="AW37" s="35" t="s">
        <v>100</v>
      </c>
      <c r="AX37" s="33" t="s">
        <v>224</v>
      </c>
      <c r="AY37" s="22">
        <f t="shared" si="20"/>
        <v>395859</v>
      </c>
      <c r="AZ37" s="22">
        <f t="shared" si="20"/>
        <v>405379</v>
      </c>
      <c r="BA37" s="22">
        <f t="shared" si="20"/>
        <v>9520</v>
      </c>
      <c r="BB37" s="22">
        <f t="shared" si="21"/>
        <v>23374</v>
      </c>
      <c r="BC37" s="22">
        <f t="shared" si="21"/>
        <v>37814</v>
      </c>
      <c r="BD37" s="22">
        <f t="shared" si="21"/>
        <v>14440</v>
      </c>
      <c r="BE37" s="178">
        <v>8</v>
      </c>
      <c r="BF37" s="164" t="s">
        <v>67</v>
      </c>
      <c r="BG37" s="170" t="s">
        <v>196</v>
      </c>
      <c r="BH37" s="171">
        <f>'[2]int.kiad.'!BI37</f>
        <v>10996</v>
      </c>
      <c r="BI37" s="171">
        <f t="shared" si="25"/>
        <v>10996</v>
      </c>
      <c r="BJ37" s="171">
        <f>'[3]részb.ö.'!E757</f>
        <v>0</v>
      </c>
      <c r="BK37" s="171">
        <f>'[2]int.kiad.'!BL37</f>
        <v>3766</v>
      </c>
      <c r="BL37" s="171">
        <f t="shared" si="26"/>
        <v>3766</v>
      </c>
      <c r="BM37" s="171">
        <f>'[3]részb.ö.'!F757</f>
        <v>0</v>
      </c>
      <c r="BN37" s="178">
        <v>8</v>
      </c>
      <c r="BO37" s="164" t="s">
        <v>67</v>
      </c>
      <c r="BP37" s="170" t="s">
        <v>196</v>
      </c>
      <c r="BQ37" s="171">
        <f>'[2]int.kiad.'!BR37</f>
        <v>2625</v>
      </c>
      <c r="BR37" s="171">
        <f t="shared" si="27"/>
        <v>2625</v>
      </c>
      <c r="BS37" s="171">
        <f>'[3]részb.ö.'!G757</f>
        <v>0</v>
      </c>
      <c r="BT37" s="171">
        <f>'[2]int.kiad.'!BU37</f>
        <v>0</v>
      </c>
      <c r="BU37" s="171">
        <f t="shared" si="28"/>
        <v>0</v>
      </c>
      <c r="BV37" s="171">
        <f>'[3]részb.ö.'!J757</f>
        <v>0</v>
      </c>
      <c r="BW37" s="178">
        <v>8</v>
      </c>
      <c r="BX37" s="164" t="s">
        <v>67</v>
      </c>
      <c r="BY37" s="170" t="s">
        <v>196</v>
      </c>
      <c r="BZ37" s="171">
        <f>'[2]int.kiad.'!CA37</f>
        <v>0</v>
      </c>
      <c r="CA37" s="171">
        <f t="shared" si="29"/>
        <v>0</v>
      </c>
      <c r="CB37" s="171">
        <f>'[3]részb.ö.'!K757</f>
        <v>0</v>
      </c>
      <c r="CC37" s="171">
        <f>'[2]int.kiad.'!CD37</f>
        <v>0</v>
      </c>
      <c r="CD37" s="171">
        <f t="shared" si="30"/>
        <v>0</v>
      </c>
      <c r="CE37" s="171">
        <f>'[3]részb.ö.'!L757</f>
        <v>0</v>
      </c>
      <c r="CF37" s="178">
        <v>8</v>
      </c>
      <c r="CG37" s="164" t="s">
        <v>67</v>
      </c>
      <c r="CH37" s="170" t="s">
        <v>196</v>
      </c>
      <c r="CI37" s="171">
        <f>'[2]int.kiad.'!CJ37</f>
        <v>63</v>
      </c>
      <c r="CJ37" s="171">
        <f t="shared" si="31"/>
        <v>63</v>
      </c>
      <c r="CK37" s="171">
        <f>'[3]részb.ö.'!M757</f>
        <v>0</v>
      </c>
      <c r="CL37" s="200">
        <f t="shared" si="23"/>
        <v>17450</v>
      </c>
      <c r="CM37" s="200">
        <f t="shared" si="24"/>
        <v>17450</v>
      </c>
      <c r="CN37" s="200">
        <f t="shared" si="24"/>
        <v>0</v>
      </c>
    </row>
    <row r="38" spans="1:92" ht="12.75">
      <c r="A38" s="35" t="s">
        <v>102</v>
      </c>
      <c r="B38" s="33" t="s">
        <v>103</v>
      </c>
      <c r="C38" s="56">
        <f>'[2]int.kiad.'!D38</f>
        <v>171610</v>
      </c>
      <c r="D38" s="22">
        <f t="shared" si="6"/>
        <v>170994</v>
      </c>
      <c r="E38" s="22">
        <f>'[3]24.-42.'!E469</f>
        <v>-616</v>
      </c>
      <c r="F38" s="56">
        <f>'[2]int.kiad.'!G38</f>
        <v>56682</v>
      </c>
      <c r="G38" s="22">
        <f t="shared" si="7"/>
        <v>56484</v>
      </c>
      <c r="H38" s="22">
        <f>'[3]24.-42.'!F469</f>
        <v>-198</v>
      </c>
      <c r="I38" s="35" t="s">
        <v>102</v>
      </c>
      <c r="J38" s="33" t="s">
        <v>103</v>
      </c>
      <c r="K38" s="56">
        <f>'[2]int.kiad.'!L38</f>
        <v>47044</v>
      </c>
      <c r="L38" s="22">
        <f t="shared" si="8"/>
        <v>48054</v>
      </c>
      <c r="M38" s="22">
        <f>'[3]24.-42.'!G469</f>
        <v>1010</v>
      </c>
      <c r="N38" s="56">
        <f>'[2]int.kiad.'!O38</f>
        <v>0</v>
      </c>
      <c r="O38" s="22">
        <f t="shared" si="9"/>
        <v>0</v>
      </c>
      <c r="P38" s="22">
        <f>'[3]24.-42.'!H469</f>
        <v>0</v>
      </c>
      <c r="Q38" s="35" t="s">
        <v>102</v>
      </c>
      <c r="R38" s="33" t="s">
        <v>103</v>
      </c>
      <c r="S38" s="22">
        <f t="shared" si="0"/>
        <v>47044</v>
      </c>
      <c r="T38" s="22">
        <f t="shared" si="0"/>
        <v>48054</v>
      </c>
      <c r="U38" s="22">
        <f t="shared" si="0"/>
        <v>1010</v>
      </c>
      <c r="V38" s="56">
        <f>'[2]int.kiad.'!W38</f>
        <v>0</v>
      </c>
      <c r="W38" s="22">
        <f t="shared" si="10"/>
        <v>0</v>
      </c>
      <c r="X38" s="22">
        <f>'[3]24.-42.'!J469</f>
        <v>0</v>
      </c>
      <c r="Y38" s="35" t="s">
        <v>102</v>
      </c>
      <c r="Z38" s="33" t="s">
        <v>103</v>
      </c>
      <c r="AA38" s="56">
        <f>'[2]int.kiad.'!AB38</f>
        <v>0</v>
      </c>
      <c r="AB38" s="22">
        <f t="shared" si="11"/>
        <v>0</v>
      </c>
      <c r="AC38" s="22">
        <f>'[3]24.-42.'!X469</f>
        <v>0</v>
      </c>
      <c r="AD38" s="22">
        <f t="shared" si="4"/>
        <v>0</v>
      </c>
      <c r="AE38" s="22">
        <f t="shared" si="4"/>
        <v>0</v>
      </c>
      <c r="AF38" s="22">
        <f t="shared" si="4"/>
        <v>0</v>
      </c>
      <c r="AG38" s="35" t="s">
        <v>102</v>
      </c>
      <c r="AH38" s="33" t="s">
        <v>103</v>
      </c>
      <c r="AI38" s="56">
        <f>'[2]int.kiad.'!AJ38</f>
        <v>2897</v>
      </c>
      <c r="AJ38" s="22">
        <f t="shared" si="12"/>
        <v>3042</v>
      </c>
      <c r="AK38" s="22">
        <f>'[3]24.-42.'!K469</f>
        <v>145</v>
      </c>
      <c r="AL38" s="56">
        <f>'[2]int.kiad.'!AM38</f>
        <v>4335</v>
      </c>
      <c r="AM38" s="22">
        <f t="shared" si="13"/>
        <v>4832</v>
      </c>
      <c r="AN38" s="22">
        <f>'[3]24.-42.'!L469</f>
        <v>497</v>
      </c>
      <c r="AO38" s="35" t="s">
        <v>102</v>
      </c>
      <c r="AP38" s="33" t="s">
        <v>103</v>
      </c>
      <c r="AQ38" s="56">
        <f>'[2]int.kiad.'!AR38</f>
        <v>4774</v>
      </c>
      <c r="AR38" s="22">
        <f t="shared" si="14"/>
        <v>4832</v>
      </c>
      <c r="AS38" s="22">
        <f>'[3]24.-42.'!M469</f>
        <v>58</v>
      </c>
      <c r="AT38" s="22">
        <f t="shared" si="22"/>
        <v>287342</v>
      </c>
      <c r="AU38" s="22">
        <f t="shared" si="22"/>
        <v>288238</v>
      </c>
      <c r="AV38" s="22">
        <f t="shared" si="22"/>
        <v>896</v>
      </c>
      <c r="AW38" s="35" t="s">
        <v>102</v>
      </c>
      <c r="AX38" s="33" t="s">
        <v>103</v>
      </c>
      <c r="AY38" s="22">
        <f t="shared" si="20"/>
        <v>278233</v>
      </c>
      <c r="AZ38" s="22">
        <f t="shared" si="20"/>
        <v>278574</v>
      </c>
      <c r="BA38" s="22">
        <f t="shared" si="20"/>
        <v>341</v>
      </c>
      <c r="BB38" s="22">
        <f t="shared" si="21"/>
        <v>9109</v>
      </c>
      <c r="BC38" s="22">
        <f t="shared" si="21"/>
        <v>9664</v>
      </c>
      <c r="BD38" s="22">
        <f t="shared" si="21"/>
        <v>555</v>
      </c>
      <c r="BE38" s="178">
        <v>8</v>
      </c>
      <c r="BF38" s="164" t="s">
        <v>69</v>
      </c>
      <c r="BG38" s="170" t="s">
        <v>225</v>
      </c>
      <c r="BH38" s="171">
        <f>'[2]int.kiad.'!BI38</f>
        <v>38665</v>
      </c>
      <c r="BI38" s="171">
        <f t="shared" si="25"/>
        <v>38895</v>
      </c>
      <c r="BJ38" s="171">
        <f>'[3]részb.ö.'!E805</f>
        <v>230</v>
      </c>
      <c r="BK38" s="171">
        <f>'[2]int.kiad.'!BL38</f>
        <v>13097</v>
      </c>
      <c r="BL38" s="171">
        <f t="shared" si="26"/>
        <v>13170</v>
      </c>
      <c r="BM38" s="171">
        <f>'[3]részb.ö.'!F805</f>
        <v>73</v>
      </c>
      <c r="BN38" s="178">
        <v>8</v>
      </c>
      <c r="BO38" s="164" t="s">
        <v>69</v>
      </c>
      <c r="BP38" s="170" t="s">
        <v>225</v>
      </c>
      <c r="BQ38" s="171">
        <f>'[2]int.kiad.'!BR38</f>
        <v>6330</v>
      </c>
      <c r="BR38" s="171">
        <f t="shared" si="27"/>
        <v>6415</v>
      </c>
      <c r="BS38" s="171">
        <f>'[3]részb.ö.'!G805</f>
        <v>85</v>
      </c>
      <c r="BT38" s="171">
        <f>'[2]int.kiad.'!BU38</f>
        <v>0</v>
      </c>
      <c r="BU38" s="171">
        <f t="shared" si="28"/>
        <v>0</v>
      </c>
      <c r="BV38" s="171">
        <f>'[3]részb.ö.'!J805</f>
        <v>0</v>
      </c>
      <c r="BW38" s="178">
        <v>8</v>
      </c>
      <c r="BX38" s="164" t="s">
        <v>69</v>
      </c>
      <c r="BY38" s="170" t="s">
        <v>225</v>
      </c>
      <c r="BZ38" s="171">
        <f>'[2]int.kiad.'!CA38</f>
        <v>0</v>
      </c>
      <c r="CA38" s="171">
        <f t="shared" si="29"/>
        <v>0</v>
      </c>
      <c r="CB38" s="171">
        <f>'[3]részb.ö.'!K805</f>
        <v>0</v>
      </c>
      <c r="CC38" s="171">
        <f>'[2]int.kiad.'!CD38</f>
        <v>0</v>
      </c>
      <c r="CD38" s="171">
        <f t="shared" si="30"/>
        <v>0</v>
      </c>
      <c r="CE38" s="171">
        <f>'[3]részb.ö.'!L805</f>
        <v>0</v>
      </c>
      <c r="CF38" s="178">
        <v>8</v>
      </c>
      <c r="CG38" s="164" t="s">
        <v>69</v>
      </c>
      <c r="CH38" s="170" t="s">
        <v>225</v>
      </c>
      <c r="CI38" s="171">
        <f>'[2]int.kiad.'!CJ38</f>
        <v>256</v>
      </c>
      <c r="CJ38" s="171">
        <f t="shared" si="31"/>
        <v>255</v>
      </c>
      <c r="CK38" s="171">
        <f>'[3]részb.ö.'!M805</f>
        <v>-1</v>
      </c>
      <c r="CL38" s="200">
        <f t="shared" si="23"/>
        <v>58348</v>
      </c>
      <c r="CM38" s="200">
        <f t="shared" si="24"/>
        <v>58735</v>
      </c>
      <c r="CN38" s="200">
        <f t="shared" si="24"/>
        <v>387</v>
      </c>
    </row>
    <row r="39" spans="1:92" ht="12.75">
      <c r="A39" s="35" t="s">
        <v>104</v>
      </c>
      <c r="B39" s="33" t="s">
        <v>105</v>
      </c>
      <c r="C39" s="56">
        <f>'[2]int.kiad.'!D39</f>
        <v>47910</v>
      </c>
      <c r="D39" s="22">
        <f t="shared" si="6"/>
        <v>47910</v>
      </c>
      <c r="E39" s="22">
        <f>'[3]24.-42.'!E517</f>
        <v>0</v>
      </c>
      <c r="F39" s="56">
        <f>'[2]int.kiad.'!G39</f>
        <v>16046</v>
      </c>
      <c r="G39" s="22">
        <f t="shared" si="7"/>
        <v>16046</v>
      </c>
      <c r="H39" s="22">
        <f>'[3]24.-42.'!F517</f>
        <v>0</v>
      </c>
      <c r="I39" s="35" t="s">
        <v>104</v>
      </c>
      <c r="J39" s="33" t="s">
        <v>105</v>
      </c>
      <c r="K39" s="56">
        <f>'[2]int.kiad.'!L39</f>
        <v>60650</v>
      </c>
      <c r="L39" s="22">
        <f t="shared" si="8"/>
        <v>60650</v>
      </c>
      <c r="M39" s="22">
        <f>'[3]24.-42.'!G517</f>
        <v>0</v>
      </c>
      <c r="N39" s="56">
        <f>'[2]int.kiad.'!O39</f>
        <v>0</v>
      </c>
      <c r="O39" s="22">
        <f t="shared" si="9"/>
        <v>0</v>
      </c>
      <c r="P39" s="22">
        <f>'[3]24.-42.'!H517</f>
        <v>0</v>
      </c>
      <c r="Q39" s="35" t="s">
        <v>104</v>
      </c>
      <c r="R39" s="33" t="s">
        <v>105</v>
      </c>
      <c r="S39" s="22">
        <f t="shared" si="0"/>
        <v>60650</v>
      </c>
      <c r="T39" s="22">
        <f t="shared" si="0"/>
        <v>60650</v>
      </c>
      <c r="U39" s="22">
        <f t="shared" si="0"/>
        <v>0</v>
      </c>
      <c r="V39" s="56">
        <f>'[2]int.kiad.'!W39</f>
        <v>2510</v>
      </c>
      <c r="W39" s="22">
        <f t="shared" si="10"/>
        <v>2510</v>
      </c>
      <c r="X39" s="22">
        <f>'[3]24.-42.'!J517</f>
        <v>0</v>
      </c>
      <c r="Y39" s="35" t="s">
        <v>104</v>
      </c>
      <c r="Z39" s="33" t="s">
        <v>105</v>
      </c>
      <c r="AA39" s="56">
        <f>'[2]int.kiad.'!AB39</f>
        <v>0</v>
      </c>
      <c r="AB39" s="22">
        <f t="shared" si="11"/>
        <v>0</v>
      </c>
      <c r="AC39" s="22">
        <f>'[3]24.-42.'!X517</f>
        <v>0</v>
      </c>
      <c r="AD39" s="22">
        <f t="shared" si="4"/>
        <v>2510</v>
      </c>
      <c r="AE39" s="22">
        <f t="shared" si="4"/>
        <v>2510</v>
      </c>
      <c r="AF39" s="22">
        <f t="shared" si="4"/>
        <v>0</v>
      </c>
      <c r="AG39" s="35" t="s">
        <v>104</v>
      </c>
      <c r="AH39" s="33" t="s">
        <v>105</v>
      </c>
      <c r="AI39" s="56">
        <f>'[2]int.kiad.'!AJ39</f>
        <v>0</v>
      </c>
      <c r="AJ39" s="22">
        <f t="shared" si="12"/>
        <v>0</v>
      </c>
      <c r="AK39" s="22">
        <f>'[3]24.-42.'!K517</f>
        <v>0</v>
      </c>
      <c r="AL39" s="56">
        <f>'[2]int.kiad.'!AM39</f>
        <v>0</v>
      </c>
      <c r="AM39" s="22">
        <f t="shared" si="13"/>
        <v>0</v>
      </c>
      <c r="AN39" s="22">
        <f>'[3]24.-42.'!L517</f>
        <v>0</v>
      </c>
      <c r="AO39" s="35" t="s">
        <v>104</v>
      </c>
      <c r="AP39" s="33" t="s">
        <v>105</v>
      </c>
      <c r="AQ39" s="56">
        <f>'[2]int.kiad.'!AR39</f>
        <v>0</v>
      </c>
      <c r="AR39" s="22">
        <f t="shared" si="14"/>
        <v>0</v>
      </c>
      <c r="AS39" s="22">
        <f>'[3]24.-42.'!M517</f>
        <v>0</v>
      </c>
      <c r="AT39" s="22">
        <f t="shared" si="22"/>
        <v>127116</v>
      </c>
      <c r="AU39" s="22">
        <f t="shared" si="22"/>
        <v>127116</v>
      </c>
      <c r="AV39" s="22">
        <f t="shared" si="22"/>
        <v>0</v>
      </c>
      <c r="AW39" s="35" t="s">
        <v>104</v>
      </c>
      <c r="AX39" s="33" t="s">
        <v>105</v>
      </c>
      <c r="AY39" s="22">
        <f t="shared" si="20"/>
        <v>127116</v>
      </c>
      <c r="AZ39" s="22">
        <f t="shared" si="20"/>
        <v>127116</v>
      </c>
      <c r="BA39" s="22">
        <f t="shared" si="20"/>
        <v>0</v>
      </c>
      <c r="BB39" s="22">
        <f t="shared" si="21"/>
        <v>0</v>
      </c>
      <c r="BC39" s="22">
        <f t="shared" si="21"/>
        <v>0</v>
      </c>
      <c r="BD39" s="22">
        <f t="shared" si="21"/>
        <v>0</v>
      </c>
      <c r="BE39" s="178">
        <v>8</v>
      </c>
      <c r="BF39" s="164" t="s">
        <v>70</v>
      </c>
      <c r="BG39" s="170" t="s">
        <v>197</v>
      </c>
      <c r="BH39" s="171">
        <f>'[2]int.kiad.'!BI39</f>
        <v>11726</v>
      </c>
      <c r="BI39" s="171">
        <f t="shared" si="25"/>
        <v>11726</v>
      </c>
      <c r="BJ39" s="171">
        <f>'[3]részb.ö.'!E853</f>
        <v>0</v>
      </c>
      <c r="BK39" s="171">
        <f>'[2]int.kiad.'!BL39</f>
        <v>4059</v>
      </c>
      <c r="BL39" s="171">
        <f t="shared" si="26"/>
        <v>4059</v>
      </c>
      <c r="BM39" s="171">
        <f>'[3]részb.ö.'!F853</f>
        <v>0</v>
      </c>
      <c r="BN39" s="178">
        <v>8</v>
      </c>
      <c r="BO39" s="164" t="s">
        <v>70</v>
      </c>
      <c r="BP39" s="170" t="s">
        <v>197</v>
      </c>
      <c r="BQ39" s="171">
        <f>'[2]int.kiad.'!BR39</f>
        <v>2188</v>
      </c>
      <c r="BR39" s="171">
        <f t="shared" si="27"/>
        <v>2188</v>
      </c>
      <c r="BS39" s="171">
        <f>'[3]részb.ö.'!G853</f>
        <v>0</v>
      </c>
      <c r="BT39" s="171">
        <f>'[2]int.kiad.'!BU39</f>
        <v>0</v>
      </c>
      <c r="BU39" s="171">
        <f t="shared" si="28"/>
        <v>0</v>
      </c>
      <c r="BV39" s="171">
        <f>'[3]részb.ö.'!J853</f>
        <v>0</v>
      </c>
      <c r="BW39" s="178">
        <v>8</v>
      </c>
      <c r="BX39" s="164" t="s">
        <v>70</v>
      </c>
      <c r="BY39" s="170" t="s">
        <v>197</v>
      </c>
      <c r="BZ39" s="171">
        <f>'[2]int.kiad.'!CA39</f>
        <v>0</v>
      </c>
      <c r="CA39" s="171">
        <f t="shared" si="29"/>
        <v>0</v>
      </c>
      <c r="CB39" s="171">
        <f>'[3]részb.ö.'!K853</f>
        <v>0</v>
      </c>
      <c r="CC39" s="171">
        <f>'[2]int.kiad.'!CD39</f>
        <v>0</v>
      </c>
      <c r="CD39" s="171">
        <f t="shared" si="30"/>
        <v>0</v>
      </c>
      <c r="CE39" s="171">
        <f>'[3]részb.ö.'!L853</f>
        <v>0</v>
      </c>
      <c r="CF39" s="178">
        <v>8</v>
      </c>
      <c r="CG39" s="164" t="s">
        <v>70</v>
      </c>
      <c r="CH39" s="170" t="s">
        <v>197</v>
      </c>
      <c r="CI39" s="171">
        <f>'[2]int.kiad.'!CJ39</f>
        <v>0</v>
      </c>
      <c r="CJ39" s="171">
        <f t="shared" si="31"/>
        <v>0</v>
      </c>
      <c r="CK39" s="171">
        <f>'[3]részb.ö.'!M853</f>
        <v>0</v>
      </c>
      <c r="CL39" s="200">
        <f t="shared" si="23"/>
        <v>17973</v>
      </c>
      <c r="CM39" s="200">
        <f aca="true" t="shared" si="32" ref="CM39:CN41">BI39+BL39+BR39+BU39+CA39+CD39+CJ39</f>
        <v>17973</v>
      </c>
      <c r="CN39" s="200">
        <f t="shared" si="32"/>
        <v>0</v>
      </c>
    </row>
    <row r="40" spans="1:92" ht="12.75">
      <c r="A40" s="35" t="s">
        <v>106</v>
      </c>
      <c r="B40" s="33" t="s">
        <v>107</v>
      </c>
      <c r="C40" s="56">
        <f>'[2]int.kiad.'!D40</f>
        <v>93188</v>
      </c>
      <c r="D40" s="22">
        <f t="shared" si="6"/>
        <v>93659</v>
      </c>
      <c r="E40" s="22">
        <f>'[3]24.-42.'!E565</f>
        <v>471</v>
      </c>
      <c r="F40" s="56">
        <f>'[2]int.kiad.'!G40</f>
        <v>31818</v>
      </c>
      <c r="G40" s="22">
        <f t="shared" si="7"/>
        <v>31963</v>
      </c>
      <c r="H40" s="22">
        <f>'[3]24.-42.'!F565</f>
        <v>145</v>
      </c>
      <c r="I40" s="35" t="s">
        <v>106</v>
      </c>
      <c r="J40" s="33" t="s">
        <v>107</v>
      </c>
      <c r="K40" s="56">
        <f>'[2]int.kiad.'!L40</f>
        <v>49956</v>
      </c>
      <c r="L40" s="22">
        <f t="shared" si="8"/>
        <v>53111</v>
      </c>
      <c r="M40" s="22">
        <f>'[3]24.-42.'!G565</f>
        <v>3155</v>
      </c>
      <c r="N40" s="56">
        <f>'[2]int.kiad.'!O40</f>
        <v>0</v>
      </c>
      <c r="O40" s="22">
        <f t="shared" si="9"/>
        <v>0</v>
      </c>
      <c r="P40" s="22">
        <f>'[3]24.-42.'!H565</f>
        <v>0</v>
      </c>
      <c r="Q40" s="35" t="s">
        <v>106</v>
      </c>
      <c r="R40" s="33" t="s">
        <v>107</v>
      </c>
      <c r="S40" s="22">
        <f t="shared" si="0"/>
        <v>49956</v>
      </c>
      <c r="T40" s="22">
        <f t="shared" si="0"/>
        <v>53111</v>
      </c>
      <c r="U40" s="22">
        <f t="shared" si="0"/>
        <v>3155</v>
      </c>
      <c r="V40" s="56">
        <f>'[2]int.kiad.'!W40</f>
        <v>0</v>
      </c>
      <c r="W40" s="22">
        <f t="shared" si="10"/>
        <v>177</v>
      </c>
      <c r="X40" s="22">
        <f>'[3]24.-42.'!J565</f>
        <v>177</v>
      </c>
      <c r="Y40" s="35" t="s">
        <v>106</v>
      </c>
      <c r="Z40" s="33" t="s">
        <v>107</v>
      </c>
      <c r="AA40" s="56">
        <f>'[2]int.kiad.'!AB40</f>
        <v>0</v>
      </c>
      <c r="AB40" s="22">
        <f t="shared" si="11"/>
        <v>0</v>
      </c>
      <c r="AC40" s="22">
        <f>'[3]24.-42.'!X565</f>
        <v>0</v>
      </c>
      <c r="AD40" s="22">
        <f t="shared" si="4"/>
        <v>0</v>
      </c>
      <c r="AE40" s="22">
        <f t="shared" si="4"/>
        <v>177</v>
      </c>
      <c r="AF40" s="22">
        <f t="shared" si="4"/>
        <v>177</v>
      </c>
      <c r="AG40" s="35" t="s">
        <v>106</v>
      </c>
      <c r="AH40" s="33" t="s">
        <v>107</v>
      </c>
      <c r="AI40" s="56">
        <f>'[2]int.kiad.'!AJ40</f>
        <v>156</v>
      </c>
      <c r="AJ40" s="22">
        <f t="shared" si="12"/>
        <v>211</v>
      </c>
      <c r="AK40" s="22">
        <f>'[3]24.-42.'!K565</f>
        <v>55</v>
      </c>
      <c r="AL40" s="56">
        <f>'[2]int.kiad.'!AM40</f>
        <v>0</v>
      </c>
      <c r="AM40" s="22">
        <f t="shared" si="13"/>
        <v>0</v>
      </c>
      <c r="AN40" s="22">
        <f>'[3]24.-42.'!L565</f>
        <v>0</v>
      </c>
      <c r="AO40" s="35" t="s">
        <v>106</v>
      </c>
      <c r="AP40" s="33" t="s">
        <v>107</v>
      </c>
      <c r="AQ40" s="56">
        <f>'[2]int.kiad.'!AR40</f>
        <v>1355</v>
      </c>
      <c r="AR40" s="22">
        <f t="shared" si="14"/>
        <v>3429</v>
      </c>
      <c r="AS40" s="22">
        <f>'[3]24.-42.'!M565</f>
        <v>2074</v>
      </c>
      <c r="AT40" s="22">
        <f t="shared" si="22"/>
        <v>176473</v>
      </c>
      <c r="AU40" s="22">
        <f t="shared" si="22"/>
        <v>182550</v>
      </c>
      <c r="AV40" s="22">
        <f t="shared" si="22"/>
        <v>6077</v>
      </c>
      <c r="AW40" s="35" t="s">
        <v>106</v>
      </c>
      <c r="AX40" s="33" t="s">
        <v>107</v>
      </c>
      <c r="AY40" s="22">
        <f t="shared" si="20"/>
        <v>175118</v>
      </c>
      <c r="AZ40" s="22">
        <f t="shared" si="20"/>
        <v>179121</v>
      </c>
      <c r="BA40" s="22">
        <f t="shared" si="20"/>
        <v>4003</v>
      </c>
      <c r="BB40" s="22">
        <f t="shared" si="21"/>
        <v>1355</v>
      </c>
      <c r="BC40" s="22">
        <f t="shared" si="21"/>
        <v>3429</v>
      </c>
      <c r="BD40" s="22">
        <f t="shared" si="21"/>
        <v>2074</v>
      </c>
      <c r="BE40" s="178">
        <v>8</v>
      </c>
      <c r="BF40" s="164" t="s">
        <v>72</v>
      </c>
      <c r="BG40" s="170" t="s">
        <v>198</v>
      </c>
      <c r="BH40" s="171">
        <f>'[2]int.kiad.'!BI40</f>
        <v>31173</v>
      </c>
      <c r="BI40" s="171">
        <f t="shared" si="25"/>
        <v>31447</v>
      </c>
      <c r="BJ40" s="171">
        <f>'[3]részb.ö.'!E901</f>
        <v>274</v>
      </c>
      <c r="BK40" s="171">
        <f>'[2]int.kiad.'!BL40</f>
        <v>10562</v>
      </c>
      <c r="BL40" s="171">
        <f t="shared" si="26"/>
        <v>10649</v>
      </c>
      <c r="BM40" s="171">
        <f>'[3]részb.ö.'!F901</f>
        <v>87</v>
      </c>
      <c r="BN40" s="178">
        <v>8</v>
      </c>
      <c r="BO40" s="164" t="s">
        <v>72</v>
      </c>
      <c r="BP40" s="170" t="s">
        <v>198</v>
      </c>
      <c r="BQ40" s="171">
        <f>'[2]int.kiad.'!BR40</f>
        <v>3827</v>
      </c>
      <c r="BR40" s="171">
        <f t="shared" si="27"/>
        <v>3827</v>
      </c>
      <c r="BS40" s="171">
        <f>'[3]részb.ö.'!G901</f>
        <v>0</v>
      </c>
      <c r="BT40" s="171">
        <f>'[2]int.kiad.'!BU40</f>
        <v>0</v>
      </c>
      <c r="BU40" s="171">
        <f t="shared" si="28"/>
        <v>0</v>
      </c>
      <c r="BV40" s="171">
        <f>'[3]részb.ö.'!J901</f>
        <v>0</v>
      </c>
      <c r="BW40" s="178">
        <v>8</v>
      </c>
      <c r="BX40" s="164" t="s">
        <v>72</v>
      </c>
      <c r="BY40" s="170" t="s">
        <v>198</v>
      </c>
      <c r="BZ40" s="171">
        <f>'[2]int.kiad.'!CA40</f>
        <v>0</v>
      </c>
      <c r="CA40" s="171">
        <f t="shared" si="29"/>
        <v>0</v>
      </c>
      <c r="CB40" s="171">
        <f>'[3]részb.ö.'!K901</f>
        <v>0</v>
      </c>
      <c r="CC40" s="171">
        <f>'[2]int.kiad.'!CD40</f>
        <v>0</v>
      </c>
      <c r="CD40" s="171">
        <f t="shared" si="30"/>
        <v>0</v>
      </c>
      <c r="CE40" s="171">
        <f>'[3]részb.ö.'!L901</f>
        <v>0</v>
      </c>
      <c r="CF40" s="178">
        <v>8</v>
      </c>
      <c r="CG40" s="164" t="s">
        <v>72</v>
      </c>
      <c r="CH40" s="170" t="s">
        <v>198</v>
      </c>
      <c r="CI40" s="171">
        <f>'[2]int.kiad.'!CJ40</f>
        <v>99</v>
      </c>
      <c r="CJ40" s="171">
        <f t="shared" si="31"/>
        <v>99</v>
      </c>
      <c r="CK40" s="171">
        <f>'[3]részb.ö.'!M901</f>
        <v>0</v>
      </c>
      <c r="CL40" s="200">
        <f t="shared" si="23"/>
        <v>45661</v>
      </c>
      <c r="CM40" s="200">
        <f t="shared" si="32"/>
        <v>46022</v>
      </c>
      <c r="CN40" s="200">
        <f t="shared" si="32"/>
        <v>361</v>
      </c>
    </row>
    <row r="41" spans="1:92" ht="12.75">
      <c r="A41" s="35" t="s">
        <v>108</v>
      </c>
      <c r="B41" s="33" t="s">
        <v>109</v>
      </c>
      <c r="C41" s="56">
        <f>'[2]int.kiad.'!D41</f>
        <v>81401</v>
      </c>
      <c r="D41" s="22">
        <f t="shared" si="6"/>
        <v>81401</v>
      </c>
      <c r="E41" s="22">
        <f>'[3]24.-42.'!E613</f>
        <v>0</v>
      </c>
      <c r="F41" s="56">
        <f>'[2]int.kiad.'!G41</f>
        <v>27028</v>
      </c>
      <c r="G41" s="22">
        <f t="shared" si="7"/>
        <v>27028</v>
      </c>
      <c r="H41" s="22">
        <f>'[3]24.-42.'!F613</f>
        <v>0</v>
      </c>
      <c r="I41" s="35" t="s">
        <v>108</v>
      </c>
      <c r="J41" s="33" t="s">
        <v>109</v>
      </c>
      <c r="K41" s="56">
        <f>'[2]int.kiad.'!L41</f>
        <v>18098</v>
      </c>
      <c r="L41" s="22">
        <f t="shared" si="8"/>
        <v>19143</v>
      </c>
      <c r="M41" s="22">
        <f>'[3]24.-42.'!G613</f>
        <v>1045</v>
      </c>
      <c r="N41" s="56">
        <f>'[2]int.kiad.'!O41</f>
        <v>0</v>
      </c>
      <c r="O41" s="22">
        <f t="shared" si="9"/>
        <v>0</v>
      </c>
      <c r="P41" s="22">
        <f>'[3]24.-42.'!H613</f>
        <v>0</v>
      </c>
      <c r="Q41" s="35" t="s">
        <v>108</v>
      </c>
      <c r="R41" s="33" t="s">
        <v>109</v>
      </c>
      <c r="S41" s="22">
        <f t="shared" si="0"/>
        <v>18098</v>
      </c>
      <c r="T41" s="22">
        <f t="shared" si="0"/>
        <v>19143</v>
      </c>
      <c r="U41" s="22">
        <f t="shared" si="0"/>
        <v>1045</v>
      </c>
      <c r="V41" s="56">
        <f>'[2]int.kiad.'!W41</f>
        <v>0</v>
      </c>
      <c r="W41" s="22">
        <f t="shared" si="10"/>
        <v>0</v>
      </c>
      <c r="X41" s="22">
        <f>'[3]24.-42.'!J613</f>
        <v>0</v>
      </c>
      <c r="Y41" s="35" t="s">
        <v>108</v>
      </c>
      <c r="Z41" s="33" t="s">
        <v>109</v>
      </c>
      <c r="AA41" s="56">
        <f>'[2]int.kiad.'!AB41</f>
        <v>0</v>
      </c>
      <c r="AB41" s="22">
        <f t="shared" si="11"/>
        <v>0</v>
      </c>
      <c r="AC41" s="22">
        <f>'[3]24.-42.'!X613</f>
        <v>0</v>
      </c>
      <c r="AD41" s="22">
        <f t="shared" si="4"/>
        <v>0</v>
      </c>
      <c r="AE41" s="22">
        <f t="shared" si="4"/>
        <v>0</v>
      </c>
      <c r="AF41" s="22">
        <f t="shared" si="4"/>
        <v>0</v>
      </c>
      <c r="AG41" s="35" t="s">
        <v>108</v>
      </c>
      <c r="AH41" s="33" t="s">
        <v>109</v>
      </c>
      <c r="AI41" s="56">
        <f>'[2]int.kiad.'!AJ41</f>
        <v>0</v>
      </c>
      <c r="AJ41" s="22">
        <f t="shared" si="12"/>
        <v>0</v>
      </c>
      <c r="AK41" s="22">
        <f>'[3]24.-42.'!K613</f>
        <v>0</v>
      </c>
      <c r="AL41" s="56">
        <f>'[2]int.kiad.'!AM41</f>
        <v>0</v>
      </c>
      <c r="AM41" s="22">
        <f t="shared" si="13"/>
        <v>0</v>
      </c>
      <c r="AN41" s="22">
        <f>'[3]24.-42.'!L613</f>
        <v>0</v>
      </c>
      <c r="AO41" s="35" t="s">
        <v>108</v>
      </c>
      <c r="AP41" s="33" t="s">
        <v>109</v>
      </c>
      <c r="AQ41" s="56">
        <f>'[2]int.kiad.'!AR41</f>
        <v>1449</v>
      </c>
      <c r="AR41" s="22">
        <f t="shared" si="14"/>
        <v>1456</v>
      </c>
      <c r="AS41" s="22">
        <f>'[3]24.-42.'!M613</f>
        <v>7</v>
      </c>
      <c r="AT41" s="22">
        <f t="shared" si="22"/>
        <v>127976</v>
      </c>
      <c r="AU41" s="22">
        <f t="shared" si="22"/>
        <v>129028</v>
      </c>
      <c r="AV41" s="22">
        <f t="shared" si="22"/>
        <v>1052</v>
      </c>
      <c r="AW41" s="35" t="s">
        <v>108</v>
      </c>
      <c r="AX41" s="33" t="s">
        <v>109</v>
      </c>
      <c r="AY41" s="22">
        <f t="shared" si="20"/>
        <v>126527</v>
      </c>
      <c r="AZ41" s="22">
        <f t="shared" si="20"/>
        <v>127572</v>
      </c>
      <c r="BA41" s="22">
        <f t="shared" si="20"/>
        <v>1045</v>
      </c>
      <c r="BB41" s="22">
        <f t="shared" si="21"/>
        <v>1449</v>
      </c>
      <c r="BC41" s="22">
        <f t="shared" si="21"/>
        <v>1456</v>
      </c>
      <c r="BD41" s="22">
        <f t="shared" si="21"/>
        <v>7</v>
      </c>
      <c r="BE41" s="178">
        <v>8</v>
      </c>
      <c r="BF41" s="164" t="s">
        <v>74</v>
      </c>
      <c r="BG41" s="170" t="s">
        <v>199</v>
      </c>
      <c r="BH41" s="171">
        <f>'[2]int.kiad.'!BI41</f>
        <v>47001</v>
      </c>
      <c r="BI41" s="171">
        <f t="shared" si="25"/>
        <v>47037</v>
      </c>
      <c r="BJ41" s="171">
        <f>'[3]részb.ö.'!E949</f>
        <v>36</v>
      </c>
      <c r="BK41" s="171">
        <f>'[2]int.kiad.'!BL41</f>
        <v>15987</v>
      </c>
      <c r="BL41" s="171">
        <f t="shared" si="26"/>
        <v>15998</v>
      </c>
      <c r="BM41" s="171">
        <f>'[3]részb.ö.'!F949</f>
        <v>11</v>
      </c>
      <c r="BN41" s="178">
        <v>8</v>
      </c>
      <c r="BO41" s="164" t="s">
        <v>74</v>
      </c>
      <c r="BP41" s="170" t="s">
        <v>199</v>
      </c>
      <c r="BQ41" s="171">
        <f>'[2]int.kiad.'!BR41</f>
        <v>8053</v>
      </c>
      <c r="BR41" s="171">
        <f t="shared" si="27"/>
        <v>8076</v>
      </c>
      <c r="BS41" s="171">
        <f>'[3]részb.ö.'!G949</f>
        <v>23</v>
      </c>
      <c r="BT41" s="171">
        <f>'[2]int.kiad.'!BU41</f>
        <v>0</v>
      </c>
      <c r="BU41" s="171">
        <f t="shared" si="28"/>
        <v>0</v>
      </c>
      <c r="BV41" s="171">
        <f>'[3]részb.ö.'!J949</f>
        <v>0</v>
      </c>
      <c r="BW41" s="178">
        <v>8</v>
      </c>
      <c r="BX41" s="164" t="s">
        <v>74</v>
      </c>
      <c r="BY41" s="170" t="s">
        <v>199</v>
      </c>
      <c r="BZ41" s="171">
        <f>'[2]int.kiad.'!CA41</f>
        <v>0</v>
      </c>
      <c r="CA41" s="171">
        <f t="shared" si="29"/>
        <v>0</v>
      </c>
      <c r="CB41" s="171">
        <f>'[3]részb.ö.'!K949</f>
        <v>0</v>
      </c>
      <c r="CC41" s="171">
        <f>'[2]int.kiad.'!CD41</f>
        <v>0</v>
      </c>
      <c r="CD41" s="171">
        <f t="shared" si="30"/>
        <v>0</v>
      </c>
      <c r="CE41" s="171">
        <f>'[3]részb.ö.'!L949</f>
        <v>0</v>
      </c>
      <c r="CF41" s="178">
        <v>8</v>
      </c>
      <c r="CG41" s="164" t="s">
        <v>74</v>
      </c>
      <c r="CH41" s="170" t="s">
        <v>199</v>
      </c>
      <c r="CI41" s="171">
        <f>'[2]int.kiad.'!CJ41</f>
        <v>227</v>
      </c>
      <c r="CJ41" s="171">
        <f t="shared" si="31"/>
        <v>227</v>
      </c>
      <c r="CK41" s="171">
        <f>'[3]részb.ö.'!M949</f>
        <v>0</v>
      </c>
      <c r="CL41" s="200">
        <f t="shared" si="23"/>
        <v>71268</v>
      </c>
      <c r="CM41" s="200">
        <f t="shared" si="32"/>
        <v>71338</v>
      </c>
      <c r="CN41" s="200">
        <f t="shared" si="32"/>
        <v>70</v>
      </c>
    </row>
    <row r="42" spans="1:92" ht="12.75">
      <c r="A42" s="35" t="s">
        <v>110</v>
      </c>
      <c r="B42" s="33" t="s">
        <v>6</v>
      </c>
      <c r="C42" s="56">
        <f>'[2]int.kiad.'!D42</f>
        <v>280237</v>
      </c>
      <c r="D42" s="22">
        <f t="shared" si="6"/>
        <v>284839</v>
      </c>
      <c r="E42" s="22">
        <f>'[3]24.-42.'!E661</f>
        <v>4602</v>
      </c>
      <c r="F42" s="56">
        <f>'[2]int.kiad.'!G42</f>
        <v>96822</v>
      </c>
      <c r="G42" s="22">
        <f t="shared" si="7"/>
        <v>97817</v>
      </c>
      <c r="H42" s="22">
        <f>'[3]24.-42.'!F661</f>
        <v>995</v>
      </c>
      <c r="I42" s="35" t="s">
        <v>110</v>
      </c>
      <c r="J42" s="33" t="s">
        <v>6</v>
      </c>
      <c r="K42" s="56">
        <f>'[2]int.kiad.'!L42</f>
        <v>290734</v>
      </c>
      <c r="L42" s="22">
        <f t="shared" si="8"/>
        <v>278647</v>
      </c>
      <c r="M42" s="22">
        <f>'[3]24.-42.'!G661</f>
        <v>-12087</v>
      </c>
      <c r="N42" s="56">
        <f>'[2]int.kiad.'!O42</f>
        <v>0</v>
      </c>
      <c r="O42" s="22">
        <f t="shared" si="9"/>
        <v>0</v>
      </c>
      <c r="P42" s="22">
        <f>'[3]24.-42.'!H661</f>
        <v>0</v>
      </c>
      <c r="Q42" s="35" t="s">
        <v>110</v>
      </c>
      <c r="R42" s="33" t="s">
        <v>6</v>
      </c>
      <c r="S42" s="22">
        <f t="shared" si="0"/>
        <v>290734</v>
      </c>
      <c r="T42" s="22">
        <f t="shared" si="0"/>
        <v>278647</v>
      </c>
      <c r="U42" s="22">
        <f t="shared" si="0"/>
        <v>-12087</v>
      </c>
      <c r="V42" s="56">
        <f>'[2]int.kiad.'!W42</f>
        <v>0</v>
      </c>
      <c r="W42" s="22">
        <f t="shared" si="10"/>
        <v>0</v>
      </c>
      <c r="X42" s="22">
        <f>'[3]24.-42.'!J661</f>
        <v>0</v>
      </c>
      <c r="Y42" s="35" t="s">
        <v>110</v>
      </c>
      <c r="Z42" s="33" t="s">
        <v>6</v>
      </c>
      <c r="AA42" s="56">
        <f>'[2]int.kiad.'!AB42</f>
        <v>0</v>
      </c>
      <c r="AB42" s="22">
        <f t="shared" si="11"/>
        <v>0</v>
      </c>
      <c r="AC42" s="22">
        <f>'[3]24.-42.'!X661</f>
        <v>0</v>
      </c>
      <c r="AD42" s="22">
        <f t="shared" si="4"/>
        <v>0</v>
      </c>
      <c r="AE42" s="22">
        <f t="shared" si="4"/>
        <v>0</v>
      </c>
      <c r="AF42" s="22">
        <f t="shared" si="4"/>
        <v>0</v>
      </c>
      <c r="AG42" s="35" t="s">
        <v>110</v>
      </c>
      <c r="AH42" s="33" t="s">
        <v>6</v>
      </c>
      <c r="AI42" s="56">
        <f>'[2]int.kiad.'!AJ42</f>
        <v>0</v>
      </c>
      <c r="AJ42" s="22">
        <f t="shared" si="12"/>
        <v>0</v>
      </c>
      <c r="AK42" s="22">
        <f>'[3]24.-42.'!K661</f>
        <v>0</v>
      </c>
      <c r="AL42" s="56">
        <f>'[2]int.kiad.'!AM42</f>
        <v>0</v>
      </c>
      <c r="AM42" s="22">
        <f t="shared" si="13"/>
        <v>300</v>
      </c>
      <c r="AN42" s="22">
        <f>'[3]24.-42.'!L661</f>
        <v>300</v>
      </c>
      <c r="AO42" s="35" t="s">
        <v>110</v>
      </c>
      <c r="AP42" s="33" t="s">
        <v>6</v>
      </c>
      <c r="AQ42" s="56">
        <f>'[2]int.kiad.'!AR42</f>
        <v>0</v>
      </c>
      <c r="AR42" s="22">
        <f t="shared" si="14"/>
        <v>5547</v>
      </c>
      <c r="AS42" s="22">
        <f>'[3]24.-42.'!M661</f>
        <v>5547</v>
      </c>
      <c r="AT42" s="22">
        <f t="shared" si="22"/>
        <v>667793</v>
      </c>
      <c r="AU42" s="22">
        <f t="shared" si="22"/>
        <v>667150</v>
      </c>
      <c r="AV42" s="22">
        <f t="shared" si="22"/>
        <v>-643</v>
      </c>
      <c r="AW42" s="35" t="s">
        <v>110</v>
      </c>
      <c r="AX42" s="33" t="s">
        <v>6</v>
      </c>
      <c r="AY42" s="22">
        <f t="shared" si="20"/>
        <v>667793</v>
      </c>
      <c r="AZ42" s="22">
        <f t="shared" si="20"/>
        <v>661303</v>
      </c>
      <c r="BA42" s="22">
        <f t="shared" si="20"/>
        <v>-6490</v>
      </c>
      <c r="BB42" s="22">
        <f t="shared" si="21"/>
        <v>0</v>
      </c>
      <c r="BC42" s="22">
        <f t="shared" si="21"/>
        <v>5847</v>
      </c>
      <c r="BD42" s="22">
        <f t="shared" si="21"/>
        <v>5847</v>
      </c>
      <c r="BE42" s="178"/>
      <c r="BF42" s="164"/>
      <c r="BG42" s="170"/>
      <c r="BH42" s="170"/>
      <c r="BI42" s="171"/>
      <c r="BJ42" s="171"/>
      <c r="BK42" s="170"/>
      <c r="BL42" s="170"/>
      <c r="BM42" s="170"/>
      <c r="BN42" s="178"/>
      <c r="BO42" s="164"/>
      <c r="BP42" s="170"/>
      <c r="BQ42" s="170"/>
      <c r="BR42" s="170"/>
      <c r="BS42" s="170"/>
      <c r="BT42" s="170"/>
      <c r="BU42" s="201"/>
      <c r="BV42" s="201"/>
      <c r="BW42" s="178"/>
      <c r="BX42" s="164"/>
      <c r="BY42" s="170"/>
      <c r="BZ42" s="170"/>
      <c r="CA42" s="170"/>
      <c r="CB42" s="201"/>
      <c r="CC42" s="201"/>
      <c r="CD42" s="201"/>
      <c r="CE42" s="201"/>
      <c r="CF42" s="178"/>
      <c r="CG42" s="164"/>
      <c r="CH42" s="170"/>
      <c r="CI42" s="170"/>
      <c r="CJ42" s="201"/>
      <c r="CK42" s="201"/>
      <c r="CL42" s="201"/>
      <c r="CM42" s="201"/>
      <c r="CN42" s="201"/>
    </row>
    <row r="43" spans="1:92" ht="12.75">
      <c r="A43" s="35" t="s">
        <v>112</v>
      </c>
      <c r="B43" s="33" t="s">
        <v>113</v>
      </c>
      <c r="C43" s="56">
        <f>'[2]int.kiad.'!D43</f>
        <v>74210</v>
      </c>
      <c r="D43" s="22">
        <f t="shared" si="6"/>
        <v>74423</v>
      </c>
      <c r="E43" s="22">
        <f>'[3]24.-42.'!E709</f>
        <v>213</v>
      </c>
      <c r="F43" s="56">
        <f>'[2]int.kiad.'!G43</f>
        <v>24580</v>
      </c>
      <c r="G43" s="22">
        <f t="shared" si="7"/>
        <v>24582</v>
      </c>
      <c r="H43" s="22">
        <f>'[3]24.-42.'!F709</f>
        <v>2</v>
      </c>
      <c r="I43" s="35" t="s">
        <v>112</v>
      </c>
      <c r="J43" s="33" t="s">
        <v>113</v>
      </c>
      <c r="K43" s="56">
        <f>'[2]int.kiad.'!L43</f>
        <v>81851</v>
      </c>
      <c r="L43" s="22">
        <f t="shared" si="8"/>
        <v>85399</v>
      </c>
      <c r="M43" s="22">
        <f>'[3]24.-42.'!G709</f>
        <v>3548</v>
      </c>
      <c r="N43" s="56">
        <f>'[2]int.kiad.'!O43</f>
        <v>0</v>
      </c>
      <c r="O43" s="22">
        <f t="shared" si="9"/>
        <v>0</v>
      </c>
      <c r="P43" s="22">
        <f>'[3]24.-42.'!H709</f>
        <v>0</v>
      </c>
      <c r="Q43" s="35" t="s">
        <v>112</v>
      </c>
      <c r="R43" s="33" t="s">
        <v>113</v>
      </c>
      <c r="S43" s="22">
        <f t="shared" si="0"/>
        <v>81851</v>
      </c>
      <c r="T43" s="22">
        <f t="shared" si="0"/>
        <v>85399</v>
      </c>
      <c r="U43" s="22">
        <f t="shared" si="0"/>
        <v>3548</v>
      </c>
      <c r="V43" s="56">
        <f>'[2]int.kiad.'!W43</f>
        <v>1045</v>
      </c>
      <c r="W43" s="22">
        <f t="shared" si="10"/>
        <v>70</v>
      </c>
      <c r="X43" s="22">
        <f>'[3]24.-42.'!J709</f>
        <v>-975</v>
      </c>
      <c r="Y43" s="35" t="s">
        <v>112</v>
      </c>
      <c r="Z43" s="33" t="s">
        <v>113</v>
      </c>
      <c r="AA43" s="56">
        <f>'[2]int.kiad.'!AB43</f>
        <v>0</v>
      </c>
      <c r="AB43" s="22">
        <f t="shared" si="11"/>
        <v>0</v>
      </c>
      <c r="AC43" s="22">
        <f>'[3]24.-42.'!X709</f>
        <v>0</v>
      </c>
      <c r="AD43" s="22">
        <f t="shared" si="4"/>
        <v>1045</v>
      </c>
      <c r="AE43" s="22">
        <f t="shared" si="4"/>
        <v>70</v>
      </c>
      <c r="AF43" s="22">
        <f t="shared" si="4"/>
        <v>-975</v>
      </c>
      <c r="AG43" s="35" t="s">
        <v>112</v>
      </c>
      <c r="AH43" s="33" t="s">
        <v>113</v>
      </c>
      <c r="AI43" s="56">
        <f>'[2]int.kiad.'!AJ43</f>
        <v>0</v>
      </c>
      <c r="AJ43" s="22">
        <f t="shared" si="12"/>
        <v>65</v>
      </c>
      <c r="AK43" s="22">
        <f>'[3]24.-42.'!K709</f>
        <v>65</v>
      </c>
      <c r="AL43" s="56">
        <f>'[2]int.kiad.'!AM43</f>
        <v>2094</v>
      </c>
      <c r="AM43" s="22">
        <f t="shared" si="13"/>
        <v>2404</v>
      </c>
      <c r="AN43" s="22">
        <f>'[3]24.-42.'!L709</f>
        <v>310</v>
      </c>
      <c r="AO43" s="35" t="s">
        <v>112</v>
      </c>
      <c r="AP43" s="33" t="s">
        <v>113</v>
      </c>
      <c r="AQ43" s="56">
        <f>'[2]int.kiad.'!AR43</f>
        <v>3087</v>
      </c>
      <c r="AR43" s="22">
        <f t="shared" si="14"/>
        <v>3860</v>
      </c>
      <c r="AS43" s="22">
        <f>'[3]24.-42.'!M709</f>
        <v>773</v>
      </c>
      <c r="AT43" s="22">
        <f t="shared" si="22"/>
        <v>186867</v>
      </c>
      <c r="AU43" s="22">
        <f t="shared" si="22"/>
        <v>190803</v>
      </c>
      <c r="AV43" s="22">
        <f t="shared" si="22"/>
        <v>3936</v>
      </c>
      <c r="AW43" s="35" t="s">
        <v>112</v>
      </c>
      <c r="AX43" s="33" t="s">
        <v>113</v>
      </c>
      <c r="AY43" s="22">
        <f t="shared" si="20"/>
        <v>181686</v>
      </c>
      <c r="AZ43" s="22">
        <f t="shared" si="20"/>
        <v>184539</v>
      </c>
      <c r="BA43" s="22">
        <f t="shared" si="20"/>
        <v>2853</v>
      </c>
      <c r="BB43" s="22">
        <f t="shared" si="21"/>
        <v>5181</v>
      </c>
      <c r="BC43" s="22">
        <f t="shared" si="21"/>
        <v>6264</v>
      </c>
      <c r="BD43" s="22">
        <f t="shared" si="21"/>
        <v>1083</v>
      </c>
      <c r="BE43" s="179"/>
      <c r="BF43" s="170"/>
      <c r="BG43" s="170"/>
      <c r="BH43" s="170"/>
      <c r="BI43" s="171"/>
      <c r="BJ43" s="171"/>
      <c r="BK43" s="170"/>
      <c r="BL43" s="170"/>
      <c r="BM43" s="170"/>
      <c r="BN43" s="179"/>
      <c r="BO43" s="170"/>
      <c r="BP43" s="170"/>
      <c r="BQ43" s="170"/>
      <c r="BR43" s="170"/>
      <c r="BS43" s="170"/>
      <c r="BT43" s="170"/>
      <c r="BU43" s="201"/>
      <c r="BV43" s="201"/>
      <c r="BW43" s="179"/>
      <c r="BX43" s="170"/>
      <c r="BY43" s="170"/>
      <c r="BZ43" s="170"/>
      <c r="CA43" s="170"/>
      <c r="CB43" s="201"/>
      <c r="CC43" s="201"/>
      <c r="CD43" s="201"/>
      <c r="CE43" s="201"/>
      <c r="CF43" s="179"/>
      <c r="CG43" s="170"/>
      <c r="CH43" s="170"/>
      <c r="CI43" s="170"/>
      <c r="CJ43" s="201"/>
      <c r="CK43" s="201"/>
      <c r="CL43" s="201"/>
      <c r="CM43" s="201"/>
      <c r="CN43" s="201"/>
    </row>
    <row r="44" spans="1:92" ht="12.75">
      <c r="A44" s="35" t="s">
        <v>114</v>
      </c>
      <c r="B44" s="33" t="s">
        <v>116</v>
      </c>
      <c r="C44" s="56">
        <f>'[2]int.kiad.'!D44</f>
        <v>64787</v>
      </c>
      <c r="D44" s="22">
        <f>(C44+E44)</f>
        <v>64814</v>
      </c>
      <c r="E44" s="22">
        <f>'[3]24.-42.'!E757</f>
        <v>27</v>
      </c>
      <c r="F44" s="56">
        <f>'[2]int.kiad.'!G44</f>
        <v>21946</v>
      </c>
      <c r="G44" s="22">
        <f>(F44+H44)</f>
        <v>21954</v>
      </c>
      <c r="H44" s="22">
        <f>'[3]24.-42.'!F757</f>
        <v>8</v>
      </c>
      <c r="I44" s="35" t="s">
        <v>114</v>
      </c>
      <c r="J44" s="33" t="s">
        <v>116</v>
      </c>
      <c r="K44" s="56">
        <f>'[2]int.kiad.'!L44</f>
        <v>40167</v>
      </c>
      <c r="L44" s="22">
        <f>(K44+M44)</f>
        <v>42450</v>
      </c>
      <c r="M44" s="22">
        <f>'[3]24.-42.'!G757</f>
        <v>2283</v>
      </c>
      <c r="N44" s="56">
        <f>'[2]int.kiad.'!O44</f>
        <v>0</v>
      </c>
      <c r="O44" s="22">
        <f>(N44+P44)</f>
        <v>0</v>
      </c>
      <c r="P44" s="22">
        <f>'[3]24.-42.'!H757</f>
        <v>0</v>
      </c>
      <c r="Q44" s="35" t="s">
        <v>114</v>
      </c>
      <c r="R44" s="33" t="s">
        <v>116</v>
      </c>
      <c r="S44" s="22">
        <f aca="true" t="shared" si="33" ref="S44:U46">(K44-N44)</f>
        <v>40167</v>
      </c>
      <c r="T44" s="22">
        <f t="shared" si="33"/>
        <v>42450</v>
      </c>
      <c r="U44" s="22">
        <f t="shared" si="33"/>
        <v>2283</v>
      </c>
      <c r="V44" s="56">
        <f>'[2]int.kiad.'!W44</f>
        <v>90</v>
      </c>
      <c r="W44" s="22">
        <f>(V44+X44)</f>
        <v>90</v>
      </c>
      <c r="X44" s="22">
        <f>'[3]24.-42.'!J757</f>
        <v>0</v>
      </c>
      <c r="Y44" s="35" t="s">
        <v>114</v>
      </c>
      <c r="Z44" s="33" t="s">
        <v>116</v>
      </c>
      <c r="AA44" s="56">
        <f>'[2]int.kiad.'!AB44</f>
        <v>0</v>
      </c>
      <c r="AB44" s="22">
        <f>(AA44+AC44)</f>
        <v>0</v>
      </c>
      <c r="AC44" s="22">
        <f>'[3]24.-42.'!X757</f>
        <v>0</v>
      </c>
      <c r="AD44" s="22">
        <f t="shared" si="4"/>
        <v>90</v>
      </c>
      <c r="AE44" s="22">
        <f>(W44-AB44)</f>
        <v>90</v>
      </c>
      <c r="AF44" s="22">
        <f t="shared" si="4"/>
        <v>0</v>
      </c>
      <c r="AG44" s="35" t="s">
        <v>114</v>
      </c>
      <c r="AH44" s="33" t="s">
        <v>116</v>
      </c>
      <c r="AI44" s="56">
        <f>'[2]int.kiad.'!AJ44</f>
        <v>0</v>
      </c>
      <c r="AJ44" s="22">
        <f>(AI44+AK44)</f>
        <v>0</v>
      </c>
      <c r="AK44" s="22">
        <f>'[3]24.-42.'!K757</f>
        <v>0</v>
      </c>
      <c r="AL44" s="56">
        <f>'[2]int.kiad.'!AM44</f>
        <v>0</v>
      </c>
      <c r="AM44" s="22">
        <f>(AL44+AN44)</f>
        <v>0</v>
      </c>
      <c r="AN44" s="22">
        <f>'[3]24.-42.'!L757</f>
        <v>0</v>
      </c>
      <c r="AO44" s="35" t="s">
        <v>114</v>
      </c>
      <c r="AP44" s="33" t="s">
        <v>116</v>
      </c>
      <c r="AQ44" s="56">
        <f>'[2]int.kiad.'!AR44</f>
        <v>1089</v>
      </c>
      <c r="AR44" s="22">
        <f>(AQ44+AS44)</f>
        <v>1091</v>
      </c>
      <c r="AS44" s="22">
        <f>'[3]24.-42.'!M757</f>
        <v>2</v>
      </c>
      <c r="AT44" s="22">
        <f t="shared" si="22"/>
        <v>128079</v>
      </c>
      <c r="AU44" s="22">
        <f t="shared" si="22"/>
        <v>130399</v>
      </c>
      <c r="AV44" s="22">
        <f t="shared" si="22"/>
        <v>2320</v>
      </c>
      <c r="AW44" s="35" t="s">
        <v>114</v>
      </c>
      <c r="AX44" s="33" t="s">
        <v>116</v>
      </c>
      <c r="AY44" s="22">
        <f t="shared" si="20"/>
        <v>126990</v>
      </c>
      <c r="AZ44" s="22">
        <f t="shared" si="20"/>
        <v>129308</v>
      </c>
      <c r="BA44" s="22">
        <f t="shared" si="20"/>
        <v>2318</v>
      </c>
      <c r="BB44" s="22">
        <f t="shared" si="21"/>
        <v>1089</v>
      </c>
      <c r="BC44" s="22">
        <f t="shared" si="21"/>
        <v>1091</v>
      </c>
      <c r="BD44" s="22">
        <f t="shared" si="21"/>
        <v>2</v>
      </c>
      <c r="BE44" s="179"/>
      <c r="BF44" s="170"/>
      <c r="BG44" s="170"/>
      <c r="BH44" s="167"/>
      <c r="BI44" s="171"/>
      <c r="BJ44" s="171"/>
      <c r="BK44" s="167"/>
      <c r="BL44" s="167"/>
      <c r="BM44" s="170"/>
      <c r="BN44" s="179"/>
      <c r="BO44" s="170"/>
      <c r="BP44" s="170"/>
      <c r="BQ44" s="167"/>
      <c r="BR44" s="167"/>
      <c r="BS44" s="170"/>
      <c r="BT44" s="167"/>
      <c r="BU44" s="202"/>
      <c r="BV44" s="202"/>
      <c r="BW44" s="179"/>
      <c r="BX44" s="170"/>
      <c r="BY44" s="170"/>
      <c r="BZ44" s="167"/>
      <c r="CA44" s="167"/>
      <c r="CB44" s="201"/>
      <c r="CC44" s="202"/>
      <c r="CD44" s="202"/>
      <c r="CE44" s="202"/>
      <c r="CF44" s="179"/>
      <c r="CG44" s="170"/>
      <c r="CH44" s="170"/>
      <c r="CI44" s="167"/>
      <c r="CJ44" s="202"/>
      <c r="CK44" s="202"/>
      <c r="CL44" s="202"/>
      <c r="CM44" s="202"/>
      <c r="CN44" s="202"/>
    </row>
    <row r="45" spans="1:92" ht="12.75">
      <c r="A45" s="35" t="s">
        <v>115</v>
      </c>
      <c r="B45" s="33" t="s">
        <v>118</v>
      </c>
      <c r="C45" s="56">
        <f>'[2]int.kiad.'!D45</f>
        <v>192498</v>
      </c>
      <c r="D45" s="22">
        <f>(C45+E45)</f>
        <v>192498</v>
      </c>
      <c r="E45" s="22">
        <f>'[3]24.-42.'!E805</f>
        <v>0</v>
      </c>
      <c r="F45" s="56">
        <f>'[2]int.kiad.'!G45</f>
        <v>60624</v>
      </c>
      <c r="G45" s="22">
        <f>(F45+H45)</f>
        <v>60624</v>
      </c>
      <c r="H45" s="22">
        <f>'[3]24.-42.'!F805</f>
        <v>0</v>
      </c>
      <c r="I45" s="35" t="s">
        <v>115</v>
      </c>
      <c r="J45" s="33" t="s">
        <v>118</v>
      </c>
      <c r="K45" s="56">
        <f>'[2]int.kiad.'!L45</f>
        <v>34775</v>
      </c>
      <c r="L45" s="22">
        <f>(K45+M45)</f>
        <v>34959</v>
      </c>
      <c r="M45" s="22">
        <f>'[3]24.-42.'!G805</f>
        <v>184</v>
      </c>
      <c r="N45" s="56">
        <f>'[2]int.kiad.'!O45</f>
        <v>0</v>
      </c>
      <c r="O45" s="22">
        <f>(N45+P45)</f>
        <v>0</v>
      </c>
      <c r="P45" s="22">
        <f>'[3]24.-42.'!H805</f>
        <v>0</v>
      </c>
      <c r="Q45" s="35" t="s">
        <v>115</v>
      </c>
      <c r="R45" s="33" t="s">
        <v>118</v>
      </c>
      <c r="S45" s="22">
        <f t="shared" si="33"/>
        <v>34775</v>
      </c>
      <c r="T45" s="22">
        <f t="shared" si="33"/>
        <v>34959</v>
      </c>
      <c r="U45" s="22">
        <f t="shared" si="33"/>
        <v>184</v>
      </c>
      <c r="V45" s="56">
        <f>'[2]int.kiad.'!W45</f>
        <v>0</v>
      </c>
      <c r="W45" s="22">
        <f>(V45+X45)</f>
        <v>40</v>
      </c>
      <c r="X45" s="22">
        <f>'[3]24.-42.'!J805</f>
        <v>40</v>
      </c>
      <c r="Y45" s="35" t="s">
        <v>115</v>
      </c>
      <c r="Z45" s="33" t="s">
        <v>118</v>
      </c>
      <c r="AA45" s="56">
        <f>'[2]int.kiad.'!AB45</f>
        <v>0</v>
      </c>
      <c r="AB45" s="22">
        <f>(AA45+AC45)</f>
        <v>0</v>
      </c>
      <c r="AC45" s="22">
        <f>'[3]24.-42.'!X805</f>
        <v>0</v>
      </c>
      <c r="AD45" s="22">
        <f t="shared" si="4"/>
        <v>0</v>
      </c>
      <c r="AE45" s="22">
        <f>(W45-AB45)</f>
        <v>40</v>
      </c>
      <c r="AF45" s="22">
        <f t="shared" si="4"/>
        <v>40</v>
      </c>
      <c r="AG45" s="35" t="s">
        <v>115</v>
      </c>
      <c r="AH45" s="33" t="s">
        <v>118</v>
      </c>
      <c r="AI45" s="56">
        <f>'[2]int.kiad.'!AJ45</f>
        <v>0</v>
      </c>
      <c r="AJ45" s="22">
        <f>(AI45+AK45)</f>
        <v>0</v>
      </c>
      <c r="AK45" s="22">
        <f>'[3]24.-42.'!K805</f>
        <v>0</v>
      </c>
      <c r="AL45" s="56">
        <f>'[2]int.kiad.'!AM45</f>
        <v>3000</v>
      </c>
      <c r="AM45" s="22">
        <f>(AL45+AN45)</f>
        <v>3000</v>
      </c>
      <c r="AN45" s="22">
        <f>'[3]24.-42.'!L805</f>
        <v>0</v>
      </c>
      <c r="AO45" s="35" t="s">
        <v>115</v>
      </c>
      <c r="AP45" s="33" t="s">
        <v>118</v>
      </c>
      <c r="AQ45" s="56">
        <f>'[2]int.kiad.'!AR45</f>
        <v>6086</v>
      </c>
      <c r="AR45" s="22">
        <f>(AQ45+AS45)</f>
        <v>7362</v>
      </c>
      <c r="AS45" s="22">
        <f>'[3]24.-42.'!M805</f>
        <v>1276</v>
      </c>
      <c r="AT45" s="22">
        <f t="shared" si="22"/>
        <v>296983</v>
      </c>
      <c r="AU45" s="22">
        <f t="shared" si="22"/>
        <v>298483</v>
      </c>
      <c r="AV45" s="22">
        <f t="shared" si="22"/>
        <v>1500</v>
      </c>
      <c r="AW45" s="35" t="s">
        <v>115</v>
      </c>
      <c r="AX45" s="33" t="s">
        <v>118</v>
      </c>
      <c r="AY45" s="22">
        <f t="shared" si="20"/>
        <v>287897</v>
      </c>
      <c r="AZ45" s="22">
        <f t="shared" si="20"/>
        <v>288121</v>
      </c>
      <c r="BA45" s="22">
        <f t="shared" si="20"/>
        <v>224</v>
      </c>
      <c r="BB45" s="22">
        <f t="shared" si="21"/>
        <v>9086</v>
      </c>
      <c r="BC45" s="22">
        <f t="shared" si="21"/>
        <v>10362</v>
      </c>
      <c r="BD45" s="22">
        <f t="shared" si="21"/>
        <v>1276</v>
      </c>
      <c r="BE45" s="180">
        <v>8</v>
      </c>
      <c r="BF45" s="174"/>
      <c r="BG45" s="174" t="s">
        <v>200</v>
      </c>
      <c r="BH45" s="175">
        <f aca="true" t="shared" si="34" ref="BH45:BM45">SUM(BH21:BH44)</f>
        <v>590626</v>
      </c>
      <c r="BI45" s="175">
        <f t="shared" si="34"/>
        <v>593469</v>
      </c>
      <c r="BJ45" s="175">
        <f t="shared" si="34"/>
        <v>2843</v>
      </c>
      <c r="BK45" s="175">
        <f t="shared" si="34"/>
        <v>201772</v>
      </c>
      <c r="BL45" s="175">
        <f t="shared" si="34"/>
        <v>202679</v>
      </c>
      <c r="BM45" s="175">
        <f t="shared" si="34"/>
        <v>907</v>
      </c>
      <c r="BN45" s="180">
        <v>8</v>
      </c>
      <c r="BO45" s="174"/>
      <c r="BP45" s="174" t="s">
        <v>200</v>
      </c>
      <c r="BQ45" s="175">
        <f aca="true" t="shared" si="35" ref="BQ45:BV45">SUM(BQ21:BQ44)</f>
        <v>114691</v>
      </c>
      <c r="BR45" s="175">
        <f t="shared" si="35"/>
        <v>115271</v>
      </c>
      <c r="BS45" s="175">
        <f t="shared" si="35"/>
        <v>580</v>
      </c>
      <c r="BT45" s="175">
        <f t="shared" si="35"/>
        <v>0</v>
      </c>
      <c r="BU45" s="175">
        <f t="shared" si="35"/>
        <v>2</v>
      </c>
      <c r="BV45" s="175">
        <f t="shared" si="35"/>
        <v>2</v>
      </c>
      <c r="BW45" s="180">
        <v>8</v>
      </c>
      <c r="BX45" s="174"/>
      <c r="BY45" s="174" t="s">
        <v>200</v>
      </c>
      <c r="BZ45" s="175">
        <f aca="true" t="shared" si="36" ref="BZ45:CE45">SUM(BZ21:BZ44)</f>
        <v>0</v>
      </c>
      <c r="CA45" s="175">
        <f t="shared" si="36"/>
        <v>0</v>
      </c>
      <c r="CB45" s="175">
        <f t="shared" si="36"/>
        <v>0</v>
      </c>
      <c r="CC45" s="175">
        <f t="shared" si="36"/>
        <v>0</v>
      </c>
      <c r="CD45" s="175">
        <f t="shared" si="36"/>
        <v>0</v>
      </c>
      <c r="CE45" s="175">
        <f t="shared" si="36"/>
        <v>0</v>
      </c>
      <c r="CF45" s="180">
        <v>8</v>
      </c>
      <c r="CG45" s="174"/>
      <c r="CH45" s="174" t="s">
        <v>200</v>
      </c>
      <c r="CI45" s="175">
        <f aca="true" t="shared" si="37" ref="CI45:CN45">SUM(CI21:CI44)</f>
        <v>3430</v>
      </c>
      <c r="CJ45" s="175">
        <f t="shared" si="37"/>
        <v>3429</v>
      </c>
      <c r="CK45" s="175">
        <f t="shared" si="37"/>
        <v>-1</v>
      </c>
      <c r="CL45" s="175">
        <f t="shared" si="37"/>
        <v>910519</v>
      </c>
      <c r="CM45" s="175">
        <f t="shared" si="37"/>
        <v>914850</v>
      </c>
      <c r="CN45" s="175">
        <f t="shared" si="37"/>
        <v>4331</v>
      </c>
    </row>
    <row r="46" spans="1:92" ht="12.75">
      <c r="A46" s="35" t="s">
        <v>117</v>
      </c>
      <c r="B46" s="33" t="s">
        <v>229</v>
      </c>
      <c r="C46" s="56">
        <f>'[2]int.kiad.'!D46</f>
        <v>2373</v>
      </c>
      <c r="D46" s="22">
        <f>(C46+E46)</f>
        <v>2373</v>
      </c>
      <c r="E46" s="22">
        <f>'[3]24.-42.'!E853</f>
        <v>0</v>
      </c>
      <c r="F46" s="56">
        <f>'[2]int.kiad.'!G46</f>
        <v>809</v>
      </c>
      <c r="G46" s="22">
        <f>(F46+H46)</f>
        <v>809</v>
      </c>
      <c r="H46" s="22">
        <f>'[3]24.-42.'!F853</f>
        <v>0</v>
      </c>
      <c r="I46" s="35" t="s">
        <v>117</v>
      </c>
      <c r="J46" s="33" t="s">
        <v>229</v>
      </c>
      <c r="K46" s="56">
        <f>'[2]int.kiad.'!L46</f>
        <v>5109</v>
      </c>
      <c r="L46" s="22">
        <f>(K46+M46)</f>
        <v>857</v>
      </c>
      <c r="M46" s="22">
        <f>'[3]24.-42.'!G853</f>
        <v>-4252</v>
      </c>
      <c r="N46" s="56">
        <f>'[2]int.kiad.'!O46</f>
        <v>0</v>
      </c>
      <c r="O46" s="22">
        <f>(N46+P46)</f>
        <v>0</v>
      </c>
      <c r="P46" s="22">
        <f>'[3]24.-42.'!H853</f>
        <v>0</v>
      </c>
      <c r="Q46" s="35" t="s">
        <v>117</v>
      </c>
      <c r="R46" s="33" t="s">
        <v>229</v>
      </c>
      <c r="S46" s="22">
        <f t="shared" si="33"/>
        <v>5109</v>
      </c>
      <c r="T46" s="22">
        <f t="shared" si="33"/>
        <v>857</v>
      </c>
      <c r="U46" s="22">
        <f t="shared" si="33"/>
        <v>-4252</v>
      </c>
      <c r="V46" s="56">
        <f>'[2]int.kiad.'!W46</f>
        <v>34129</v>
      </c>
      <c r="W46" s="22">
        <f>(V46+X46)</f>
        <v>25981</v>
      </c>
      <c r="X46" s="22">
        <f>'[3]24.-42.'!J853</f>
        <v>-8148</v>
      </c>
      <c r="Y46" s="35" t="s">
        <v>117</v>
      </c>
      <c r="Z46" s="33" t="s">
        <v>229</v>
      </c>
      <c r="AA46" s="56">
        <f>'[2]int.kiad.'!AB46</f>
        <v>32650</v>
      </c>
      <c r="AB46" s="22">
        <f>(AA46+AC46)</f>
        <v>24502</v>
      </c>
      <c r="AC46" s="22">
        <f>'[3]24.-42.'!X853</f>
        <v>-8148</v>
      </c>
      <c r="AD46" s="22">
        <f t="shared" si="4"/>
        <v>1479</v>
      </c>
      <c r="AE46" s="22">
        <f>(W46-AB46)</f>
        <v>1479</v>
      </c>
      <c r="AF46" s="22">
        <f t="shared" si="4"/>
        <v>0</v>
      </c>
      <c r="AG46" s="35" t="s">
        <v>117</v>
      </c>
      <c r="AH46" s="33" t="s">
        <v>229</v>
      </c>
      <c r="AI46" s="56">
        <f>'[2]int.kiad.'!AJ46</f>
        <v>0</v>
      </c>
      <c r="AJ46" s="22">
        <f>(AI46+AK46)</f>
        <v>0</v>
      </c>
      <c r="AK46" s="22">
        <f>'[3]24.-42.'!K853</f>
        <v>0</v>
      </c>
      <c r="AL46" s="56">
        <f>'[2]int.kiad.'!AM46</f>
        <v>0</v>
      </c>
      <c r="AM46" s="22">
        <f>(AL46+AN46)</f>
        <v>0</v>
      </c>
      <c r="AN46" s="22">
        <f>'[3]24.-42.'!L853</f>
        <v>0</v>
      </c>
      <c r="AO46" s="35" t="s">
        <v>117</v>
      </c>
      <c r="AP46" s="33" t="s">
        <v>229</v>
      </c>
      <c r="AQ46" s="56">
        <f>'[2]int.kiad.'!AR46</f>
        <v>20</v>
      </c>
      <c r="AR46" s="22">
        <f>(AQ46+AS46)</f>
        <v>20</v>
      </c>
      <c r="AS46" s="22">
        <f>'[3]24.-42.'!M853</f>
        <v>0</v>
      </c>
      <c r="AT46" s="22">
        <f t="shared" si="22"/>
        <v>42440</v>
      </c>
      <c r="AU46" s="22">
        <f t="shared" si="22"/>
        <v>30040</v>
      </c>
      <c r="AV46" s="22">
        <f t="shared" si="22"/>
        <v>-12400</v>
      </c>
      <c r="AW46" s="35" t="s">
        <v>117</v>
      </c>
      <c r="AX46" s="33" t="s">
        <v>229</v>
      </c>
      <c r="AY46" s="22">
        <f t="shared" si="20"/>
        <v>9770</v>
      </c>
      <c r="AZ46" s="22">
        <f t="shared" si="20"/>
        <v>5518</v>
      </c>
      <c r="BA46" s="22">
        <f t="shared" si="20"/>
        <v>-4252</v>
      </c>
      <c r="BB46" s="22">
        <f t="shared" si="21"/>
        <v>32670</v>
      </c>
      <c r="BC46" s="22">
        <f t="shared" si="21"/>
        <v>24522</v>
      </c>
      <c r="BD46" s="22">
        <f t="shared" si="21"/>
        <v>-8148</v>
      </c>
      <c r="BE46" s="181"/>
      <c r="BF46" s="177"/>
      <c r="BG46" s="177" t="s">
        <v>45</v>
      </c>
      <c r="BH46" s="177"/>
      <c r="BI46" s="177"/>
      <c r="BJ46" s="177"/>
      <c r="BK46" s="177"/>
      <c r="BL46" s="177"/>
      <c r="BM46" s="177"/>
      <c r="BN46" s="181"/>
      <c r="BO46" s="177"/>
      <c r="BP46" s="177" t="s">
        <v>45</v>
      </c>
      <c r="BQ46" s="177"/>
      <c r="BR46" s="177"/>
      <c r="BS46" s="177"/>
      <c r="BT46" s="177"/>
      <c r="BU46" s="203"/>
      <c r="BV46" s="203"/>
      <c r="BW46" s="181"/>
      <c r="BX46" s="177"/>
      <c r="BY46" s="177" t="s">
        <v>45</v>
      </c>
      <c r="BZ46" s="177"/>
      <c r="CA46" s="177"/>
      <c r="CB46" s="203"/>
      <c r="CC46" s="203"/>
      <c r="CD46" s="203"/>
      <c r="CE46" s="203"/>
      <c r="CF46" s="181"/>
      <c r="CG46" s="177"/>
      <c r="CH46" s="177" t="s">
        <v>45</v>
      </c>
      <c r="CI46" s="177"/>
      <c r="CJ46" s="203"/>
      <c r="CK46" s="203"/>
      <c r="CL46" s="203"/>
      <c r="CM46" s="203"/>
      <c r="CN46" s="203"/>
    </row>
    <row r="47" spans="1:92" ht="12.75">
      <c r="A47" s="82" t="s">
        <v>45</v>
      </c>
      <c r="B47" s="50" t="s">
        <v>120</v>
      </c>
      <c r="C47" s="38">
        <f aca="true" t="shared" si="38" ref="C47:H47">SUM(C6:C46)</f>
        <v>5694439</v>
      </c>
      <c r="D47" s="38">
        <f t="shared" si="38"/>
        <v>5708072</v>
      </c>
      <c r="E47" s="38">
        <f t="shared" si="38"/>
        <v>13633</v>
      </c>
      <c r="F47" s="38">
        <f t="shared" si="38"/>
        <v>1924644</v>
      </c>
      <c r="G47" s="38">
        <f t="shared" si="38"/>
        <v>1928835</v>
      </c>
      <c r="H47" s="38">
        <f t="shared" si="38"/>
        <v>4191</v>
      </c>
      <c r="I47" s="82" t="s">
        <v>45</v>
      </c>
      <c r="J47" s="50" t="s">
        <v>120</v>
      </c>
      <c r="K47" s="38">
        <f aca="true" t="shared" si="39" ref="K47:P47">SUM(K6:K46)</f>
        <v>2861746</v>
      </c>
      <c r="L47" s="38">
        <f t="shared" si="39"/>
        <v>2915152</v>
      </c>
      <c r="M47" s="38">
        <f t="shared" si="39"/>
        <v>53406</v>
      </c>
      <c r="N47" s="38">
        <f t="shared" si="39"/>
        <v>0</v>
      </c>
      <c r="O47" s="38">
        <f t="shared" si="39"/>
        <v>0</v>
      </c>
      <c r="P47" s="38">
        <f t="shared" si="39"/>
        <v>0</v>
      </c>
      <c r="Q47" s="82" t="s">
        <v>45</v>
      </c>
      <c r="R47" s="50" t="s">
        <v>120</v>
      </c>
      <c r="S47" s="38">
        <f aca="true" t="shared" si="40" ref="S47:X47">SUM(S6:S46)</f>
        <v>2861746</v>
      </c>
      <c r="T47" s="38">
        <f t="shared" si="40"/>
        <v>2915152</v>
      </c>
      <c r="U47" s="38">
        <f t="shared" si="40"/>
        <v>53406</v>
      </c>
      <c r="V47" s="38">
        <f t="shared" si="40"/>
        <v>48456</v>
      </c>
      <c r="W47" s="38">
        <f t="shared" si="40"/>
        <v>44130</v>
      </c>
      <c r="X47" s="38">
        <f t="shared" si="40"/>
        <v>-4326</v>
      </c>
      <c r="Y47" s="82" t="s">
        <v>45</v>
      </c>
      <c r="Z47" s="50" t="s">
        <v>120</v>
      </c>
      <c r="AA47" s="38">
        <f aca="true" t="shared" si="41" ref="AA47:AF47">SUM(AA6:AA46)</f>
        <v>32832</v>
      </c>
      <c r="AB47" s="38">
        <f t="shared" si="41"/>
        <v>24684</v>
      </c>
      <c r="AC47" s="38">
        <f t="shared" si="41"/>
        <v>-8148</v>
      </c>
      <c r="AD47" s="38">
        <f t="shared" si="41"/>
        <v>15624</v>
      </c>
      <c r="AE47" s="38">
        <f t="shared" si="41"/>
        <v>19446</v>
      </c>
      <c r="AF47" s="38">
        <f t="shared" si="41"/>
        <v>3822</v>
      </c>
      <c r="AG47" s="82" t="s">
        <v>45</v>
      </c>
      <c r="AH47" s="50" t="s">
        <v>120</v>
      </c>
      <c r="AI47" s="38">
        <f aca="true" t="shared" si="42" ref="AI47:AV47">SUM(AI6:AI46)</f>
        <v>39593</v>
      </c>
      <c r="AJ47" s="38">
        <f t="shared" si="42"/>
        <v>55242</v>
      </c>
      <c r="AK47" s="38">
        <f t="shared" si="42"/>
        <v>15649</v>
      </c>
      <c r="AL47" s="38">
        <f t="shared" si="42"/>
        <v>50018</v>
      </c>
      <c r="AM47" s="38">
        <f t="shared" si="42"/>
        <v>50669</v>
      </c>
      <c r="AN47" s="38">
        <f t="shared" si="42"/>
        <v>651</v>
      </c>
      <c r="AO47" s="82" t="s">
        <v>45</v>
      </c>
      <c r="AP47" s="50" t="s">
        <v>120</v>
      </c>
      <c r="AQ47" s="38">
        <f t="shared" si="42"/>
        <v>189688</v>
      </c>
      <c r="AR47" s="38">
        <f t="shared" si="42"/>
        <v>236501</v>
      </c>
      <c r="AS47" s="38">
        <f t="shared" si="42"/>
        <v>46813</v>
      </c>
      <c r="AT47" s="38">
        <f t="shared" si="42"/>
        <v>10808584</v>
      </c>
      <c r="AU47" s="38">
        <f t="shared" si="42"/>
        <v>10938601</v>
      </c>
      <c r="AV47" s="38">
        <f t="shared" si="42"/>
        <v>130017</v>
      </c>
      <c r="AW47" s="82" t="s">
        <v>45</v>
      </c>
      <c r="AX47" s="50" t="s">
        <v>120</v>
      </c>
      <c r="AY47" s="38">
        <f aca="true" t="shared" si="43" ref="AY47:BD47">SUM(AY6:AY46)</f>
        <v>10536046</v>
      </c>
      <c r="AZ47" s="38">
        <f t="shared" si="43"/>
        <v>10626747</v>
      </c>
      <c r="BA47" s="38">
        <f t="shared" si="43"/>
        <v>90701</v>
      </c>
      <c r="BB47" s="38">
        <f t="shared" si="43"/>
        <v>272538</v>
      </c>
      <c r="BC47" s="38">
        <f t="shared" si="43"/>
        <v>311854</v>
      </c>
      <c r="BD47" s="38">
        <f t="shared" si="43"/>
        <v>39316</v>
      </c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177"/>
      <c r="BT47" s="177"/>
      <c r="BU47" s="203"/>
      <c r="BV47" s="203"/>
      <c r="BW47" s="177"/>
      <c r="BX47" s="177"/>
      <c r="BY47" s="177"/>
      <c r="BZ47" s="177"/>
      <c r="CA47" s="177"/>
      <c r="CB47" s="203"/>
      <c r="CC47" s="203"/>
      <c r="CD47" s="203"/>
      <c r="CE47" s="203"/>
      <c r="CF47" s="177"/>
      <c r="CG47" s="177"/>
      <c r="CH47" s="177"/>
      <c r="CI47" s="177"/>
      <c r="CJ47" s="203"/>
      <c r="CK47" s="203"/>
      <c r="CL47" s="203"/>
      <c r="CM47" s="203"/>
      <c r="CN47" s="203"/>
    </row>
    <row r="48" spans="1:92" ht="12.75">
      <c r="A48" s="2" t="s">
        <v>45</v>
      </c>
      <c r="B48" s="83" t="s">
        <v>121</v>
      </c>
      <c r="C48" s="2"/>
      <c r="D48" s="2"/>
      <c r="E48" s="11"/>
      <c r="F48" s="2"/>
      <c r="G48" s="2"/>
      <c r="H48" s="2"/>
      <c r="I48" s="2" t="s">
        <v>45</v>
      </c>
      <c r="J48" s="83" t="s">
        <v>121</v>
      </c>
      <c r="K48" s="2"/>
      <c r="L48" s="2"/>
      <c r="M48" s="2"/>
      <c r="N48" s="2"/>
      <c r="O48" s="2"/>
      <c r="P48" s="2"/>
      <c r="Q48" s="2" t="s">
        <v>45</v>
      </c>
      <c r="R48" s="83" t="s">
        <v>121</v>
      </c>
      <c r="S48" s="2"/>
      <c r="T48" s="2"/>
      <c r="U48" s="2"/>
      <c r="V48" s="2"/>
      <c r="W48" s="2"/>
      <c r="X48" s="2"/>
      <c r="Y48" s="2" t="s">
        <v>45</v>
      </c>
      <c r="Z48" s="83" t="s">
        <v>121</v>
      </c>
      <c r="AA48" s="2"/>
      <c r="AB48" s="2"/>
      <c r="AC48" s="2"/>
      <c r="AD48" s="2"/>
      <c r="AE48" s="2"/>
      <c r="AF48" s="2"/>
      <c r="AG48" s="2" t="s">
        <v>45</v>
      </c>
      <c r="AH48" s="83" t="s">
        <v>121</v>
      </c>
      <c r="AI48" s="2"/>
      <c r="AJ48" s="2"/>
      <c r="AK48" s="2"/>
      <c r="AL48" s="2"/>
      <c r="AM48" s="2"/>
      <c r="AN48" s="2"/>
      <c r="AO48" s="2" t="s">
        <v>45</v>
      </c>
      <c r="AP48" s="83" t="s">
        <v>121</v>
      </c>
      <c r="AQ48" s="2"/>
      <c r="AR48" s="2"/>
      <c r="AS48" s="2"/>
      <c r="AT48" s="2"/>
      <c r="AU48" s="2"/>
      <c r="AV48" s="2"/>
      <c r="AW48" s="2" t="s">
        <v>45</v>
      </c>
      <c r="AX48" s="83" t="s">
        <v>121</v>
      </c>
      <c r="AY48" s="2" t="s">
        <v>45</v>
      </c>
      <c r="AZ48" s="2"/>
      <c r="BA48" s="2"/>
      <c r="BB48" s="2"/>
      <c r="BC48" s="2"/>
      <c r="BD48" s="2"/>
      <c r="BE48" s="177"/>
      <c r="BF48" s="177"/>
      <c r="BG48" s="177" t="s">
        <v>45</v>
      </c>
      <c r="BH48" s="177"/>
      <c r="BI48" s="177"/>
      <c r="BJ48" s="177"/>
      <c r="BK48" s="177"/>
      <c r="BL48" s="177"/>
      <c r="BM48" s="177"/>
      <c r="BN48" s="177"/>
      <c r="BO48" s="177"/>
      <c r="BP48" s="177" t="s">
        <v>45</v>
      </c>
      <c r="BQ48" s="177"/>
      <c r="BR48" s="177"/>
      <c r="BS48" s="177"/>
      <c r="BT48" s="177"/>
      <c r="BU48" s="203"/>
      <c r="BV48" s="203"/>
      <c r="BW48" s="177"/>
      <c r="BX48" s="177"/>
      <c r="BY48" s="177" t="s">
        <v>45</v>
      </c>
      <c r="BZ48" s="177"/>
      <c r="CA48" s="177"/>
      <c r="CB48" s="203"/>
      <c r="CC48" s="203"/>
      <c r="CD48" s="203"/>
      <c r="CE48" s="203"/>
      <c r="CF48" s="177"/>
      <c r="CG48" s="177"/>
      <c r="CH48" s="177" t="s">
        <v>45</v>
      </c>
      <c r="CI48" s="177"/>
      <c r="CJ48" s="203"/>
      <c r="CK48" s="203"/>
      <c r="CL48" s="203"/>
      <c r="CM48" s="203"/>
      <c r="CN48" s="203"/>
    </row>
    <row r="49" spans="1:92" ht="12.75">
      <c r="A49" s="82" t="s">
        <v>45</v>
      </c>
      <c r="B49" s="84" t="s">
        <v>122</v>
      </c>
      <c r="C49" s="38">
        <f aca="true" t="shared" si="44" ref="C49:H49">SUM(C47:C48)</f>
        <v>5694439</v>
      </c>
      <c r="D49" s="38">
        <f t="shared" si="44"/>
        <v>5708072</v>
      </c>
      <c r="E49" s="38">
        <f t="shared" si="44"/>
        <v>13633</v>
      </c>
      <c r="F49" s="38">
        <f t="shared" si="44"/>
        <v>1924644</v>
      </c>
      <c r="G49" s="38">
        <f t="shared" si="44"/>
        <v>1928835</v>
      </c>
      <c r="H49" s="38">
        <f t="shared" si="44"/>
        <v>4191</v>
      </c>
      <c r="I49" s="82" t="s">
        <v>45</v>
      </c>
      <c r="J49" s="84" t="s">
        <v>122</v>
      </c>
      <c r="K49" s="38">
        <f aca="true" t="shared" si="45" ref="K49:P49">SUM(K47:K48)</f>
        <v>2861746</v>
      </c>
      <c r="L49" s="38">
        <f t="shared" si="45"/>
        <v>2915152</v>
      </c>
      <c r="M49" s="38">
        <f t="shared" si="45"/>
        <v>53406</v>
      </c>
      <c r="N49" s="38">
        <f t="shared" si="45"/>
        <v>0</v>
      </c>
      <c r="O49" s="38">
        <f t="shared" si="45"/>
        <v>0</v>
      </c>
      <c r="P49" s="38">
        <f t="shared" si="45"/>
        <v>0</v>
      </c>
      <c r="Q49" s="82" t="s">
        <v>45</v>
      </c>
      <c r="R49" s="84" t="s">
        <v>122</v>
      </c>
      <c r="S49" s="38">
        <f aca="true" t="shared" si="46" ref="S49:AF49">SUM(S47:S48)</f>
        <v>2861746</v>
      </c>
      <c r="T49" s="38">
        <f t="shared" si="46"/>
        <v>2915152</v>
      </c>
      <c r="U49" s="38">
        <f t="shared" si="46"/>
        <v>53406</v>
      </c>
      <c r="V49" s="38">
        <f t="shared" si="46"/>
        <v>48456</v>
      </c>
      <c r="W49" s="38">
        <f t="shared" si="46"/>
        <v>44130</v>
      </c>
      <c r="X49" s="38">
        <f t="shared" si="46"/>
        <v>-4326</v>
      </c>
      <c r="Y49" s="82" t="s">
        <v>45</v>
      </c>
      <c r="Z49" s="84" t="s">
        <v>122</v>
      </c>
      <c r="AA49" s="38">
        <f t="shared" si="46"/>
        <v>32832</v>
      </c>
      <c r="AB49" s="38">
        <f t="shared" si="46"/>
        <v>24684</v>
      </c>
      <c r="AC49" s="38">
        <f t="shared" si="46"/>
        <v>-8148</v>
      </c>
      <c r="AD49" s="38">
        <f t="shared" si="46"/>
        <v>15624</v>
      </c>
      <c r="AE49" s="38">
        <f t="shared" si="46"/>
        <v>19446</v>
      </c>
      <c r="AF49" s="38">
        <f t="shared" si="46"/>
        <v>3822</v>
      </c>
      <c r="AG49" s="82" t="s">
        <v>45</v>
      </c>
      <c r="AH49" s="84" t="s">
        <v>122</v>
      </c>
      <c r="AI49" s="38">
        <f aca="true" t="shared" si="47" ref="AI49:AV49">SUM(AI47:AI48)</f>
        <v>39593</v>
      </c>
      <c r="AJ49" s="38">
        <f t="shared" si="47"/>
        <v>55242</v>
      </c>
      <c r="AK49" s="38">
        <f t="shared" si="47"/>
        <v>15649</v>
      </c>
      <c r="AL49" s="38">
        <f t="shared" si="47"/>
        <v>50018</v>
      </c>
      <c r="AM49" s="38">
        <f t="shared" si="47"/>
        <v>50669</v>
      </c>
      <c r="AN49" s="38">
        <f t="shared" si="47"/>
        <v>651</v>
      </c>
      <c r="AO49" s="82" t="s">
        <v>45</v>
      </c>
      <c r="AP49" s="84" t="s">
        <v>122</v>
      </c>
      <c r="AQ49" s="38">
        <f t="shared" si="47"/>
        <v>189688</v>
      </c>
      <c r="AR49" s="38">
        <f t="shared" si="47"/>
        <v>236501</v>
      </c>
      <c r="AS49" s="38">
        <f t="shared" si="47"/>
        <v>46813</v>
      </c>
      <c r="AT49" s="38">
        <f t="shared" si="47"/>
        <v>10808584</v>
      </c>
      <c r="AU49" s="38">
        <f t="shared" si="47"/>
        <v>10938601</v>
      </c>
      <c r="AV49" s="38">
        <f t="shared" si="47"/>
        <v>130017</v>
      </c>
      <c r="AW49" s="82" t="s">
        <v>45</v>
      </c>
      <c r="AX49" s="84" t="s">
        <v>122</v>
      </c>
      <c r="AY49" s="38">
        <f aca="true" t="shared" si="48" ref="AY49:BD49">SUM(AY47:AY48)</f>
        <v>10536046</v>
      </c>
      <c r="AZ49" s="38">
        <f t="shared" si="48"/>
        <v>10626747</v>
      </c>
      <c r="BA49" s="38">
        <f t="shared" si="48"/>
        <v>90701</v>
      </c>
      <c r="BB49" s="38">
        <f t="shared" si="48"/>
        <v>272538</v>
      </c>
      <c r="BC49" s="38">
        <f t="shared" si="48"/>
        <v>311854</v>
      </c>
      <c r="BD49" s="38">
        <f t="shared" si="48"/>
        <v>39316</v>
      </c>
      <c r="BE49" s="182">
        <v>8</v>
      </c>
      <c r="BF49" s="163" t="s">
        <v>76</v>
      </c>
      <c r="BG49" s="169" t="s">
        <v>201</v>
      </c>
      <c r="BH49" s="183">
        <f>'[2]int.kiad.'!BI49</f>
        <v>41893</v>
      </c>
      <c r="BI49" s="183">
        <f>BH49+BJ49</f>
        <v>41893</v>
      </c>
      <c r="BJ49" s="183">
        <f>'[3]részb.ö.'!E997</f>
        <v>0</v>
      </c>
      <c r="BK49" s="183">
        <f>'[2]int.kiad.'!BL49</f>
        <v>13854</v>
      </c>
      <c r="BL49" s="183">
        <f>BK49+BM49</f>
        <v>13854</v>
      </c>
      <c r="BM49" s="183">
        <f>'[3]részb.ö.'!F997</f>
        <v>0</v>
      </c>
      <c r="BN49" s="182">
        <v>8</v>
      </c>
      <c r="BO49" s="163" t="s">
        <v>76</v>
      </c>
      <c r="BP49" s="169" t="s">
        <v>201</v>
      </c>
      <c r="BQ49" s="183">
        <f>'[2]int.kiad.'!BR49</f>
        <v>7079</v>
      </c>
      <c r="BR49" s="183">
        <f>BQ49+BS49</f>
        <v>7079</v>
      </c>
      <c r="BS49" s="183">
        <f>'[3]részb.ö.'!G997</f>
        <v>0</v>
      </c>
      <c r="BT49" s="183">
        <f>'[2]int.kiad.'!BU49</f>
        <v>0</v>
      </c>
      <c r="BU49" s="183">
        <f>BT49+BV49</f>
        <v>0</v>
      </c>
      <c r="BV49" s="183">
        <f>'[3]részb.ö.'!J997</f>
        <v>0</v>
      </c>
      <c r="BW49" s="182">
        <v>8</v>
      </c>
      <c r="BX49" s="163" t="s">
        <v>76</v>
      </c>
      <c r="BY49" s="169" t="s">
        <v>201</v>
      </c>
      <c r="BZ49" s="183">
        <f>'[2]int.kiad.'!CA49</f>
        <v>0</v>
      </c>
      <c r="CA49" s="183">
        <f>BZ49+CB49</f>
        <v>0</v>
      </c>
      <c r="CB49" s="183">
        <f>'[3]részb.ö.'!K997</f>
        <v>0</v>
      </c>
      <c r="CC49" s="183">
        <f>'[2]int.kiad.'!CD49</f>
        <v>0</v>
      </c>
      <c r="CD49" s="183">
        <f>CC49+CE49</f>
        <v>0</v>
      </c>
      <c r="CE49" s="183">
        <f>'[3]részb.ö.'!L997</f>
        <v>0</v>
      </c>
      <c r="CF49" s="182">
        <v>8</v>
      </c>
      <c r="CG49" s="163" t="s">
        <v>76</v>
      </c>
      <c r="CH49" s="169" t="s">
        <v>201</v>
      </c>
      <c r="CI49" s="183">
        <f>'[2]int.kiad.'!CJ49</f>
        <v>180</v>
      </c>
      <c r="CJ49" s="183">
        <f>CI49+CK49</f>
        <v>180</v>
      </c>
      <c r="CK49" s="183">
        <f>'[3]részb.ö.'!M997</f>
        <v>0</v>
      </c>
      <c r="CL49" s="204">
        <f aca="true" t="shared" si="49" ref="CL49:CN52">BH49+BK49+BQ49+BT49+BZ49+CC49+CI49</f>
        <v>63006</v>
      </c>
      <c r="CM49" s="204">
        <f t="shared" si="49"/>
        <v>63006</v>
      </c>
      <c r="CN49" s="204">
        <f t="shared" si="49"/>
        <v>0</v>
      </c>
    </row>
    <row r="50" spans="1:92" ht="12.75">
      <c r="A50" s="2"/>
      <c r="B50" s="2"/>
      <c r="C50" s="2"/>
      <c r="D50" s="2"/>
      <c r="E50" s="1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178">
        <v>8</v>
      </c>
      <c r="BF50" s="164">
        <v>21.1</v>
      </c>
      <c r="BG50" s="170" t="s">
        <v>226</v>
      </c>
      <c r="BH50" s="171">
        <f>'[2]int.kiad.'!BI50</f>
        <v>138506</v>
      </c>
      <c r="BI50" s="171">
        <f>BH50+BJ50</f>
        <v>135468</v>
      </c>
      <c r="BJ50" s="171">
        <f>'[3]részb.ö.'!E1045</f>
        <v>-3038</v>
      </c>
      <c r="BK50" s="171">
        <f>'[2]int.kiad.'!BL50</f>
        <v>50959</v>
      </c>
      <c r="BL50" s="171">
        <f>BK50+BM50</f>
        <v>49990</v>
      </c>
      <c r="BM50" s="171">
        <f>'[3]részb.ö.'!F1045</f>
        <v>-969</v>
      </c>
      <c r="BN50" s="178">
        <v>8</v>
      </c>
      <c r="BO50" s="164">
        <v>21.1</v>
      </c>
      <c r="BP50" s="170" t="s">
        <v>226</v>
      </c>
      <c r="BQ50" s="171">
        <f>'[2]int.kiad.'!BR50</f>
        <v>113310</v>
      </c>
      <c r="BR50" s="171">
        <f>BQ50+BS50</f>
        <v>110288</v>
      </c>
      <c r="BS50" s="171">
        <f>'[3]részb.ö.'!G1045</f>
        <v>-3022</v>
      </c>
      <c r="BT50" s="171">
        <f>'[2]int.kiad.'!BU50</f>
        <v>0</v>
      </c>
      <c r="BU50" s="171">
        <f>BT50+BV50</f>
        <v>0</v>
      </c>
      <c r="BV50" s="171">
        <f>'[3]részb.ö.'!J1045</f>
        <v>0</v>
      </c>
      <c r="BW50" s="178">
        <v>8</v>
      </c>
      <c r="BX50" s="164">
        <v>21.1</v>
      </c>
      <c r="BY50" s="170" t="s">
        <v>226</v>
      </c>
      <c r="BZ50" s="171">
        <f>'[2]int.kiad.'!CA50</f>
        <v>0</v>
      </c>
      <c r="CA50" s="171">
        <f>BZ50+CB50</f>
        <v>0</v>
      </c>
      <c r="CB50" s="171">
        <f>'[3]részb.ö.'!K1045</f>
        <v>0</v>
      </c>
      <c r="CC50" s="171">
        <f>'[2]int.kiad.'!CD50</f>
        <v>30</v>
      </c>
      <c r="CD50" s="171">
        <f>CC50+CE50</f>
        <v>30</v>
      </c>
      <c r="CE50" s="171">
        <f>'[3]részb.ö.'!L1045</f>
        <v>0</v>
      </c>
      <c r="CF50" s="178">
        <v>8</v>
      </c>
      <c r="CG50" s="164">
        <v>21.1</v>
      </c>
      <c r="CH50" s="170" t="s">
        <v>226</v>
      </c>
      <c r="CI50" s="171">
        <f>'[2]int.kiad.'!CJ50</f>
        <v>3410</v>
      </c>
      <c r="CJ50" s="171">
        <f>CI50+CK50</f>
        <v>3410</v>
      </c>
      <c r="CK50" s="171">
        <f>'[3]részb.ö.'!M1045</f>
        <v>0</v>
      </c>
      <c r="CL50" s="200">
        <f t="shared" si="49"/>
        <v>306215</v>
      </c>
      <c r="CM50" s="200">
        <f t="shared" si="49"/>
        <v>299186</v>
      </c>
      <c r="CN50" s="200">
        <f t="shared" si="49"/>
        <v>-7029</v>
      </c>
    </row>
    <row r="51" spans="1:92" ht="12.75">
      <c r="A51" s="58" t="s">
        <v>123</v>
      </c>
      <c r="B51" s="58" t="s">
        <v>7</v>
      </c>
      <c r="C51" s="21">
        <f aca="true" t="shared" si="50" ref="C51:P51">(C47)</f>
        <v>5694439</v>
      </c>
      <c r="D51" s="21">
        <f t="shared" si="50"/>
        <v>5708072</v>
      </c>
      <c r="E51" s="21">
        <f t="shared" si="50"/>
        <v>13633</v>
      </c>
      <c r="F51" s="21">
        <f t="shared" si="50"/>
        <v>1924644</v>
      </c>
      <c r="G51" s="21">
        <f t="shared" si="50"/>
        <v>1928835</v>
      </c>
      <c r="H51" s="21">
        <f t="shared" si="50"/>
        <v>4191</v>
      </c>
      <c r="I51" s="58" t="s">
        <v>123</v>
      </c>
      <c r="J51" s="58" t="s">
        <v>7</v>
      </c>
      <c r="K51" s="21">
        <f t="shared" si="50"/>
        <v>2861746</v>
      </c>
      <c r="L51" s="21">
        <f t="shared" si="50"/>
        <v>2915152</v>
      </c>
      <c r="M51" s="21">
        <f t="shared" si="50"/>
        <v>53406</v>
      </c>
      <c r="N51" s="21">
        <f t="shared" si="50"/>
        <v>0</v>
      </c>
      <c r="O51" s="21">
        <f t="shared" si="50"/>
        <v>0</v>
      </c>
      <c r="P51" s="21">
        <f t="shared" si="50"/>
        <v>0</v>
      </c>
      <c r="Q51" s="58" t="s">
        <v>123</v>
      </c>
      <c r="R51" s="58" t="s">
        <v>7</v>
      </c>
      <c r="S51" s="21">
        <f>(S49)</f>
        <v>2861746</v>
      </c>
      <c r="T51" s="21">
        <f>(T49)</f>
        <v>2915152</v>
      </c>
      <c r="U51" s="21">
        <f>(U49)</f>
        <v>53406</v>
      </c>
      <c r="V51" s="21">
        <f>(AD49)</f>
        <v>15624</v>
      </c>
      <c r="W51" s="21">
        <f>(AE49)</f>
        <v>19446</v>
      </c>
      <c r="X51" s="21">
        <f>(AF49)</f>
        <v>3822</v>
      </c>
      <c r="Y51" s="58" t="s">
        <v>123</v>
      </c>
      <c r="Z51" s="58" t="s">
        <v>7</v>
      </c>
      <c r="AA51" s="1">
        <v>0</v>
      </c>
      <c r="AB51" s="1">
        <v>0</v>
      </c>
      <c r="AC51" s="1">
        <v>0</v>
      </c>
      <c r="AD51" s="21">
        <f>(AD49)</f>
        <v>15624</v>
      </c>
      <c r="AE51" s="21">
        <f>(AE49)</f>
        <v>19446</v>
      </c>
      <c r="AF51" s="21">
        <f>(AF49)</f>
        <v>3822</v>
      </c>
      <c r="AG51" s="58" t="s">
        <v>123</v>
      </c>
      <c r="AH51" s="58" t="s">
        <v>7</v>
      </c>
      <c r="AI51" s="21">
        <f>(AI49)</f>
        <v>39593</v>
      </c>
      <c r="AJ51" s="21">
        <f>(AJ49)</f>
        <v>55242</v>
      </c>
      <c r="AK51" s="21">
        <f>(AK49)</f>
        <v>15649</v>
      </c>
      <c r="AL51" s="1">
        <v>0</v>
      </c>
      <c r="AM51" s="1">
        <v>0</v>
      </c>
      <c r="AN51" s="1">
        <v>0</v>
      </c>
      <c r="AO51" s="1" t="s">
        <v>123</v>
      </c>
      <c r="AP51" s="1" t="s">
        <v>7</v>
      </c>
      <c r="AQ51" s="1">
        <v>0</v>
      </c>
      <c r="AR51" s="1">
        <v>0</v>
      </c>
      <c r="AS51" s="1">
        <v>0</v>
      </c>
      <c r="AT51" s="21">
        <f>(AY49)</f>
        <v>10536046</v>
      </c>
      <c r="AU51" s="21">
        <f>(AZ49)</f>
        <v>10626747</v>
      </c>
      <c r="AV51" s="21">
        <f>(BA49)</f>
        <v>90701</v>
      </c>
      <c r="AW51" s="1" t="s">
        <v>123</v>
      </c>
      <c r="AX51" s="1" t="s">
        <v>7</v>
      </c>
      <c r="AY51" s="21">
        <f aca="true" t="shared" si="51" ref="AY51:BA52">(AY47)</f>
        <v>10536046</v>
      </c>
      <c r="AZ51" s="21">
        <f t="shared" si="51"/>
        <v>10626747</v>
      </c>
      <c r="BA51" s="21">
        <f t="shared" si="51"/>
        <v>90701</v>
      </c>
      <c r="BB51" s="1">
        <v>0</v>
      </c>
      <c r="BC51" s="1">
        <v>0</v>
      </c>
      <c r="BD51" s="1">
        <v>0</v>
      </c>
      <c r="BE51" s="178">
        <v>8</v>
      </c>
      <c r="BF51" s="164">
        <v>21.2</v>
      </c>
      <c r="BG51" s="170" t="s">
        <v>205</v>
      </c>
      <c r="BH51" s="171">
        <f>'[2]int.kiad.'!BI51</f>
        <v>1222</v>
      </c>
      <c r="BI51" s="171">
        <f>BH51+BJ51</f>
        <v>1222</v>
      </c>
      <c r="BJ51" s="171">
        <f>'[3]részb.ö.'!E1093</f>
        <v>0</v>
      </c>
      <c r="BK51" s="171">
        <f>'[2]int.kiad.'!BL51</f>
        <v>671</v>
      </c>
      <c r="BL51" s="171">
        <f>BK51+BM51</f>
        <v>671</v>
      </c>
      <c r="BM51" s="171">
        <f>'[3]részb.ö.'!F1093</f>
        <v>0</v>
      </c>
      <c r="BN51" s="178">
        <v>8</v>
      </c>
      <c r="BO51" s="164">
        <v>21.2</v>
      </c>
      <c r="BP51" s="170" t="s">
        <v>205</v>
      </c>
      <c r="BQ51" s="171">
        <f>'[2]int.kiad.'!BR51</f>
        <v>3812</v>
      </c>
      <c r="BR51" s="171">
        <f>BQ51+BS51</f>
        <v>3809</v>
      </c>
      <c r="BS51" s="171">
        <f>'[3]részb.ö.'!G1093</f>
        <v>-3</v>
      </c>
      <c r="BT51" s="171">
        <f>'[2]int.kiad.'!BU51</f>
        <v>0</v>
      </c>
      <c r="BU51" s="171">
        <f>BT51+BV51</f>
        <v>0</v>
      </c>
      <c r="BV51" s="171">
        <f>'[3]részb.ö.'!J1093</f>
        <v>0</v>
      </c>
      <c r="BW51" s="178">
        <v>8</v>
      </c>
      <c r="BX51" s="164">
        <v>21.2</v>
      </c>
      <c r="BY51" s="170" t="s">
        <v>205</v>
      </c>
      <c r="BZ51" s="171">
        <f>'[2]int.kiad.'!CA51</f>
        <v>0</v>
      </c>
      <c r="CA51" s="171">
        <f>BZ51+CB51</f>
        <v>0</v>
      </c>
      <c r="CB51" s="171">
        <f>'[3]részb.ö.'!K1093</f>
        <v>0</v>
      </c>
      <c r="CC51" s="171">
        <f>'[2]int.kiad.'!CD51</f>
        <v>0</v>
      </c>
      <c r="CD51" s="171">
        <f>CC51+CE51</f>
        <v>0</v>
      </c>
      <c r="CE51" s="171">
        <f>'[3]részb.ö.'!L1093</f>
        <v>0</v>
      </c>
      <c r="CF51" s="178">
        <v>8</v>
      </c>
      <c r="CG51" s="164">
        <v>21.2</v>
      </c>
      <c r="CH51" s="170" t="s">
        <v>205</v>
      </c>
      <c r="CI51" s="171">
        <f>'[2]int.kiad.'!CJ51</f>
        <v>750</v>
      </c>
      <c r="CJ51" s="171">
        <f>CI51+CK51</f>
        <v>750</v>
      </c>
      <c r="CK51" s="171">
        <f>'[3]részb.ö.'!M1093</f>
        <v>0</v>
      </c>
      <c r="CL51" s="200">
        <f t="shared" si="49"/>
        <v>6455</v>
      </c>
      <c r="CM51" s="200">
        <f t="shared" si="49"/>
        <v>6452</v>
      </c>
      <c r="CN51" s="200">
        <f t="shared" si="49"/>
        <v>-3</v>
      </c>
    </row>
    <row r="52" spans="1:92" ht="12.75">
      <c r="A52" s="46" t="s">
        <v>123</v>
      </c>
      <c r="B52" s="46" t="s">
        <v>125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46" t="s">
        <v>123</v>
      </c>
      <c r="J52" s="46" t="s">
        <v>125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46" t="s">
        <v>123</v>
      </c>
      <c r="R52" s="46" t="s">
        <v>125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46" t="s">
        <v>123</v>
      </c>
      <c r="Z52" s="46" t="s">
        <v>125</v>
      </c>
      <c r="AA52" s="4">
        <v>0</v>
      </c>
      <c r="AB52" s="4">
        <v>0</v>
      </c>
      <c r="AC52" s="4">
        <v>0</v>
      </c>
      <c r="AD52" s="33">
        <v>0</v>
      </c>
      <c r="AE52" s="33">
        <v>0</v>
      </c>
      <c r="AF52" s="33">
        <v>0</v>
      </c>
      <c r="AG52" s="46" t="s">
        <v>123</v>
      </c>
      <c r="AH52" s="46" t="s">
        <v>125</v>
      </c>
      <c r="AI52" s="33">
        <v>0</v>
      </c>
      <c r="AJ52" s="33">
        <v>0</v>
      </c>
      <c r="AK52" s="33">
        <v>0</v>
      </c>
      <c r="AL52" s="5">
        <v>0</v>
      </c>
      <c r="AM52" s="5">
        <v>0</v>
      </c>
      <c r="AN52" s="5">
        <v>0</v>
      </c>
      <c r="AO52" s="4" t="s">
        <v>123</v>
      </c>
      <c r="AP52" s="4" t="s">
        <v>125</v>
      </c>
      <c r="AQ52" s="5">
        <v>0</v>
      </c>
      <c r="AR52" s="5">
        <v>0</v>
      </c>
      <c r="AS52" s="5">
        <v>0</v>
      </c>
      <c r="AT52" s="4">
        <v>0</v>
      </c>
      <c r="AU52" s="4">
        <v>0</v>
      </c>
      <c r="AV52" s="4">
        <v>0</v>
      </c>
      <c r="AW52" s="4" t="s">
        <v>123</v>
      </c>
      <c r="AX52" s="4" t="s">
        <v>125</v>
      </c>
      <c r="AY52" s="26" t="str">
        <f t="shared" si="51"/>
        <v> </v>
      </c>
      <c r="AZ52" s="26">
        <f t="shared" si="51"/>
        <v>0</v>
      </c>
      <c r="BA52" s="26">
        <f t="shared" si="51"/>
        <v>0</v>
      </c>
      <c r="BB52" s="4">
        <v>0</v>
      </c>
      <c r="BC52" s="4">
        <v>0</v>
      </c>
      <c r="BD52" s="4">
        <v>0</v>
      </c>
      <c r="BE52" s="178">
        <v>8</v>
      </c>
      <c r="BF52" s="164">
        <v>21.3</v>
      </c>
      <c r="BG52" s="170" t="s">
        <v>206</v>
      </c>
      <c r="BH52" s="171">
        <f>'[2]int.kiad.'!BI52</f>
        <v>0</v>
      </c>
      <c r="BI52" s="172">
        <f>BH52+BJ52</f>
        <v>0</v>
      </c>
      <c r="BJ52" s="172">
        <f>'[3]részb.ö.'!E1141</f>
        <v>0</v>
      </c>
      <c r="BK52" s="171">
        <f>'[2]int.kiad.'!BL52</f>
        <v>0</v>
      </c>
      <c r="BL52" s="172">
        <f>BK52+BM52</f>
        <v>0</v>
      </c>
      <c r="BM52" s="172">
        <f>'[3]részb.ö.'!F1141</f>
        <v>0</v>
      </c>
      <c r="BN52" s="178">
        <v>8</v>
      </c>
      <c r="BO52" s="164">
        <v>21.3</v>
      </c>
      <c r="BP52" s="170" t="s">
        <v>206</v>
      </c>
      <c r="BQ52" s="171">
        <f>'[2]int.kiad.'!BR52</f>
        <v>0</v>
      </c>
      <c r="BR52" s="172">
        <f>BQ52+BS52</f>
        <v>0</v>
      </c>
      <c r="BS52" s="172">
        <f>'[3]részb.ö.'!G1141</f>
        <v>0</v>
      </c>
      <c r="BT52" s="171">
        <f>'[2]int.kiad.'!BU52</f>
        <v>0</v>
      </c>
      <c r="BU52" s="172">
        <f>BT52+BV52</f>
        <v>0</v>
      </c>
      <c r="BV52" s="172">
        <f>'[3]részb.ö.'!J1141</f>
        <v>0</v>
      </c>
      <c r="BW52" s="178">
        <v>8</v>
      </c>
      <c r="BX52" s="164">
        <v>21.3</v>
      </c>
      <c r="BY52" s="170" t="s">
        <v>206</v>
      </c>
      <c r="BZ52" s="171">
        <f>'[2]int.kiad.'!CA52</f>
        <v>0</v>
      </c>
      <c r="CA52" s="172">
        <f>BZ52+CB52</f>
        <v>0</v>
      </c>
      <c r="CB52" s="172">
        <f>'[3]részb.ö.'!K1141</f>
        <v>0</v>
      </c>
      <c r="CC52" s="171">
        <f>'[2]int.kiad.'!CD52</f>
        <v>0</v>
      </c>
      <c r="CD52" s="172">
        <f>CC52+CE52</f>
        <v>0</v>
      </c>
      <c r="CE52" s="172">
        <f>'[3]részb.ö.'!L1141</f>
        <v>0</v>
      </c>
      <c r="CF52" s="178">
        <v>8</v>
      </c>
      <c r="CG52" s="164">
        <v>21.3</v>
      </c>
      <c r="CH52" s="170" t="s">
        <v>206</v>
      </c>
      <c r="CI52" s="171">
        <f>'[2]int.kiad.'!CJ52</f>
        <v>0</v>
      </c>
      <c r="CJ52" s="172">
        <f>CI52+CK52</f>
        <v>0</v>
      </c>
      <c r="CK52" s="172">
        <f>'[3]részb.ö.'!M1141</f>
        <v>0</v>
      </c>
      <c r="CL52" s="205">
        <f t="shared" si="49"/>
        <v>0</v>
      </c>
      <c r="CM52" s="205">
        <f t="shared" si="49"/>
        <v>0</v>
      </c>
      <c r="CN52" s="205">
        <f t="shared" si="49"/>
        <v>0</v>
      </c>
    </row>
    <row r="53" spans="1:92" ht="12.75">
      <c r="A53" s="59" t="s">
        <v>126</v>
      </c>
      <c r="B53" s="59" t="s">
        <v>8</v>
      </c>
      <c r="C53" s="38">
        <f aca="true" t="shared" si="52" ref="C53:P53">SUM(C51:C52)</f>
        <v>5694439</v>
      </c>
      <c r="D53" s="38">
        <f t="shared" si="52"/>
        <v>5708072</v>
      </c>
      <c r="E53" s="38">
        <f t="shared" si="52"/>
        <v>13633</v>
      </c>
      <c r="F53" s="38">
        <f t="shared" si="52"/>
        <v>1924644</v>
      </c>
      <c r="G53" s="38">
        <f t="shared" si="52"/>
        <v>1928835</v>
      </c>
      <c r="H53" s="38">
        <f t="shared" si="52"/>
        <v>4191</v>
      </c>
      <c r="I53" s="59" t="s">
        <v>126</v>
      </c>
      <c r="J53" s="59" t="s">
        <v>8</v>
      </c>
      <c r="K53" s="38">
        <f t="shared" si="52"/>
        <v>2861746</v>
      </c>
      <c r="L53" s="38">
        <f t="shared" si="52"/>
        <v>2915152</v>
      </c>
      <c r="M53" s="38">
        <f t="shared" si="52"/>
        <v>53406</v>
      </c>
      <c r="N53" s="38">
        <f t="shared" si="52"/>
        <v>0</v>
      </c>
      <c r="O53" s="38">
        <f t="shared" si="52"/>
        <v>0</v>
      </c>
      <c r="P53" s="38">
        <f t="shared" si="52"/>
        <v>0</v>
      </c>
      <c r="Q53" s="59" t="s">
        <v>126</v>
      </c>
      <c r="R53" s="59" t="s">
        <v>8</v>
      </c>
      <c r="S53" s="38">
        <f aca="true" t="shared" si="53" ref="S53:X53">SUM(S51:S52)</f>
        <v>2861746</v>
      </c>
      <c r="T53" s="38">
        <f t="shared" si="53"/>
        <v>2915152</v>
      </c>
      <c r="U53" s="38">
        <f t="shared" si="53"/>
        <v>53406</v>
      </c>
      <c r="V53" s="38">
        <f t="shared" si="53"/>
        <v>15624</v>
      </c>
      <c r="W53" s="38">
        <f t="shared" si="53"/>
        <v>19446</v>
      </c>
      <c r="X53" s="38">
        <f t="shared" si="53"/>
        <v>3822</v>
      </c>
      <c r="Y53" s="59" t="s">
        <v>126</v>
      </c>
      <c r="Z53" s="59" t="s">
        <v>8</v>
      </c>
      <c r="AA53" s="38">
        <f aca="true" t="shared" si="54" ref="AA53:AF53">SUM(AA51:AA52)</f>
        <v>0</v>
      </c>
      <c r="AB53" s="38">
        <f t="shared" si="54"/>
        <v>0</v>
      </c>
      <c r="AC53" s="38">
        <f t="shared" si="54"/>
        <v>0</v>
      </c>
      <c r="AD53" s="38">
        <f t="shared" si="54"/>
        <v>15624</v>
      </c>
      <c r="AE53" s="38">
        <f t="shared" si="54"/>
        <v>19446</v>
      </c>
      <c r="AF53" s="38">
        <f t="shared" si="54"/>
        <v>3822</v>
      </c>
      <c r="AG53" s="59" t="s">
        <v>126</v>
      </c>
      <c r="AH53" s="59" t="s">
        <v>8</v>
      </c>
      <c r="AI53" s="38">
        <f aca="true" t="shared" si="55" ref="AI53:AN53">SUM(AI51:AI52)</f>
        <v>39593</v>
      </c>
      <c r="AJ53" s="38">
        <f t="shared" si="55"/>
        <v>55242</v>
      </c>
      <c r="AK53" s="38">
        <f t="shared" si="55"/>
        <v>15649</v>
      </c>
      <c r="AL53" s="38">
        <f t="shared" si="55"/>
        <v>0</v>
      </c>
      <c r="AM53" s="38">
        <f t="shared" si="55"/>
        <v>0</v>
      </c>
      <c r="AN53" s="38">
        <f t="shared" si="55"/>
        <v>0</v>
      </c>
      <c r="AO53" s="47" t="s">
        <v>126</v>
      </c>
      <c r="AP53" s="3" t="s">
        <v>8</v>
      </c>
      <c r="AQ53" s="38">
        <f aca="true" t="shared" si="56" ref="AQ53:AV53">SUM(AQ51:AQ52)</f>
        <v>0</v>
      </c>
      <c r="AR53" s="38">
        <f t="shared" si="56"/>
        <v>0</v>
      </c>
      <c r="AS53" s="38">
        <f t="shared" si="56"/>
        <v>0</v>
      </c>
      <c r="AT53" s="38">
        <f t="shared" si="56"/>
        <v>10536046</v>
      </c>
      <c r="AU53" s="38">
        <f t="shared" si="56"/>
        <v>10626747</v>
      </c>
      <c r="AV53" s="38">
        <f t="shared" si="56"/>
        <v>90701</v>
      </c>
      <c r="AW53" s="47" t="s">
        <v>126</v>
      </c>
      <c r="AX53" s="3" t="s">
        <v>8</v>
      </c>
      <c r="AY53" s="38">
        <f>SUM(AY51:AY52)</f>
        <v>10536046</v>
      </c>
      <c r="AZ53" s="38">
        <f>SUM(AZ51:AZ52)</f>
        <v>10626747</v>
      </c>
      <c r="BA53" s="38">
        <f>SUM(BA51:BA52)</f>
        <v>90701</v>
      </c>
      <c r="BB53" s="38">
        <v>0</v>
      </c>
      <c r="BC53" s="38">
        <v>0</v>
      </c>
      <c r="BD53" s="38">
        <v>0</v>
      </c>
      <c r="BE53" s="180">
        <v>8</v>
      </c>
      <c r="BF53" s="174"/>
      <c r="BG53" s="174" t="s">
        <v>227</v>
      </c>
      <c r="BH53" s="175">
        <f aca="true" t="shared" si="57" ref="BH53:BM53">(BH45+BH49++BH50+BH51+BH52)</f>
        <v>772247</v>
      </c>
      <c r="BI53" s="175">
        <f t="shared" si="57"/>
        <v>772052</v>
      </c>
      <c r="BJ53" s="175">
        <f t="shared" si="57"/>
        <v>-195</v>
      </c>
      <c r="BK53" s="175">
        <f t="shared" si="57"/>
        <v>267256</v>
      </c>
      <c r="BL53" s="175">
        <f t="shared" si="57"/>
        <v>267194</v>
      </c>
      <c r="BM53" s="175">
        <f t="shared" si="57"/>
        <v>-62</v>
      </c>
      <c r="BN53" s="180">
        <v>8</v>
      </c>
      <c r="BO53" s="174"/>
      <c r="BP53" s="174" t="s">
        <v>227</v>
      </c>
      <c r="BQ53" s="175">
        <f aca="true" t="shared" si="58" ref="BQ53:BV53">(BQ45+BQ49++BQ50+BQ51+BQ52)</f>
        <v>238892</v>
      </c>
      <c r="BR53" s="175">
        <f t="shared" si="58"/>
        <v>236447</v>
      </c>
      <c r="BS53" s="175">
        <f t="shared" si="58"/>
        <v>-2445</v>
      </c>
      <c r="BT53" s="175">
        <f t="shared" si="58"/>
        <v>0</v>
      </c>
      <c r="BU53" s="175">
        <f t="shared" si="58"/>
        <v>2</v>
      </c>
      <c r="BV53" s="175">
        <f t="shared" si="58"/>
        <v>2</v>
      </c>
      <c r="BW53" s="180">
        <v>8</v>
      </c>
      <c r="BX53" s="174"/>
      <c r="BY53" s="174" t="s">
        <v>227</v>
      </c>
      <c r="BZ53" s="175">
        <f aca="true" t="shared" si="59" ref="BZ53:CE53">(BZ45+BZ49++BZ50+BZ51+BZ52)</f>
        <v>0</v>
      </c>
      <c r="CA53" s="175">
        <f t="shared" si="59"/>
        <v>0</v>
      </c>
      <c r="CB53" s="175">
        <f t="shared" si="59"/>
        <v>0</v>
      </c>
      <c r="CC53" s="175">
        <f t="shared" si="59"/>
        <v>30</v>
      </c>
      <c r="CD53" s="175">
        <f t="shared" si="59"/>
        <v>30</v>
      </c>
      <c r="CE53" s="175">
        <f t="shared" si="59"/>
        <v>0</v>
      </c>
      <c r="CF53" s="180">
        <v>8</v>
      </c>
      <c r="CG53" s="174"/>
      <c r="CH53" s="174" t="s">
        <v>227</v>
      </c>
      <c r="CI53" s="175">
        <f aca="true" t="shared" si="60" ref="CI53:CN53">(CI45+CI49++CI50+CI51+CI52)</f>
        <v>7770</v>
      </c>
      <c r="CJ53" s="175">
        <f t="shared" si="60"/>
        <v>7769</v>
      </c>
      <c r="CK53" s="175">
        <f t="shared" si="60"/>
        <v>-1</v>
      </c>
      <c r="CL53" s="175">
        <f t="shared" si="60"/>
        <v>1286195</v>
      </c>
      <c r="CM53" s="175">
        <f t="shared" si="60"/>
        <v>1283494</v>
      </c>
      <c r="CN53" s="175">
        <f t="shared" si="60"/>
        <v>-2701</v>
      </c>
    </row>
    <row r="54" spans="1:92" ht="12.75">
      <c r="A54" s="14"/>
      <c r="B54" s="14"/>
      <c r="C54" s="2"/>
      <c r="D54" s="2"/>
      <c r="E54" s="11"/>
      <c r="F54" s="2"/>
      <c r="G54" s="2"/>
      <c r="H54" s="2"/>
      <c r="I54" s="14"/>
      <c r="J54" s="14"/>
      <c r="K54" s="2"/>
      <c r="L54" s="2"/>
      <c r="M54" s="2"/>
      <c r="N54" s="2"/>
      <c r="O54" s="2"/>
      <c r="P54" s="2"/>
      <c r="Q54" s="14"/>
      <c r="R54" s="14"/>
      <c r="S54" s="2"/>
      <c r="T54" s="2"/>
      <c r="U54" s="2"/>
      <c r="V54" s="2"/>
      <c r="W54" s="2"/>
      <c r="X54" s="2"/>
      <c r="Y54" s="14"/>
      <c r="Z54" s="14"/>
      <c r="AA54" s="2"/>
      <c r="AB54" s="2"/>
      <c r="AC54" s="2"/>
      <c r="AD54" s="2"/>
      <c r="AE54" s="2"/>
      <c r="AF54" s="2"/>
      <c r="AG54" s="14"/>
      <c r="AH54" s="14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176"/>
      <c r="BF54" s="177"/>
      <c r="BG54" s="177"/>
      <c r="BH54" s="177"/>
      <c r="BI54" s="177"/>
      <c r="BJ54" s="177"/>
      <c r="BK54" s="177"/>
      <c r="BL54" s="177"/>
      <c r="BM54" s="177"/>
      <c r="BN54" s="176"/>
      <c r="BO54" s="177"/>
      <c r="BP54" s="177"/>
      <c r="BQ54" s="177"/>
      <c r="BR54" s="177"/>
      <c r="BS54" s="177"/>
      <c r="BT54" s="177"/>
      <c r="BU54" s="203"/>
      <c r="BV54" s="203"/>
      <c r="BW54" s="176"/>
      <c r="BX54" s="177"/>
      <c r="BY54" s="177"/>
      <c r="BZ54" s="177"/>
      <c r="CA54" s="177"/>
      <c r="CB54" s="203"/>
      <c r="CC54" s="203"/>
      <c r="CD54" s="203"/>
      <c r="CE54" s="203"/>
      <c r="CF54" s="176"/>
      <c r="CG54" s="177"/>
      <c r="CH54" s="177"/>
      <c r="CI54" s="177"/>
      <c r="CJ54" s="203"/>
      <c r="CK54" s="203"/>
      <c r="CL54" s="203"/>
      <c r="CM54" s="203"/>
      <c r="CN54" s="203"/>
    </row>
    <row r="55" spans="1:92" ht="12.75">
      <c r="A55" s="14"/>
      <c r="B55" s="14"/>
      <c r="C55" s="2"/>
      <c r="D55" s="2"/>
      <c r="E55" s="11"/>
      <c r="F55" s="2"/>
      <c r="G55" s="2"/>
      <c r="H55" s="2"/>
      <c r="I55" s="14"/>
      <c r="J55" s="14"/>
      <c r="K55" s="2"/>
      <c r="L55" s="2"/>
      <c r="M55" s="2"/>
      <c r="N55" s="2"/>
      <c r="O55" s="2"/>
      <c r="P55" s="2"/>
      <c r="Q55" s="14"/>
      <c r="R55" s="14"/>
      <c r="S55" s="2"/>
      <c r="T55" s="2"/>
      <c r="U55" s="2"/>
      <c r="V55" s="2"/>
      <c r="W55" s="2"/>
      <c r="X55" s="2"/>
      <c r="Y55" s="14"/>
      <c r="Z55" s="14"/>
      <c r="AA55" s="2"/>
      <c r="AB55" s="2"/>
      <c r="AC55" s="2"/>
      <c r="AD55" s="2"/>
      <c r="AE55" s="2"/>
      <c r="AF55" s="2"/>
      <c r="AG55" s="14"/>
      <c r="AH55" s="14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176"/>
      <c r="BF55" s="177"/>
      <c r="BG55" s="177"/>
      <c r="BH55" s="177"/>
      <c r="BI55" s="177"/>
      <c r="BJ55" s="177"/>
      <c r="BK55" s="177"/>
      <c r="BL55" s="177"/>
      <c r="BM55" s="177"/>
      <c r="BN55" s="176"/>
      <c r="BO55" s="177"/>
      <c r="BP55" s="177"/>
      <c r="BQ55" s="177"/>
      <c r="BR55" s="177"/>
      <c r="BS55" s="177"/>
      <c r="BT55" s="177"/>
      <c r="BU55" s="203"/>
      <c r="BV55" s="203"/>
      <c r="BW55" s="176"/>
      <c r="BX55" s="177"/>
      <c r="BY55" s="177"/>
      <c r="BZ55" s="177"/>
      <c r="CA55" s="177"/>
      <c r="CB55" s="203"/>
      <c r="CC55" s="203"/>
      <c r="CD55" s="203"/>
      <c r="CE55" s="203"/>
      <c r="CF55" s="176"/>
      <c r="CG55" s="177"/>
      <c r="CH55" s="177"/>
      <c r="CI55" s="177"/>
      <c r="CJ55" s="203"/>
      <c r="CK55" s="203"/>
      <c r="CL55" s="203"/>
      <c r="CM55" s="203"/>
      <c r="CN55" s="203"/>
    </row>
    <row r="56" spans="1:92" ht="12.75">
      <c r="A56" s="58" t="s">
        <v>127</v>
      </c>
      <c r="B56" s="39" t="s">
        <v>9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58" t="s">
        <v>127</v>
      </c>
      <c r="J56" s="39" t="s">
        <v>9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58" t="s">
        <v>127</v>
      </c>
      <c r="R56" s="39" t="s">
        <v>9</v>
      </c>
      <c r="S56" s="1">
        <v>0</v>
      </c>
      <c r="T56" s="1">
        <v>0</v>
      </c>
      <c r="U56" s="1">
        <v>0</v>
      </c>
      <c r="V56" s="21">
        <f>(AA49)</f>
        <v>32832</v>
      </c>
      <c r="W56" s="21">
        <f>(AB49)</f>
        <v>24684</v>
      </c>
      <c r="X56" s="21">
        <f>(AC49)</f>
        <v>-8148</v>
      </c>
      <c r="Y56" s="58" t="s">
        <v>127</v>
      </c>
      <c r="Z56" s="39" t="s">
        <v>9</v>
      </c>
      <c r="AA56" s="21">
        <f>(AA49)</f>
        <v>32832</v>
      </c>
      <c r="AB56" s="21">
        <f>(AB49)</f>
        <v>24684</v>
      </c>
      <c r="AC56" s="21">
        <f>(AC49)</f>
        <v>-8148</v>
      </c>
      <c r="AD56" s="1">
        <v>0</v>
      </c>
      <c r="AE56" s="1">
        <v>0</v>
      </c>
      <c r="AF56" s="1">
        <v>0</v>
      </c>
      <c r="AG56" s="58" t="s">
        <v>127</v>
      </c>
      <c r="AH56" s="39" t="s">
        <v>9</v>
      </c>
      <c r="AI56" s="1">
        <v>0</v>
      </c>
      <c r="AJ56" s="1">
        <v>0</v>
      </c>
      <c r="AK56" s="1">
        <v>0</v>
      </c>
      <c r="AL56" s="21">
        <f aca="true" t="shared" si="61" ref="AL56:AS56">(AL49)</f>
        <v>50018</v>
      </c>
      <c r="AM56" s="21">
        <f t="shared" si="61"/>
        <v>50669</v>
      </c>
      <c r="AN56" s="21">
        <f t="shared" si="61"/>
        <v>651</v>
      </c>
      <c r="AO56" s="1" t="s">
        <v>127</v>
      </c>
      <c r="AP56" s="60" t="s">
        <v>9</v>
      </c>
      <c r="AQ56" s="21">
        <f t="shared" si="61"/>
        <v>189688</v>
      </c>
      <c r="AR56" s="21">
        <f t="shared" si="61"/>
        <v>236501</v>
      </c>
      <c r="AS56" s="21">
        <f t="shared" si="61"/>
        <v>46813</v>
      </c>
      <c r="AT56" s="21">
        <f>(BB47)</f>
        <v>272538</v>
      </c>
      <c r="AU56" s="21">
        <f>(BC47)</f>
        <v>311854</v>
      </c>
      <c r="AV56" s="21">
        <f>(BD47)</f>
        <v>39316</v>
      </c>
      <c r="AW56" s="1" t="s">
        <v>127</v>
      </c>
      <c r="AX56" s="60" t="s">
        <v>9</v>
      </c>
      <c r="AY56" s="61">
        <v>0</v>
      </c>
      <c r="AZ56" s="61">
        <v>0</v>
      </c>
      <c r="BA56" s="61">
        <v>0</v>
      </c>
      <c r="BB56" s="21">
        <f aca="true" t="shared" si="62" ref="BB56:BD57">(BB47)</f>
        <v>272538</v>
      </c>
      <c r="BC56" s="21">
        <f t="shared" si="62"/>
        <v>311854</v>
      </c>
      <c r="BD56" s="21">
        <f t="shared" si="62"/>
        <v>39316</v>
      </c>
      <c r="BE56" s="184" t="s">
        <v>114</v>
      </c>
      <c r="BF56" s="185" t="s">
        <v>36</v>
      </c>
      <c r="BG56" s="186" t="s">
        <v>202</v>
      </c>
      <c r="BH56" s="183">
        <f>'[2]int.kiad.'!BI56</f>
        <v>20041</v>
      </c>
      <c r="BI56" s="183">
        <f>BH56+BJ56</f>
        <v>20041</v>
      </c>
      <c r="BJ56" s="183">
        <f>'[3]részb.ö.'!E1237</f>
        <v>0</v>
      </c>
      <c r="BK56" s="183">
        <f>'[2]int.kiad.'!BL56</f>
        <v>6675</v>
      </c>
      <c r="BL56" s="183">
        <f>BK56+BM56</f>
        <v>6675</v>
      </c>
      <c r="BM56" s="183">
        <f>'[3]részb.ö.'!F1237</f>
        <v>0</v>
      </c>
      <c r="BN56" s="184" t="s">
        <v>114</v>
      </c>
      <c r="BO56" s="185" t="s">
        <v>36</v>
      </c>
      <c r="BP56" s="186" t="s">
        <v>202</v>
      </c>
      <c r="BQ56" s="183">
        <f>'[2]int.kiad.'!BR56</f>
        <v>12914</v>
      </c>
      <c r="BR56" s="183">
        <f>BQ56+BS56</f>
        <v>14820</v>
      </c>
      <c r="BS56" s="183">
        <f>'[3]részb.ö.'!G1237</f>
        <v>1906</v>
      </c>
      <c r="BT56" s="183">
        <f>'[2]int.kiad.'!BU56</f>
        <v>0</v>
      </c>
      <c r="BU56" s="183">
        <f>BT56+BV56</f>
        <v>0</v>
      </c>
      <c r="BV56" s="183">
        <f>'[3]részb.ö.'!J1237</f>
        <v>0</v>
      </c>
      <c r="BW56" s="184" t="s">
        <v>114</v>
      </c>
      <c r="BX56" s="185" t="s">
        <v>36</v>
      </c>
      <c r="BY56" s="186" t="s">
        <v>202</v>
      </c>
      <c r="BZ56" s="183">
        <f>'[2]int.kiad.'!CA56</f>
        <v>0</v>
      </c>
      <c r="CA56" s="183">
        <f>BZ56+CB56</f>
        <v>0</v>
      </c>
      <c r="CB56" s="183">
        <f>'[3]részb.ö.'!K1237</f>
        <v>0</v>
      </c>
      <c r="CC56" s="183">
        <f>'[2]int.kiad.'!CD56</f>
        <v>0</v>
      </c>
      <c r="CD56" s="183">
        <f>CC56+CE56</f>
        <v>0</v>
      </c>
      <c r="CE56" s="183">
        <f>'[3]részb.ö.'!L1237</f>
        <v>0</v>
      </c>
      <c r="CF56" s="184" t="s">
        <v>114</v>
      </c>
      <c r="CG56" s="185" t="s">
        <v>36</v>
      </c>
      <c r="CH56" s="186" t="s">
        <v>202</v>
      </c>
      <c r="CI56" s="183">
        <f>'[2]int.kiad.'!CJ56</f>
        <v>722</v>
      </c>
      <c r="CJ56" s="183">
        <f>CI56+CK56</f>
        <v>722</v>
      </c>
      <c r="CK56" s="183">
        <f>'[3]részb.ö.'!M1237</f>
        <v>0</v>
      </c>
      <c r="CL56" s="204">
        <f>BH56+BK56+BQ56+BT56+BZ56+CC56+CI56</f>
        <v>40352</v>
      </c>
      <c r="CM56" s="204">
        <f>BI56+BL56+BR56+BU56+CA56+CD56+CJ56</f>
        <v>42258</v>
      </c>
      <c r="CN56" s="204">
        <f>BJ56+BM56+BS56+BV56+CB56+CE56+CK56</f>
        <v>1906</v>
      </c>
    </row>
    <row r="57" spans="1:92" ht="12.75">
      <c r="A57" s="46" t="s">
        <v>127</v>
      </c>
      <c r="B57" s="40" t="s">
        <v>129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46" t="s">
        <v>127</v>
      </c>
      <c r="J57" s="40" t="s">
        <v>129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46" t="s">
        <v>127</v>
      </c>
      <c r="R57" s="40" t="s">
        <v>129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46" t="s">
        <v>127</v>
      </c>
      <c r="Z57" s="40" t="s">
        <v>129</v>
      </c>
      <c r="AA57" s="26">
        <v>0</v>
      </c>
      <c r="AB57" s="26">
        <v>0</v>
      </c>
      <c r="AC57" s="26">
        <v>0</v>
      </c>
      <c r="AD57" s="5">
        <v>0</v>
      </c>
      <c r="AE57" s="5">
        <v>0</v>
      </c>
      <c r="AF57" s="5">
        <v>0</v>
      </c>
      <c r="AG57" s="46" t="s">
        <v>127</v>
      </c>
      <c r="AH57" s="40" t="s">
        <v>129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4" t="s">
        <v>127</v>
      </c>
      <c r="AP57" s="62" t="s">
        <v>129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4" t="s">
        <v>127</v>
      </c>
      <c r="AX57" s="62" t="s">
        <v>129</v>
      </c>
      <c r="AY57" s="5">
        <v>0</v>
      </c>
      <c r="AZ57" s="5">
        <v>0</v>
      </c>
      <c r="BA57" s="5">
        <v>0</v>
      </c>
      <c r="BB57" s="5">
        <f t="shared" si="62"/>
        <v>0</v>
      </c>
      <c r="BC57" s="5">
        <f t="shared" si="62"/>
        <v>0</v>
      </c>
      <c r="BD57" s="5">
        <f t="shared" si="62"/>
        <v>0</v>
      </c>
      <c r="BE57" s="187"/>
      <c r="BF57" s="187" t="s">
        <v>37</v>
      </c>
      <c r="BG57" s="188" t="s">
        <v>207</v>
      </c>
      <c r="BH57" s="189">
        <f>BH58-BH56</f>
        <v>44746</v>
      </c>
      <c r="BI57" s="189">
        <f>BI58-BI56</f>
        <v>44773</v>
      </c>
      <c r="BJ57" s="172">
        <f>'[3]részb.ö.'!E1099</f>
        <v>0</v>
      </c>
      <c r="BK57" s="189">
        <f>BK58-BK56</f>
        <v>15271</v>
      </c>
      <c r="BL57" s="189">
        <f>BL58-BL56</f>
        <v>15279</v>
      </c>
      <c r="BM57" s="172">
        <f>'[3]részb.ö.'!H1099</f>
        <v>0</v>
      </c>
      <c r="BN57" s="187"/>
      <c r="BO57" s="187" t="s">
        <v>37</v>
      </c>
      <c r="BP57" s="188" t="s">
        <v>207</v>
      </c>
      <c r="BQ57" s="189">
        <f aca="true" t="shared" si="63" ref="BQ57:BV57">BQ58-BQ56</f>
        <v>27253</v>
      </c>
      <c r="BR57" s="189">
        <f t="shared" si="63"/>
        <v>27630</v>
      </c>
      <c r="BS57" s="189">
        <f t="shared" si="63"/>
        <v>377</v>
      </c>
      <c r="BT57" s="189">
        <f t="shared" si="63"/>
        <v>90</v>
      </c>
      <c r="BU57" s="189">
        <f t="shared" si="63"/>
        <v>90</v>
      </c>
      <c r="BV57" s="189">
        <f t="shared" si="63"/>
        <v>0</v>
      </c>
      <c r="BW57" s="187"/>
      <c r="BX57" s="187" t="s">
        <v>37</v>
      </c>
      <c r="BY57" s="188" t="s">
        <v>207</v>
      </c>
      <c r="BZ57" s="189">
        <f aca="true" t="shared" si="64" ref="BZ57:CE57">BZ58-BZ56</f>
        <v>0</v>
      </c>
      <c r="CA57" s="189">
        <f t="shared" si="64"/>
        <v>0</v>
      </c>
      <c r="CB57" s="189">
        <f t="shared" si="64"/>
        <v>0</v>
      </c>
      <c r="CC57" s="189">
        <f t="shared" si="64"/>
        <v>0</v>
      </c>
      <c r="CD57" s="189">
        <f t="shared" si="64"/>
        <v>0</v>
      </c>
      <c r="CE57" s="189">
        <f t="shared" si="64"/>
        <v>0</v>
      </c>
      <c r="CF57" s="187"/>
      <c r="CG57" s="187" t="s">
        <v>37</v>
      </c>
      <c r="CH57" s="188" t="s">
        <v>207</v>
      </c>
      <c r="CI57" s="189">
        <f aca="true" t="shared" si="65" ref="CI57:CN57">CI58-CI56</f>
        <v>367</v>
      </c>
      <c r="CJ57" s="189">
        <f t="shared" si="65"/>
        <v>369</v>
      </c>
      <c r="CK57" s="189">
        <f t="shared" si="65"/>
        <v>2</v>
      </c>
      <c r="CL57" s="189">
        <f t="shared" si="65"/>
        <v>87727</v>
      </c>
      <c r="CM57" s="189">
        <f t="shared" si="65"/>
        <v>88141</v>
      </c>
      <c r="CN57" s="189">
        <f t="shared" si="65"/>
        <v>414</v>
      </c>
    </row>
    <row r="58" spans="1:92" ht="12.75">
      <c r="A58" s="59" t="s">
        <v>127</v>
      </c>
      <c r="B58" s="41" t="s">
        <v>10</v>
      </c>
      <c r="C58" s="38">
        <f aca="true" t="shared" si="66" ref="C58:P58">SUM(C56:C57)</f>
        <v>0</v>
      </c>
      <c r="D58" s="38">
        <f t="shared" si="66"/>
        <v>0</v>
      </c>
      <c r="E58" s="38">
        <f t="shared" si="66"/>
        <v>0</v>
      </c>
      <c r="F58" s="38">
        <f t="shared" si="66"/>
        <v>0</v>
      </c>
      <c r="G58" s="38">
        <f t="shared" si="66"/>
        <v>0</v>
      </c>
      <c r="H58" s="38">
        <f t="shared" si="66"/>
        <v>0</v>
      </c>
      <c r="I58" s="59" t="s">
        <v>127</v>
      </c>
      <c r="J58" s="41" t="s">
        <v>10</v>
      </c>
      <c r="K58" s="38">
        <f t="shared" si="66"/>
        <v>0</v>
      </c>
      <c r="L58" s="38">
        <f t="shared" si="66"/>
        <v>0</v>
      </c>
      <c r="M58" s="38">
        <f t="shared" si="66"/>
        <v>0</v>
      </c>
      <c r="N58" s="38">
        <f t="shared" si="66"/>
        <v>0</v>
      </c>
      <c r="O58" s="38">
        <f t="shared" si="66"/>
        <v>0</v>
      </c>
      <c r="P58" s="38">
        <f t="shared" si="66"/>
        <v>0</v>
      </c>
      <c r="Q58" s="59" t="s">
        <v>127</v>
      </c>
      <c r="R58" s="41" t="s">
        <v>10</v>
      </c>
      <c r="S58" s="38">
        <f aca="true" t="shared" si="67" ref="S58:X58">SUM(S56:S57)</f>
        <v>0</v>
      </c>
      <c r="T58" s="38">
        <f t="shared" si="67"/>
        <v>0</v>
      </c>
      <c r="U58" s="38">
        <f t="shared" si="67"/>
        <v>0</v>
      </c>
      <c r="V58" s="38">
        <f t="shared" si="67"/>
        <v>32832</v>
      </c>
      <c r="W58" s="38">
        <f t="shared" si="67"/>
        <v>24684</v>
      </c>
      <c r="X58" s="38">
        <f t="shared" si="67"/>
        <v>-8148</v>
      </c>
      <c r="Y58" s="59" t="s">
        <v>127</v>
      </c>
      <c r="Z58" s="41" t="s">
        <v>10</v>
      </c>
      <c r="AA58" s="38">
        <f aca="true" t="shared" si="68" ref="AA58:AF58">SUM(AA56:AA57)</f>
        <v>32832</v>
      </c>
      <c r="AB58" s="38">
        <f t="shared" si="68"/>
        <v>24684</v>
      </c>
      <c r="AC58" s="38">
        <f t="shared" si="68"/>
        <v>-8148</v>
      </c>
      <c r="AD58" s="38">
        <f t="shared" si="68"/>
        <v>0</v>
      </c>
      <c r="AE58" s="38">
        <f t="shared" si="68"/>
        <v>0</v>
      </c>
      <c r="AF58" s="38">
        <f t="shared" si="68"/>
        <v>0</v>
      </c>
      <c r="AG58" s="59" t="s">
        <v>127</v>
      </c>
      <c r="AH58" s="41" t="s">
        <v>10</v>
      </c>
      <c r="AI58" s="38">
        <f aca="true" t="shared" si="69" ref="AI58:AN58">SUM(AI56:AI57)</f>
        <v>0</v>
      </c>
      <c r="AJ58" s="38">
        <f t="shared" si="69"/>
        <v>0</v>
      </c>
      <c r="AK58" s="38">
        <f t="shared" si="69"/>
        <v>0</v>
      </c>
      <c r="AL58" s="38">
        <f t="shared" si="69"/>
        <v>50018</v>
      </c>
      <c r="AM58" s="38">
        <f t="shared" si="69"/>
        <v>50669</v>
      </c>
      <c r="AN58" s="38">
        <f t="shared" si="69"/>
        <v>651</v>
      </c>
      <c r="AO58" s="47" t="s">
        <v>127</v>
      </c>
      <c r="AP58" s="63" t="s">
        <v>10</v>
      </c>
      <c r="AQ58" s="38">
        <f aca="true" t="shared" si="70" ref="AQ58:AV58">SUM(AQ56:AQ57)</f>
        <v>189688</v>
      </c>
      <c r="AR58" s="38">
        <f t="shared" si="70"/>
        <v>236501</v>
      </c>
      <c r="AS58" s="38">
        <f t="shared" si="70"/>
        <v>46813</v>
      </c>
      <c r="AT58" s="38">
        <f t="shared" si="70"/>
        <v>272538</v>
      </c>
      <c r="AU58" s="38">
        <f t="shared" si="70"/>
        <v>311854</v>
      </c>
      <c r="AV58" s="38">
        <f t="shared" si="70"/>
        <v>39316</v>
      </c>
      <c r="AW58" s="47" t="s">
        <v>127</v>
      </c>
      <c r="AX58" s="63" t="s">
        <v>10</v>
      </c>
      <c r="AY58" s="38">
        <f aca="true" t="shared" si="71" ref="AY58:BD58">SUM(AY56:AY57)</f>
        <v>0</v>
      </c>
      <c r="AZ58" s="38">
        <f t="shared" si="71"/>
        <v>0</v>
      </c>
      <c r="BA58" s="38">
        <f t="shared" si="71"/>
        <v>0</v>
      </c>
      <c r="BB58" s="38">
        <f t="shared" si="71"/>
        <v>272538</v>
      </c>
      <c r="BC58" s="38">
        <f t="shared" si="71"/>
        <v>311854</v>
      </c>
      <c r="BD58" s="38">
        <f t="shared" si="71"/>
        <v>39316</v>
      </c>
      <c r="BE58" s="190"/>
      <c r="BF58" s="190"/>
      <c r="BG58" s="191" t="s">
        <v>208</v>
      </c>
      <c r="BH58" s="172">
        <f aca="true" t="shared" si="72" ref="BH58:BM58">C44</f>
        <v>64787</v>
      </c>
      <c r="BI58" s="172">
        <f t="shared" si="72"/>
        <v>64814</v>
      </c>
      <c r="BJ58" s="175">
        <f t="shared" si="72"/>
        <v>27</v>
      </c>
      <c r="BK58" s="172">
        <f t="shared" si="72"/>
        <v>21946</v>
      </c>
      <c r="BL58" s="172">
        <f t="shared" si="72"/>
        <v>21954</v>
      </c>
      <c r="BM58" s="172">
        <f t="shared" si="72"/>
        <v>8</v>
      </c>
      <c r="BN58" s="190"/>
      <c r="BO58" s="190"/>
      <c r="BP58" s="191" t="s">
        <v>208</v>
      </c>
      <c r="BQ58" s="172">
        <f>K44</f>
        <v>40167</v>
      </c>
      <c r="BR58" s="172">
        <f>L44</f>
        <v>42450</v>
      </c>
      <c r="BS58" s="172">
        <f>M44</f>
        <v>2283</v>
      </c>
      <c r="BT58" s="172">
        <f>V44</f>
        <v>90</v>
      </c>
      <c r="BU58" s="172">
        <f>W44</f>
        <v>90</v>
      </c>
      <c r="BV58" s="172">
        <f>X44</f>
        <v>0</v>
      </c>
      <c r="BW58" s="190"/>
      <c r="BX58" s="190"/>
      <c r="BY58" s="191" t="s">
        <v>208</v>
      </c>
      <c r="BZ58" s="172">
        <f aca="true" t="shared" si="73" ref="BZ58:CE58">AI44</f>
        <v>0</v>
      </c>
      <c r="CA58" s="172">
        <f t="shared" si="73"/>
        <v>0</v>
      </c>
      <c r="CB58" s="172">
        <f t="shared" si="73"/>
        <v>0</v>
      </c>
      <c r="CC58" s="172">
        <f t="shared" si="73"/>
        <v>0</v>
      </c>
      <c r="CD58" s="172">
        <f t="shared" si="73"/>
        <v>0</v>
      </c>
      <c r="CE58" s="172">
        <f t="shared" si="73"/>
        <v>0</v>
      </c>
      <c r="CF58" s="190"/>
      <c r="CG58" s="190"/>
      <c r="CH58" s="191" t="s">
        <v>208</v>
      </c>
      <c r="CI58" s="172">
        <f aca="true" t="shared" si="74" ref="CI58:CN58">AQ44</f>
        <v>1089</v>
      </c>
      <c r="CJ58" s="172">
        <f t="shared" si="74"/>
        <v>1091</v>
      </c>
      <c r="CK58" s="172">
        <f t="shared" si="74"/>
        <v>2</v>
      </c>
      <c r="CL58" s="172">
        <f t="shared" si="74"/>
        <v>128079</v>
      </c>
      <c r="CM58" s="172">
        <f t="shared" si="74"/>
        <v>130399</v>
      </c>
      <c r="CN58" s="172">
        <f t="shared" si="74"/>
        <v>2320</v>
      </c>
    </row>
    <row r="59" spans="1:57" ht="12.75">
      <c r="A59" s="15"/>
      <c r="B59" s="15"/>
      <c r="C59" s="15"/>
      <c r="D59" s="15"/>
      <c r="E59" s="7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2"/>
      <c r="AX59" s="2"/>
      <c r="AY59" s="2"/>
      <c r="AZ59" s="2"/>
      <c r="BA59" s="2"/>
      <c r="BB59" s="2"/>
      <c r="BC59" s="2"/>
      <c r="BD59" s="2"/>
      <c r="BE59" s="193"/>
    </row>
    <row r="60" spans="1:57" ht="12.75">
      <c r="A60" s="2"/>
      <c r="B60" s="2"/>
      <c r="C60" s="2"/>
      <c r="D60" s="2"/>
      <c r="E60" s="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ht="12.75">
      <c r="E61" s="13"/>
    </row>
    <row r="62" ht="12.75">
      <c r="E62" s="13"/>
    </row>
    <row r="63" ht="12.75">
      <c r="E63" s="13"/>
    </row>
    <row r="64" ht="12.75">
      <c r="E64" s="13"/>
    </row>
    <row r="65" ht="12.75">
      <c r="E65" s="1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0" r:id="rId1"/>
  <headerFooter alignWithMargins="0">
    <oddHeader>&amp;C&amp;"Times New Roman CE,Normál\&amp;P/&amp;N
Intézmények kiadásai&amp;R&amp;"Times New Roman CE,Normál\
3.sz.melléklet
(ezer ft-ban)</oddHeader>
    <oddFooter>&amp;L&amp;"Times New Roman CE,Normál\&amp;8&amp;D/&amp;T/Tóthné&amp;C&amp;"Times New Roman CE,Normál\&amp;8&amp;F/&amp;A/Tóthné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I61"/>
  <sheetViews>
    <sheetView view="pageBreakPreview" zoomScale="75" zoomScaleNormal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3.25390625" style="0" customWidth="1"/>
    <col min="2" max="2" width="28.75390625" style="0" customWidth="1"/>
    <col min="3" max="3" width="8.375" style="0" customWidth="1"/>
    <col min="4" max="4" width="8.75390625" style="0" customWidth="1"/>
    <col min="5" max="5" width="7.00390625" style="0" customWidth="1"/>
    <col min="6" max="6" width="7.625" style="0" customWidth="1"/>
    <col min="7" max="7" width="7.25390625" style="0" customWidth="1"/>
    <col min="8" max="8" width="5.375" style="0" customWidth="1"/>
    <col min="9" max="9" width="7.125" style="0" customWidth="1"/>
    <col min="10" max="10" width="6.875" style="0" customWidth="1"/>
    <col min="11" max="11" width="6.125" style="0" customWidth="1"/>
    <col min="12" max="12" width="3.25390625" style="0" customWidth="1"/>
    <col min="13" max="13" width="31.25390625" style="0" customWidth="1"/>
    <col min="14" max="14" width="11.125" style="0" customWidth="1"/>
    <col min="15" max="15" width="9.625" style="0" customWidth="1"/>
    <col min="16" max="16" width="9.25390625" style="0" customWidth="1"/>
    <col min="17" max="17" width="11.625" style="0" customWidth="1"/>
    <col min="18" max="18" width="11.00390625" style="0" customWidth="1"/>
    <col min="19" max="19" width="9.00390625" style="0" customWidth="1"/>
    <col min="20" max="20" width="3.375" style="0" customWidth="1"/>
    <col min="21" max="21" width="31.25390625" style="0" customWidth="1"/>
    <col min="22" max="22" width="10.00390625" style="0" customWidth="1"/>
    <col min="23" max="23" width="10.875" style="0" customWidth="1"/>
    <col min="24" max="24" width="9.25390625" style="0" customWidth="1"/>
    <col min="25" max="25" width="10.375" style="0" customWidth="1"/>
    <col min="26" max="27" width="9.25390625" style="0" customWidth="1"/>
    <col min="28" max="28" width="4.625" style="0" customWidth="1"/>
    <col min="29" max="29" width="31.00390625" style="0" customWidth="1"/>
    <col min="30" max="30" width="10.375" style="0" customWidth="1"/>
    <col min="31" max="31" width="9.75390625" style="0" customWidth="1"/>
    <col min="33" max="33" width="11.00390625" style="0" customWidth="1"/>
    <col min="34" max="34" width="9.875" style="0" customWidth="1"/>
    <col min="36" max="36" width="4.125" style="0" customWidth="1"/>
    <col min="37" max="37" width="31.25390625" style="0" customWidth="1"/>
    <col min="38" max="38" width="10.375" style="0" customWidth="1"/>
    <col min="39" max="39" width="10.125" style="0" customWidth="1"/>
    <col min="40" max="40" width="9.625" style="0" customWidth="1"/>
    <col min="41" max="42" width="10.625" style="0" customWidth="1"/>
    <col min="43" max="43" width="9.625" style="0" customWidth="1"/>
    <col min="44" max="44" width="4.00390625" style="0" customWidth="1"/>
    <col min="45" max="45" width="31.125" style="0" customWidth="1"/>
    <col min="46" max="46" width="10.75390625" style="0" customWidth="1"/>
    <col min="47" max="47" width="9.375" style="0" customWidth="1"/>
    <col min="48" max="48" width="8.875" style="0" customWidth="1"/>
    <col min="49" max="49" width="11.375" style="0" customWidth="1"/>
    <col min="50" max="50" width="10.875" style="0" customWidth="1"/>
    <col min="51" max="51" width="9.875" style="0" customWidth="1"/>
    <col min="52" max="52" width="4.375" style="0" customWidth="1"/>
    <col min="53" max="53" width="31.125" style="0" customWidth="1"/>
    <col min="54" max="54" width="10.625" style="0" customWidth="1"/>
    <col min="55" max="55" width="10.875" style="0" customWidth="1"/>
    <col min="57" max="57" width="10.25390625" style="0" customWidth="1"/>
    <col min="58" max="58" width="10.625" style="0" customWidth="1"/>
    <col min="59" max="59" width="9.625" style="0" customWidth="1"/>
    <col min="60" max="60" width="3.875" style="0" customWidth="1"/>
    <col min="61" max="61" width="28.375" style="0" customWidth="1"/>
    <col min="62" max="63" width="7.375" style="0" customWidth="1"/>
    <col min="64" max="64" width="6.00390625" style="0" customWidth="1"/>
    <col min="65" max="65" width="8.125" style="0" customWidth="1"/>
    <col min="66" max="66" width="8.00390625" style="0" customWidth="1"/>
    <col min="67" max="68" width="7.25390625" style="0" customWidth="1"/>
    <col min="69" max="69" width="7.375" style="0" customWidth="1"/>
    <col min="70" max="70" width="5.25390625" style="0" customWidth="1"/>
    <col min="71" max="71" width="4.00390625" style="0" customWidth="1"/>
    <col min="72" max="72" width="29.125" style="0" customWidth="1"/>
    <col min="73" max="73" width="9.625" style="0" customWidth="1"/>
    <col min="74" max="74" width="10.125" style="0" customWidth="1"/>
    <col min="75" max="75" width="9.25390625" style="0" customWidth="1"/>
    <col min="76" max="76" width="11.125" style="0" customWidth="1"/>
    <col min="77" max="77" width="10.875" style="0" customWidth="1"/>
    <col min="78" max="78" width="9.75390625" style="0" customWidth="1"/>
    <col min="79" max="79" width="3.625" style="0" customWidth="1"/>
    <col min="80" max="80" width="29.00390625" style="0" customWidth="1"/>
    <col min="81" max="81" width="10.375" style="0" customWidth="1"/>
    <col min="82" max="82" width="10.875" style="0" customWidth="1"/>
    <col min="83" max="83" width="9.25390625" style="0" customWidth="1"/>
    <col min="84" max="84" width="10.75390625" style="0" customWidth="1"/>
    <col min="86" max="86" width="10.75390625" style="0" customWidth="1"/>
    <col min="87" max="87" width="5.75390625" style="0" customWidth="1"/>
    <col min="88" max="88" width="5.875" style="0" customWidth="1"/>
    <col min="89" max="89" width="26.00390625" style="0" customWidth="1"/>
    <col min="96" max="96" width="6.25390625" style="0" customWidth="1"/>
    <col min="97" max="97" width="5.875" style="0" customWidth="1"/>
    <col min="98" max="98" width="27.00390625" style="0" customWidth="1"/>
    <col min="105" max="105" width="5.125" style="0" customWidth="1"/>
    <col min="106" max="106" width="4.875" style="0" customWidth="1"/>
    <col min="107" max="107" width="24.00390625" style="0" customWidth="1"/>
  </cols>
  <sheetData>
    <row r="1" spans="1:113" ht="12.75">
      <c r="A1" s="27" t="s">
        <v>45</v>
      </c>
      <c r="B1" s="27" t="s">
        <v>45</v>
      </c>
      <c r="C1" s="25" t="s">
        <v>136</v>
      </c>
      <c r="D1" s="25"/>
      <c r="E1" s="25"/>
      <c r="F1" s="25" t="s">
        <v>45</v>
      </c>
      <c r="G1" s="25"/>
      <c r="H1" s="25"/>
      <c r="I1" s="44" t="s">
        <v>45</v>
      </c>
      <c r="J1" s="25"/>
      <c r="K1" s="25"/>
      <c r="L1" s="85" t="s">
        <v>45</v>
      </c>
      <c r="M1" s="86" t="s">
        <v>45</v>
      </c>
      <c r="N1" s="87" t="s">
        <v>136</v>
      </c>
      <c r="O1" s="87"/>
      <c r="P1" s="87"/>
      <c r="Q1" s="87" t="s">
        <v>136</v>
      </c>
      <c r="R1" s="87"/>
      <c r="S1" s="87"/>
      <c r="T1" s="27" t="s">
        <v>45</v>
      </c>
      <c r="U1" s="27" t="s">
        <v>45</v>
      </c>
      <c r="V1" s="87" t="s">
        <v>45</v>
      </c>
      <c r="W1" s="87"/>
      <c r="X1" s="87"/>
      <c r="Y1" s="87" t="s">
        <v>45</v>
      </c>
      <c r="Z1" s="87"/>
      <c r="AA1" s="87"/>
      <c r="AB1" s="27" t="s">
        <v>45</v>
      </c>
      <c r="AC1" s="27" t="s">
        <v>45</v>
      </c>
      <c r="AD1" s="25" t="s">
        <v>136</v>
      </c>
      <c r="AE1" s="25"/>
      <c r="AF1" s="25"/>
      <c r="AG1" s="25" t="s">
        <v>45</v>
      </c>
      <c r="AH1" s="25"/>
      <c r="AI1" s="25"/>
      <c r="AJ1" s="27" t="s">
        <v>45</v>
      </c>
      <c r="AK1" s="27" t="s">
        <v>45</v>
      </c>
      <c r="AL1" s="87" t="s">
        <v>45</v>
      </c>
      <c r="AM1" s="87"/>
      <c r="AN1" s="87"/>
      <c r="AO1" s="87"/>
      <c r="AP1" s="87"/>
      <c r="AQ1" s="87"/>
      <c r="AR1" s="27" t="s">
        <v>45</v>
      </c>
      <c r="AS1" s="27" t="s">
        <v>45</v>
      </c>
      <c r="AT1" s="206"/>
      <c r="AU1" s="207"/>
      <c r="AV1" s="208"/>
      <c r="AW1" s="206"/>
      <c r="AX1" s="207"/>
      <c r="AY1" s="208"/>
      <c r="AZ1" s="27" t="s">
        <v>45</v>
      </c>
      <c r="BA1" s="27" t="s">
        <v>45</v>
      </c>
      <c r="BB1" s="119"/>
      <c r="BC1" s="120"/>
      <c r="BD1" s="121"/>
      <c r="BE1" s="119"/>
      <c r="BF1" s="120"/>
      <c r="BG1" s="121"/>
      <c r="BH1" s="27" t="s">
        <v>45</v>
      </c>
      <c r="BI1" s="27" t="s">
        <v>45</v>
      </c>
      <c r="BJ1" s="119"/>
      <c r="BK1" s="120"/>
      <c r="BL1" s="121"/>
      <c r="BM1" s="87" t="s">
        <v>136</v>
      </c>
      <c r="BN1" s="87"/>
      <c r="BO1" s="87"/>
      <c r="BP1" s="129" t="s">
        <v>45</v>
      </c>
      <c r="BQ1" s="129"/>
      <c r="BR1" s="129"/>
      <c r="BS1" s="27" t="s">
        <v>45</v>
      </c>
      <c r="BT1" s="27" t="s">
        <v>45</v>
      </c>
      <c r="BU1" s="25" t="s">
        <v>45</v>
      </c>
      <c r="BV1" s="25"/>
      <c r="BW1" s="25"/>
      <c r="BX1" s="25" t="s">
        <v>45</v>
      </c>
      <c r="BY1" s="25"/>
      <c r="BZ1" s="25"/>
      <c r="CA1" s="86" t="s">
        <v>45</v>
      </c>
      <c r="CB1" s="86" t="s">
        <v>45</v>
      </c>
      <c r="CC1" s="88" t="s">
        <v>19</v>
      </c>
      <c r="CD1" s="89"/>
      <c r="CE1" s="89"/>
      <c r="CF1" s="89"/>
      <c r="CG1" s="89"/>
      <c r="CH1" s="12"/>
      <c r="CI1" s="163" t="s">
        <v>45</v>
      </c>
      <c r="CJ1" s="163" t="s">
        <v>45</v>
      </c>
      <c r="CK1" s="163" t="s">
        <v>45</v>
      </c>
      <c r="CL1" s="25" t="s">
        <v>136</v>
      </c>
      <c r="CM1" s="25"/>
      <c r="CN1" s="25"/>
      <c r="CO1" s="87" t="s">
        <v>136</v>
      </c>
      <c r="CP1" s="87"/>
      <c r="CQ1" s="87"/>
      <c r="CR1" s="163" t="s">
        <v>45</v>
      </c>
      <c r="CS1" s="163" t="s">
        <v>45</v>
      </c>
      <c r="CT1" s="163" t="s">
        <v>45</v>
      </c>
      <c r="CU1" s="87" t="s">
        <v>136</v>
      </c>
      <c r="CV1" s="87"/>
      <c r="CW1" s="87"/>
      <c r="CX1" s="25" t="s">
        <v>136</v>
      </c>
      <c r="CY1" s="25"/>
      <c r="CZ1" s="25"/>
      <c r="DA1" s="163" t="s">
        <v>45</v>
      </c>
      <c r="DB1" s="163" t="s">
        <v>45</v>
      </c>
      <c r="DC1" s="163" t="s">
        <v>45</v>
      </c>
      <c r="DD1" s="87" t="s">
        <v>136</v>
      </c>
      <c r="DE1" s="87"/>
      <c r="DF1" s="87"/>
      <c r="DG1" s="25" t="s">
        <v>45</v>
      </c>
      <c r="DH1" s="25"/>
      <c r="DI1" s="25"/>
    </row>
    <row r="2" spans="1:113" ht="12.75">
      <c r="A2" s="28" t="s">
        <v>47</v>
      </c>
      <c r="B2" s="28" t="s">
        <v>48</v>
      </c>
      <c r="C2" s="12" t="s">
        <v>138</v>
      </c>
      <c r="D2" s="12"/>
      <c r="E2" s="12"/>
      <c r="F2" s="12" t="s">
        <v>20</v>
      </c>
      <c r="G2" s="12"/>
      <c r="H2" s="12"/>
      <c r="I2" s="90" t="s">
        <v>21</v>
      </c>
      <c r="J2" s="12"/>
      <c r="K2" s="12"/>
      <c r="L2" s="91" t="s">
        <v>47</v>
      </c>
      <c r="M2" s="92" t="s">
        <v>48</v>
      </c>
      <c r="N2" s="18" t="s">
        <v>139</v>
      </c>
      <c r="O2" s="18"/>
      <c r="P2" s="18"/>
      <c r="Q2" s="18" t="s">
        <v>140</v>
      </c>
      <c r="R2" s="18"/>
      <c r="S2" s="18"/>
      <c r="T2" s="28" t="s">
        <v>47</v>
      </c>
      <c r="U2" s="28" t="s">
        <v>48</v>
      </c>
      <c r="V2" s="18" t="s">
        <v>22</v>
      </c>
      <c r="W2" s="18"/>
      <c r="X2" s="18"/>
      <c r="Y2" s="90" t="s">
        <v>158</v>
      </c>
      <c r="Z2" s="12"/>
      <c r="AA2" s="12"/>
      <c r="AB2" s="28" t="s">
        <v>47</v>
      </c>
      <c r="AC2" s="28" t="s">
        <v>48</v>
      </c>
      <c r="AD2" s="90" t="s">
        <v>143</v>
      </c>
      <c r="AE2" s="12"/>
      <c r="AF2" s="12"/>
      <c r="AG2" s="90" t="s">
        <v>23</v>
      </c>
      <c r="AH2" s="12"/>
      <c r="AI2" s="12"/>
      <c r="AJ2" s="28" t="s">
        <v>47</v>
      </c>
      <c r="AK2" s="28" t="s">
        <v>48</v>
      </c>
      <c r="AL2" s="118" t="s">
        <v>157</v>
      </c>
      <c r="AM2" s="18"/>
      <c r="AN2" s="18"/>
      <c r="AO2" s="118" t="s">
        <v>159</v>
      </c>
      <c r="AP2" s="18"/>
      <c r="AQ2" s="18"/>
      <c r="AR2" s="28" t="s">
        <v>47</v>
      </c>
      <c r="AS2" s="28" t="s">
        <v>48</v>
      </c>
      <c r="AT2" s="118" t="s">
        <v>171</v>
      </c>
      <c r="AU2" s="18"/>
      <c r="AV2" s="18"/>
      <c r="AW2" s="93" t="s">
        <v>145</v>
      </c>
      <c r="AX2" s="18"/>
      <c r="AY2" s="18"/>
      <c r="AZ2" s="28" t="s">
        <v>47</v>
      </c>
      <c r="BA2" s="28" t="s">
        <v>48</v>
      </c>
      <c r="BB2" s="93" t="s">
        <v>160</v>
      </c>
      <c r="BC2" s="18"/>
      <c r="BD2" s="18"/>
      <c r="BE2" s="93" t="s">
        <v>175</v>
      </c>
      <c r="BF2" s="18"/>
      <c r="BG2" s="18"/>
      <c r="BH2" s="28" t="s">
        <v>47</v>
      </c>
      <c r="BI2" s="28" t="s">
        <v>48</v>
      </c>
      <c r="BJ2" s="93" t="s">
        <v>161</v>
      </c>
      <c r="BK2" s="18"/>
      <c r="BL2" s="18"/>
      <c r="BM2" s="93" t="s">
        <v>146</v>
      </c>
      <c r="BN2" s="18"/>
      <c r="BO2" s="18"/>
      <c r="BP2" s="128" t="s">
        <v>24</v>
      </c>
      <c r="BQ2" s="117"/>
      <c r="BR2" s="117"/>
      <c r="BS2" s="28" t="s">
        <v>47</v>
      </c>
      <c r="BT2" s="28" t="s">
        <v>48</v>
      </c>
      <c r="BU2" s="90" t="s">
        <v>162</v>
      </c>
      <c r="BV2" s="12"/>
      <c r="BW2" s="12"/>
      <c r="BX2" s="90" t="s">
        <v>25</v>
      </c>
      <c r="BY2" s="12"/>
      <c r="BZ2" s="12"/>
      <c r="CA2" s="92" t="s">
        <v>47</v>
      </c>
      <c r="CB2" s="92" t="s">
        <v>48</v>
      </c>
      <c r="CC2" s="93" t="s">
        <v>26</v>
      </c>
      <c r="CD2" s="18"/>
      <c r="CE2" s="18"/>
      <c r="CF2" s="93" t="s">
        <v>27</v>
      </c>
      <c r="CG2" s="18"/>
      <c r="CH2" s="18"/>
      <c r="CI2" s="164" t="s">
        <v>47</v>
      </c>
      <c r="CJ2" s="164" t="s">
        <v>179</v>
      </c>
      <c r="CK2" s="164" t="s">
        <v>180</v>
      </c>
      <c r="CL2" s="12" t="s">
        <v>138</v>
      </c>
      <c r="CM2" s="12"/>
      <c r="CN2" s="12"/>
      <c r="CO2" s="18" t="s">
        <v>139</v>
      </c>
      <c r="CP2" s="18"/>
      <c r="CQ2" s="18"/>
      <c r="CR2" s="164" t="s">
        <v>47</v>
      </c>
      <c r="CS2" s="164" t="s">
        <v>179</v>
      </c>
      <c r="CT2" s="164" t="s">
        <v>180</v>
      </c>
      <c r="CU2" s="18" t="s">
        <v>140</v>
      </c>
      <c r="CV2" s="18"/>
      <c r="CW2" s="18"/>
      <c r="CX2" s="90" t="s">
        <v>143</v>
      </c>
      <c r="CY2" s="12"/>
      <c r="CZ2" s="12"/>
      <c r="DA2" s="164" t="s">
        <v>47</v>
      </c>
      <c r="DB2" s="164" t="s">
        <v>179</v>
      </c>
      <c r="DC2" s="164" t="s">
        <v>180</v>
      </c>
      <c r="DD2" s="93" t="s">
        <v>146</v>
      </c>
      <c r="DE2" s="18"/>
      <c r="DF2" s="18"/>
      <c r="DG2" s="90" t="s">
        <v>25</v>
      </c>
      <c r="DH2" s="12"/>
      <c r="DI2" s="12"/>
    </row>
    <row r="3" spans="1:113" ht="12.75">
      <c r="A3" s="28" t="s">
        <v>44</v>
      </c>
      <c r="B3" s="228" t="s">
        <v>49</v>
      </c>
      <c r="C3" s="48" t="s">
        <v>28</v>
      </c>
      <c r="D3" s="48"/>
      <c r="E3" s="48"/>
      <c r="F3" s="48" t="s">
        <v>29</v>
      </c>
      <c r="G3" s="48"/>
      <c r="H3" s="48"/>
      <c r="I3" s="75" t="s">
        <v>30</v>
      </c>
      <c r="J3" s="76"/>
      <c r="K3" s="48"/>
      <c r="L3" s="91" t="s">
        <v>44</v>
      </c>
      <c r="M3" s="229" t="s">
        <v>49</v>
      </c>
      <c r="N3" s="115" t="s">
        <v>156</v>
      </c>
      <c r="O3" s="116"/>
      <c r="P3" s="117"/>
      <c r="Q3" s="90" t="s">
        <v>209</v>
      </c>
      <c r="R3" s="12"/>
      <c r="S3" s="12"/>
      <c r="T3" s="28" t="s">
        <v>44</v>
      </c>
      <c r="U3" s="228" t="s">
        <v>49</v>
      </c>
      <c r="V3" s="94" t="s">
        <v>31</v>
      </c>
      <c r="W3" s="94"/>
      <c r="X3" s="94"/>
      <c r="Y3" s="93" t="s">
        <v>34</v>
      </c>
      <c r="Z3" s="18"/>
      <c r="AA3" s="18"/>
      <c r="AB3" s="28" t="s">
        <v>44</v>
      </c>
      <c r="AC3" s="228" t="s">
        <v>49</v>
      </c>
      <c r="AD3" s="93" t="s">
        <v>155</v>
      </c>
      <c r="AE3" s="18"/>
      <c r="AF3" s="18"/>
      <c r="AG3" s="93" t="s">
        <v>165</v>
      </c>
      <c r="AH3" s="18"/>
      <c r="AI3" s="18"/>
      <c r="AJ3" s="28" t="s">
        <v>44</v>
      </c>
      <c r="AK3" s="228" t="s">
        <v>49</v>
      </c>
      <c r="AL3" s="90" t="s">
        <v>172</v>
      </c>
      <c r="AM3" s="12"/>
      <c r="AN3" s="12"/>
      <c r="AO3" s="90" t="s">
        <v>173</v>
      </c>
      <c r="AP3" s="12"/>
      <c r="AQ3" s="12"/>
      <c r="AR3" s="28" t="s">
        <v>44</v>
      </c>
      <c r="AS3" s="228" t="s">
        <v>49</v>
      </c>
      <c r="AT3" s="90" t="s">
        <v>212</v>
      </c>
      <c r="AU3" s="12"/>
      <c r="AV3" s="12"/>
      <c r="AW3" s="90" t="s">
        <v>170</v>
      </c>
      <c r="AX3" s="12"/>
      <c r="AY3" s="12"/>
      <c r="AZ3" s="28" t="s">
        <v>44</v>
      </c>
      <c r="BA3" s="228" t="s">
        <v>49</v>
      </c>
      <c r="BB3" s="90" t="s">
        <v>174</v>
      </c>
      <c r="BC3" s="12"/>
      <c r="BD3" s="12"/>
      <c r="BE3" s="90" t="s">
        <v>176</v>
      </c>
      <c r="BF3" s="12"/>
      <c r="BG3" s="12"/>
      <c r="BH3" s="28" t="s">
        <v>44</v>
      </c>
      <c r="BI3" s="228" t="s">
        <v>49</v>
      </c>
      <c r="BJ3" s="217" t="s">
        <v>213</v>
      </c>
      <c r="BK3" s="218"/>
      <c r="BL3" s="218"/>
      <c r="BM3" s="128" t="s">
        <v>32</v>
      </c>
      <c r="BN3" s="117"/>
      <c r="BO3" s="117"/>
      <c r="BP3" s="237" t="s">
        <v>164</v>
      </c>
      <c r="BQ3" s="238"/>
      <c r="BR3" s="239"/>
      <c r="BS3" s="28" t="s">
        <v>44</v>
      </c>
      <c r="BT3" s="228" t="s">
        <v>49</v>
      </c>
      <c r="BU3" s="93" t="s">
        <v>163</v>
      </c>
      <c r="BV3" s="18"/>
      <c r="BW3" s="18"/>
      <c r="BX3" s="93" t="s">
        <v>33</v>
      </c>
      <c r="BY3" s="18"/>
      <c r="BZ3" s="18"/>
      <c r="CA3" s="92" t="s">
        <v>44</v>
      </c>
      <c r="CB3" s="229" t="s">
        <v>49</v>
      </c>
      <c r="CC3" s="231" t="s">
        <v>166</v>
      </c>
      <c r="CD3" s="232"/>
      <c r="CE3" s="233"/>
      <c r="CF3" s="234" t="s">
        <v>214</v>
      </c>
      <c r="CG3" s="235"/>
      <c r="CH3" s="236"/>
      <c r="CI3" s="164" t="s">
        <v>44</v>
      </c>
      <c r="CJ3" s="164" t="s">
        <v>181</v>
      </c>
      <c r="CK3" s="165" t="s">
        <v>182</v>
      </c>
      <c r="CL3" s="48" t="s">
        <v>28</v>
      </c>
      <c r="CM3" s="48"/>
      <c r="CN3" s="48"/>
      <c r="CO3" s="115" t="s">
        <v>156</v>
      </c>
      <c r="CP3" s="116"/>
      <c r="CQ3" s="117"/>
      <c r="CR3" s="164" t="s">
        <v>44</v>
      </c>
      <c r="CS3" s="164" t="s">
        <v>181</v>
      </c>
      <c r="CT3" s="165" t="s">
        <v>182</v>
      </c>
      <c r="CU3" s="90" t="s">
        <v>209</v>
      </c>
      <c r="CV3" s="12"/>
      <c r="CW3" s="12"/>
      <c r="CX3" s="93" t="s">
        <v>155</v>
      </c>
      <c r="CY3" s="18"/>
      <c r="CZ3" s="18"/>
      <c r="DA3" s="164" t="s">
        <v>44</v>
      </c>
      <c r="DB3" s="164" t="s">
        <v>181</v>
      </c>
      <c r="DC3" s="165" t="s">
        <v>182</v>
      </c>
      <c r="DD3" s="128" t="s">
        <v>32</v>
      </c>
      <c r="DE3" s="117"/>
      <c r="DF3" s="117"/>
      <c r="DG3" s="93" t="s">
        <v>33</v>
      </c>
      <c r="DH3" s="18"/>
      <c r="DI3" s="18"/>
    </row>
    <row r="4" spans="1:113" ht="12.75">
      <c r="A4" s="28" t="s">
        <v>45</v>
      </c>
      <c r="B4" s="30"/>
      <c r="C4" s="19" t="s">
        <v>154</v>
      </c>
      <c r="D4" s="19" t="s">
        <v>211</v>
      </c>
      <c r="E4" s="19" t="s">
        <v>130</v>
      </c>
      <c r="F4" s="19" t="s">
        <v>154</v>
      </c>
      <c r="G4" s="19" t="s">
        <v>211</v>
      </c>
      <c r="H4" s="19" t="s">
        <v>130</v>
      </c>
      <c r="I4" s="19" t="s">
        <v>154</v>
      </c>
      <c r="J4" s="19" t="s">
        <v>211</v>
      </c>
      <c r="K4" s="19" t="s">
        <v>130</v>
      </c>
      <c r="L4" s="91" t="s">
        <v>45</v>
      </c>
      <c r="M4" s="95"/>
      <c r="N4" s="29" t="s">
        <v>154</v>
      </c>
      <c r="O4" s="29" t="s">
        <v>211</v>
      </c>
      <c r="P4" s="29" t="s">
        <v>130</v>
      </c>
      <c r="Q4" s="29" t="s">
        <v>154</v>
      </c>
      <c r="R4" s="29" t="s">
        <v>211</v>
      </c>
      <c r="S4" s="29" t="s">
        <v>130</v>
      </c>
      <c r="T4" s="28" t="s">
        <v>45</v>
      </c>
      <c r="U4" s="30"/>
      <c r="V4" s="29" t="s">
        <v>154</v>
      </c>
      <c r="W4" s="29" t="s">
        <v>211</v>
      </c>
      <c r="X4" s="29" t="s">
        <v>130</v>
      </c>
      <c r="Y4" s="29" t="s">
        <v>154</v>
      </c>
      <c r="Z4" s="29" t="s">
        <v>211</v>
      </c>
      <c r="AA4" s="29" t="s">
        <v>130</v>
      </c>
      <c r="AB4" s="28" t="s">
        <v>45</v>
      </c>
      <c r="AC4" s="30"/>
      <c r="AD4" s="29" t="s">
        <v>154</v>
      </c>
      <c r="AE4" s="29" t="s">
        <v>211</v>
      </c>
      <c r="AF4" s="29" t="s">
        <v>130</v>
      </c>
      <c r="AG4" s="29" t="s">
        <v>154</v>
      </c>
      <c r="AH4" s="29" t="s">
        <v>211</v>
      </c>
      <c r="AI4" s="29" t="s">
        <v>130</v>
      </c>
      <c r="AJ4" s="28" t="s">
        <v>45</v>
      </c>
      <c r="AK4" s="30"/>
      <c r="AL4" s="29" t="s">
        <v>154</v>
      </c>
      <c r="AM4" s="29" t="s">
        <v>211</v>
      </c>
      <c r="AN4" s="29" t="s">
        <v>130</v>
      </c>
      <c r="AO4" s="29" t="s">
        <v>154</v>
      </c>
      <c r="AP4" s="29" t="s">
        <v>211</v>
      </c>
      <c r="AQ4" s="29" t="s">
        <v>130</v>
      </c>
      <c r="AR4" s="28" t="s">
        <v>45</v>
      </c>
      <c r="AS4" s="30"/>
      <c r="AT4" s="29" t="s">
        <v>154</v>
      </c>
      <c r="AU4" s="29" t="s">
        <v>211</v>
      </c>
      <c r="AV4" s="29" t="s">
        <v>130</v>
      </c>
      <c r="AW4" s="29" t="s">
        <v>154</v>
      </c>
      <c r="AX4" s="29" t="s">
        <v>211</v>
      </c>
      <c r="AY4" s="29" t="s">
        <v>130</v>
      </c>
      <c r="AZ4" s="28" t="s">
        <v>45</v>
      </c>
      <c r="BA4" s="30"/>
      <c r="BB4" s="29" t="s">
        <v>154</v>
      </c>
      <c r="BC4" s="29" t="s">
        <v>211</v>
      </c>
      <c r="BD4" s="29" t="s">
        <v>130</v>
      </c>
      <c r="BE4" s="29" t="s">
        <v>154</v>
      </c>
      <c r="BF4" s="29" t="s">
        <v>211</v>
      </c>
      <c r="BG4" s="29" t="s">
        <v>130</v>
      </c>
      <c r="BH4" s="28" t="s">
        <v>45</v>
      </c>
      <c r="BI4" s="30"/>
      <c r="BJ4" s="19" t="s">
        <v>154</v>
      </c>
      <c r="BK4" s="19" t="s">
        <v>211</v>
      </c>
      <c r="BL4" s="19" t="s">
        <v>130</v>
      </c>
      <c r="BM4" s="19" t="s">
        <v>154</v>
      </c>
      <c r="BN4" s="19" t="s">
        <v>211</v>
      </c>
      <c r="BO4" s="19" t="s">
        <v>130</v>
      </c>
      <c r="BP4" s="19" t="s">
        <v>154</v>
      </c>
      <c r="BQ4" s="19" t="s">
        <v>211</v>
      </c>
      <c r="BR4" s="19" t="s">
        <v>130</v>
      </c>
      <c r="BS4" s="28" t="s">
        <v>45</v>
      </c>
      <c r="BT4" s="30"/>
      <c r="BU4" s="29" t="s">
        <v>154</v>
      </c>
      <c r="BV4" s="29" t="s">
        <v>211</v>
      </c>
      <c r="BW4" s="29" t="s">
        <v>130</v>
      </c>
      <c r="BX4" s="29" t="s">
        <v>154</v>
      </c>
      <c r="BY4" s="29" t="s">
        <v>211</v>
      </c>
      <c r="BZ4" s="29" t="s">
        <v>130</v>
      </c>
      <c r="CA4" s="92" t="s">
        <v>45</v>
      </c>
      <c r="CB4" s="95"/>
      <c r="CC4" s="29" t="s">
        <v>154</v>
      </c>
      <c r="CD4" s="29" t="s">
        <v>211</v>
      </c>
      <c r="CE4" s="29" t="s">
        <v>130</v>
      </c>
      <c r="CF4" s="29" t="s">
        <v>154</v>
      </c>
      <c r="CG4" s="29" t="s">
        <v>211</v>
      </c>
      <c r="CH4" s="29" t="s">
        <v>130</v>
      </c>
      <c r="CI4" s="164" t="s">
        <v>45</v>
      </c>
      <c r="CJ4" s="164" t="s">
        <v>44</v>
      </c>
      <c r="CK4" s="165" t="s">
        <v>204</v>
      </c>
      <c r="CL4" s="29" t="s">
        <v>154</v>
      </c>
      <c r="CM4" s="29" t="s">
        <v>211</v>
      </c>
      <c r="CN4" s="29" t="s">
        <v>130</v>
      </c>
      <c r="CO4" s="29" t="s">
        <v>154</v>
      </c>
      <c r="CP4" s="29" t="s">
        <v>211</v>
      </c>
      <c r="CQ4" s="29" t="s">
        <v>130</v>
      </c>
      <c r="CR4" s="164" t="s">
        <v>45</v>
      </c>
      <c r="CS4" s="164" t="s">
        <v>44</v>
      </c>
      <c r="CT4" s="165" t="s">
        <v>204</v>
      </c>
      <c r="CU4" s="29" t="s">
        <v>154</v>
      </c>
      <c r="CV4" s="29" t="s">
        <v>211</v>
      </c>
      <c r="CW4" s="29" t="s">
        <v>130</v>
      </c>
      <c r="CX4" s="29" t="s">
        <v>154</v>
      </c>
      <c r="CY4" s="29" t="s">
        <v>211</v>
      </c>
      <c r="CZ4" s="29" t="s">
        <v>130</v>
      </c>
      <c r="DA4" s="164" t="s">
        <v>45</v>
      </c>
      <c r="DB4" s="164" t="s">
        <v>44</v>
      </c>
      <c r="DC4" s="165" t="s">
        <v>204</v>
      </c>
      <c r="DD4" s="29" t="s">
        <v>154</v>
      </c>
      <c r="DE4" s="29" t="s">
        <v>211</v>
      </c>
      <c r="DF4" s="29" t="s">
        <v>130</v>
      </c>
      <c r="DG4" s="29" t="s">
        <v>154</v>
      </c>
      <c r="DH4" s="29" t="s">
        <v>211</v>
      </c>
      <c r="DI4" s="29" t="s">
        <v>130</v>
      </c>
    </row>
    <row r="5" spans="1:113" ht="12.75">
      <c r="A5" s="31"/>
      <c r="B5" s="32"/>
      <c r="C5" s="20" t="s">
        <v>4</v>
      </c>
      <c r="D5" s="20" t="s">
        <v>4</v>
      </c>
      <c r="E5" s="20" t="s">
        <v>131</v>
      </c>
      <c r="F5" s="20" t="s">
        <v>4</v>
      </c>
      <c r="G5" s="20" t="s">
        <v>4</v>
      </c>
      <c r="H5" s="20" t="s">
        <v>131</v>
      </c>
      <c r="I5" s="20" t="s">
        <v>4</v>
      </c>
      <c r="J5" s="20" t="s">
        <v>4</v>
      </c>
      <c r="K5" s="20" t="s">
        <v>131</v>
      </c>
      <c r="L5" s="96"/>
      <c r="M5" s="97"/>
      <c r="N5" s="49" t="s">
        <v>4</v>
      </c>
      <c r="O5" s="49" t="s">
        <v>4</v>
      </c>
      <c r="P5" s="49" t="s">
        <v>131</v>
      </c>
      <c r="Q5" s="49" t="s">
        <v>4</v>
      </c>
      <c r="R5" s="49" t="s">
        <v>4</v>
      </c>
      <c r="S5" s="49" t="s">
        <v>131</v>
      </c>
      <c r="T5" s="31"/>
      <c r="U5" s="32"/>
      <c r="V5" s="49" t="s">
        <v>4</v>
      </c>
      <c r="W5" s="49" t="s">
        <v>4</v>
      </c>
      <c r="X5" s="49" t="s">
        <v>131</v>
      </c>
      <c r="Y5" s="49" t="s">
        <v>4</v>
      </c>
      <c r="Z5" s="49" t="s">
        <v>4</v>
      </c>
      <c r="AA5" s="49" t="s">
        <v>131</v>
      </c>
      <c r="AB5" s="31"/>
      <c r="AC5" s="32"/>
      <c r="AD5" s="49" t="s">
        <v>4</v>
      </c>
      <c r="AE5" s="49" t="s">
        <v>4</v>
      </c>
      <c r="AF5" s="49" t="s">
        <v>131</v>
      </c>
      <c r="AG5" s="49" t="s">
        <v>4</v>
      </c>
      <c r="AH5" s="49" t="s">
        <v>4</v>
      </c>
      <c r="AI5" s="49" t="s">
        <v>131</v>
      </c>
      <c r="AJ5" s="31"/>
      <c r="AK5" s="32"/>
      <c r="AL5" s="49" t="s">
        <v>4</v>
      </c>
      <c r="AM5" s="49" t="s">
        <v>4</v>
      </c>
      <c r="AN5" s="49" t="s">
        <v>131</v>
      </c>
      <c r="AO5" s="49" t="s">
        <v>4</v>
      </c>
      <c r="AP5" s="49" t="s">
        <v>4</v>
      </c>
      <c r="AQ5" s="49" t="s">
        <v>131</v>
      </c>
      <c r="AR5" s="31"/>
      <c r="AS5" s="32"/>
      <c r="AT5" s="49" t="s">
        <v>4</v>
      </c>
      <c r="AU5" s="49" t="s">
        <v>4</v>
      </c>
      <c r="AV5" s="49" t="s">
        <v>131</v>
      </c>
      <c r="AW5" s="49" t="s">
        <v>4</v>
      </c>
      <c r="AX5" s="49" t="s">
        <v>4</v>
      </c>
      <c r="AY5" s="49" t="s">
        <v>131</v>
      </c>
      <c r="AZ5" s="31"/>
      <c r="BA5" s="32"/>
      <c r="BB5" s="49" t="s">
        <v>4</v>
      </c>
      <c r="BC5" s="49" t="s">
        <v>4</v>
      </c>
      <c r="BD5" s="49" t="s">
        <v>131</v>
      </c>
      <c r="BE5" s="49" t="s">
        <v>4</v>
      </c>
      <c r="BF5" s="49" t="s">
        <v>4</v>
      </c>
      <c r="BG5" s="49" t="s">
        <v>131</v>
      </c>
      <c r="BH5" s="31"/>
      <c r="BI5" s="32"/>
      <c r="BJ5" s="20" t="s">
        <v>4</v>
      </c>
      <c r="BK5" s="20" t="s">
        <v>4</v>
      </c>
      <c r="BL5" s="20" t="s">
        <v>131</v>
      </c>
      <c r="BM5" s="20" t="s">
        <v>4</v>
      </c>
      <c r="BN5" s="20" t="s">
        <v>4</v>
      </c>
      <c r="BO5" s="20" t="s">
        <v>131</v>
      </c>
      <c r="BP5" s="20" t="s">
        <v>4</v>
      </c>
      <c r="BQ5" s="20" t="s">
        <v>4</v>
      </c>
      <c r="BR5" s="20" t="s">
        <v>131</v>
      </c>
      <c r="BS5" s="31"/>
      <c r="BT5" s="32"/>
      <c r="BU5" s="49" t="s">
        <v>4</v>
      </c>
      <c r="BV5" s="49" t="s">
        <v>4</v>
      </c>
      <c r="BW5" s="49" t="s">
        <v>131</v>
      </c>
      <c r="BX5" s="49" t="s">
        <v>4</v>
      </c>
      <c r="BY5" s="49" t="s">
        <v>4</v>
      </c>
      <c r="BZ5" s="49" t="s">
        <v>131</v>
      </c>
      <c r="CA5" s="98"/>
      <c r="CB5" s="97"/>
      <c r="CC5" s="49" t="s">
        <v>4</v>
      </c>
      <c r="CD5" s="49" t="s">
        <v>4</v>
      </c>
      <c r="CE5" s="49" t="s">
        <v>131</v>
      </c>
      <c r="CF5" s="49" t="s">
        <v>4</v>
      </c>
      <c r="CG5" s="49" t="s">
        <v>4</v>
      </c>
      <c r="CH5" s="49" t="s">
        <v>131</v>
      </c>
      <c r="CI5" s="166"/>
      <c r="CJ5" s="166"/>
      <c r="CK5" s="167"/>
      <c r="CL5" s="49" t="s">
        <v>4</v>
      </c>
      <c r="CM5" s="49" t="s">
        <v>4</v>
      </c>
      <c r="CN5" s="49" t="s">
        <v>131</v>
      </c>
      <c r="CO5" s="49" t="s">
        <v>4</v>
      </c>
      <c r="CP5" s="49" t="s">
        <v>4</v>
      </c>
      <c r="CQ5" s="49" t="s">
        <v>131</v>
      </c>
      <c r="CR5" s="166"/>
      <c r="CS5" s="166"/>
      <c r="CT5" s="167"/>
      <c r="CU5" s="49" t="s">
        <v>4</v>
      </c>
      <c r="CV5" s="49" t="s">
        <v>4</v>
      </c>
      <c r="CW5" s="49" t="s">
        <v>131</v>
      </c>
      <c r="CX5" s="49" t="s">
        <v>4</v>
      </c>
      <c r="CY5" s="49" t="s">
        <v>4</v>
      </c>
      <c r="CZ5" s="49" t="s">
        <v>131</v>
      </c>
      <c r="DA5" s="166"/>
      <c r="DB5" s="166"/>
      <c r="DC5" s="167"/>
      <c r="DD5" s="49" t="s">
        <v>4</v>
      </c>
      <c r="DE5" s="49" t="s">
        <v>4</v>
      </c>
      <c r="DF5" s="49" t="s">
        <v>131</v>
      </c>
      <c r="DG5" s="49" t="s">
        <v>4</v>
      </c>
      <c r="DH5" s="49" t="s">
        <v>4</v>
      </c>
      <c r="DI5" s="49" t="s">
        <v>131</v>
      </c>
    </row>
    <row r="6" spans="1:113" ht="12.75">
      <c r="A6" s="33" t="s">
        <v>36</v>
      </c>
      <c r="B6" s="33" t="s">
        <v>50</v>
      </c>
      <c r="C6" s="52">
        <f>'[2]int.bev.'!D6</f>
        <v>157249</v>
      </c>
      <c r="D6" s="21">
        <f>(C6+E6)</f>
        <v>164954</v>
      </c>
      <c r="E6" s="21">
        <f>'[3]1.-23.'!P37</f>
        <v>7705</v>
      </c>
      <c r="F6" s="52">
        <f>'[2]int.bev.'!G6</f>
        <v>0</v>
      </c>
      <c r="G6" s="21">
        <f>(F6+H6)</f>
        <v>0</v>
      </c>
      <c r="H6" s="21">
        <f>'[3]1.-23.'!AC37</f>
        <v>0</v>
      </c>
      <c r="I6" s="52">
        <f>'[2]int.bev.'!J6</f>
        <v>0</v>
      </c>
      <c r="J6" s="21">
        <f>(I6+K6)</f>
        <v>0</v>
      </c>
      <c r="K6" s="21">
        <f>'[3]1.-23.'!AD37</f>
        <v>0</v>
      </c>
      <c r="L6" s="33" t="s">
        <v>36</v>
      </c>
      <c r="M6" s="33" t="s">
        <v>50</v>
      </c>
      <c r="N6" s="52">
        <f>'[2]int.bev.'!O6</f>
        <v>0</v>
      </c>
      <c r="O6" s="21">
        <f>(N6+P6)</f>
        <v>0</v>
      </c>
      <c r="P6" s="21">
        <f>'[3]1.-23.'!Q37</f>
        <v>0</v>
      </c>
      <c r="Q6" s="52">
        <f>'[2]int.bev.'!R6</f>
        <v>622916</v>
      </c>
      <c r="R6" s="21">
        <f>(Q6+S6)</f>
        <v>630603</v>
      </c>
      <c r="S6" s="21">
        <f>'[3]1.-23.'!R37</f>
        <v>7687</v>
      </c>
      <c r="T6" s="33" t="s">
        <v>36</v>
      </c>
      <c r="U6" s="33" t="s">
        <v>50</v>
      </c>
      <c r="V6" s="52">
        <f>'[2]int.bev.'!W6</f>
        <v>28974</v>
      </c>
      <c r="W6" s="21">
        <f>(V6+X6)</f>
        <v>30012</v>
      </c>
      <c r="X6" s="21">
        <f>'[3]1.-23.'!AF37</f>
        <v>1038</v>
      </c>
      <c r="Y6" s="52">
        <f>Q6-V6</f>
        <v>593942</v>
      </c>
      <c r="Z6" s="52">
        <f>R6-W6</f>
        <v>600591</v>
      </c>
      <c r="AA6" s="52">
        <f>S6-X6</f>
        <v>6649</v>
      </c>
      <c r="AB6" s="33" t="s">
        <v>36</v>
      </c>
      <c r="AC6" s="33" t="s">
        <v>50</v>
      </c>
      <c r="AD6" s="52">
        <f>'[2]int.bev.'!AE6</f>
        <v>56008</v>
      </c>
      <c r="AE6" s="21">
        <f>(AD6+AF6)</f>
        <v>60939</v>
      </c>
      <c r="AF6" s="21">
        <f>'[3]1.-23.'!S37</f>
        <v>4931</v>
      </c>
      <c r="AG6" s="52">
        <f>'[2]int.bev.'!AH6</f>
        <v>0</v>
      </c>
      <c r="AH6" s="21">
        <f>(AG6+AI6)</f>
        <v>0</v>
      </c>
      <c r="AI6" s="21">
        <f>'[3]1.-23.'!AG37</f>
        <v>0</v>
      </c>
      <c r="AJ6" s="33" t="s">
        <v>36</v>
      </c>
      <c r="AK6" s="33" t="s">
        <v>50</v>
      </c>
      <c r="AL6" s="52">
        <f>'[2]int.bev.'!AM6</f>
        <v>0</v>
      </c>
      <c r="AM6" s="52">
        <f>(AL6+AN6)</f>
        <v>0</v>
      </c>
      <c r="AN6" s="33">
        <v>0</v>
      </c>
      <c r="AO6" s="22">
        <f>AG6-AL6-AT6</f>
        <v>0</v>
      </c>
      <c r="AP6" s="22">
        <f>AH6-AM6-AU6</f>
        <v>0</v>
      </c>
      <c r="AQ6" s="22">
        <f>AI6-AN6-AV6</f>
        <v>0</v>
      </c>
      <c r="AR6" s="33" t="s">
        <v>36</v>
      </c>
      <c r="AS6" s="33" t="s">
        <v>50</v>
      </c>
      <c r="AT6" s="52">
        <f>'[2]int.bev.'!AU6</f>
        <v>0</v>
      </c>
      <c r="AU6" s="52">
        <f>(AT6+AV6)</f>
        <v>0</v>
      </c>
      <c r="AV6" s="33">
        <v>0</v>
      </c>
      <c r="AW6" s="99">
        <f aca="true" t="shared" si="0" ref="AW6:AY46">(AD6-AG6)</f>
        <v>56008</v>
      </c>
      <c r="AX6" s="99">
        <f t="shared" si="0"/>
        <v>60939</v>
      </c>
      <c r="AY6" s="99">
        <f t="shared" si="0"/>
        <v>4931</v>
      </c>
      <c r="AZ6" s="33" t="s">
        <v>36</v>
      </c>
      <c r="BA6" s="33" t="s">
        <v>50</v>
      </c>
      <c r="BB6" s="52">
        <f>'[2]int.bev.'!BC6</f>
        <v>0</v>
      </c>
      <c r="BC6" s="52">
        <f>(BB6+BD6)</f>
        <v>0</v>
      </c>
      <c r="BD6" s="108">
        <v>0</v>
      </c>
      <c r="BE6" s="22">
        <f aca="true" t="shared" si="1" ref="BE6:BG46">AW6-BB6-BJ6</f>
        <v>56008</v>
      </c>
      <c r="BF6" s="22">
        <f t="shared" si="1"/>
        <v>60939</v>
      </c>
      <c r="BG6" s="22">
        <f t="shared" si="1"/>
        <v>4931</v>
      </c>
      <c r="BH6" s="33" t="s">
        <v>36</v>
      </c>
      <c r="BI6" s="33" t="s">
        <v>50</v>
      </c>
      <c r="BJ6" s="52">
        <f>'[2]int.bev.'!BK6</f>
        <v>0</v>
      </c>
      <c r="BK6" s="52">
        <f>(BJ6+BL6)</f>
        <v>0</v>
      </c>
      <c r="BL6" s="33">
        <v>0</v>
      </c>
      <c r="BM6" s="52">
        <f>'[2]int.bev.'!BN6</f>
        <v>5458</v>
      </c>
      <c r="BN6" s="21">
        <f>(BM6+BO6)</f>
        <v>5458</v>
      </c>
      <c r="BO6" s="21">
        <f>'[3]1.-23.'!T37</f>
        <v>0</v>
      </c>
      <c r="BP6" s="52">
        <f>'[2]int.bev.'!BQ6</f>
        <v>2581</v>
      </c>
      <c r="BQ6" s="21">
        <f>(BP6+BR6)</f>
        <v>2581</v>
      </c>
      <c r="BR6" s="21">
        <f>'[3]1.-23.'!AH37</f>
        <v>0</v>
      </c>
      <c r="BS6" s="33" t="s">
        <v>36</v>
      </c>
      <c r="BT6" s="33" t="s">
        <v>50</v>
      </c>
      <c r="BU6" s="52">
        <f aca="true" t="shared" si="2" ref="BU6:BW46">BM6-BP6</f>
        <v>2877</v>
      </c>
      <c r="BV6" s="52">
        <f t="shared" si="2"/>
        <v>2877</v>
      </c>
      <c r="BW6" s="52">
        <f t="shared" si="2"/>
        <v>0</v>
      </c>
      <c r="BX6" s="99">
        <f aca="true" t="shared" si="3" ref="BX6:BZ46">(C6+N6+Q6+AD6+BM6)</f>
        <v>841631</v>
      </c>
      <c r="BY6" s="99">
        <f t="shared" si="3"/>
        <v>861954</v>
      </c>
      <c r="BZ6" s="99">
        <f t="shared" si="3"/>
        <v>20323</v>
      </c>
      <c r="CA6" s="33" t="s">
        <v>36</v>
      </c>
      <c r="CB6" s="33" t="s">
        <v>50</v>
      </c>
      <c r="CC6" s="99">
        <f aca="true" t="shared" si="4" ref="CC6:CE21">(BX6-CF6)</f>
        <v>810076</v>
      </c>
      <c r="CD6" s="99">
        <f t="shared" si="4"/>
        <v>829361</v>
      </c>
      <c r="CE6" s="99">
        <f t="shared" si="4"/>
        <v>19285</v>
      </c>
      <c r="CF6" s="99">
        <f>'[3]int.kiad.'!BB6</f>
        <v>31555</v>
      </c>
      <c r="CG6" s="99">
        <f>'[3]int.kiad.'!BC6</f>
        <v>32593</v>
      </c>
      <c r="CH6" s="99">
        <f>'[3]int.kiad.'!BD6</f>
        <v>1038</v>
      </c>
      <c r="CI6" s="168"/>
      <c r="CJ6" s="169"/>
      <c r="CK6" s="169"/>
      <c r="CL6" s="177"/>
      <c r="CM6" s="169"/>
      <c r="CN6" s="169"/>
      <c r="CO6" s="169"/>
      <c r="CP6" s="169"/>
      <c r="CQ6" s="169"/>
      <c r="CR6" s="168"/>
      <c r="CS6" s="169"/>
      <c r="CT6" s="169"/>
      <c r="CU6" s="183"/>
      <c r="CV6" s="169"/>
      <c r="CW6" s="169"/>
      <c r="CX6" s="183"/>
      <c r="CY6" s="169"/>
      <c r="CZ6" s="169"/>
      <c r="DA6" s="168"/>
      <c r="DB6" s="169"/>
      <c r="DC6" s="169"/>
      <c r="DD6" s="183"/>
      <c r="DE6" s="169"/>
      <c r="DF6" s="169"/>
      <c r="DG6" s="169"/>
      <c r="DH6" s="169"/>
      <c r="DI6" s="169"/>
    </row>
    <row r="7" spans="1:113" ht="12.75">
      <c r="A7" s="33" t="s">
        <v>37</v>
      </c>
      <c r="B7" s="33" t="s">
        <v>51</v>
      </c>
      <c r="C7" s="56">
        <f>'[2]int.bev.'!D7</f>
        <v>9711</v>
      </c>
      <c r="D7" s="22">
        <f>(C7+E7)</f>
        <v>9711</v>
      </c>
      <c r="E7" s="22">
        <f>'[3]1.-23.'!P85</f>
        <v>0</v>
      </c>
      <c r="F7" s="56">
        <f>'[2]int.bev.'!G7</f>
        <v>0</v>
      </c>
      <c r="G7" s="22">
        <f>(F7+H7)</f>
        <v>0</v>
      </c>
      <c r="H7" s="22">
        <f>'[3]1.-23.'!AC85</f>
        <v>0</v>
      </c>
      <c r="I7" s="56">
        <f>'[2]int.bev.'!J7</f>
        <v>6</v>
      </c>
      <c r="J7" s="22">
        <f>(I7+K7)</f>
        <v>6</v>
      </c>
      <c r="K7" s="22">
        <f>'[3]1.-23.'!AD85</f>
        <v>0</v>
      </c>
      <c r="L7" s="33" t="s">
        <v>37</v>
      </c>
      <c r="M7" s="33" t="s">
        <v>51</v>
      </c>
      <c r="N7" s="56">
        <f>'[2]int.bev.'!O7</f>
        <v>24</v>
      </c>
      <c r="O7" s="22">
        <f>(N7+P7)</f>
        <v>24</v>
      </c>
      <c r="P7" s="22">
        <f>'[3]1.-23.'!Q85</f>
        <v>0</v>
      </c>
      <c r="Q7" s="56">
        <f>'[2]int.bev.'!R7</f>
        <v>24629</v>
      </c>
      <c r="R7" s="22">
        <f>(Q7+S7)</f>
        <v>24629</v>
      </c>
      <c r="S7" s="22">
        <f>'[3]1.-23.'!R85</f>
        <v>0</v>
      </c>
      <c r="T7" s="33" t="s">
        <v>37</v>
      </c>
      <c r="U7" s="33" t="s">
        <v>51</v>
      </c>
      <c r="V7" s="56">
        <f>'[2]int.bev.'!W7</f>
        <v>646</v>
      </c>
      <c r="W7" s="22">
        <f>(V7+X7)</f>
        <v>646</v>
      </c>
      <c r="X7" s="22">
        <f>'[3]1.-23.'!AF85</f>
        <v>0</v>
      </c>
      <c r="Y7" s="56">
        <f aca="true" t="shared" si="5" ref="Y7:AA46">Q7-V7</f>
        <v>23983</v>
      </c>
      <c r="Z7" s="56">
        <f t="shared" si="5"/>
        <v>23983</v>
      </c>
      <c r="AA7" s="56">
        <f t="shared" si="5"/>
        <v>0</v>
      </c>
      <c r="AB7" s="33" t="s">
        <v>37</v>
      </c>
      <c r="AC7" s="33" t="s">
        <v>51</v>
      </c>
      <c r="AD7" s="56">
        <f>'[2]int.bev.'!AE7</f>
        <v>93097</v>
      </c>
      <c r="AE7" s="22">
        <f>(AD7+AF7)</f>
        <v>93097</v>
      </c>
      <c r="AF7" s="22">
        <f>'[3]1.-23.'!S85</f>
        <v>0</v>
      </c>
      <c r="AG7" s="56">
        <f>'[2]int.bev.'!AH7</f>
        <v>1697</v>
      </c>
      <c r="AH7" s="22">
        <f>(AG7+AI7)</f>
        <v>1697</v>
      </c>
      <c r="AI7" s="22">
        <f>'[3]1.-23.'!AG85</f>
        <v>0</v>
      </c>
      <c r="AJ7" s="33" t="s">
        <v>37</v>
      </c>
      <c r="AK7" s="33" t="s">
        <v>51</v>
      </c>
      <c r="AL7" s="56">
        <f>'[2]int.bev.'!AM7</f>
        <v>1697</v>
      </c>
      <c r="AM7" s="56">
        <f aca="true" t="shared" si="6" ref="AM7:AM46">(AL7+AN7)</f>
        <v>1697</v>
      </c>
      <c r="AN7" s="22">
        <f>'[3]1.-23.'!AG88</f>
        <v>0</v>
      </c>
      <c r="AO7" s="22">
        <f aca="true" t="shared" si="7" ref="AO7:AQ46">AG7-AL7-AT7</f>
        <v>0</v>
      </c>
      <c r="AP7" s="22">
        <f t="shared" si="7"/>
        <v>0</v>
      </c>
      <c r="AQ7" s="22">
        <f t="shared" si="7"/>
        <v>0</v>
      </c>
      <c r="AR7" s="33" t="s">
        <v>37</v>
      </c>
      <c r="AS7" s="33" t="s">
        <v>51</v>
      </c>
      <c r="AT7" s="56">
        <f>'[2]int.bev.'!AU7</f>
        <v>0</v>
      </c>
      <c r="AU7" s="56">
        <f aca="true" t="shared" si="8" ref="AU7:AU46">(AT7+AV7)</f>
        <v>0</v>
      </c>
      <c r="AV7" s="33">
        <v>0</v>
      </c>
      <c r="AW7" s="99">
        <f t="shared" si="0"/>
        <v>91400</v>
      </c>
      <c r="AX7" s="99">
        <f t="shared" si="0"/>
        <v>91400</v>
      </c>
      <c r="AY7" s="99">
        <f t="shared" si="0"/>
        <v>0</v>
      </c>
      <c r="AZ7" s="33" t="s">
        <v>37</v>
      </c>
      <c r="BA7" s="33" t="s">
        <v>51</v>
      </c>
      <c r="BB7" s="56">
        <f>'[2]int.bev.'!BC7</f>
        <v>87317</v>
      </c>
      <c r="BC7" s="56">
        <f aca="true" t="shared" si="9" ref="BC7:BC46">(BB7+BD7)</f>
        <v>87317</v>
      </c>
      <c r="BD7" s="22">
        <f>'[3]1.-23.'!AQ88</f>
        <v>0</v>
      </c>
      <c r="BE7" s="22">
        <f t="shared" si="1"/>
        <v>4083</v>
      </c>
      <c r="BF7" s="22">
        <f t="shared" si="1"/>
        <v>4083</v>
      </c>
      <c r="BG7" s="22">
        <f t="shared" si="1"/>
        <v>0</v>
      </c>
      <c r="BH7" s="33" t="s">
        <v>37</v>
      </c>
      <c r="BI7" s="33" t="s">
        <v>51</v>
      </c>
      <c r="BJ7" s="56">
        <f>'[2]int.bev.'!BK7</f>
        <v>0</v>
      </c>
      <c r="BK7" s="56">
        <f aca="true" t="shared" si="10" ref="BK7:BK46">(BJ7+BL7)</f>
        <v>0</v>
      </c>
      <c r="BL7" s="33">
        <v>0</v>
      </c>
      <c r="BM7" s="56">
        <f>'[2]int.bev.'!BN7</f>
        <v>11629</v>
      </c>
      <c r="BN7" s="22">
        <f>(BM7+BO7)</f>
        <v>11629</v>
      </c>
      <c r="BO7" s="22">
        <f>'[3]1.-23.'!T85</f>
        <v>0</v>
      </c>
      <c r="BP7" s="56">
        <f>'[2]int.bev.'!BQ7</f>
        <v>0</v>
      </c>
      <c r="BQ7" s="22">
        <f>(BP7+BR7)</f>
        <v>0</v>
      </c>
      <c r="BR7" s="22">
        <f>'[3]1.-23.'!AH85</f>
        <v>0</v>
      </c>
      <c r="BS7" s="33" t="s">
        <v>37</v>
      </c>
      <c r="BT7" s="33" t="s">
        <v>51</v>
      </c>
      <c r="BU7" s="56">
        <f t="shared" si="2"/>
        <v>11629</v>
      </c>
      <c r="BV7" s="56">
        <f t="shared" si="2"/>
        <v>11629</v>
      </c>
      <c r="BW7" s="56">
        <f t="shared" si="2"/>
        <v>0</v>
      </c>
      <c r="BX7" s="99">
        <f t="shared" si="3"/>
        <v>139090</v>
      </c>
      <c r="BY7" s="99">
        <f t="shared" si="3"/>
        <v>139090</v>
      </c>
      <c r="BZ7" s="99">
        <f t="shared" si="3"/>
        <v>0</v>
      </c>
      <c r="CA7" s="33" t="s">
        <v>37</v>
      </c>
      <c r="CB7" s="33" t="s">
        <v>51</v>
      </c>
      <c r="CC7" s="99">
        <f t="shared" si="4"/>
        <v>136717</v>
      </c>
      <c r="CD7" s="99">
        <f t="shared" si="4"/>
        <v>136717</v>
      </c>
      <c r="CE7" s="99">
        <f t="shared" si="4"/>
        <v>0</v>
      </c>
      <c r="CF7" s="99">
        <f>'[3]int.kiad.'!BB7</f>
        <v>2373</v>
      </c>
      <c r="CG7" s="99">
        <f>'[3]int.kiad.'!BC7</f>
        <v>2373</v>
      </c>
      <c r="CH7" s="99">
        <f>'[3]int.kiad.'!BD7</f>
        <v>0</v>
      </c>
      <c r="CI7" s="164">
        <v>1</v>
      </c>
      <c r="CJ7" s="164" t="s">
        <v>36</v>
      </c>
      <c r="CK7" s="170" t="s">
        <v>184</v>
      </c>
      <c r="CL7" s="222">
        <f>'[2]int.bev.'!CM7</f>
        <v>84195</v>
      </c>
      <c r="CM7" s="171">
        <f>CL7+CN7</f>
        <v>87840</v>
      </c>
      <c r="CN7" s="171">
        <f>'[3]részb.ö.'!P37</f>
        <v>3645</v>
      </c>
      <c r="CO7" s="222">
        <f>'[2]int.bev.'!CP7</f>
        <v>0</v>
      </c>
      <c r="CP7" s="171">
        <f>CO7+CQ7</f>
        <v>0</v>
      </c>
      <c r="CQ7" s="171">
        <f>'[3]részb.ö.'!Q37</f>
        <v>0</v>
      </c>
      <c r="CR7" s="164">
        <v>1</v>
      </c>
      <c r="CS7" s="164" t="s">
        <v>36</v>
      </c>
      <c r="CT7" s="170" t="s">
        <v>184</v>
      </c>
      <c r="CU7" s="171">
        <f>'[2]int.bev.'!CV7</f>
        <v>109397</v>
      </c>
      <c r="CV7" s="171">
        <f>CU7+CW7</f>
        <v>113598</v>
      </c>
      <c r="CW7" s="171">
        <f>'[3]részb.ö.'!R37</f>
        <v>4201</v>
      </c>
      <c r="CX7" s="171">
        <f>'[2]int.bev.'!CY7</f>
        <v>0</v>
      </c>
      <c r="CY7" s="171">
        <f>CX7+CZ7</f>
        <v>0</v>
      </c>
      <c r="CZ7" s="171">
        <f>'[3]részb.ö.'!S37</f>
        <v>0</v>
      </c>
      <c r="DA7" s="164">
        <v>1</v>
      </c>
      <c r="DB7" s="164" t="s">
        <v>36</v>
      </c>
      <c r="DC7" s="170" t="s">
        <v>184</v>
      </c>
      <c r="DD7" s="171">
        <f>'[2]int.bev.'!DE7</f>
        <v>3415</v>
      </c>
      <c r="DE7" s="171">
        <f>DD7+DF7</f>
        <v>3415</v>
      </c>
      <c r="DF7" s="171">
        <f>'[3]részb.ö.'!T37</f>
        <v>0</v>
      </c>
      <c r="DG7" s="171">
        <f aca="true" t="shared" si="11" ref="DG7:DI8">CL7+CO7+CU7+CX7+DD7</f>
        <v>197007</v>
      </c>
      <c r="DH7" s="171">
        <f t="shared" si="11"/>
        <v>204853</v>
      </c>
      <c r="DI7" s="171">
        <f t="shared" si="11"/>
        <v>7846</v>
      </c>
    </row>
    <row r="8" spans="1:113" ht="12.75">
      <c r="A8" s="33" t="s">
        <v>38</v>
      </c>
      <c r="B8" s="33" t="s">
        <v>52</v>
      </c>
      <c r="C8" s="56">
        <f>'[2]int.bev.'!D8</f>
        <v>18801</v>
      </c>
      <c r="D8" s="22">
        <f aca="true" t="shared" si="12" ref="D8:D43">(C8+E8)</f>
        <v>18065</v>
      </c>
      <c r="E8" s="22">
        <f>'[3]1.-23.'!P133</f>
        <v>-736</v>
      </c>
      <c r="F8" s="56">
        <f>'[2]int.bev.'!G8</f>
        <v>0</v>
      </c>
      <c r="G8" s="22">
        <f aca="true" t="shared" si="13" ref="G8:G43">(F8+H8)</f>
        <v>0</v>
      </c>
      <c r="H8" s="22">
        <f>'[3]1.-23.'!AC133</f>
        <v>0</v>
      </c>
      <c r="I8" s="56">
        <f>'[2]int.bev.'!J8</f>
        <v>0</v>
      </c>
      <c r="J8" s="22">
        <f aca="true" t="shared" si="14" ref="J8:J43">(I8+K8)</f>
        <v>0</v>
      </c>
      <c r="K8" s="22">
        <f>'[3]1.-23.'!AD133</f>
        <v>0</v>
      </c>
      <c r="L8" s="33" t="s">
        <v>38</v>
      </c>
      <c r="M8" s="33" t="s">
        <v>52</v>
      </c>
      <c r="N8" s="56">
        <f>'[2]int.bev.'!O8</f>
        <v>0</v>
      </c>
      <c r="O8" s="22">
        <f aca="true" t="shared" si="15" ref="O8:O43">(N8+P8)</f>
        <v>0</v>
      </c>
      <c r="P8" s="22">
        <f>'[3]1.-23.'!Q133</f>
        <v>0</v>
      </c>
      <c r="Q8" s="56">
        <f>'[2]int.bev.'!R8</f>
        <v>184583</v>
      </c>
      <c r="R8" s="22">
        <f aca="true" t="shared" si="16" ref="R8:R43">(Q8+S8)</f>
        <v>184669</v>
      </c>
      <c r="S8" s="22">
        <f>'[3]1.-23.'!R133</f>
        <v>86</v>
      </c>
      <c r="T8" s="33" t="s">
        <v>38</v>
      </c>
      <c r="U8" s="33" t="s">
        <v>52</v>
      </c>
      <c r="V8" s="56">
        <f>'[2]int.bev.'!W8</f>
        <v>400</v>
      </c>
      <c r="W8" s="22">
        <f aca="true" t="shared" si="17" ref="W8:W43">(V8+X8)</f>
        <v>402</v>
      </c>
      <c r="X8" s="22">
        <f>'[3]1.-23.'!AF133</f>
        <v>2</v>
      </c>
      <c r="Y8" s="56">
        <f t="shared" si="5"/>
        <v>184183</v>
      </c>
      <c r="Z8" s="56">
        <f t="shared" si="5"/>
        <v>184267</v>
      </c>
      <c r="AA8" s="56">
        <f t="shared" si="5"/>
        <v>84</v>
      </c>
      <c r="AB8" s="33" t="s">
        <v>38</v>
      </c>
      <c r="AC8" s="33" t="s">
        <v>52</v>
      </c>
      <c r="AD8" s="56">
        <f>'[2]int.bev.'!AE8</f>
        <v>0</v>
      </c>
      <c r="AE8" s="22">
        <f aca="true" t="shared" si="18" ref="AE8:AE43">(AD8+AF8)</f>
        <v>0</v>
      </c>
      <c r="AF8" s="22">
        <f>'[3]1.-23.'!S133</f>
        <v>0</v>
      </c>
      <c r="AG8" s="56">
        <f>'[2]int.bev.'!AH8</f>
        <v>0</v>
      </c>
      <c r="AH8" s="22">
        <f aca="true" t="shared" si="19" ref="AH8:AH43">(AG8+AI8)</f>
        <v>0</v>
      </c>
      <c r="AI8" s="22">
        <f>'[3]1.-23.'!AG133</f>
        <v>0</v>
      </c>
      <c r="AJ8" s="33" t="s">
        <v>38</v>
      </c>
      <c r="AK8" s="33" t="s">
        <v>52</v>
      </c>
      <c r="AL8" s="56">
        <f>'[2]int.bev.'!AM8</f>
        <v>0</v>
      </c>
      <c r="AM8" s="56">
        <f t="shared" si="6"/>
        <v>0</v>
      </c>
      <c r="AN8" s="33">
        <v>0</v>
      </c>
      <c r="AO8" s="22">
        <f t="shared" si="7"/>
        <v>0</v>
      </c>
      <c r="AP8" s="22">
        <f t="shared" si="7"/>
        <v>0</v>
      </c>
      <c r="AQ8" s="22">
        <f t="shared" si="7"/>
        <v>0</v>
      </c>
      <c r="AR8" s="33" t="s">
        <v>38</v>
      </c>
      <c r="AS8" s="33" t="s">
        <v>52</v>
      </c>
      <c r="AT8" s="56">
        <f>'[2]int.bev.'!AU8</f>
        <v>0</v>
      </c>
      <c r="AU8" s="56">
        <f t="shared" si="8"/>
        <v>0</v>
      </c>
      <c r="AV8" s="33">
        <v>0</v>
      </c>
      <c r="AW8" s="99">
        <f t="shared" si="0"/>
        <v>0</v>
      </c>
      <c r="AX8" s="99">
        <f t="shared" si="0"/>
        <v>0</v>
      </c>
      <c r="AY8" s="99">
        <f t="shared" si="0"/>
        <v>0</v>
      </c>
      <c r="AZ8" s="33" t="s">
        <v>38</v>
      </c>
      <c r="BA8" s="33" t="s">
        <v>52</v>
      </c>
      <c r="BB8" s="56">
        <f>'[2]int.bev.'!BC8</f>
        <v>0</v>
      </c>
      <c r="BC8" s="56">
        <f t="shared" si="9"/>
        <v>0</v>
      </c>
      <c r="BD8" s="108">
        <v>0</v>
      </c>
      <c r="BE8" s="22">
        <f t="shared" si="1"/>
        <v>0</v>
      </c>
      <c r="BF8" s="22">
        <f t="shared" si="1"/>
        <v>0</v>
      </c>
      <c r="BG8" s="22">
        <f t="shared" si="1"/>
        <v>0</v>
      </c>
      <c r="BH8" s="33" t="s">
        <v>38</v>
      </c>
      <c r="BI8" s="33" t="s">
        <v>52</v>
      </c>
      <c r="BJ8" s="56">
        <f>'[2]int.bev.'!BK8</f>
        <v>0</v>
      </c>
      <c r="BK8" s="56">
        <f t="shared" si="10"/>
        <v>0</v>
      </c>
      <c r="BL8" s="33">
        <v>0</v>
      </c>
      <c r="BM8" s="56">
        <f>'[2]int.bev.'!BN8</f>
        <v>3455</v>
      </c>
      <c r="BN8" s="22">
        <f aca="true" t="shared" si="20" ref="BN8:BN43">(BM8+BO8)</f>
        <v>3455</v>
      </c>
      <c r="BO8" s="22">
        <f>'[3]1.-23.'!T133</f>
        <v>0</v>
      </c>
      <c r="BP8" s="56">
        <f>'[2]int.bev.'!BQ8</f>
        <v>803</v>
      </c>
      <c r="BQ8" s="22">
        <f aca="true" t="shared" si="21" ref="BQ8:BQ43">(BP8+BR8)</f>
        <v>803</v>
      </c>
      <c r="BR8" s="22">
        <f>'[3]1.-23.'!AH133</f>
        <v>0</v>
      </c>
      <c r="BS8" s="33" t="s">
        <v>38</v>
      </c>
      <c r="BT8" s="33" t="s">
        <v>52</v>
      </c>
      <c r="BU8" s="56">
        <f t="shared" si="2"/>
        <v>2652</v>
      </c>
      <c r="BV8" s="56">
        <f t="shared" si="2"/>
        <v>2652</v>
      </c>
      <c r="BW8" s="56">
        <f t="shared" si="2"/>
        <v>0</v>
      </c>
      <c r="BX8" s="99">
        <f t="shared" si="3"/>
        <v>206839</v>
      </c>
      <c r="BY8" s="99">
        <f t="shared" si="3"/>
        <v>206189</v>
      </c>
      <c r="BZ8" s="99">
        <f t="shared" si="3"/>
        <v>-650</v>
      </c>
      <c r="CA8" s="33" t="s">
        <v>38</v>
      </c>
      <c r="CB8" s="33" t="s">
        <v>52</v>
      </c>
      <c r="CC8" s="99">
        <f t="shared" si="4"/>
        <v>205636</v>
      </c>
      <c r="CD8" s="99">
        <f t="shared" si="4"/>
        <v>204984</v>
      </c>
      <c r="CE8" s="99">
        <f t="shared" si="4"/>
        <v>-652</v>
      </c>
      <c r="CF8" s="99">
        <f>'[3]int.kiad.'!BB8</f>
        <v>1203</v>
      </c>
      <c r="CG8" s="99">
        <f>'[3]int.kiad.'!BC8</f>
        <v>1205</v>
      </c>
      <c r="CH8" s="99">
        <f>'[3]int.kiad.'!BD8</f>
        <v>2</v>
      </c>
      <c r="CI8" s="164">
        <v>1</v>
      </c>
      <c r="CJ8" s="164" t="s">
        <v>37</v>
      </c>
      <c r="CK8" s="170" t="s">
        <v>185</v>
      </c>
      <c r="CL8" s="222">
        <f aca="true" t="shared" si="22" ref="CL8:CQ8">(CL9-CL7)</f>
        <v>73054</v>
      </c>
      <c r="CM8" s="172">
        <f t="shared" si="22"/>
        <v>77114</v>
      </c>
      <c r="CN8" s="172">
        <f t="shared" si="22"/>
        <v>4060</v>
      </c>
      <c r="CO8" s="222">
        <f t="shared" si="22"/>
        <v>0</v>
      </c>
      <c r="CP8" s="172">
        <f t="shared" si="22"/>
        <v>0</v>
      </c>
      <c r="CQ8" s="172">
        <f t="shared" si="22"/>
        <v>0</v>
      </c>
      <c r="CR8" s="164">
        <v>1</v>
      </c>
      <c r="CS8" s="164" t="s">
        <v>37</v>
      </c>
      <c r="CT8" s="170" t="s">
        <v>185</v>
      </c>
      <c r="CU8" s="172">
        <f aca="true" t="shared" si="23" ref="CU8:CZ8">(CU9-CU7)</f>
        <v>513519</v>
      </c>
      <c r="CV8" s="172">
        <f t="shared" si="23"/>
        <v>517005</v>
      </c>
      <c r="CW8" s="172">
        <f t="shared" si="23"/>
        <v>3486</v>
      </c>
      <c r="CX8" s="172">
        <f t="shared" si="23"/>
        <v>56008</v>
      </c>
      <c r="CY8" s="172">
        <f t="shared" si="23"/>
        <v>60939</v>
      </c>
      <c r="CZ8" s="172">
        <f t="shared" si="23"/>
        <v>4931</v>
      </c>
      <c r="DA8" s="164">
        <v>1</v>
      </c>
      <c r="DB8" s="164" t="s">
        <v>37</v>
      </c>
      <c r="DC8" s="170" t="s">
        <v>185</v>
      </c>
      <c r="DD8" s="172">
        <f>(DD9-DD7)</f>
        <v>2043</v>
      </c>
      <c r="DE8" s="172">
        <f>(DE9-DE7)</f>
        <v>2043</v>
      </c>
      <c r="DF8" s="172">
        <f>(DF9-DF7)</f>
        <v>0</v>
      </c>
      <c r="DG8" s="171">
        <f t="shared" si="11"/>
        <v>644624</v>
      </c>
      <c r="DH8" s="171">
        <f t="shared" si="11"/>
        <v>657101</v>
      </c>
      <c r="DI8" s="171">
        <f t="shared" si="11"/>
        <v>12477</v>
      </c>
    </row>
    <row r="9" spans="1:113" ht="12.75">
      <c r="A9" s="33" t="s">
        <v>39</v>
      </c>
      <c r="B9" s="33" t="s">
        <v>228</v>
      </c>
      <c r="C9" s="56">
        <f>'[2]int.bev.'!D9</f>
        <v>1166</v>
      </c>
      <c r="D9" s="22">
        <f t="shared" si="12"/>
        <v>1411</v>
      </c>
      <c r="E9" s="22">
        <f>'[3]1.-23.'!P181</f>
        <v>245</v>
      </c>
      <c r="F9" s="56">
        <f>'[2]int.bev.'!G9</f>
        <v>0</v>
      </c>
      <c r="G9" s="22">
        <f t="shared" si="13"/>
        <v>0</v>
      </c>
      <c r="H9" s="22">
        <f>'[3]1.-23.'!AC181</f>
        <v>0</v>
      </c>
      <c r="I9" s="56">
        <f>'[2]int.bev.'!J9</f>
        <v>0</v>
      </c>
      <c r="J9" s="22">
        <f t="shared" si="14"/>
        <v>0</v>
      </c>
      <c r="K9" s="22">
        <f>'[3]1.-23.'!AD181</f>
        <v>0</v>
      </c>
      <c r="L9" s="33" t="s">
        <v>39</v>
      </c>
      <c r="M9" s="33" t="s">
        <v>228</v>
      </c>
      <c r="N9" s="56">
        <f>'[2]int.bev.'!O9</f>
        <v>0</v>
      </c>
      <c r="O9" s="22">
        <f t="shared" si="15"/>
        <v>0</v>
      </c>
      <c r="P9" s="22">
        <f>'[3]1.-23.'!Q181</f>
        <v>0</v>
      </c>
      <c r="Q9" s="56">
        <f>'[2]int.bev.'!R9</f>
        <v>119705</v>
      </c>
      <c r="R9" s="22">
        <f t="shared" si="16"/>
        <v>120397</v>
      </c>
      <c r="S9" s="22">
        <f>'[3]1.-23.'!R181</f>
        <v>692</v>
      </c>
      <c r="T9" s="33" t="s">
        <v>39</v>
      </c>
      <c r="U9" s="33" t="s">
        <v>228</v>
      </c>
      <c r="V9" s="56">
        <f>'[2]int.bev.'!W9</f>
        <v>2090</v>
      </c>
      <c r="W9" s="22">
        <f t="shared" si="17"/>
        <v>1390</v>
      </c>
      <c r="X9" s="22">
        <f>'[3]1.-23.'!AF181</f>
        <v>-700</v>
      </c>
      <c r="Y9" s="56">
        <f t="shared" si="5"/>
        <v>117615</v>
      </c>
      <c r="Z9" s="56">
        <f t="shared" si="5"/>
        <v>119007</v>
      </c>
      <c r="AA9" s="56">
        <f t="shared" si="5"/>
        <v>1392</v>
      </c>
      <c r="AB9" s="33" t="s">
        <v>39</v>
      </c>
      <c r="AC9" s="33" t="s">
        <v>228</v>
      </c>
      <c r="AD9" s="56">
        <f>'[2]int.bev.'!AE9</f>
        <v>10162</v>
      </c>
      <c r="AE9" s="22">
        <f t="shared" si="18"/>
        <v>11547</v>
      </c>
      <c r="AF9" s="22">
        <f>'[3]1.-23.'!S181</f>
        <v>1385</v>
      </c>
      <c r="AG9" s="56">
        <f>'[2]int.bev.'!AH9</f>
        <v>1147</v>
      </c>
      <c r="AH9" s="22">
        <f t="shared" si="19"/>
        <v>2383</v>
      </c>
      <c r="AI9" s="22">
        <f>'[3]1.-23.'!AG181</f>
        <v>1236</v>
      </c>
      <c r="AJ9" s="33" t="s">
        <v>39</v>
      </c>
      <c r="AK9" s="33" t="s">
        <v>228</v>
      </c>
      <c r="AL9" s="56">
        <f>'[2]int.bev.'!AM9</f>
        <v>0</v>
      </c>
      <c r="AM9" s="56">
        <f t="shared" si="6"/>
        <v>0</v>
      </c>
      <c r="AN9" s="33">
        <v>0</v>
      </c>
      <c r="AO9" s="22">
        <f t="shared" si="7"/>
        <v>1147</v>
      </c>
      <c r="AP9" s="22">
        <f t="shared" si="7"/>
        <v>2383</v>
      </c>
      <c r="AQ9" s="22">
        <f t="shared" si="7"/>
        <v>1236</v>
      </c>
      <c r="AR9" s="33" t="s">
        <v>39</v>
      </c>
      <c r="AS9" s="33" t="s">
        <v>228</v>
      </c>
      <c r="AT9" s="56">
        <f>'[2]int.bev.'!AU9</f>
        <v>0</v>
      </c>
      <c r="AU9" s="56">
        <f t="shared" si="8"/>
        <v>0</v>
      </c>
      <c r="AV9" s="33">
        <v>0</v>
      </c>
      <c r="AW9" s="99">
        <f t="shared" si="0"/>
        <v>9015</v>
      </c>
      <c r="AX9" s="99">
        <f t="shared" si="0"/>
        <v>9164</v>
      </c>
      <c r="AY9" s="99">
        <f t="shared" si="0"/>
        <v>149</v>
      </c>
      <c r="AZ9" s="33" t="s">
        <v>39</v>
      </c>
      <c r="BA9" s="33" t="s">
        <v>228</v>
      </c>
      <c r="BB9" s="56">
        <f>'[2]int.bev.'!BC9</f>
        <v>0</v>
      </c>
      <c r="BC9" s="56">
        <f t="shared" si="9"/>
        <v>0</v>
      </c>
      <c r="BD9" s="108">
        <v>0</v>
      </c>
      <c r="BE9" s="22">
        <f t="shared" si="1"/>
        <v>9015</v>
      </c>
      <c r="BF9" s="22">
        <f t="shared" si="1"/>
        <v>9164</v>
      </c>
      <c r="BG9" s="22">
        <f t="shared" si="1"/>
        <v>149</v>
      </c>
      <c r="BH9" s="33" t="s">
        <v>39</v>
      </c>
      <c r="BI9" s="122" t="s">
        <v>228</v>
      </c>
      <c r="BJ9" s="56">
        <f>'[2]int.bev.'!BK9</f>
        <v>0</v>
      </c>
      <c r="BK9" s="56">
        <f t="shared" si="10"/>
        <v>0</v>
      </c>
      <c r="BL9" s="33">
        <v>0</v>
      </c>
      <c r="BM9" s="56">
        <f>'[2]int.bev.'!BN9</f>
        <v>7187</v>
      </c>
      <c r="BN9" s="22">
        <f t="shared" si="20"/>
        <v>7187</v>
      </c>
      <c r="BO9" s="22">
        <f>'[3]1.-23.'!T181</f>
        <v>0</v>
      </c>
      <c r="BP9" s="56">
        <f>'[2]int.bev.'!BQ9</f>
        <v>510</v>
      </c>
      <c r="BQ9" s="22">
        <f t="shared" si="21"/>
        <v>510</v>
      </c>
      <c r="BR9" s="22">
        <f>'[3]1.-23.'!AH181</f>
        <v>0</v>
      </c>
      <c r="BS9" s="33" t="s">
        <v>39</v>
      </c>
      <c r="BT9" s="122" t="s">
        <v>228</v>
      </c>
      <c r="BU9" s="56">
        <f t="shared" si="2"/>
        <v>6677</v>
      </c>
      <c r="BV9" s="56">
        <f t="shared" si="2"/>
        <v>6677</v>
      </c>
      <c r="BW9" s="56">
        <f t="shared" si="2"/>
        <v>0</v>
      </c>
      <c r="BX9" s="99">
        <f t="shared" si="3"/>
        <v>138220</v>
      </c>
      <c r="BY9" s="99">
        <f t="shared" si="3"/>
        <v>140542</v>
      </c>
      <c r="BZ9" s="99">
        <f t="shared" si="3"/>
        <v>2322</v>
      </c>
      <c r="CA9" s="33" t="s">
        <v>39</v>
      </c>
      <c r="CB9" s="122" t="s">
        <v>228</v>
      </c>
      <c r="CC9" s="99">
        <f t="shared" si="4"/>
        <v>134473</v>
      </c>
      <c r="CD9" s="99">
        <f t="shared" si="4"/>
        <v>136259</v>
      </c>
      <c r="CE9" s="99">
        <f t="shared" si="4"/>
        <v>1786</v>
      </c>
      <c r="CF9" s="99">
        <f>'[3]int.kiad.'!BB9</f>
        <v>3747</v>
      </c>
      <c r="CG9" s="99">
        <f>'[3]int.kiad.'!BC9</f>
        <v>4283</v>
      </c>
      <c r="CH9" s="99">
        <f>'[3]int.kiad.'!BD9</f>
        <v>536</v>
      </c>
      <c r="CI9" s="173">
        <v>1</v>
      </c>
      <c r="CJ9" s="174"/>
      <c r="CK9" s="174" t="s">
        <v>186</v>
      </c>
      <c r="CL9" s="175">
        <f>(C6)</f>
        <v>157249</v>
      </c>
      <c r="CM9" s="175">
        <f>(D6)</f>
        <v>164954</v>
      </c>
      <c r="CN9" s="175">
        <f>(E6)</f>
        <v>7705</v>
      </c>
      <c r="CO9" s="175">
        <f>(F6)</f>
        <v>0</v>
      </c>
      <c r="CP9" s="175">
        <f>(O6)</f>
        <v>0</v>
      </c>
      <c r="CQ9" s="175">
        <f>(P6)</f>
        <v>0</v>
      </c>
      <c r="CR9" s="173">
        <v>1</v>
      </c>
      <c r="CS9" s="174"/>
      <c r="CT9" s="174" t="s">
        <v>186</v>
      </c>
      <c r="CU9" s="175">
        <f>Q6</f>
        <v>622916</v>
      </c>
      <c r="CV9" s="175">
        <f>R6</f>
        <v>630603</v>
      </c>
      <c r="CW9" s="175">
        <f>S6</f>
        <v>7687</v>
      </c>
      <c r="CX9" s="175">
        <f>AD6</f>
        <v>56008</v>
      </c>
      <c r="CY9" s="175">
        <f>AE6</f>
        <v>60939</v>
      </c>
      <c r="CZ9" s="175">
        <f>AF6</f>
        <v>4931</v>
      </c>
      <c r="DA9" s="173">
        <v>1</v>
      </c>
      <c r="DB9" s="174"/>
      <c r="DC9" s="174" t="s">
        <v>186</v>
      </c>
      <c r="DD9" s="175">
        <f>BM6</f>
        <v>5458</v>
      </c>
      <c r="DE9" s="175">
        <f>BN6</f>
        <v>5458</v>
      </c>
      <c r="DF9" s="175">
        <f>BO6</f>
        <v>0</v>
      </c>
      <c r="DG9" s="175">
        <f>SUM(DG7:DG8)</f>
        <v>841631</v>
      </c>
      <c r="DH9" s="175">
        <f>SUM(DH7:DH8)</f>
        <v>861954</v>
      </c>
      <c r="DI9" s="175">
        <f>SUM(DI7:DI8)</f>
        <v>20323</v>
      </c>
    </row>
    <row r="10" spans="1:113" ht="12.75">
      <c r="A10" s="33" t="s">
        <v>40</v>
      </c>
      <c r="B10" s="34" t="s">
        <v>53</v>
      </c>
      <c r="C10" s="56">
        <f>'[2]int.bev.'!D10</f>
        <v>47973</v>
      </c>
      <c r="D10" s="22">
        <f t="shared" si="12"/>
        <v>51286</v>
      </c>
      <c r="E10" s="22">
        <f>'[3]1.-23.'!P229</f>
        <v>3313</v>
      </c>
      <c r="F10" s="56">
        <f>'[2]int.bev.'!G10</f>
        <v>0</v>
      </c>
      <c r="G10" s="22">
        <f t="shared" si="13"/>
        <v>0</v>
      </c>
      <c r="H10" s="22">
        <f>'[3]1.-23.'!AC229</f>
        <v>0</v>
      </c>
      <c r="I10" s="56">
        <f>'[2]int.bev.'!J10</f>
        <v>0</v>
      </c>
      <c r="J10" s="22">
        <f t="shared" si="14"/>
        <v>0</v>
      </c>
      <c r="K10" s="22">
        <f>'[3]1.-23.'!AD229</f>
        <v>0</v>
      </c>
      <c r="L10" s="33" t="s">
        <v>40</v>
      </c>
      <c r="M10" s="33" t="s">
        <v>53</v>
      </c>
      <c r="N10" s="56">
        <f>'[2]int.bev.'!O10</f>
        <v>0</v>
      </c>
      <c r="O10" s="22">
        <f t="shared" si="15"/>
        <v>0</v>
      </c>
      <c r="P10" s="22">
        <f>'[3]1.-23.'!Q229</f>
        <v>0</v>
      </c>
      <c r="Q10" s="56">
        <f>'[2]int.bev.'!R10</f>
        <v>130982</v>
      </c>
      <c r="R10" s="22">
        <f t="shared" si="16"/>
        <v>131135</v>
      </c>
      <c r="S10" s="22">
        <f>'[3]1.-23.'!R229</f>
        <v>153</v>
      </c>
      <c r="T10" s="33" t="s">
        <v>40</v>
      </c>
      <c r="U10" s="34" t="s">
        <v>53</v>
      </c>
      <c r="V10" s="56">
        <f>'[2]int.bev.'!W10</f>
        <v>1500</v>
      </c>
      <c r="W10" s="22">
        <f t="shared" si="17"/>
        <v>1500</v>
      </c>
      <c r="X10" s="22">
        <f>'[3]1.-23.'!AF229</f>
        <v>0</v>
      </c>
      <c r="Y10" s="56">
        <f t="shared" si="5"/>
        <v>129482</v>
      </c>
      <c r="Z10" s="56">
        <f t="shared" si="5"/>
        <v>129635</v>
      </c>
      <c r="AA10" s="56">
        <f t="shared" si="5"/>
        <v>153</v>
      </c>
      <c r="AB10" s="33" t="s">
        <v>40</v>
      </c>
      <c r="AC10" s="34" t="s">
        <v>53</v>
      </c>
      <c r="AD10" s="56">
        <f>'[2]int.bev.'!AE10</f>
        <v>14588</v>
      </c>
      <c r="AE10" s="22">
        <f t="shared" si="18"/>
        <v>22397</v>
      </c>
      <c r="AF10" s="22">
        <f>'[3]1.-23.'!S229</f>
        <v>7809</v>
      </c>
      <c r="AG10" s="56">
        <f>'[2]int.bev.'!AH10</f>
        <v>0</v>
      </c>
      <c r="AH10" s="22">
        <f t="shared" si="19"/>
        <v>4930</v>
      </c>
      <c r="AI10" s="22">
        <f>'[3]1.-23.'!AG229</f>
        <v>4930</v>
      </c>
      <c r="AJ10" s="33" t="s">
        <v>40</v>
      </c>
      <c r="AK10" s="33" t="s">
        <v>53</v>
      </c>
      <c r="AL10" s="56">
        <f>'[2]int.bev.'!AM10</f>
        <v>0</v>
      </c>
      <c r="AM10" s="56">
        <f t="shared" si="6"/>
        <v>0</v>
      </c>
      <c r="AN10" s="22">
        <f>'[3]1.-23.'!AG230</f>
        <v>0</v>
      </c>
      <c r="AO10" s="22">
        <f t="shared" si="7"/>
        <v>0</v>
      </c>
      <c r="AP10" s="22">
        <f t="shared" si="7"/>
        <v>4930</v>
      </c>
      <c r="AQ10" s="22">
        <f t="shared" si="7"/>
        <v>4930</v>
      </c>
      <c r="AR10" s="33" t="s">
        <v>40</v>
      </c>
      <c r="AS10" s="34" t="s">
        <v>53</v>
      </c>
      <c r="AT10" s="56">
        <f>'[2]int.bev.'!AU10</f>
        <v>0</v>
      </c>
      <c r="AU10" s="56">
        <f t="shared" si="8"/>
        <v>0</v>
      </c>
      <c r="AV10" s="33">
        <v>0</v>
      </c>
      <c r="AW10" s="99">
        <f t="shared" si="0"/>
        <v>14588</v>
      </c>
      <c r="AX10" s="99">
        <f t="shared" si="0"/>
        <v>17467</v>
      </c>
      <c r="AY10" s="99">
        <f t="shared" si="0"/>
        <v>2879</v>
      </c>
      <c r="AZ10" s="33" t="s">
        <v>40</v>
      </c>
      <c r="BA10" s="34" t="s">
        <v>53</v>
      </c>
      <c r="BB10" s="56">
        <f>'[2]int.bev.'!BC10</f>
        <v>8388</v>
      </c>
      <c r="BC10" s="56">
        <f t="shared" si="9"/>
        <v>8366</v>
      </c>
      <c r="BD10" s="22">
        <f>'[3]1.-23.'!AQ230</f>
        <v>-22</v>
      </c>
      <c r="BE10" s="22">
        <f t="shared" si="1"/>
        <v>6200</v>
      </c>
      <c r="BF10" s="22">
        <f t="shared" si="1"/>
        <v>9101</v>
      </c>
      <c r="BG10" s="22">
        <f t="shared" si="1"/>
        <v>2901</v>
      </c>
      <c r="BH10" s="33" t="s">
        <v>40</v>
      </c>
      <c r="BI10" s="34" t="s">
        <v>53</v>
      </c>
      <c r="BJ10" s="56">
        <f>'[2]int.bev.'!BK10</f>
        <v>0</v>
      </c>
      <c r="BK10" s="56">
        <f t="shared" si="10"/>
        <v>0</v>
      </c>
      <c r="BL10" s="33">
        <v>0</v>
      </c>
      <c r="BM10" s="56">
        <f>'[2]int.bev.'!BN10</f>
        <v>7698</v>
      </c>
      <c r="BN10" s="22">
        <f t="shared" si="20"/>
        <v>7698</v>
      </c>
      <c r="BO10" s="22">
        <f>'[3]1.-23.'!T229</f>
        <v>0</v>
      </c>
      <c r="BP10" s="56">
        <f>'[2]int.bev.'!BQ10</f>
        <v>688</v>
      </c>
      <c r="BQ10" s="22">
        <f t="shared" si="21"/>
        <v>688</v>
      </c>
      <c r="BR10" s="22">
        <f>'[3]1.-23.'!AH229</f>
        <v>0</v>
      </c>
      <c r="BS10" s="33" t="s">
        <v>40</v>
      </c>
      <c r="BT10" s="34" t="s">
        <v>53</v>
      </c>
      <c r="BU10" s="56">
        <f t="shared" si="2"/>
        <v>7010</v>
      </c>
      <c r="BV10" s="56">
        <f t="shared" si="2"/>
        <v>7010</v>
      </c>
      <c r="BW10" s="56">
        <f t="shared" si="2"/>
        <v>0</v>
      </c>
      <c r="BX10" s="99">
        <f t="shared" si="3"/>
        <v>201241</v>
      </c>
      <c r="BY10" s="99">
        <f t="shared" si="3"/>
        <v>212516</v>
      </c>
      <c r="BZ10" s="99">
        <f t="shared" si="3"/>
        <v>11275</v>
      </c>
      <c r="CA10" s="33" t="s">
        <v>40</v>
      </c>
      <c r="CB10" s="33" t="s">
        <v>53</v>
      </c>
      <c r="CC10" s="99">
        <f t="shared" si="4"/>
        <v>199053</v>
      </c>
      <c r="CD10" s="99">
        <f t="shared" si="4"/>
        <v>205398</v>
      </c>
      <c r="CE10" s="99">
        <f t="shared" si="4"/>
        <v>6345</v>
      </c>
      <c r="CF10" s="99">
        <f>'[3]int.kiad.'!BB10</f>
        <v>2188</v>
      </c>
      <c r="CG10" s="99">
        <f>'[3]int.kiad.'!BC10</f>
        <v>7118</v>
      </c>
      <c r="CH10" s="99">
        <f>'[3]int.kiad.'!BD10</f>
        <v>4930</v>
      </c>
      <c r="CI10" s="176"/>
      <c r="CJ10" s="177"/>
      <c r="CK10" s="177"/>
      <c r="CL10" s="177"/>
      <c r="CM10" s="177"/>
      <c r="CN10" s="177"/>
      <c r="CO10" s="177"/>
      <c r="CP10" s="177"/>
      <c r="CQ10" s="177"/>
      <c r="CR10" s="176"/>
      <c r="CS10" s="177"/>
      <c r="CT10" s="177"/>
      <c r="CU10" s="177"/>
      <c r="CV10" s="177"/>
      <c r="CW10" s="177"/>
      <c r="CX10" s="177"/>
      <c r="CY10" s="177"/>
      <c r="CZ10" s="177"/>
      <c r="DA10" s="176"/>
      <c r="DB10" s="177"/>
      <c r="DC10" s="177"/>
      <c r="DD10" s="177"/>
      <c r="DE10" s="177"/>
      <c r="DF10" s="177"/>
      <c r="DG10" s="177"/>
      <c r="DH10" s="177"/>
      <c r="DI10" s="177"/>
    </row>
    <row r="11" spans="1:113" ht="12.75">
      <c r="A11" s="33" t="s">
        <v>41</v>
      </c>
      <c r="B11" s="33" t="s">
        <v>54</v>
      </c>
      <c r="C11" s="56">
        <f>'[2]int.bev.'!D11</f>
        <v>26651</v>
      </c>
      <c r="D11" s="22">
        <f t="shared" si="12"/>
        <v>27169</v>
      </c>
      <c r="E11" s="22">
        <f>'[3]1.-23.'!P277</f>
        <v>518</v>
      </c>
      <c r="F11" s="56">
        <f>'[2]int.bev.'!G11</f>
        <v>0</v>
      </c>
      <c r="G11" s="22">
        <f t="shared" si="13"/>
        <v>0</v>
      </c>
      <c r="H11" s="22">
        <f>'[3]1.-23.'!AC277</f>
        <v>0</v>
      </c>
      <c r="I11" s="56">
        <f>'[2]int.bev.'!J11</f>
        <v>0</v>
      </c>
      <c r="J11" s="22">
        <f t="shared" si="14"/>
        <v>0</v>
      </c>
      <c r="K11" s="22">
        <f>'[3]1.-23.'!AD277</f>
        <v>0</v>
      </c>
      <c r="L11" s="33" t="s">
        <v>41</v>
      </c>
      <c r="M11" s="33" t="s">
        <v>54</v>
      </c>
      <c r="N11" s="56">
        <f>'[2]int.bev.'!O11</f>
        <v>0</v>
      </c>
      <c r="O11" s="22">
        <f t="shared" si="15"/>
        <v>0</v>
      </c>
      <c r="P11" s="22">
        <f>'[3]1.-23.'!Q277</f>
        <v>0</v>
      </c>
      <c r="Q11" s="56">
        <f>'[2]int.bev.'!R11</f>
        <v>70621</v>
      </c>
      <c r="R11" s="22">
        <f t="shared" si="16"/>
        <v>70621</v>
      </c>
      <c r="S11" s="22">
        <f>'[3]1.-23.'!R277</f>
        <v>0</v>
      </c>
      <c r="T11" s="33" t="s">
        <v>41</v>
      </c>
      <c r="U11" s="33" t="s">
        <v>54</v>
      </c>
      <c r="V11" s="56">
        <f>'[2]int.bev.'!W11</f>
        <v>1757</v>
      </c>
      <c r="W11" s="22">
        <f t="shared" si="17"/>
        <v>1788</v>
      </c>
      <c r="X11" s="22">
        <f>'[3]1.-23.'!AF277</f>
        <v>31</v>
      </c>
      <c r="Y11" s="56">
        <f t="shared" si="5"/>
        <v>68864</v>
      </c>
      <c r="Z11" s="56">
        <f t="shared" si="5"/>
        <v>68833</v>
      </c>
      <c r="AA11" s="56">
        <f t="shared" si="5"/>
        <v>-31</v>
      </c>
      <c r="AB11" s="33" t="s">
        <v>41</v>
      </c>
      <c r="AC11" s="33" t="s">
        <v>54</v>
      </c>
      <c r="AD11" s="56">
        <f>'[2]int.bev.'!AE11</f>
        <v>4947</v>
      </c>
      <c r="AE11" s="22">
        <f t="shared" si="18"/>
        <v>5563</v>
      </c>
      <c r="AF11" s="22">
        <f>'[3]1.-23.'!S277</f>
        <v>616</v>
      </c>
      <c r="AG11" s="56">
        <f>'[2]int.bev.'!AH11</f>
        <v>600</v>
      </c>
      <c r="AH11" s="22">
        <f t="shared" si="19"/>
        <v>600</v>
      </c>
      <c r="AI11" s="22">
        <f>'[3]1.-23.'!AG277</f>
        <v>0</v>
      </c>
      <c r="AJ11" s="33" t="s">
        <v>41</v>
      </c>
      <c r="AK11" s="33" t="s">
        <v>54</v>
      </c>
      <c r="AL11" s="56">
        <f>'[2]int.bev.'!AM11</f>
        <v>0</v>
      </c>
      <c r="AM11" s="56">
        <f t="shared" si="6"/>
        <v>0</v>
      </c>
      <c r="AN11" s="33">
        <v>0</v>
      </c>
      <c r="AO11" s="22">
        <f t="shared" si="7"/>
        <v>600</v>
      </c>
      <c r="AP11" s="22">
        <f t="shared" si="7"/>
        <v>600</v>
      </c>
      <c r="AQ11" s="22">
        <f t="shared" si="7"/>
        <v>0</v>
      </c>
      <c r="AR11" s="33" t="s">
        <v>41</v>
      </c>
      <c r="AS11" s="33" t="s">
        <v>54</v>
      </c>
      <c r="AT11" s="56">
        <f>'[2]int.bev.'!AU11</f>
        <v>0</v>
      </c>
      <c r="AU11" s="56">
        <f t="shared" si="8"/>
        <v>0</v>
      </c>
      <c r="AV11" s="33">
        <v>0</v>
      </c>
      <c r="AW11" s="99">
        <f t="shared" si="0"/>
        <v>4347</v>
      </c>
      <c r="AX11" s="99">
        <f t="shared" si="0"/>
        <v>4963</v>
      </c>
      <c r="AY11" s="99">
        <f t="shared" si="0"/>
        <v>616</v>
      </c>
      <c r="AZ11" s="33" t="s">
        <v>41</v>
      </c>
      <c r="BA11" s="33" t="s">
        <v>54</v>
      </c>
      <c r="BB11" s="56">
        <f>'[2]int.bev.'!BC11</f>
        <v>0</v>
      </c>
      <c r="BC11" s="56">
        <f t="shared" si="9"/>
        <v>0</v>
      </c>
      <c r="BD11" s="108">
        <v>0</v>
      </c>
      <c r="BE11" s="22">
        <f t="shared" si="1"/>
        <v>4347</v>
      </c>
      <c r="BF11" s="22">
        <f t="shared" si="1"/>
        <v>4963</v>
      </c>
      <c r="BG11" s="22">
        <f t="shared" si="1"/>
        <v>616</v>
      </c>
      <c r="BH11" s="33" t="s">
        <v>41</v>
      </c>
      <c r="BI11" s="33" t="s">
        <v>54</v>
      </c>
      <c r="BJ11" s="56">
        <f>'[2]int.bev.'!BK11</f>
        <v>0</v>
      </c>
      <c r="BK11" s="56">
        <f t="shared" si="10"/>
        <v>0</v>
      </c>
      <c r="BL11" s="33">
        <v>0</v>
      </c>
      <c r="BM11" s="56">
        <f>'[2]int.bev.'!BN11</f>
        <v>1076</v>
      </c>
      <c r="BN11" s="22">
        <f t="shared" si="20"/>
        <v>1076</v>
      </c>
      <c r="BO11" s="22">
        <f>'[3]1.-23.'!T277</f>
        <v>0</v>
      </c>
      <c r="BP11" s="56">
        <f>'[2]int.bev.'!BQ11</f>
        <v>0</v>
      </c>
      <c r="BQ11" s="22">
        <f t="shared" si="21"/>
        <v>0</v>
      </c>
      <c r="BR11" s="22">
        <f>'[3]1.-23.'!AH277</f>
        <v>0</v>
      </c>
      <c r="BS11" s="33" t="s">
        <v>41</v>
      </c>
      <c r="BT11" s="33" t="s">
        <v>54</v>
      </c>
      <c r="BU11" s="56">
        <f t="shared" si="2"/>
        <v>1076</v>
      </c>
      <c r="BV11" s="56">
        <f t="shared" si="2"/>
        <v>1076</v>
      </c>
      <c r="BW11" s="56">
        <f t="shared" si="2"/>
        <v>0</v>
      </c>
      <c r="BX11" s="99">
        <f t="shared" si="3"/>
        <v>103295</v>
      </c>
      <c r="BY11" s="99">
        <f t="shared" si="3"/>
        <v>104429</v>
      </c>
      <c r="BZ11" s="99">
        <f t="shared" si="3"/>
        <v>1134</v>
      </c>
      <c r="CA11" s="33" t="s">
        <v>41</v>
      </c>
      <c r="CB11" s="33" t="s">
        <v>54</v>
      </c>
      <c r="CC11" s="99">
        <f t="shared" si="4"/>
        <v>100938</v>
      </c>
      <c r="CD11" s="99">
        <f t="shared" si="4"/>
        <v>102041</v>
      </c>
      <c r="CE11" s="99">
        <f t="shared" si="4"/>
        <v>1103</v>
      </c>
      <c r="CF11" s="99">
        <f>'[3]int.kiad.'!BB11</f>
        <v>2357</v>
      </c>
      <c r="CG11" s="99">
        <f>'[3]int.kiad.'!BC11</f>
        <v>2388</v>
      </c>
      <c r="CH11" s="99">
        <f>'[3]int.kiad.'!BD11</f>
        <v>31</v>
      </c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</row>
    <row r="12" spans="1:113" ht="12.75">
      <c r="A12" s="33" t="s">
        <v>43</v>
      </c>
      <c r="B12" s="33" t="s">
        <v>230</v>
      </c>
      <c r="C12" s="56">
        <f>'[2]int.bev.'!D12</f>
        <v>68276</v>
      </c>
      <c r="D12" s="22">
        <f t="shared" si="12"/>
        <v>69815</v>
      </c>
      <c r="E12" s="22">
        <f>'[3]1.-23.'!P325</f>
        <v>1539</v>
      </c>
      <c r="F12" s="56">
        <f>'[2]int.bev.'!G12</f>
        <v>0</v>
      </c>
      <c r="G12" s="22">
        <f t="shared" si="13"/>
        <v>0</v>
      </c>
      <c r="H12" s="22">
        <f>'[3]1.-23.'!AC325</f>
        <v>0</v>
      </c>
      <c r="I12" s="56">
        <f>'[2]int.bev.'!J12</f>
        <v>0</v>
      </c>
      <c r="J12" s="22">
        <f t="shared" si="14"/>
        <v>14</v>
      </c>
      <c r="K12" s="22">
        <f>'[3]1.-23.'!AD325</f>
        <v>14</v>
      </c>
      <c r="L12" s="33" t="s">
        <v>43</v>
      </c>
      <c r="M12" s="33" t="s">
        <v>230</v>
      </c>
      <c r="N12" s="56">
        <f>'[2]int.bev.'!O12</f>
        <v>0</v>
      </c>
      <c r="O12" s="22">
        <f t="shared" si="15"/>
        <v>0</v>
      </c>
      <c r="P12" s="22">
        <f>'[3]1.-23.'!Q325</f>
        <v>0</v>
      </c>
      <c r="Q12" s="56">
        <f>'[2]int.bev.'!R12</f>
        <v>8420</v>
      </c>
      <c r="R12" s="22">
        <f t="shared" si="16"/>
        <v>8420</v>
      </c>
      <c r="S12" s="22">
        <f>'[3]1.-23.'!R325</f>
        <v>0</v>
      </c>
      <c r="T12" s="33" t="s">
        <v>43</v>
      </c>
      <c r="U12" s="33" t="s">
        <v>230</v>
      </c>
      <c r="V12" s="56">
        <f>'[2]int.bev.'!W12</f>
        <v>0</v>
      </c>
      <c r="W12" s="22">
        <f t="shared" si="17"/>
        <v>0</v>
      </c>
      <c r="X12" s="22">
        <f>'[3]1.-23.'!AF325</f>
        <v>0</v>
      </c>
      <c r="Y12" s="56">
        <f t="shared" si="5"/>
        <v>8420</v>
      </c>
      <c r="Z12" s="56">
        <f t="shared" si="5"/>
        <v>8420</v>
      </c>
      <c r="AA12" s="56">
        <f t="shared" si="5"/>
        <v>0</v>
      </c>
      <c r="AB12" s="33" t="s">
        <v>43</v>
      </c>
      <c r="AC12" s="33" t="s">
        <v>230</v>
      </c>
      <c r="AD12" s="56">
        <f>'[2]int.bev.'!AE12</f>
        <v>0</v>
      </c>
      <c r="AE12" s="22">
        <f t="shared" si="18"/>
        <v>0</v>
      </c>
      <c r="AF12" s="22">
        <f>'[3]1.-23.'!S325</f>
        <v>0</v>
      </c>
      <c r="AG12" s="56">
        <f>'[2]int.bev.'!AH12</f>
        <v>0</v>
      </c>
      <c r="AH12" s="22">
        <f t="shared" si="19"/>
        <v>0</v>
      </c>
      <c r="AI12" s="22">
        <f>'[3]1.-23.'!AG325</f>
        <v>0</v>
      </c>
      <c r="AJ12" s="33" t="s">
        <v>43</v>
      </c>
      <c r="AK12" s="33" t="s">
        <v>230</v>
      </c>
      <c r="AL12" s="56">
        <f>'[2]int.bev.'!AM12</f>
        <v>0</v>
      </c>
      <c r="AM12" s="56">
        <f t="shared" si="6"/>
        <v>0</v>
      </c>
      <c r="AN12" s="33">
        <v>0</v>
      </c>
      <c r="AO12" s="22">
        <f t="shared" si="7"/>
        <v>0</v>
      </c>
      <c r="AP12" s="22">
        <f t="shared" si="7"/>
        <v>0</v>
      </c>
      <c r="AQ12" s="22">
        <f t="shared" si="7"/>
        <v>0</v>
      </c>
      <c r="AR12" s="33" t="s">
        <v>43</v>
      </c>
      <c r="AS12" s="33" t="s">
        <v>230</v>
      </c>
      <c r="AT12" s="56">
        <f>'[2]int.bev.'!AU12</f>
        <v>0</v>
      </c>
      <c r="AU12" s="56">
        <f t="shared" si="8"/>
        <v>0</v>
      </c>
      <c r="AV12" s="33">
        <v>0</v>
      </c>
      <c r="AW12" s="99">
        <f t="shared" si="0"/>
        <v>0</v>
      </c>
      <c r="AX12" s="99">
        <f t="shared" si="0"/>
        <v>0</v>
      </c>
      <c r="AY12" s="99">
        <f t="shared" si="0"/>
        <v>0</v>
      </c>
      <c r="AZ12" s="33" t="s">
        <v>43</v>
      </c>
      <c r="BA12" s="33" t="s">
        <v>230</v>
      </c>
      <c r="BB12" s="56">
        <f>'[2]int.bev.'!BC12</f>
        <v>0</v>
      </c>
      <c r="BC12" s="56">
        <f t="shared" si="9"/>
        <v>0</v>
      </c>
      <c r="BD12" s="108">
        <v>0</v>
      </c>
      <c r="BE12" s="22">
        <f t="shared" si="1"/>
        <v>0</v>
      </c>
      <c r="BF12" s="22">
        <f t="shared" si="1"/>
        <v>0</v>
      </c>
      <c r="BG12" s="22">
        <f t="shared" si="1"/>
        <v>0</v>
      </c>
      <c r="BH12" s="33" t="s">
        <v>43</v>
      </c>
      <c r="BI12" s="33" t="s">
        <v>230</v>
      </c>
      <c r="BJ12" s="56">
        <f>'[2]int.bev.'!BK12</f>
        <v>0</v>
      </c>
      <c r="BK12" s="56">
        <f t="shared" si="10"/>
        <v>0</v>
      </c>
      <c r="BL12" s="33">
        <v>0</v>
      </c>
      <c r="BM12" s="56">
        <f>'[2]int.bev.'!BN12</f>
        <v>1613</v>
      </c>
      <c r="BN12" s="22">
        <f t="shared" si="20"/>
        <v>1613</v>
      </c>
      <c r="BO12" s="22">
        <f>'[3]1.-23.'!T325</f>
        <v>0</v>
      </c>
      <c r="BP12" s="56">
        <f>'[2]int.bev.'!BQ12</f>
        <v>0</v>
      </c>
      <c r="BQ12" s="22">
        <f t="shared" si="21"/>
        <v>0</v>
      </c>
      <c r="BR12" s="22">
        <f>'[3]1.-23.'!AH325</f>
        <v>0</v>
      </c>
      <c r="BS12" s="33" t="s">
        <v>43</v>
      </c>
      <c r="BT12" s="33" t="s">
        <v>230</v>
      </c>
      <c r="BU12" s="56">
        <f t="shared" si="2"/>
        <v>1613</v>
      </c>
      <c r="BV12" s="56">
        <f t="shared" si="2"/>
        <v>1613</v>
      </c>
      <c r="BW12" s="56">
        <f t="shared" si="2"/>
        <v>0</v>
      </c>
      <c r="BX12" s="99">
        <f t="shared" si="3"/>
        <v>78309</v>
      </c>
      <c r="BY12" s="99">
        <f t="shared" si="3"/>
        <v>79848</v>
      </c>
      <c r="BZ12" s="99">
        <f t="shared" si="3"/>
        <v>1539</v>
      </c>
      <c r="CA12" s="33" t="s">
        <v>43</v>
      </c>
      <c r="CB12" s="33" t="s">
        <v>230</v>
      </c>
      <c r="CC12" s="99">
        <f t="shared" si="4"/>
        <v>78309</v>
      </c>
      <c r="CD12" s="99">
        <f t="shared" si="4"/>
        <v>79834</v>
      </c>
      <c r="CE12" s="99">
        <f t="shared" si="4"/>
        <v>1525</v>
      </c>
      <c r="CF12" s="99">
        <f>'[3]int.kiad.'!BB12</f>
        <v>0</v>
      </c>
      <c r="CG12" s="99">
        <f>'[3]int.kiad.'!BC12</f>
        <v>14</v>
      </c>
      <c r="CH12" s="99">
        <f>'[3]int.kiad.'!BD12</f>
        <v>14</v>
      </c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</row>
    <row r="13" spans="1:113" ht="12.75">
      <c r="A13" s="33" t="s">
        <v>55</v>
      </c>
      <c r="B13" s="223" t="s">
        <v>217</v>
      </c>
      <c r="C13" s="56">
        <f>'[2]int.bev.'!D13</f>
        <v>80015</v>
      </c>
      <c r="D13" s="22">
        <f t="shared" si="12"/>
        <v>77492</v>
      </c>
      <c r="E13" s="22">
        <f>'[3]1.-23.'!P373</f>
        <v>-2523</v>
      </c>
      <c r="F13" s="56">
        <f>'[2]int.bev.'!G13</f>
        <v>0</v>
      </c>
      <c r="G13" s="22">
        <f t="shared" si="13"/>
        <v>0</v>
      </c>
      <c r="H13" s="22">
        <f>'[3]1.-23.'!AC373</f>
        <v>0</v>
      </c>
      <c r="I13" s="56">
        <f>'[2]int.bev.'!J13</f>
        <v>94</v>
      </c>
      <c r="J13" s="22">
        <f t="shared" si="14"/>
        <v>94</v>
      </c>
      <c r="K13" s="22">
        <f>'[3]1.-23.'!AD373</f>
        <v>0</v>
      </c>
      <c r="L13" s="33" t="s">
        <v>55</v>
      </c>
      <c r="M13" s="4" t="s">
        <v>217</v>
      </c>
      <c r="N13" s="56">
        <f>'[2]int.bev.'!O13</f>
        <v>376</v>
      </c>
      <c r="O13" s="22">
        <f t="shared" si="15"/>
        <v>376</v>
      </c>
      <c r="P13" s="22">
        <f>'[3]1.-23.'!Q373</f>
        <v>0</v>
      </c>
      <c r="Q13" s="56">
        <f>'[2]int.bev.'!R13</f>
        <v>1080565</v>
      </c>
      <c r="R13" s="22">
        <f t="shared" si="16"/>
        <v>1081248</v>
      </c>
      <c r="S13" s="22">
        <f>'[3]1.-23.'!R373</f>
        <v>683</v>
      </c>
      <c r="T13" s="33" t="s">
        <v>55</v>
      </c>
      <c r="U13" s="4" t="s">
        <v>217</v>
      </c>
      <c r="V13" s="56">
        <f>'[2]int.bev.'!W13</f>
        <v>6109</v>
      </c>
      <c r="W13" s="22">
        <f t="shared" si="17"/>
        <v>6109</v>
      </c>
      <c r="X13" s="22">
        <f>'[3]1.-23.'!AF373</f>
        <v>0</v>
      </c>
      <c r="Y13" s="56">
        <f t="shared" si="5"/>
        <v>1074456</v>
      </c>
      <c r="Z13" s="56">
        <f t="shared" si="5"/>
        <v>1075139</v>
      </c>
      <c r="AA13" s="56">
        <f t="shared" si="5"/>
        <v>683</v>
      </c>
      <c r="AB13" s="33" t="s">
        <v>55</v>
      </c>
      <c r="AC13" s="4" t="s">
        <v>217</v>
      </c>
      <c r="AD13" s="56">
        <f>'[2]int.bev.'!AE13</f>
        <v>107995</v>
      </c>
      <c r="AE13" s="22">
        <f t="shared" si="18"/>
        <v>107134</v>
      </c>
      <c r="AF13" s="22">
        <f>'[3]1.-23.'!S373</f>
        <v>-861</v>
      </c>
      <c r="AG13" s="56">
        <f>'[2]int.bev.'!AH13</f>
        <v>1110</v>
      </c>
      <c r="AH13" s="22">
        <f t="shared" si="19"/>
        <v>1109</v>
      </c>
      <c r="AI13" s="22">
        <f>'[3]1.-23.'!AG373</f>
        <v>-1</v>
      </c>
      <c r="AJ13" s="33" t="s">
        <v>55</v>
      </c>
      <c r="AK13" s="4" t="s">
        <v>217</v>
      </c>
      <c r="AL13" s="56">
        <f>'[2]int.bev.'!AM13</f>
        <v>0</v>
      </c>
      <c r="AM13" s="56">
        <f t="shared" si="6"/>
        <v>0</v>
      </c>
      <c r="AN13" s="22">
        <f>'[3]1.-23.'!AG376</f>
        <v>0</v>
      </c>
      <c r="AO13" s="22">
        <f t="shared" si="7"/>
        <v>1110</v>
      </c>
      <c r="AP13" s="22">
        <f t="shared" si="7"/>
        <v>1109</v>
      </c>
      <c r="AQ13" s="22">
        <f t="shared" si="7"/>
        <v>-1</v>
      </c>
      <c r="AR13" s="33" t="s">
        <v>55</v>
      </c>
      <c r="AS13" s="4" t="s">
        <v>217</v>
      </c>
      <c r="AT13" s="56">
        <f>'[2]int.bev.'!AU13</f>
        <v>0</v>
      </c>
      <c r="AU13" s="56">
        <f t="shared" si="8"/>
        <v>0</v>
      </c>
      <c r="AV13" s="33">
        <v>0</v>
      </c>
      <c r="AW13" s="99">
        <f t="shared" si="0"/>
        <v>106885</v>
      </c>
      <c r="AX13" s="99">
        <f t="shared" si="0"/>
        <v>106025</v>
      </c>
      <c r="AY13" s="99">
        <f t="shared" si="0"/>
        <v>-860</v>
      </c>
      <c r="AZ13" s="33" t="s">
        <v>55</v>
      </c>
      <c r="BA13" s="4" t="s">
        <v>217</v>
      </c>
      <c r="BB13" s="56">
        <f>'[2]int.bev.'!BC13</f>
        <v>94915</v>
      </c>
      <c r="BC13" s="56">
        <f t="shared" si="9"/>
        <v>88303</v>
      </c>
      <c r="BD13" s="22">
        <f>'[3]1.-23.'!AQ376</f>
        <v>-6612</v>
      </c>
      <c r="BE13" s="22">
        <f t="shared" si="1"/>
        <v>11970</v>
      </c>
      <c r="BF13" s="22">
        <f t="shared" si="1"/>
        <v>17722</v>
      </c>
      <c r="BG13" s="22">
        <f t="shared" si="1"/>
        <v>5752</v>
      </c>
      <c r="BH13" s="33" t="s">
        <v>55</v>
      </c>
      <c r="BI13" s="223" t="s">
        <v>217</v>
      </c>
      <c r="BJ13" s="56">
        <f>'[2]int.bev.'!BK13</f>
        <v>0</v>
      </c>
      <c r="BK13" s="56">
        <f t="shared" si="10"/>
        <v>0</v>
      </c>
      <c r="BL13" s="33">
        <v>0</v>
      </c>
      <c r="BM13" s="56">
        <f>'[2]int.bev.'!BN13</f>
        <v>17244</v>
      </c>
      <c r="BN13" s="22">
        <f t="shared" si="20"/>
        <v>17244</v>
      </c>
      <c r="BO13" s="22">
        <f>'[3]1.-23.'!T373</f>
        <v>0</v>
      </c>
      <c r="BP13" s="56">
        <f>'[2]int.bev.'!BQ13</f>
        <v>111</v>
      </c>
      <c r="BQ13" s="22">
        <f t="shared" si="21"/>
        <v>111</v>
      </c>
      <c r="BR13" s="22">
        <f>'[3]1.-23.'!AH373</f>
        <v>0</v>
      </c>
      <c r="BS13" s="33" t="s">
        <v>55</v>
      </c>
      <c r="BT13" s="4" t="s">
        <v>217</v>
      </c>
      <c r="BU13" s="56">
        <f t="shared" si="2"/>
        <v>17133</v>
      </c>
      <c r="BV13" s="56">
        <f t="shared" si="2"/>
        <v>17133</v>
      </c>
      <c r="BW13" s="56">
        <f t="shared" si="2"/>
        <v>0</v>
      </c>
      <c r="BX13" s="99">
        <f t="shared" si="3"/>
        <v>1286195</v>
      </c>
      <c r="BY13" s="99">
        <f t="shared" si="3"/>
        <v>1283494</v>
      </c>
      <c r="BZ13" s="99">
        <f t="shared" si="3"/>
        <v>-2701</v>
      </c>
      <c r="CA13" s="33" t="s">
        <v>55</v>
      </c>
      <c r="CB13" s="223" t="s">
        <v>217</v>
      </c>
      <c r="CC13" s="99">
        <f t="shared" si="4"/>
        <v>1278395</v>
      </c>
      <c r="CD13" s="99">
        <f t="shared" si="4"/>
        <v>1275695</v>
      </c>
      <c r="CE13" s="99">
        <f t="shared" si="4"/>
        <v>-2700</v>
      </c>
      <c r="CF13" s="99">
        <f>'[3]int.kiad.'!BB13</f>
        <v>7800</v>
      </c>
      <c r="CG13" s="99">
        <f>'[3]int.kiad.'!BC13</f>
        <v>7799</v>
      </c>
      <c r="CH13" s="99">
        <f>'[3]int.kiad.'!BD13</f>
        <v>-1</v>
      </c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</row>
    <row r="14" spans="1:113" ht="12.75">
      <c r="A14" s="33" t="s">
        <v>46</v>
      </c>
      <c r="B14" s="33" t="s">
        <v>56</v>
      </c>
      <c r="C14" s="56">
        <f>'[2]int.bev.'!D14</f>
        <v>7337</v>
      </c>
      <c r="D14" s="22">
        <f t="shared" si="12"/>
        <v>7766</v>
      </c>
      <c r="E14" s="22">
        <f>'[3]1.-23.'!P421</f>
        <v>429</v>
      </c>
      <c r="F14" s="56">
        <f>'[2]int.bev.'!G14</f>
        <v>0</v>
      </c>
      <c r="G14" s="22">
        <f t="shared" si="13"/>
        <v>0</v>
      </c>
      <c r="H14" s="22">
        <f>'[3]1.-23.'!AC421</f>
        <v>0</v>
      </c>
      <c r="I14" s="56">
        <f>'[2]int.bev.'!J14</f>
        <v>0</v>
      </c>
      <c r="J14" s="22">
        <f t="shared" si="14"/>
        <v>0</v>
      </c>
      <c r="K14" s="22">
        <f>'[3]1.-23.'!AD421</f>
        <v>0</v>
      </c>
      <c r="L14" s="33" t="s">
        <v>46</v>
      </c>
      <c r="M14" s="33" t="s">
        <v>56</v>
      </c>
      <c r="N14" s="56">
        <f>'[2]int.bev.'!O14</f>
        <v>0</v>
      </c>
      <c r="O14" s="22">
        <f t="shared" si="15"/>
        <v>0</v>
      </c>
      <c r="P14" s="22">
        <f>'[3]1.-23.'!Q421</f>
        <v>0</v>
      </c>
      <c r="Q14" s="56">
        <f>'[2]int.bev.'!R14</f>
        <v>158105</v>
      </c>
      <c r="R14" s="22">
        <f t="shared" si="16"/>
        <v>158422</v>
      </c>
      <c r="S14" s="22">
        <f>'[3]1.-23.'!R421</f>
        <v>317</v>
      </c>
      <c r="T14" s="33" t="s">
        <v>46</v>
      </c>
      <c r="U14" s="33" t="s">
        <v>56</v>
      </c>
      <c r="V14" s="56">
        <f>'[2]int.bev.'!W14</f>
        <v>1918</v>
      </c>
      <c r="W14" s="22">
        <f t="shared" si="17"/>
        <v>1918</v>
      </c>
      <c r="X14" s="22">
        <f>'[3]1.-23.'!AF421</f>
        <v>0</v>
      </c>
      <c r="Y14" s="56">
        <f t="shared" si="5"/>
        <v>156187</v>
      </c>
      <c r="Z14" s="56">
        <f t="shared" si="5"/>
        <v>156504</v>
      </c>
      <c r="AA14" s="56">
        <f t="shared" si="5"/>
        <v>317</v>
      </c>
      <c r="AB14" s="33" t="s">
        <v>46</v>
      </c>
      <c r="AC14" s="33" t="s">
        <v>56</v>
      </c>
      <c r="AD14" s="56">
        <f>'[2]int.bev.'!AE14</f>
        <v>624</v>
      </c>
      <c r="AE14" s="22">
        <f t="shared" si="18"/>
        <v>1409</v>
      </c>
      <c r="AF14" s="22">
        <f>'[3]1.-23.'!S421</f>
        <v>785</v>
      </c>
      <c r="AG14" s="56">
        <f>'[2]int.bev.'!AH14</f>
        <v>0</v>
      </c>
      <c r="AH14" s="22">
        <f t="shared" si="19"/>
        <v>0</v>
      </c>
      <c r="AI14" s="22">
        <f>'[3]1.-23.'!AG421</f>
        <v>0</v>
      </c>
      <c r="AJ14" s="33" t="s">
        <v>46</v>
      </c>
      <c r="AK14" s="33" t="s">
        <v>56</v>
      </c>
      <c r="AL14" s="56">
        <f>'[2]int.bev.'!AM14</f>
        <v>0</v>
      </c>
      <c r="AM14" s="56">
        <f t="shared" si="6"/>
        <v>0</v>
      </c>
      <c r="AN14" s="33">
        <v>0</v>
      </c>
      <c r="AO14" s="22">
        <f t="shared" si="7"/>
        <v>0</v>
      </c>
      <c r="AP14" s="22">
        <f t="shared" si="7"/>
        <v>0</v>
      </c>
      <c r="AQ14" s="22">
        <f t="shared" si="7"/>
        <v>0</v>
      </c>
      <c r="AR14" s="33" t="s">
        <v>46</v>
      </c>
      <c r="AS14" s="33" t="s">
        <v>56</v>
      </c>
      <c r="AT14" s="56">
        <f>'[2]int.bev.'!AU14</f>
        <v>0</v>
      </c>
      <c r="AU14" s="56">
        <f t="shared" si="8"/>
        <v>0</v>
      </c>
      <c r="AV14" s="33">
        <v>0</v>
      </c>
      <c r="AW14" s="99">
        <f t="shared" si="0"/>
        <v>624</v>
      </c>
      <c r="AX14" s="99">
        <f t="shared" si="0"/>
        <v>1409</v>
      </c>
      <c r="AY14" s="99">
        <f t="shared" si="0"/>
        <v>785</v>
      </c>
      <c r="AZ14" s="33" t="s">
        <v>46</v>
      </c>
      <c r="BA14" s="33" t="s">
        <v>56</v>
      </c>
      <c r="BB14" s="56">
        <f>'[2]int.bev.'!BC14</f>
        <v>0</v>
      </c>
      <c r="BC14" s="56">
        <f t="shared" si="9"/>
        <v>0</v>
      </c>
      <c r="BD14" s="108">
        <v>0</v>
      </c>
      <c r="BE14" s="22">
        <f t="shared" si="1"/>
        <v>624</v>
      </c>
      <c r="BF14" s="22">
        <f t="shared" si="1"/>
        <v>1409</v>
      </c>
      <c r="BG14" s="22">
        <f t="shared" si="1"/>
        <v>785</v>
      </c>
      <c r="BH14" s="33" t="s">
        <v>46</v>
      </c>
      <c r="BI14" s="33" t="s">
        <v>56</v>
      </c>
      <c r="BJ14" s="56">
        <f>'[2]int.bev.'!BK14</f>
        <v>0</v>
      </c>
      <c r="BK14" s="56">
        <f t="shared" si="10"/>
        <v>0</v>
      </c>
      <c r="BL14" s="33">
        <v>0</v>
      </c>
      <c r="BM14" s="56">
        <f>'[2]int.bev.'!BN14</f>
        <v>2304</v>
      </c>
      <c r="BN14" s="22">
        <f t="shared" si="20"/>
        <v>2304</v>
      </c>
      <c r="BO14" s="22">
        <f>'[3]1.-23.'!T421</f>
        <v>0</v>
      </c>
      <c r="BP14" s="56">
        <f>'[2]int.bev.'!BQ14</f>
        <v>962</v>
      </c>
      <c r="BQ14" s="22">
        <f t="shared" si="21"/>
        <v>962</v>
      </c>
      <c r="BR14" s="22">
        <f>'[3]1.-23.'!AH421</f>
        <v>0</v>
      </c>
      <c r="BS14" s="33" t="s">
        <v>46</v>
      </c>
      <c r="BT14" s="33" t="s">
        <v>56</v>
      </c>
      <c r="BU14" s="56">
        <f t="shared" si="2"/>
        <v>1342</v>
      </c>
      <c r="BV14" s="56">
        <f t="shared" si="2"/>
        <v>1342</v>
      </c>
      <c r="BW14" s="56">
        <f t="shared" si="2"/>
        <v>0</v>
      </c>
      <c r="BX14" s="99">
        <f t="shared" si="3"/>
        <v>168370</v>
      </c>
      <c r="BY14" s="99">
        <f t="shared" si="3"/>
        <v>169901</v>
      </c>
      <c r="BZ14" s="99">
        <f t="shared" si="3"/>
        <v>1531</v>
      </c>
      <c r="CA14" s="33" t="s">
        <v>46</v>
      </c>
      <c r="CB14" s="33" t="s">
        <v>56</v>
      </c>
      <c r="CC14" s="99">
        <f t="shared" si="4"/>
        <v>165490</v>
      </c>
      <c r="CD14" s="99">
        <f t="shared" si="4"/>
        <v>167021</v>
      </c>
      <c r="CE14" s="99">
        <f t="shared" si="4"/>
        <v>1531</v>
      </c>
      <c r="CF14" s="99">
        <f>'[3]int.kiad.'!BB14</f>
        <v>2880</v>
      </c>
      <c r="CG14" s="99">
        <f>'[3]int.kiad.'!BC14</f>
        <v>2880</v>
      </c>
      <c r="CH14" s="99">
        <f>'[3]int.kiad.'!BD14</f>
        <v>0</v>
      </c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</row>
    <row r="15" spans="1:113" ht="12.75">
      <c r="A15" s="33" t="s">
        <v>57</v>
      </c>
      <c r="B15" s="33" t="s">
        <v>58</v>
      </c>
      <c r="C15" s="56">
        <f>'[2]int.bev.'!D15</f>
        <v>11208</v>
      </c>
      <c r="D15" s="22">
        <f t="shared" si="12"/>
        <v>11439</v>
      </c>
      <c r="E15" s="22">
        <f>'[3]1.-23.'!P469</f>
        <v>231</v>
      </c>
      <c r="F15" s="56">
        <f>'[2]int.bev.'!G15</f>
        <v>0</v>
      </c>
      <c r="G15" s="22">
        <f t="shared" si="13"/>
        <v>0</v>
      </c>
      <c r="H15" s="22">
        <f>'[3]1.-23.'!AC469</f>
        <v>0</v>
      </c>
      <c r="I15" s="56">
        <f>'[2]int.bev.'!J15</f>
        <v>0</v>
      </c>
      <c r="J15" s="22">
        <f t="shared" si="14"/>
        <v>0</v>
      </c>
      <c r="K15" s="22">
        <f>'[3]1.-23.'!AD469</f>
        <v>0</v>
      </c>
      <c r="L15" s="33" t="s">
        <v>57</v>
      </c>
      <c r="M15" s="33" t="s">
        <v>58</v>
      </c>
      <c r="N15" s="56">
        <f>'[2]int.bev.'!O15</f>
        <v>0</v>
      </c>
      <c r="O15" s="22">
        <f t="shared" si="15"/>
        <v>0</v>
      </c>
      <c r="P15" s="22">
        <f>'[3]1.-23.'!Q469</f>
        <v>0</v>
      </c>
      <c r="Q15" s="56">
        <f>'[2]int.bev.'!R15</f>
        <v>158409</v>
      </c>
      <c r="R15" s="22">
        <f t="shared" si="16"/>
        <v>159190</v>
      </c>
      <c r="S15" s="22">
        <f>'[3]1.-23.'!R469</f>
        <v>781</v>
      </c>
      <c r="T15" s="33" t="s">
        <v>57</v>
      </c>
      <c r="U15" s="33" t="s">
        <v>58</v>
      </c>
      <c r="V15" s="56">
        <f>'[2]int.bev.'!W15</f>
        <v>845</v>
      </c>
      <c r="W15" s="22">
        <f t="shared" si="17"/>
        <v>845</v>
      </c>
      <c r="X15" s="22">
        <f>'[3]1.-23.'!AF469</f>
        <v>0</v>
      </c>
      <c r="Y15" s="56">
        <f t="shared" si="5"/>
        <v>157564</v>
      </c>
      <c r="Z15" s="56">
        <f t="shared" si="5"/>
        <v>158345</v>
      </c>
      <c r="AA15" s="56">
        <f t="shared" si="5"/>
        <v>781</v>
      </c>
      <c r="AB15" s="33" t="s">
        <v>57</v>
      </c>
      <c r="AC15" s="33" t="s">
        <v>58</v>
      </c>
      <c r="AD15" s="56">
        <f>'[2]int.bev.'!AE15</f>
        <v>471</v>
      </c>
      <c r="AE15" s="22">
        <f t="shared" si="18"/>
        <v>951</v>
      </c>
      <c r="AF15" s="22">
        <f>'[3]1.-23.'!S469</f>
        <v>480</v>
      </c>
      <c r="AG15" s="56">
        <f>'[2]int.bev.'!AH15</f>
        <v>0</v>
      </c>
      <c r="AH15" s="22">
        <f t="shared" si="19"/>
        <v>0</v>
      </c>
      <c r="AI15" s="22">
        <f>'[3]1.-23.'!AG469</f>
        <v>0</v>
      </c>
      <c r="AJ15" s="33" t="s">
        <v>57</v>
      </c>
      <c r="AK15" s="33" t="s">
        <v>58</v>
      </c>
      <c r="AL15" s="56">
        <f>'[2]int.bev.'!AM15</f>
        <v>0</v>
      </c>
      <c r="AM15" s="56">
        <f t="shared" si="6"/>
        <v>0</v>
      </c>
      <c r="AN15" s="33">
        <v>0</v>
      </c>
      <c r="AO15" s="22">
        <f t="shared" si="7"/>
        <v>0</v>
      </c>
      <c r="AP15" s="22">
        <f t="shared" si="7"/>
        <v>0</v>
      </c>
      <c r="AQ15" s="22">
        <f t="shared" si="7"/>
        <v>0</v>
      </c>
      <c r="AR15" s="33" t="s">
        <v>57</v>
      </c>
      <c r="AS15" s="33" t="s">
        <v>58</v>
      </c>
      <c r="AT15" s="56">
        <f>'[2]int.bev.'!AU15</f>
        <v>0</v>
      </c>
      <c r="AU15" s="56">
        <f t="shared" si="8"/>
        <v>0</v>
      </c>
      <c r="AV15" s="33">
        <v>0</v>
      </c>
      <c r="AW15" s="99">
        <f t="shared" si="0"/>
        <v>471</v>
      </c>
      <c r="AX15" s="99">
        <f t="shared" si="0"/>
        <v>951</v>
      </c>
      <c r="AY15" s="99">
        <f t="shared" si="0"/>
        <v>480</v>
      </c>
      <c r="AZ15" s="33" t="s">
        <v>57</v>
      </c>
      <c r="BA15" s="33" t="s">
        <v>58</v>
      </c>
      <c r="BB15" s="56">
        <f>'[2]int.bev.'!BC15</f>
        <v>0</v>
      </c>
      <c r="BC15" s="56">
        <f t="shared" si="9"/>
        <v>0</v>
      </c>
      <c r="BD15" s="108">
        <v>0</v>
      </c>
      <c r="BE15" s="22">
        <f t="shared" si="1"/>
        <v>471</v>
      </c>
      <c r="BF15" s="22">
        <f t="shared" si="1"/>
        <v>951</v>
      </c>
      <c r="BG15" s="22">
        <f t="shared" si="1"/>
        <v>480</v>
      </c>
      <c r="BH15" s="33" t="s">
        <v>57</v>
      </c>
      <c r="BI15" s="33" t="s">
        <v>58</v>
      </c>
      <c r="BJ15" s="56">
        <f>'[2]int.bev.'!BK15</f>
        <v>0</v>
      </c>
      <c r="BK15" s="56">
        <f t="shared" si="10"/>
        <v>0</v>
      </c>
      <c r="BL15" s="33">
        <v>0</v>
      </c>
      <c r="BM15" s="56">
        <f>'[2]int.bev.'!BN15</f>
        <v>4396</v>
      </c>
      <c r="BN15" s="22">
        <f t="shared" si="20"/>
        <v>4396</v>
      </c>
      <c r="BO15" s="22">
        <f>'[3]1.-23.'!T469</f>
        <v>0</v>
      </c>
      <c r="BP15" s="56">
        <f>'[2]int.bev.'!BQ15</f>
        <v>0</v>
      </c>
      <c r="BQ15" s="22">
        <f t="shared" si="21"/>
        <v>0</v>
      </c>
      <c r="BR15" s="22">
        <f>'[3]1.-23.'!AH469</f>
        <v>0</v>
      </c>
      <c r="BS15" s="33" t="s">
        <v>57</v>
      </c>
      <c r="BT15" s="33" t="s">
        <v>58</v>
      </c>
      <c r="BU15" s="56">
        <f t="shared" si="2"/>
        <v>4396</v>
      </c>
      <c r="BV15" s="56">
        <f t="shared" si="2"/>
        <v>4396</v>
      </c>
      <c r="BW15" s="56">
        <f t="shared" si="2"/>
        <v>0</v>
      </c>
      <c r="BX15" s="99">
        <f t="shared" si="3"/>
        <v>174484</v>
      </c>
      <c r="BY15" s="99">
        <f t="shared" si="3"/>
        <v>175976</v>
      </c>
      <c r="BZ15" s="99">
        <f t="shared" si="3"/>
        <v>1492</v>
      </c>
      <c r="CA15" s="33" t="s">
        <v>57</v>
      </c>
      <c r="CB15" s="33" t="s">
        <v>58</v>
      </c>
      <c r="CC15" s="99">
        <f t="shared" si="4"/>
        <v>173639</v>
      </c>
      <c r="CD15" s="99">
        <f t="shared" si="4"/>
        <v>175131</v>
      </c>
      <c r="CE15" s="99">
        <f t="shared" si="4"/>
        <v>1492</v>
      </c>
      <c r="CF15" s="99">
        <f>'[3]int.kiad.'!BB15</f>
        <v>845</v>
      </c>
      <c r="CG15" s="99">
        <f>'[3]int.kiad.'!BC15</f>
        <v>845</v>
      </c>
      <c r="CH15" s="99">
        <f>'[3]int.kiad.'!BD15</f>
        <v>0</v>
      </c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</row>
    <row r="16" spans="1:113" ht="12.75">
      <c r="A16" s="33" t="s">
        <v>59</v>
      </c>
      <c r="B16" s="33" t="s">
        <v>60</v>
      </c>
      <c r="C16" s="56">
        <f>'[2]int.bev.'!D16</f>
        <v>12760</v>
      </c>
      <c r="D16" s="22">
        <f t="shared" si="12"/>
        <v>12142</v>
      </c>
      <c r="E16" s="22">
        <f>'[3]1.-23.'!P517</f>
        <v>-618</v>
      </c>
      <c r="F16" s="56">
        <f>'[2]int.bev.'!G16</f>
        <v>0</v>
      </c>
      <c r="G16" s="22">
        <f t="shared" si="13"/>
        <v>0</v>
      </c>
      <c r="H16" s="22">
        <f>'[3]1.-23.'!AC517</f>
        <v>0</v>
      </c>
      <c r="I16" s="56">
        <f>'[2]int.bev.'!J16</f>
        <v>0</v>
      </c>
      <c r="J16" s="22">
        <f t="shared" si="14"/>
        <v>0</v>
      </c>
      <c r="K16" s="22">
        <f>'[3]1.-23.'!AD517</f>
        <v>0</v>
      </c>
      <c r="L16" s="33" t="s">
        <v>59</v>
      </c>
      <c r="M16" s="33" t="s">
        <v>60</v>
      </c>
      <c r="N16" s="56">
        <f>'[2]int.bev.'!O16</f>
        <v>0</v>
      </c>
      <c r="O16" s="22">
        <f t="shared" si="15"/>
        <v>0</v>
      </c>
      <c r="P16" s="22">
        <f>'[3]1.-23.'!Q517</f>
        <v>0</v>
      </c>
      <c r="Q16" s="56">
        <f>'[2]int.bev.'!R16</f>
        <v>176945</v>
      </c>
      <c r="R16" s="22">
        <f t="shared" si="16"/>
        <v>177317</v>
      </c>
      <c r="S16" s="22">
        <f>'[3]1.-23.'!R517</f>
        <v>372</v>
      </c>
      <c r="T16" s="33" t="s">
        <v>59</v>
      </c>
      <c r="U16" s="33" t="s">
        <v>60</v>
      </c>
      <c r="V16" s="56">
        <f>'[2]int.bev.'!W16</f>
        <v>649</v>
      </c>
      <c r="W16" s="22">
        <f t="shared" si="17"/>
        <v>1414</v>
      </c>
      <c r="X16" s="22">
        <f>'[3]1.-23.'!AF517</f>
        <v>765</v>
      </c>
      <c r="Y16" s="56">
        <f t="shared" si="5"/>
        <v>176296</v>
      </c>
      <c r="Z16" s="56">
        <f t="shared" si="5"/>
        <v>175903</v>
      </c>
      <c r="AA16" s="56">
        <f t="shared" si="5"/>
        <v>-393</v>
      </c>
      <c r="AB16" s="33" t="s">
        <v>59</v>
      </c>
      <c r="AC16" s="33" t="s">
        <v>60</v>
      </c>
      <c r="AD16" s="56">
        <f>'[2]int.bev.'!AE16</f>
        <v>0</v>
      </c>
      <c r="AE16" s="22">
        <f t="shared" si="18"/>
        <v>314</v>
      </c>
      <c r="AF16" s="22">
        <f>'[3]1.-23.'!S517</f>
        <v>314</v>
      </c>
      <c r="AG16" s="56">
        <f>'[2]int.bev.'!AH16</f>
        <v>0</v>
      </c>
      <c r="AH16" s="22">
        <f t="shared" si="19"/>
        <v>0</v>
      </c>
      <c r="AI16" s="22">
        <f>'[3]1.-23.'!AG517</f>
        <v>0</v>
      </c>
      <c r="AJ16" s="33" t="s">
        <v>59</v>
      </c>
      <c r="AK16" s="33" t="s">
        <v>60</v>
      </c>
      <c r="AL16" s="56">
        <f>'[2]int.bev.'!AM16</f>
        <v>0</v>
      </c>
      <c r="AM16" s="56">
        <f t="shared" si="6"/>
        <v>0</v>
      </c>
      <c r="AN16" s="33">
        <v>0</v>
      </c>
      <c r="AO16" s="22">
        <f t="shared" si="7"/>
        <v>0</v>
      </c>
      <c r="AP16" s="22">
        <f t="shared" si="7"/>
        <v>0</v>
      </c>
      <c r="AQ16" s="22">
        <f t="shared" si="7"/>
        <v>0</v>
      </c>
      <c r="AR16" s="33" t="s">
        <v>59</v>
      </c>
      <c r="AS16" s="33" t="s">
        <v>60</v>
      </c>
      <c r="AT16" s="56">
        <f>'[2]int.bev.'!AU16</f>
        <v>0</v>
      </c>
      <c r="AU16" s="56">
        <f t="shared" si="8"/>
        <v>0</v>
      </c>
      <c r="AV16" s="33">
        <v>0</v>
      </c>
      <c r="AW16" s="99">
        <f t="shared" si="0"/>
        <v>0</v>
      </c>
      <c r="AX16" s="99">
        <f t="shared" si="0"/>
        <v>314</v>
      </c>
      <c r="AY16" s="99">
        <f t="shared" si="0"/>
        <v>314</v>
      </c>
      <c r="AZ16" s="33" t="s">
        <v>59</v>
      </c>
      <c r="BA16" s="33" t="s">
        <v>60</v>
      </c>
      <c r="BB16" s="56">
        <f>'[2]int.bev.'!BC16</f>
        <v>0</v>
      </c>
      <c r="BC16" s="56">
        <f t="shared" si="9"/>
        <v>0</v>
      </c>
      <c r="BD16" s="108">
        <v>0</v>
      </c>
      <c r="BE16" s="22">
        <f t="shared" si="1"/>
        <v>0</v>
      </c>
      <c r="BF16" s="22">
        <f t="shared" si="1"/>
        <v>314</v>
      </c>
      <c r="BG16" s="22">
        <f t="shared" si="1"/>
        <v>314</v>
      </c>
      <c r="BH16" s="33" t="s">
        <v>59</v>
      </c>
      <c r="BI16" s="33" t="s">
        <v>60</v>
      </c>
      <c r="BJ16" s="56">
        <f>'[2]int.bev.'!BK16</f>
        <v>0</v>
      </c>
      <c r="BK16" s="56">
        <f t="shared" si="10"/>
        <v>0</v>
      </c>
      <c r="BL16" s="33">
        <v>0</v>
      </c>
      <c r="BM16" s="56">
        <f>'[2]int.bev.'!BN16</f>
        <v>2263</v>
      </c>
      <c r="BN16" s="22">
        <f t="shared" si="20"/>
        <v>2263</v>
      </c>
      <c r="BO16" s="22">
        <f>'[3]1.-23.'!T517</f>
        <v>0</v>
      </c>
      <c r="BP16" s="56">
        <f>'[2]int.bev.'!BQ16</f>
        <v>1445</v>
      </c>
      <c r="BQ16" s="22">
        <f t="shared" si="21"/>
        <v>1445</v>
      </c>
      <c r="BR16" s="22">
        <f>'[3]1.-23.'!AH517</f>
        <v>0</v>
      </c>
      <c r="BS16" s="33" t="s">
        <v>59</v>
      </c>
      <c r="BT16" s="33" t="s">
        <v>60</v>
      </c>
      <c r="BU16" s="56">
        <f t="shared" si="2"/>
        <v>818</v>
      </c>
      <c r="BV16" s="56">
        <f t="shared" si="2"/>
        <v>818</v>
      </c>
      <c r="BW16" s="56">
        <f t="shared" si="2"/>
        <v>0</v>
      </c>
      <c r="BX16" s="99">
        <f t="shared" si="3"/>
        <v>191968</v>
      </c>
      <c r="BY16" s="99">
        <f t="shared" si="3"/>
        <v>192036</v>
      </c>
      <c r="BZ16" s="99">
        <f t="shared" si="3"/>
        <v>68</v>
      </c>
      <c r="CA16" s="33" t="s">
        <v>59</v>
      </c>
      <c r="CB16" s="33" t="s">
        <v>60</v>
      </c>
      <c r="CC16" s="99">
        <f t="shared" si="4"/>
        <v>189874</v>
      </c>
      <c r="CD16" s="99">
        <f t="shared" si="4"/>
        <v>189177</v>
      </c>
      <c r="CE16" s="99">
        <f t="shared" si="4"/>
        <v>-697</v>
      </c>
      <c r="CF16" s="99">
        <f>'[3]int.kiad.'!BB16</f>
        <v>2094</v>
      </c>
      <c r="CG16" s="99">
        <f>'[3]int.kiad.'!BC16</f>
        <v>2859</v>
      </c>
      <c r="CH16" s="99">
        <f>'[3]int.kiad.'!BD16</f>
        <v>765</v>
      </c>
      <c r="CI16" s="163" t="s">
        <v>45</v>
      </c>
      <c r="CJ16" s="163" t="s">
        <v>45</v>
      </c>
      <c r="CK16" s="163" t="s">
        <v>45</v>
      </c>
      <c r="CL16" s="25" t="s">
        <v>136</v>
      </c>
      <c r="CM16" s="25"/>
      <c r="CN16" s="25"/>
      <c r="CO16" s="87" t="s">
        <v>136</v>
      </c>
      <c r="CP16" s="87"/>
      <c r="CQ16" s="87"/>
      <c r="CR16" s="163" t="s">
        <v>45</v>
      </c>
      <c r="CS16" s="163" t="s">
        <v>45</v>
      </c>
      <c r="CT16" s="163" t="s">
        <v>45</v>
      </c>
      <c r="CU16" s="87" t="s">
        <v>136</v>
      </c>
      <c r="CV16" s="87"/>
      <c r="CW16" s="87"/>
      <c r="CX16" s="25" t="s">
        <v>136</v>
      </c>
      <c r="CY16" s="25"/>
      <c r="CZ16" s="25"/>
      <c r="DA16" s="163" t="s">
        <v>45</v>
      </c>
      <c r="DB16" s="163" t="s">
        <v>45</v>
      </c>
      <c r="DC16" s="163" t="s">
        <v>45</v>
      </c>
      <c r="DD16" s="87" t="s">
        <v>136</v>
      </c>
      <c r="DE16" s="87"/>
      <c r="DF16" s="87"/>
      <c r="DG16" s="25" t="s">
        <v>45</v>
      </c>
      <c r="DH16" s="25"/>
      <c r="DI16" s="25"/>
    </row>
    <row r="17" spans="1:113" ht="12.75">
      <c r="A17" s="33" t="s">
        <v>61</v>
      </c>
      <c r="B17" s="33" t="s">
        <v>62</v>
      </c>
      <c r="C17" s="56">
        <f>'[2]int.bev.'!D17</f>
        <v>7019</v>
      </c>
      <c r="D17" s="22">
        <f t="shared" si="12"/>
        <v>7374</v>
      </c>
      <c r="E17" s="22">
        <f>'[3]1.-23.'!P565</f>
        <v>355</v>
      </c>
      <c r="F17" s="56">
        <f>'[2]int.bev.'!G17</f>
        <v>0</v>
      </c>
      <c r="G17" s="22">
        <f t="shared" si="13"/>
        <v>0</v>
      </c>
      <c r="H17" s="22">
        <f>'[3]1.-23.'!AC565</f>
        <v>0</v>
      </c>
      <c r="I17" s="56">
        <f>'[2]int.bev.'!J17</f>
        <v>0</v>
      </c>
      <c r="J17" s="22">
        <f t="shared" si="14"/>
        <v>0</v>
      </c>
      <c r="K17" s="22">
        <f>'[3]1.-23.'!AD565</f>
        <v>0</v>
      </c>
      <c r="L17" s="33" t="s">
        <v>61</v>
      </c>
      <c r="M17" s="33" t="s">
        <v>62</v>
      </c>
      <c r="N17" s="56">
        <f>'[2]int.bev.'!O17</f>
        <v>0</v>
      </c>
      <c r="O17" s="22">
        <f t="shared" si="15"/>
        <v>0</v>
      </c>
      <c r="P17" s="22">
        <f>'[3]1.-23.'!Q565</f>
        <v>0</v>
      </c>
      <c r="Q17" s="56">
        <f>'[2]int.bev.'!R17</f>
        <v>118202</v>
      </c>
      <c r="R17" s="22">
        <f t="shared" si="16"/>
        <v>118771</v>
      </c>
      <c r="S17" s="22">
        <f>'[3]1.-23.'!R565</f>
        <v>569</v>
      </c>
      <c r="T17" s="33" t="s">
        <v>61</v>
      </c>
      <c r="U17" s="33" t="s">
        <v>62</v>
      </c>
      <c r="V17" s="56">
        <f>'[2]int.bev.'!W17</f>
        <v>546</v>
      </c>
      <c r="W17" s="22">
        <f t="shared" si="17"/>
        <v>287</v>
      </c>
      <c r="X17" s="22">
        <f>'[3]1.-23.'!AF565</f>
        <v>-259</v>
      </c>
      <c r="Y17" s="56">
        <f t="shared" si="5"/>
        <v>117656</v>
      </c>
      <c r="Z17" s="56">
        <f t="shared" si="5"/>
        <v>118484</v>
      </c>
      <c r="AA17" s="56">
        <f t="shared" si="5"/>
        <v>828</v>
      </c>
      <c r="AB17" s="33" t="s">
        <v>61</v>
      </c>
      <c r="AC17" s="33" t="s">
        <v>62</v>
      </c>
      <c r="AD17" s="56">
        <f>'[2]int.bev.'!AE17</f>
        <v>2607</v>
      </c>
      <c r="AE17" s="22">
        <f t="shared" si="18"/>
        <v>4072</v>
      </c>
      <c r="AF17" s="22">
        <f>'[3]1.-23.'!S565</f>
        <v>1465</v>
      </c>
      <c r="AG17" s="56">
        <f>'[2]int.bev.'!AH17</f>
        <v>0</v>
      </c>
      <c r="AH17" s="22">
        <f t="shared" si="19"/>
        <v>0</v>
      </c>
      <c r="AI17" s="22">
        <f>'[3]1.-23.'!AG565</f>
        <v>0</v>
      </c>
      <c r="AJ17" s="33" t="s">
        <v>61</v>
      </c>
      <c r="AK17" s="33" t="s">
        <v>62</v>
      </c>
      <c r="AL17" s="56">
        <f>'[2]int.bev.'!AM17</f>
        <v>0</v>
      </c>
      <c r="AM17" s="56">
        <f t="shared" si="6"/>
        <v>0</v>
      </c>
      <c r="AN17" s="33">
        <v>0</v>
      </c>
      <c r="AO17" s="22">
        <f t="shared" si="7"/>
        <v>0</v>
      </c>
      <c r="AP17" s="22">
        <f t="shared" si="7"/>
        <v>0</v>
      </c>
      <c r="AQ17" s="22">
        <f t="shared" si="7"/>
        <v>0</v>
      </c>
      <c r="AR17" s="33" t="s">
        <v>61</v>
      </c>
      <c r="AS17" s="33" t="s">
        <v>62</v>
      </c>
      <c r="AT17" s="56">
        <f>'[2]int.bev.'!AU17</f>
        <v>0</v>
      </c>
      <c r="AU17" s="56">
        <f t="shared" si="8"/>
        <v>0</v>
      </c>
      <c r="AV17" s="33">
        <v>0</v>
      </c>
      <c r="AW17" s="99">
        <f t="shared" si="0"/>
        <v>2607</v>
      </c>
      <c r="AX17" s="99">
        <f t="shared" si="0"/>
        <v>4072</v>
      </c>
      <c r="AY17" s="99">
        <f t="shared" si="0"/>
        <v>1465</v>
      </c>
      <c r="AZ17" s="33" t="s">
        <v>61</v>
      </c>
      <c r="BA17" s="33" t="s">
        <v>62</v>
      </c>
      <c r="BB17" s="56">
        <f>'[2]int.bev.'!BC17</f>
        <v>0</v>
      </c>
      <c r="BC17" s="56">
        <f t="shared" si="9"/>
        <v>0</v>
      </c>
      <c r="BD17" s="108">
        <v>0</v>
      </c>
      <c r="BE17" s="22">
        <f t="shared" si="1"/>
        <v>2607</v>
      </c>
      <c r="BF17" s="22">
        <f t="shared" si="1"/>
        <v>4072</v>
      </c>
      <c r="BG17" s="22">
        <f t="shared" si="1"/>
        <v>1465</v>
      </c>
      <c r="BH17" s="33" t="s">
        <v>61</v>
      </c>
      <c r="BI17" s="33" t="s">
        <v>62</v>
      </c>
      <c r="BJ17" s="56">
        <f>'[2]int.bev.'!BK17</f>
        <v>0</v>
      </c>
      <c r="BK17" s="56">
        <f t="shared" si="10"/>
        <v>0</v>
      </c>
      <c r="BL17" s="33">
        <v>0</v>
      </c>
      <c r="BM17" s="56">
        <f>'[2]int.bev.'!BN17</f>
        <v>210</v>
      </c>
      <c r="BN17" s="22">
        <f t="shared" si="20"/>
        <v>210</v>
      </c>
      <c r="BO17" s="22">
        <f>'[3]1.-23.'!T565</f>
        <v>0</v>
      </c>
      <c r="BP17" s="56">
        <f>'[2]int.bev.'!BQ17</f>
        <v>0</v>
      </c>
      <c r="BQ17" s="22">
        <f t="shared" si="21"/>
        <v>0</v>
      </c>
      <c r="BR17" s="22">
        <f>'[3]1.-23.'!AH565</f>
        <v>0</v>
      </c>
      <c r="BS17" s="33" t="s">
        <v>61</v>
      </c>
      <c r="BT17" s="33" t="s">
        <v>62</v>
      </c>
      <c r="BU17" s="56">
        <f t="shared" si="2"/>
        <v>210</v>
      </c>
      <c r="BV17" s="56">
        <f t="shared" si="2"/>
        <v>210</v>
      </c>
      <c r="BW17" s="56">
        <f t="shared" si="2"/>
        <v>0</v>
      </c>
      <c r="BX17" s="99">
        <f t="shared" si="3"/>
        <v>128038</v>
      </c>
      <c r="BY17" s="99">
        <f t="shared" si="3"/>
        <v>130427</v>
      </c>
      <c r="BZ17" s="99">
        <f t="shared" si="3"/>
        <v>2389</v>
      </c>
      <c r="CA17" s="33" t="s">
        <v>61</v>
      </c>
      <c r="CB17" s="33" t="s">
        <v>62</v>
      </c>
      <c r="CC17" s="99">
        <f t="shared" si="4"/>
        <v>127492</v>
      </c>
      <c r="CD17" s="99">
        <f t="shared" si="4"/>
        <v>130140</v>
      </c>
      <c r="CE17" s="99">
        <f t="shared" si="4"/>
        <v>2648</v>
      </c>
      <c r="CF17" s="99">
        <f>'[3]int.kiad.'!BB17</f>
        <v>546</v>
      </c>
      <c r="CG17" s="99">
        <f>'[3]int.kiad.'!BC17</f>
        <v>287</v>
      </c>
      <c r="CH17" s="99">
        <f>'[3]int.kiad.'!BD17</f>
        <v>-259</v>
      </c>
      <c r="CI17" s="164" t="s">
        <v>47</v>
      </c>
      <c r="CJ17" s="164" t="s">
        <v>179</v>
      </c>
      <c r="CK17" s="164" t="s">
        <v>180</v>
      </c>
      <c r="CL17" s="12" t="s">
        <v>138</v>
      </c>
      <c r="CM17" s="12"/>
      <c r="CN17" s="12"/>
      <c r="CO17" s="18" t="s">
        <v>139</v>
      </c>
      <c r="CP17" s="18"/>
      <c r="CQ17" s="18"/>
      <c r="CR17" s="164" t="s">
        <v>47</v>
      </c>
      <c r="CS17" s="164" t="s">
        <v>179</v>
      </c>
      <c r="CT17" s="164" t="s">
        <v>180</v>
      </c>
      <c r="CU17" s="18" t="s">
        <v>140</v>
      </c>
      <c r="CV17" s="18"/>
      <c r="CW17" s="18"/>
      <c r="CX17" s="90" t="s">
        <v>143</v>
      </c>
      <c r="CY17" s="12"/>
      <c r="CZ17" s="12"/>
      <c r="DA17" s="164" t="s">
        <v>47</v>
      </c>
      <c r="DB17" s="164" t="s">
        <v>179</v>
      </c>
      <c r="DC17" s="164" t="s">
        <v>180</v>
      </c>
      <c r="DD17" s="93" t="s">
        <v>146</v>
      </c>
      <c r="DE17" s="18"/>
      <c r="DF17" s="18"/>
      <c r="DG17" s="90" t="s">
        <v>25</v>
      </c>
      <c r="DH17" s="12"/>
      <c r="DI17" s="12"/>
    </row>
    <row r="18" spans="1:113" ht="12.75">
      <c r="A18" s="33" t="s">
        <v>63</v>
      </c>
      <c r="B18" s="33" t="s">
        <v>64</v>
      </c>
      <c r="C18" s="56">
        <f>'[2]int.bev.'!D18</f>
        <v>12988</v>
      </c>
      <c r="D18" s="22">
        <f t="shared" si="12"/>
        <v>13487</v>
      </c>
      <c r="E18" s="22">
        <f>'[3]1.-23.'!P613</f>
        <v>499</v>
      </c>
      <c r="F18" s="56">
        <f>'[2]int.bev.'!G18</f>
        <v>0</v>
      </c>
      <c r="G18" s="22">
        <f t="shared" si="13"/>
        <v>0</v>
      </c>
      <c r="H18" s="22">
        <f>'[3]1.-23.'!AC613</f>
        <v>0</v>
      </c>
      <c r="I18" s="56">
        <f>'[2]int.bev.'!J18</f>
        <v>0</v>
      </c>
      <c r="J18" s="22">
        <f t="shared" si="14"/>
        <v>0</v>
      </c>
      <c r="K18" s="22">
        <f>'[3]1.-23.'!AD613</f>
        <v>0</v>
      </c>
      <c r="L18" s="33" t="s">
        <v>63</v>
      </c>
      <c r="M18" s="33" t="s">
        <v>64</v>
      </c>
      <c r="N18" s="56">
        <f>'[2]int.bev.'!O18</f>
        <v>0</v>
      </c>
      <c r="O18" s="22">
        <f t="shared" si="15"/>
        <v>0</v>
      </c>
      <c r="P18" s="22">
        <f>'[3]1.-23.'!Q613</f>
        <v>0</v>
      </c>
      <c r="Q18" s="56">
        <f>'[2]int.bev.'!R18</f>
        <v>165121</v>
      </c>
      <c r="R18" s="22">
        <f t="shared" si="16"/>
        <v>165438</v>
      </c>
      <c r="S18" s="22">
        <f>'[3]1.-23.'!R613</f>
        <v>317</v>
      </c>
      <c r="T18" s="33" t="s">
        <v>63</v>
      </c>
      <c r="U18" s="33" t="s">
        <v>64</v>
      </c>
      <c r="V18" s="56">
        <f>'[2]int.bev.'!W18</f>
        <v>691</v>
      </c>
      <c r="W18" s="22">
        <f t="shared" si="17"/>
        <v>345</v>
      </c>
      <c r="X18" s="22">
        <f>'[3]1.-23.'!AF613</f>
        <v>-346</v>
      </c>
      <c r="Y18" s="56">
        <f t="shared" si="5"/>
        <v>164430</v>
      </c>
      <c r="Z18" s="56">
        <f t="shared" si="5"/>
        <v>165093</v>
      </c>
      <c r="AA18" s="56">
        <f t="shared" si="5"/>
        <v>663</v>
      </c>
      <c r="AB18" s="33" t="s">
        <v>63</v>
      </c>
      <c r="AC18" s="33" t="s">
        <v>64</v>
      </c>
      <c r="AD18" s="56">
        <f>'[2]int.bev.'!AE18</f>
        <v>0</v>
      </c>
      <c r="AE18" s="22">
        <f t="shared" si="18"/>
        <v>685</v>
      </c>
      <c r="AF18" s="22">
        <f>'[3]1.-23.'!S613</f>
        <v>685</v>
      </c>
      <c r="AG18" s="56">
        <f>'[2]int.bev.'!AH18</f>
        <v>0</v>
      </c>
      <c r="AH18" s="22">
        <f t="shared" si="19"/>
        <v>0</v>
      </c>
      <c r="AI18" s="22">
        <f>'[3]1.-23.'!AG613</f>
        <v>0</v>
      </c>
      <c r="AJ18" s="33" t="s">
        <v>63</v>
      </c>
      <c r="AK18" s="33" t="s">
        <v>64</v>
      </c>
      <c r="AL18" s="56">
        <f>'[2]int.bev.'!AM18</f>
        <v>0</v>
      </c>
      <c r="AM18" s="56">
        <f t="shared" si="6"/>
        <v>0</v>
      </c>
      <c r="AN18" s="33">
        <v>0</v>
      </c>
      <c r="AO18" s="22">
        <f t="shared" si="7"/>
        <v>0</v>
      </c>
      <c r="AP18" s="22">
        <f t="shared" si="7"/>
        <v>0</v>
      </c>
      <c r="AQ18" s="22">
        <f t="shared" si="7"/>
        <v>0</v>
      </c>
      <c r="AR18" s="33" t="s">
        <v>63</v>
      </c>
      <c r="AS18" s="33" t="s">
        <v>64</v>
      </c>
      <c r="AT18" s="56">
        <f>'[2]int.bev.'!AU18</f>
        <v>0</v>
      </c>
      <c r="AU18" s="56">
        <f t="shared" si="8"/>
        <v>0</v>
      </c>
      <c r="AV18" s="33">
        <v>0</v>
      </c>
      <c r="AW18" s="99">
        <f t="shared" si="0"/>
        <v>0</v>
      </c>
      <c r="AX18" s="99">
        <f t="shared" si="0"/>
        <v>685</v>
      </c>
      <c r="AY18" s="99">
        <f t="shared" si="0"/>
        <v>685</v>
      </c>
      <c r="AZ18" s="33" t="s">
        <v>63</v>
      </c>
      <c r="BA18" s="33" t="s">
        <v>64</v>
      </c>
      <c r="BB18" s="56">
        <f>'[2]int.bev.'!BC18</f>
        <v>0</v>
      </c>
      <c r="BC18" s="56">
        <f t="shared" si="9"/>
        <v>0</v>
      </c>
      <c r="BD18" s="108">
        <v>0</v>
      </c>
      <c r="BE18" s="22">
        <f t="shared" si="1"/>
        <v>0</v>
      </c>
      <c r="BF18" s="22">
        <f t="shared" si="1"/>
        <v>685</v>
      </c>
      <c r="BG18" s="22">
        <f t="shared" si="1"/>
        <v>685</v>
      </c>
      <c r="BH18" s="33" t="s">
        <v>63</v>
      </c>
      <c r="BI18" s="33" t="s">
        <v>64</v>
      </c>
      <c r="BJ18" s="56">
        <f>'[2]int.bev.'!BK18</f>
        <v>0</v>
      </c>
      <c r="BK18" s="56">
        <f t="shared" si="10"/>
        <v>0</v>
      </c>
      <c r="BL18" s="33">
        <v>0</v>
      </c>
      <c r="BM18" s="56">
        <f>'[2]int.bev.'!BN18</f>
        <v>0</v>
      </c>
      <c r="BN18" s="22">
        <f t="shared" si="20"/>
        <v>0</v>
      </c>
      <c r="BO18" s="22">
        <f>'[3]1.-23.'!T613</f>
        <v>0</v>
      </c>
      <c r="BP18" s="56">
        <f>'[2]int.bev.'!BQ18</f>
        <v>0</v>
      </c>
      <c r="BQ18" s="22">
        <f t="shared" si="21"/>
        <v>0</v>
      </c>
      <c r="BR18" s="22">
        <f>'[3]1.-23.'!AH613</f>
        <v>0</v>
      </c>
      <c r="BS18" s="33" t="s">
        <v>63</v>
      </c>
      <c r="BT18" s="33" t="s">
        <v>64</v>
      </c>
      <c r="BU18" s="56">
        <f t="shared" si="2"/>
        <v>0</v>
      </c>
      <c r="BV18" s="56">
        <f t="shared" si="2"/>
        <v>0</v>
      </c>
      <c r="BW18" s="56">
        <f t="shared" si="2"/>
        <v>0</v>
      </c>
      <c r="BX18" s="99">
        <f t="shared" si="3"/>
        <v>178109</v>
      </c>
      <c r="BY18" s="99">
        <f t="shared" si="3"/>
        <v>179610</v>
      </c>
      <c r="BZ18" s="99">
        <f t="shared" si="3"/>
        <v>1501</v>
      </c>
      <c r="CA18" s="33" t="s">
        <v>63</v>
      </c>
      <c r="CB18" s="33" t="s">
        <v>64</v>
      </c>
      <c r="CC18" s="99">
        <f t="shared" si="4"/>
        <v>177418</v>
      </c>
      <c r="CD18" s="99">
        <f t="shared" si="4"/>
        <v>179265</v>
      </c>
      <c r="CE18" s="99">
        <f t="shared" si="4"/>
        <v>1847</v>
      </c>
      <c r="CF18" s="99">
        <f>'[3]int.kiad.'!BB18</f>
        <v>691</v>
      </c>
      <c r="CG18" s="99">
        <f>'[3]int.kiad.'!BC18</f>
        <v>345</v>
      </c>
      <c r="CH18" s="99">
        <f>'[3]int.kiad.'!BD18</f>
        <v>-346</v>
      </c>
      <c r="CI18" s="164" t="s">
        <v>44</v>
      </c>
      <c r="CJ18" s="164" t="s">
        <v>181</v>
      </c>
      <c r="CK18" s="165" t="s">
        <v>182</v>
      </c>
      <c r="CL18" s="48" t="s">
        <v>28</v>
      </c>
      <c r="CM18" s="48"/>
      <c r="CN18" s="48"/>
      <c r="CO18" s="115" t="s">
        <v>156</v>
      </c>
      <c r="CP18" s="116"/>
      <c r="CQ18" s="117"/>
      <c r="CR18" s="164" t="s">
        <v>44</v>
      </c>
      <c r="CS18" s="164" t="s">
        <v>181</v>
      </c>
      <c r="CT18" s="165" t="s">
        <v>182</v>
      </c>
      <c r="CU18" s="90" t="s">
        <v>209</v>
      </c>
      <c r="CV18" s="12"/>
      <c r="CW18" s="12"/>
      <c r="CX18" s="93" t="s">
        <v>155</v>
      </c>
      <c r="CY18" s="18"/>
      <c r="CZ18" s="18"/>
      <c r="DA18" s="164" t="s">
        <v>44</v>
      </c>
      <c r="DB18" s="164" t="s">
        <v>181</v>
      </c>
      <c r="DC18" s="165" t="s">
        <v>182</v>
      </c>
      <c r="DD18" s="128" t="s">
        <v>32</v>
      </c>
      <c r="DE18" s="117"/>
      <c r="DF18" s="117"/>
      <c r="DG18" s="93" t="s">
        <v>33</v>
      </c>
      <c r="DH18" s="18"/>
      <c r="DI18" s="18"/>
    </row>
    <row r="19" spans="1:113" ht="12.75">
      <c r="A19" s="33" t="s">
        <v>65</v>
      </c>
      <c r="B19" s="33" t="s">
        <v>66</v>
      </c>
      <c r="C19" s="56">
        <f>'[2]int.bev.'!D19</f>
        <v>15316</v>
      </c>
      <c r="D19" s="22">
        <f t="shared" si="12"/>
        <v>14281</v>
      </c>
      <c r="E19" s="22">
        <f>'[3]1.-23.'!P661</f>
        <v>-1035</v>
      </c>
      <c r="F19" s="56">
        <f>'[2]int.bev.'!G19</f>
        <v>0</v>
      </c>
      <c r="G19" s="22">
        <f t="shared" si="13"/>
        <v>0</v>
      </c>
      <c r="H19" s="22">
        <f>'[3]1.-23.'!AC661</f>
        <v>0</v>
      </c>
      <c r="I19" s="56">
        <f>'[2]int.bev.'!J19</f>
        <v>0</v>
      </c>
      <c r="J19" s="22">
        <f t="shared" si="14"/>
        <v>0</v>
      </c>
      <c r="K19" s="22">
        <f>'[3]1.-23.'!AD661</f>
        <v>0</v>
      </c>
      <c r="L19" s="33" t="s">
        <v>65</v>
      </c>
      <c r="M19" s="33" t="s">
        <v>66</v>
      </c>
      <c r="N19" s="56">
        <f>'[2]int.bev.'!O19</f>
        <v>0</v>
      </c>
      <c r="O19" s="22">
        <f t="shared" si="15"/>
        <v>0</v>
      </c>
      <c r="P19" s="22">
        <f>'[3]1.-23.'!Q661</f>
        <v>0</v>
      </c>
      <c r="Q19" s="56">
        <f>'[2]int.bev.'!R19</f>
        <v>177686</v>
      </c>
      <c r="R19" s="22">
        <f t="shared" si="16"/>
        <v>178770</v>
      </c>
      <c r="S19" s="22">
        <f>'[3]1.-23.'!R661</f>
        <v>1084</v>
      </c>
      <c r="T19" s="33" t="s">
        <v>65</v>
      </c>
      <c r="U19" s="33" t="s">
        <v>66</v>
      </c>
      <c r="V19" s="56">
        <f>'[2]int.bev.'!W19</f>
        <v>1507</v>
      </c>
      <c r="W19" s="22">
        <f t="shared" si="17"/>
        <v>1993</v>
      </c>
      <c r="X19" s="22">
        <f>'[3]1.-23.'!AF661</f>
        <v>486</v>
      </c>
      <c r="Y19" s="56">
        <f t="shared" si="5"/>
        <v>176179</v>
      </c>
      <c r="Z19" s="56">
        <f t="shared" si="5"/>
        <v>176777</v>
      </c>
      <c r="AA19" s="56">
        <f t="shared" si="5"/>
        <v>598</v>
      </c>
      <c r="AB19" s="33" t="s">
        <v>65</v>
      </c>
      <c r="AC19" s="33" t="s">
        <v>66</v>
      </c>
      <c r="AD19" s="56">
        <f>'[2]int.bev.'!AE19</f>
        <v>1531</v>
      </c>
      <c r="AE19" s="22">
        <f t="shared" si="18"/>
        <v>1709</v>
      </c>
      <c r="AF19" s="22">
        <f>'[3]1.-23.'!S661</f>
        <v>178</v>
      </c>
      <c r="AG19" s="56">
        <f>'[2]int.bev.'!AH19</f>
        <v>0</v>
      </c>
      <c r="AH19" s="22">
        <f t="shared" si="19"/>
        <v>0</v>
      </c>
      <c r="AI19" s="22">
        <f>'[3]1.-23.'!AG661</f>
        <v>0</v>
      </c>
      <c r="AJ19" s="33" t="s">
        <v>65</v>
      </c>
      <c r="AK19" s="33" t="s">
        <v>66</v>
      </c>
      <c r="AL19" s="56">
        <f>'[2]int.bev.'!AM19</f>
        <v>0</v>
      </c>
      <c r="AM19" s="56">
        <f t="shared" si="6"/>
        <v>0</v>
      </c>
      <c r="AN19" s="33">
        <v>0</v>
      </c>
      <c r="AO19" s="22">
        <f t="shared" si="7"/>
        <v>0</v>
      </c>
      <c r="AP19" s="22">
        <f t="shared" si="7"/>
        <v>0</v>
      </c>
      <c r="AQ19" s="22">
        <f t="shared" si="7"/>
        <v>0</v>
      </c>
      <c r="AR19" s="33" t="s">
        <v>65</v>
      </c>
      <c r="AS19" s="33" t="s">
        <v>66</v>
      </c>
      <c r="AT19" s="56">
        <f>'[2]int.bev.'!AU19</f>
        <v>0</v>
      </c>
      <c r="AU19" s="56">
        <f t="shared" si="8"/>
        <v>0</v>
      </c>
      <c r="AV19" s="33">
        <v>0</v>
      </c>
      <c r="AW19" s="99">
        <f t="shared" si="0"/>
        <v>1531</v>
      </c>
      <c r="AX19" s="99">
        <f t="shared" si="0"/>
        <v>1709</v>
      </c>
      <c r="AY19" s="99">
        <f t="shared" si="0"/>
        <v>178</v>
      </c>
      <c r="AZ19" s="33" t="s">
        <v>65</v>
      </c>
      <c r="BA19" s="33" t="s">
        <v>66</v>
      </c>
      <c r="BB19" s="56">
        <f>'[2]int.bev.'!BC19</f>
        <v>0</v>
      </c>
      <c r="BC19" s="56">
        <f t="shared" si="9"/>
        <v>0</v>
      </c>
      <c r="BD19" s="108">
        <v>0</v>
      </c>
      <c r="BE19" s="22">
        <f t="shared" si="1"/>
        <v>1531</v>
      </c>
      <c r="BF19" s="22">
        <f t="shared" si="1"/>
        <v>1709</v>
      </c>
      <c r="BG19" s="22">
        <f t="shared" si="1"/>
        <v>178</v>
      </c>
      <c r="BH19" s="33" t="s">
        <v>65</v>
      </c>
      <c r="BI19" s="33" t="s">
        <v>66</v>
      </c>
      <c r="BJ19" s="56">
        <f>'[2]int.bev.'!BK19</f>
        <v>0</v>
      </c>
      <c r="BK19" s="56">
        <f t="shared" si="10"/>
        <v>0</v>
      </c>
      <c r="BL19" s="33">
        <v>0</v>
      </c>
      <c r="BM19" s="56">
        <f>'[2]int.bev.'!BN19</f>
        <v>3141</v>
      </c>
      <c r="BN19" s="22">
        <f t="shared" si="20"/>
        <v>3141</v>
      </c>
      <c r="BO19" s="22">
        <f>'[3]1.-23.'!T661</f>
        <v>0</v>
      </c>
      <c r="BP19" s="56">
        <f>'[2]int.bev.'!BQ19</f>
        <v>391</v>
      </c>
      <c r="BQ19" s="22">
        <f t="shared" si="21"/>
        <v>391</v>
      </c>
      <c r="BR19" s="22">
        <f>'[3]1.-23.'!AH661</f>
        <v>0</v>
      </c>
      <c r="BS19" s="33" t="s">
        <v>65</v>
      </c>
      <c r="BT19" s="33" t="s">
        <v>66</v>
      </c>
      <c r="BU19" s="56">
        <f t="shared" si="2"/>
        <v>2750</v>
      </c>
      <c r="BV19" s="56">
        <f t="shared" si="2"/>
        <v>2750</v>
      </c>
      <c r="BW19" s="56">
        <f t="shared" si="2"/>
        <v>0</v>
      </c>
      <c r="BX19" s="99">
        <f t="shared" si="3"/>
        <v>197674</v>
      </c>
      <c r="BY19" s="99">
        <f t="shared" si="3"/>
        <v>197901</v>
      </c>
      <c r="BZ19" s="99">
        <f t="shared" si="3"/>
        <v>227</v>
      </c>
      <c r="CA19" s="33" t="s">
        <v>65</v>
      </c>
      <c r="CB19" s="33" t="s">
        <v>66</v>
      </c>
      <c r="CC19" s="99">
        <f t="shared" si="4"/>
        <v>195776</v>
      </c>
      <c r="CD19" s="99">
        <f t="shared" si="4"/>
        <v>195517</v>
      </c>
      <c r="CE19" s="99">
        <f t="shared" si="4"/>
        <v>-259</v>
      </c>
      <c r="CF19" s="99">
        <f>'[3]int.kiad.'!BB19</f>
        <v>1898</v>
      </c>
      <c r="CG19" s="99">
        <f>'[3]int.kiad.'!BC19</f>
        <v>2384</v>
      </c>
      <c r="CH19" s="99">
        <f>'[3]int.kiad.'!BD19</f>
        <v>486</v>
      </c>
      <c r="CI19" s="164" t="s">
        <v>45</v>
      </c>
      <c r="CJ19" s="164" t="s">
        <v>44</v>
      </c>
      <c r="CK19" s="165" t="s">
        <v>204</v>
      </c>
      <c r="CL19" s="29" t="s">
        <v>154</v>
      </c>
      <c r="CM19" s="29" t="s">
        <v>211</v>
      </c>
      <c r="CN19" s="29" t="s">
        <v>130</v>
      </c>
      <c r="CO19" s="29" t="s">
        <v>154</v>
      </c>
      <c r="CP19" s="29" t="s">
        <v>211</v>
      </c>
      <c r="CQ19" s="29" t="s">
        <v>130</v>
      </c>
      <c r="CR19" s="164" t="s">
        <v>45</v>
      </c>
      <c r="CS19" s="164" t="s">
        <v>44</v>
      </c>
      <c r="CT19" s="165" t="s">
        <v>204</v>
      </c>
      <c r="CU19" s="29" t="s">
        <v>154</v>
      </c>
      <c r="CV19" s="29" t="s">
        <v>211</v>
      </c>
      <c r="CW19" s="29" t="s">
        <v>130</v>
      </c>
      <c r="CX19" s="29" t="s">
        <v>154</v>
      </c>
      <c r="CY19" s="29" t="s">
        <v>211</v>
      </c>
      <c r="CZ19" s="29" t="s">
        <v>130</v>
      </c>
      <c r="DA19" s="164" t="s">
        <v>45</v>
      </c>
      <c r="DB19" s="164" t="s">
        <v>44</v>
      </c>
      <c r="DC19" s="165" t="s">
        <v>204</v>
      </c>
      <c r="DD19" s="29" t="s">
        <v>154</v>
      </c>
      <c r="DE19" s="29" t="s">
        <v>211</v>
      </c>
      <c r="DF19" s="29" t="s">
        <v>130</v>
      </c>
      <c r="DG19" s="29" t="s">
        <v>154</v>
      </c>
      <c r="DH19" s="29" t="s">
        <v>211</v>
      </c>
      <c r="DI19" s="29" t="s">
        <v>130</v>
      </c>
    </row>
    <row r="20" spans="1:113" ht="12.75">
      <c r="A20" s="33" t="s">
        <v>67</v>
      </c>
      <c r="B20" s="33" t="s">
        <v>68</v>
      </c>
      <c r="C20" s="56">
        <f>'[2]int.bev.'!D20</f>
        <v>15731</v>
      </c>
      <c r="D20" s="22">
        <f t="shared" si="12"/>
        <v>14347</v>
      </c>
      <c r="E20" s="22">
        <f>'[3]1.-23.'!P709</f>
        <v>-1384</v>
      </c>
      <c r="F20" s="56">
        <f>'[2]int.bev.'!G20</f>
        <v>0</v>
      </c>
      <c r="G20" s="22">
        <f t="shared" si="13"/>
        <v>0</v>
      </c>
      <c r="H20" s="22">
        <f>'[3]1.-23.'!AC709</f>
        <v>0</v>
      </c>
      <c r="I20" s="56">
        <f>'[2]int.bev.'!J20</f>
        <v>0</v>
      </c>
      <c r="J20" s="22">
        <f t="shared" si="14"/>
        <v>0</v>
      </c>
      <c r="K20" s="22">
        <f>'[3]1.-23.'!AD709</f>
        <v>0</v>
      </c>
      <c r="L20" s="33" t="s">
        <v>67</v>
      </c>
      <c r="M20" s="33" t="s">
        <v>68</v>
      </c>
      <c r="N20" s="56">
        <f>'[2]int.bev.'!O20</f>
        <v>0</v>
      </c>
      <c r="O20" s="22">
        <f t="shared" si="15"/>
        <v>0</v>
      </c>
      <c r="P20" s="22">
        <f>'[3]1.-23.'!Q709</f>
        <v>0</v>
      </c>
      <c r="Q20" s="56">
        <f>'[2]int.bev.'!R20</f>
        <v>149642</v>
      </c>
      <c r="R20" s="22">
        <f t="shared" si="16"/>
        <v>150145</v>
      </c>
      <c r="S20" s="22">
        <f>'[3]1.-23.'!R709</f>
        <v>503</v>
      </c>
      <c r="T20" s="33" t="s">
        <v>67</v>
      </c>
      <c r="U20" s="33" t="s">
        <v>68</v>
      </c>
      <c r="V20" s="56">
        <f>'[2]int.bev.'!W20</f>
        <v>810</v>
      </c>
      <c r="W20" s="22">
        <f t="shared" si="17"/>
        <v>392</v>
      </c>
      <c r="X20" s="22">
        <f>'[3]1.-23.'!AF709</f>
        <v>-418</v>
      </c>
      <c r="Y20" s="56">
        <f t="shared" si="5"/>
        <v>148832</v>
      </c>
      <c r="Z20" s="56">
        <f t="shared" si="5"/>
        <v>149753</v>
      </c>
      <c r="AA20" s="56">
        <f t="shared" si="5"/>
        <v>921</v>
      </c>
      <c r="AB20" s="33" t="s">
        <v>67</v>
      </c>
      <c r="AC20" s="33" t="s">
        <v>68</v>
      </c>
      <c r="AD20" s="56">
        <f>'[2]int.bev.'!AE20</f>
        <v>125</v>
      </c>
      <c r="AE20" s="22">
        <f t="shared" si="18"/>
        <v>1668</v>
      </c>
      <c r="AF20" s="22">
        <f>'[3]1.-23.'!S709</f>
        <v>1543</v>
      </c>
      <c r="AG20" s="56">
        <f>'[2]int.bev.'!AH20</f>
        <v>0</v>
      </c>
      <c r="AH20" s="22">
        <f t="shared" si="19"/>
        <v>0</v>
      </c>
      <c r="AI20" s="22">
        <f>'[3]1.-23.'!AG709</f>
        <v>0</v>
      </c>
      <c r="AJ20" s="33" t="s">
        <v>67</v>
      </c>
      <c r="AK20" s="33" t="s">
        <v>68</v>
      </c>
      <c r="AL20" s="56">
        <f>'[2]int.bev.'!AM20</f>
        <v>0</v>
      </c>
      <c r="AM20" s="56">
        <f t="shared" si="6"/>
        <v>0</v>
      </c>
      <c r="AN20" s="33">
        <v>0</v>
      </c>
      <c r="AO20" s="22">
        <f t="shared" si="7"/>
        <v>0</v>
      </c>
      <c r="AP20" s="22">
        <f t="shared" si="7"/>
        <v>0</v>
      </c>
      <c r="AQ20" s="22">
        <f t="shared" si="7"/>
        <v>0</v>
      </c>
      <c r="AR20" s="33" t="s">
        <v>67</v>
      </c>
      <c r="AS20" s="33" t="s">
        <v>68</v>
      </c>
      <c r="AT20" s="56">
        <f>'[2]int.bev.'!AU20</f>
        <v>0</v>
      </c>
      <c r="AU20" s="56">
        <f t="shared" si="8"/>
        <v>0</v>
      </c>
      <c r="AV20" s="33">
        <v>0</v>
      </c>
      <c r="AW20" s="99">
        <f t="shared" si="0"/>
        <v>125</v>
      </c>
      <c r="AX20" s="99">
        <f t="shared" si="0"/>
        <v>1668</v>
      </c>
      <c r="AY20" s="99">
        <f t="shared" si="0"/>
        <v>1543</v>
      </c>
      <c r="AZ20" s="33" t="s">
        <v>67</v>
      </c>
      <c r="BA20" s="33" t="s">
        <v>68</v>
      </c>
      <c r="BB20" s="56">
        <f>'[2]int.bev.'!BC20</f>
        <v>0</v>
      </c>
      <c r="BC20" s="56">
        <f t="shared" si="9"/>
        <v>0</v>
      </c>
      <c r="BD20" s="108">
        <v>0</v>
      </c>
      <c r="BE20" s="22">
        <f t="shared" si="1"/>
        <v>125</v>
      </c>
      <c r="BF20" s="22">
        <f t="shared" si="1"/>
        <v>1668</v>
      </c>
      <c r="BG20" s="22">
        <f t="shared" si="1"/>
        <v>1543</v>
      </c>
      <c r="BH20" s="33" t="s">
        <v>67</v>
      </c>
      <c r="BI20" s="33" t="s">
        <v>68</v>
      </c>
      <c r="BJ20" s="56">
        <f>'[2]int.bev.'!BK20</f>
        <v>0</v>
      </c>
      <c r="BK20" s="56">
        <f t="shared" si="10"/>
        <v>0</v>
      </c>
      <c r="BL20" s="33">
        <v>0</v>
      </c>
      <c r="BM20" s="56">
        <f>'[2]int.bev.'!BN20</f>
        <v>1791</v>
      </c>
      <c r="BN20" s="22">
        <f t="shared" si="20"/>
        <v>1791</v>
      </c>
      <c r="BO20" s="22">
        <f>'[3]1.-23.'!T709</f>
        <v>0</v>
      </c>
      <c r="BP20" s="56">
        <f>'[2]int.bev.'!BQ20</f>
        <v>0</v>
      </c>
      <c r="BQ20" s="22">
        <f t="shared" si="21"/>
        <v>0</v>
      </c>
      <c r="BR20" s="22">
        <f>'[3]1.-23.'!AH709</f>
        <v>0</v>
      </c>
      <c r="BS20" s="33" t="s">
        <v>67</v>
      </c>
      <c r="BT20" s="33" t="s">
        <v>68</v>
      </c>
      <c r="BU20" s="56">
        <f t="shared" si="2"/>
        <v>1791</v>
      </c>
      <c r="BV20" s="56">
        <f t="shared" si="2"/>
        <v>1791</v>
      </c>
      <c r="BW20" s="56">
        <f t="shared" si="2"/>
        <v>0</v>
      </c>
      <c r="BX20" s="99">
        <f t="shared" si="3"/>
        <v>167289</v>
      </c>
      <c r="BY20" s="99">
        <f t="shared" si="3"/>
        <v>167951</v>
      </c>
      <c r="BZ20" s="99">
        <f t="shared" si="3"/>
        <v>662</v>
      </c>
      <c r="CA20" s="33" t="s">
        <v>67</v>
      </c>
      <c r="CB20" s="33" t="s">
        <v>68</v>
      </c>
      <c r="CC20" s="99">
        <f t="shared" si="4"/>
        <v>166479</v>
      </c>
      <c r="CD20" s="99">
        <f t="shared" si="4"/>
        <v>167559</v>
      </c>
      <c r="CE20" s="99">
        <f t="shared" si="4"/>
        <v>1080</v>
      </c>
      <c r="CF20" s="99">
        <f>'[3]int.kiad.'!BB20</f>
        <v>810</v>
      </c>
      <c r="CG20" s="99">
        <f>'[3]int.kiad.'!BC20</f>
        <v>392</v>
      </c>
      <c r="CH20" s="99">
        <f>'[3]int.kiad.'!BD20</f>
        <v>-418</v>
      </c>
      <c r="CI20" s="166"/>
      <c r="CJ20" s="166"/>
      <c r="CK20" s="167"/>
      <c r="CL20" s="49" t="s">
        <v>4</v>
      </c>
      <c r="CM20" s="49" t="s">
        <v>4</v>
      </c>
      <c r="CN20" s="49" t="s">
        <v>131</v>
      </c>
      <c r="CO20" s="49" t="s">
        <v>4</v>
      </c>
      <c r="CP20" s="49" t="s">
        <v>4</v>
      </c>
      <c r="CQ20" s="49" t="s">
        <v>131</v>
      </c>
      <c r="CR20" s="166"/>
      <c r="CS20" s="166"/>
      <c r="CT20" s="167"/>
      <c r="CU20" s="49" t="s">
        <v>4</v>
      </c>
      <c r="CV20" s="49" t="s">
        <v>4</v>
      </c>
      <c r="CW20" s="49" t="s">
        <v>131</v>
      </c>
      <c r="CX20" s="49" t="s">
        <v>4</v>
      </c>
      <c r="CY20" s="49" t="s">
        <v>4</v>
      </c>
      <c r="CZ20" s="49" t="s">
        <v>131</v>
      </c>
      <c r="DA20" s="166"/>
      <c r="DB20" s="166"/>
      <c r="DC20" s="167"/>
      <c r="DD20" s="49" t="s">
        <v>4</v>
      </c>
      <c r="DE20" s="49" t="s">
        <v>4</v>
      </c>
      <c r="DF20" s="49" t="s">
        <v>131</v>
      </c>
      <c r="DG20" s="49" t="s">
        <v>4</v>
      </c>
      <c r="DH20" s="49" t="s">
        <v>4</v>
      </c>
      <c r="DI20" s="49" t="s">
        <v>131</v>
      </c>
    </row>
    <row r="21" spans="1:113" ht="12.75">
      <c r="A21" s="35" t="s">
        <v>69</v>
      </c>
      <c r="B21" s="4" t="s">
        <v>218</v>
      </c>
      <c r="C21" s="56">
        <f>'[2]int.bev.'!D21</f>
        <v>1771</v>
      </c>
      <c r="D21" s="22">
        <f t="shared" si="12"/>
        <v>1726</v>
      </c>
      <c r="E21" s="22">
        <f>'[3]1.-23.'!P757</f>
        <v>-45</v>
      </c>
      <c r="F21" s="56">
        <f>'[2]int.bev.'!G21</f>
        <v>0</v>
      </c>
      <c r="G21" s="22">
        <f t="shared" si="13"/>
        <v>0</v>
      </c>
      <c r="H21" s="22">
        <f>'[3]1.-23.'!AC757</f>
        <v>0</v>
      </c>
      <c r="I21" s="56">
        <f>'[2]int.bev.'!J21</f>
        <v>0</v>
      </c>
      <c r="J21" s="22">
        <f t="shared" si="14"/>
        <v>0</v>
      </c>
      <c r="K21" s="22">
        <f>'[3]1.-23.'!AD757</f>
        <v>0</v>
      </c>
      <c r="L21" s="35" t="s">
        <v>69</v>
      </c>
      <c r="M21" s="4" t="s">
        <v>218</v>
      </c>
      <c r="N21" s="56">
        <f>'[2]int.bev.'!O21</f>
        <v>0</v>
      </c>
      <c r="O21" s="22">
        <f t="shared" si="15"/>
        <v>0</v>
      </c>
      <c r="P21" s="22">
        <f>'[3]1.-23.'!Q757</f>
        <v>0</v>
      </c>
      <c r="Q21" s="56">
        <f>'[2]int.bev.'!R21</f>
        <v>38392</v>
      </c>
      <c r="R21" s="22">
        <f t="shared" si="16"/>
        <v>38705</v>
      </c>
      <c r="S21" s="22">
        <f>'[3]1.-23.'!R757</f>
        <v>313</v>
      </c>
      <c r="T21" s="35" t="s">
        <v>69</v>
      </c>
      <c r="U21" s="4" t="s">
        <v>218</v>
      </c>
      <c r="V21" s="56">
        <f>'[2]int.bev.'!W21</f>
        <v>326</v>
      </c>
      <c r="W21" s="22">
        <f t="shared" si="17"/>
        <v>226</v>
      </c>
      <c r="X21" s="22">
        <f>'[3]1.-23.'!AF757</f>
        <v>-100</v>
      </c>
      <c r="Y21" s="56">
        <f t="shared" si="5"/>
        <v>38066</v>
      </c>
      <c r="Z21" s="56">
        <f t="shared" si="5"/>
        <v>38479</v>
      </c>
      <c r="AA21" s="56">
        <f t="shared" si="5"/>
        <v>413</v>
      </c>
      <c r="AB21" s="35" t="s">
        <v>69</v>
      </c>
      <c r="AC21" s="4" t="s">
        <v>218</v>
      </c>
      <c r="AD21" s="56">
        <f>'[2]int.bev.'!AE21</f>
        <v>562</v>
      </c>
      <c r="AE21" s="22">
        <f t="shared" si="18"/>
        <v>948</v>
      </c>
      <c r="AF21" s="22">
        <f>'[3]1.-23.'!S757</f>
        <v>386</v>
      </c>
      <c r="AG21" s="56">
        <f>'[2]int.bev.'!AH21</f>
        <v>0</v>
      </c>
      <c r="AH21" s="22">
        <f t="shared" si="19"/>
        <v>0</v>
      </c>
      <c r="AI21" s="22">
        <f>'[3]1.-23.'!AG757</f>
        <v>0</v>
      </c>
      <c r="AJ21" s="35" t="s">
        <v>69</v>
      </c>
      <c r="AK21" s="4" t="s">
        <v>218</v>
      </c>
      <c r="AL21" s="56">
        <f>'[2]int.bev.'!AM21</f>
        <v>0</v>
      </c>
      <c r="AM21" s="56">
        <f t="shared" si="6"/>
        <v>0</v>
      </c>
      <c r="AN21" s="33">
        <v>0</v>
      </c>
      <c r="AO21" s="22">
        <f t="shared" si="7"/>
        <v>0</v>
      </c>
      <c r="AP21" s="22">
        <f t="shared" si="7"/>
        <v>0</v>
      </c>
      <c r="AQ21" s="22">
        <f t="shared" si="7"/>
        <v>0</v>
      </c>
      <c r="AR21" s="35" t="s">
        <v>69</v>
      </c>
      <c r="AS21" s="4" t="s">
        <v>218</v>
      </c>
      <c r="AT21" s="56">
        <f>'[2]int.bev.'!AU21</f>
        <v>0</v>
      </c>
      <c r="AU21" s="56">
        <f t="shared" si="8"/>
        <v>0</v>
      </c>
      <c r="AV21" s="33">
        <v>0</v>
      </c>
      <c r="AW21" s="99">
        <f t="shared" si="0"/>
        <v>562</v>
      </c>
      <c r="AX21" s="99">
        <f t="shared" si="0"/>
        <v>948</v>
      </c>
      <c r="AY21" s="99">
        <f t="shared" si="0"/>
        <v>386</v>
      </c>
      <c r="AZ21" s="35" t="s">
        <v>69</v>
      </c>
      <c r="BA21" s="4" t="s">
        <v>218</v>
      </c>
      <c r="BB21" s="56">
        <f>'[2]int.bev.'!BC21</f>
        <v>0</v>
      </c>
      <c r="BC21" s="56">
        <f t="shared" si="9"/>
        <v>0</v>
      </c>
      <c r="BD21" s="108">
        <v>0</v>
      </c>
      <c r="BE21" s="22">
        <f t="shared" si="1"/>
        <v>562</v>
      </c>
      <c r="BF21" s="22">
        <f t="shared" si="1"/>
        <v>948</v>
      </c>
      <c r="BG21" s="22">
        <f t="shared" si="1"/>
        <v>386</v>
      </c>
      <c r="BH21" s="35" t="s">
        <v>69</v>
      </c>
      <c r="BI21" s="4" t="s">
        <v>218</v>
      </c>
      <c r="BJ21" s="56">
        <f>'[2]int.bev.'!BK21</f>
        <v>0</v>
      </c>
      <c r="BK21" s="56">
        <f t="shared" si="10"/>
        <v>0</v>
      </c>
      <c r="BL21" s="33">
        <v>0</v>
      </c>
      <c r="BM21" s="56">
        <f>'[2]int.bev.'!BN21</f>
        <v>346</v>
      </c>
      <c r="BN21" s="22">
        <f t="shared" si="20"/>
        <v>346</v>
      </c>
      <c r="BO21" s="22">
        <f>'[3]1.-23.'!T757</f>
        <v>0</v>
      </c>
      <c r="BP21" s="56">
        <f>'[2]int.bev.'!BQ21</f>
        <v>0</v>
      </c>
      <c r="BQ21" s="22">
        <f t="shared" si="21"/>
        <v>0</v>
      </c>
      <c r="BR21" s="22">
        <f>'[3]1.-23.'!AH757</f>
        <v>0</v>
      </c>
      <c r="BS21" s="35" t="s">
        <v>69</v>
      </c>
      <c r="BT21" s="4" t="s">
        <v>218</v>
      </c>
      <c r="BU21" s="56">
        <f t="shared" si="2"/>
        <v>346</v>
      </c>
      <c r="BV21" s="56">
        <f t="shared" si="2"/>
        <v>346</v>
      </c>
      <c r="BW21" s="56">
        <f t="shared" si="2"/>
        <v>0</v>
      </c>
      <c r="BX21" s="99">
        <f t="shared" si="3"/>
        <v>41071</v>
      </c>
      <c r="BY21" s="99">
        <f t="shared" si="3"/>
        <v>41725</v>
      </c>
      <c r="BZ21" s="99">
        <f t="shared" si="3"/>
        <v>654</v>
      </c>
      <c r="CA21" s="35" t="s">
        <v>69</v>
      </c>
      <c r="CB21" s="4" t="s">
        <v>218</v>
      </c>
      <c r="CC21" s="99">
        <f t="shared" si="4"/>
        <v>40745</v>
      </c>
      <c r="CD21" s="99">
        <f t="shared" si="4"/>
        <v>41499</v>
      </c>
      <c r="CE21" s="99">
        <f t="shared" si="4"/>
        <v>754</v>
      </c>
      <c r="CF21" s="99">
        <f>'[3]int.kiad.'!BB21</f>
        <v>326</v>
      </c>
      <c r="CG21" s="99">
        <f>'[3]int.kiad.'!BC21</f>
        <v>226</v>
      </c>
      <c r="CH21" s="99">
        <f>'[3]int.kiad.'!BD21</f>
        <v>-100</v>
      </c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</row>
    <row r="22" spans="1:113" ht="12.75">
      <c r="A22" s="35" t="s">
        <v>70</v>
      </c>
      <c r="B22" s="33" t="s">
        <v>71</v>
      </c>
      <c r="C22" s="56">
        <f>'[2]int.bev.'!D22</f>
        <v>7782</v>
      </c>
      <c r="D22" s="22">
        <f t="shared" si="12"/>
        <v>8027</v>
      </c>
      <c r="E22" s="22">
        <f>'[3]1.-23.'!P805</f>
        <v>245</v>
      </c>
      <c r="F22" s="56">
        <f>'[2]int.bev.'!G22</f>
        <v>0</v>
      </c>
      <c r="G22" s="22">
        <f t="shared" si="13"/>
        <v>0</v>
      </c>
      <c r="H22" s="22">
        <f>'[3]1.-23.'!AC805</f>
        <v>0</v>
      </c>
      <c r="I22" s="56">
        <f>'[2]int.bev.'!J22</f>
        <v>0</v>
      </c>
      <c r="J22" s="22">
        <f t="shared" si="14"/>
        <v>0</v>
      </c>
      <c r="K22" s="22">
        <f>'[3]1.-23.'!AD805</f>
        <v>0</v>
      </c>
      <c r="L22" s="35" t="s">
        <v>70</v>
      </c>
      <c r="M22" s="33" t="s">
        <v>71</v>
      </c>
      <c r="N22" s="56">
        <f>'[2]int.bev.'!O22</f>
        <v>0</v>
      </c>
      <c r="O22" s="22">
        <f t="shared" si="15"/>
        <v>0</v>
      </c>
      <c r="P22" s="22">
        <f>'[3]1.-23.'!Q805</f>
        <v>0</v>
      </c>
      <c r="Q22" s="56">
        <f>'[2]int.bev.'!R22</f>
        <v>132013</v>
      </c>
      <c r="R22" s="22">
        <f t="shared" si="16"/>
        <v>132317</v>
      </c>
      <c r="S22" s="22">
        <f>'[3]1.-23.'!R805</f>
        <v>304</v>
      </c>
      <c r="T22" s="35" t="s">
        <v>70</v>
      </c>
      <c r="U22" s="33" t="s">
        <v>71</v>
      </c>
      <c r="V22" s="56">
        <f>'[2]int.bev.'!W22</f>
        <v>1242</v>
      </c>
      <c r="W22" s="22">
        <f t="shared" si="17"/>
        <v>496</v>
      </c>
      <c r="X22" s="22">
        <f>'[3]1.-23.'!AF805</f>
        <v>-746</v>
      </c>
      <c r="Y22" s="56">
        <f t="shared" si="5"/>
        <v>130771</v>
      </c>
      <c r="Z22" s="56">
        <f t="shared" si="5"/>
        <v>131821</v>
      </c>
      <c r="AA22" s="56">
        <f t="shared" si="5"/>
        <v>1050</v>
      </c>
      <c r="AB22" s="35" t="s">
        <v>70</v>
      </c>
      <c r="AC22" s="33" t="s">
        <v>71</v>
      </c>
      <c r="AD22" s="56">
        <f>'[2]int.bev.'!AE22</f>
        <v>625</v>
      </c>
      <c r="AE22" s="22">
        <f t="shared" si="18"/>
        <v>1322</v>
      </c>
      <c r="AF22" s="22">
        <f>'[3]1.-23.'!S805</f>
        <v>697</v>
      </c>
      <c r="AG22" s="56">
        <f>'[2]int.bev.'!AH22</f>
        <v>0</v>
      </c>
      <c r="AH22" s="22">
        <f t="shared" si="19"/>
        <v>0</v>
      </c>
      <c r="AI22" s="22">
        <f>'[3]1.-23.'!AG805</f>
        <v>0</v>
      </c>
      <c r="AJ22" s="35" t="s">
        <v>70</v>
      </c>
      <c r="AK22" s="33" t="s">
        <v>71</v>
      </c>
      <c r="AL22" s="56">
        <f>'[2]int.bev.'!AM22</f>
        <v>0</v>
      </c>
      <c r="AM22" s="56">
        <f t="shared" si="6"/>
        <v>0</v>
      </c>
      <c r="AN22" s="33">
        <v>0</v>
      </c>
      <c r="AO22" s="22">
        <f t="shared" si="7"/>
        <v>0</v>
      </c>
      <c r="AP22" s="22">
        <f t="shared" si="7"/>
        <v>0</v>
      </c>
      <c r="AQ22" s="22">
        <f t="shared" si="7"/>
        <v>0</v>
      </c>
      <c r="AR22" s="35" t="s">
        <v>70</v>
      </c>
      <c r="AS22" s="33" t="s">
        <v>71</v>
      </c>
      <c r="AT22" s="56">
        <f>'[2]int.bev.'!AU22</f>
        <v>0</v>
      </c>
      <c r="AU22" s="56">
        <f t="shared" si="8"/>
        <v>0</v>
      </c>
      <c r="AV22" s="33">
        <v>0</v>
      </c>
      <c r="AW22" s="99">
        <f t="shared" si="0"/>
        <v>625</v>
      </c>
      <c r="AX22" s="99">
        <f t="shared" si="0"/>
        <v>1322</v>
      </c>
      <c r="AY22" s="99">
        <f t="shared" si="0"/>
        <v>697</v>
      </c>
      <c r="AZ22" s="35" t="s">
        <v>70</v>
      </c>
      <c r="BA22" s="33" t="s">
        <v>71</v>
      </c>
      <c r="BB22" s="56">
        <f>'[2]int.bev.'!BC22</f>
        <v>0</v>
      </c>
      <c r="BC22" s="56">
        <f t="shared" si="9"/>
        <v>0</v>
      </c>
      <c r="BD22" s="108">
        <v>0</v>
      </c>
      <c r="BE22" s="22">
        <f t="shared" si="1"/>
        <v>625</v>
      </c>
      <c r="BF22" s="22">
        <f t="shared" si="1"/>
        <v>1322</v>
      </c>
      <c r="BG22" s="22">
        <f t="shared" si="1"/>
        <v>697</v>
      </c>
      <c r="BH22" s="35" t="s">
        <v>70</v>
      </c>
      <c r="BI22" s="33" t="s">
        <v>71</v>
      </c>
      <c r="BJ22" s="56">
        <f>'[2]int.bev.'!BK22</f>
        <v>0</v>
      </c>
      <c r="BK22" s="56">
        <f t="shared" si="10"/>
        <v>0</v>
      </c>
      <c r="BL22" s="33">
        <v>0</v>
      </c>
      <c r="BM22" s="56">
        <f>'[2]int.bev.'!BN22</f>
        <v>2055</v>
      </c>
      <c r="BN22" s="22">
        <f t="shared" si="20"/>
        <v>2055</v>
      </c>
      <c r="BO22" s="22">
        <f>'[3]1.-23.'!T805</f>
        <v>0</v>
      </c>
      <c r="BP22" s="56">
        <f>'[2]int.bev.'!BQ22</f>
        <v>0</v>
      </c>
      <c r="BQ22" s="22">
        <f t="shared" si="21"/>
        <v>0</v>
      </c>
      <c r="BR22" s="22">
        <f>'[3]1.-23.'!AH805</f>
        <v>0</v>
      </c>
      <c r="BS22" s="35" t="s">
        <v>70</v>
      </c>
      <c r="BT22" s="33" t="s">
        <v>71</v>
      </c>
      <c r="BU22" s="56">
        <f t="shared" si="2"/>
        <v>2055</v>
      </c>
      <c r="BV22" s="56">
        <f t="shared" si="2"/>
        <v>2055</v>
      </c>
      <c r="BW22" s="56">
        <f t="shared" si="2"/>
        <v>0</v>
      </c>
      <c r="BX22" s="99">
        <f t="shared" si="3"/>
        <v>142475</v>
      </c>
      <c r="BY22" s="99">
        <f t="shared" si="3"/>
        <v>143721</v>
      </c>
      <c r="BZ22" s="99">
        <f t="shared" si="3"/>
        <v>1246</v>
      </c>
      <c r="CA22" s="35" t="s">
        <v>70</v>
      </c>
      <c r="CB22" s="33" t="s">
        <v>71</v>
      </c>
      <c r="CC22" s="99">
        <f aca="true" t="shared" si="24" ref="CC22:CE46">(BX22-CF22)</f>
        <v>141233</v>
      </c>
      <c r="CD22" s="99">
        <f>(BY22-CG22)</f>
        <v>143225</v>
      </c>
      <c r="CE22" s="99">
        <f>(BZ22-CH22)</f>
        <v>1992</v>
      </c>
      <c r="CF22" s="99">
        <f>'[3]int.kiad.'!BB22</f>
        <v>1242</v>
      </c>
      <c r="CG22" s="99">
        <f>'[3]int.kiad.'!BC22</f>
        <v>496</v>
      </c>
      <c r="CH22" s="99">
        <f>'[3]int.kiad.'!BD22</f>
        <v>-746</v>
      </c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</row>
    <row r="23" spans="1:113" ht="12.75">
      <c r="A23" s="35" t="s">
        <v>72</v>
      </c>
      <c r="B23" s="33" t="s">
        <v>73</v>
      </c>
      <c r="C23" s="56">
        <f>'[2]int.bev.'!D23</f>
        <v>14840</v>
      </c>
      <c r="D23" s="22">
        <f t="shared" si="12"/>
        <v>15820</v>
      </c>
      <c r="E23" s="22">
        <f>'[3]1.-23.'!P853</f>
        <v>980</v>
      </c>
      <c r="F23" s="56">
        <f>'[2]int.bev.'!G23</f>
        <v>0</v>
      </c>
      <c r="G23" s="22">
        <f t="shared" si="13"/>
        <v>0</v>
      </c>
      <c r="H23" s="22">
        <f>'[3]1.-23.'!AC853</f>
        <v>0</v>
      </c>
      <c r="I23" s="56">
        <f>'[2]int.bev.'!J23</f>
        <v>0</v>
      </c>
      <c r="J23" s="22">
        <f t="shared" si="14"/>
        <v>0</v>
      </c>
      <c r="K23" s="22">
        <f>'[3]1.-23.'!AD853</f>
        <v>0</v>
      </c>
      <c r="L23" s="35" t="s">
        <v>72</v>
      </c>
      <c r="M23" s="33" t="s">
        <v>73</v>
      </c>
      <c r="N23" s="56">
        <f>'[2]int.bev.'!O23</f>
        <v>0</v>
      </c>
      <c r="O23" s="22">
        <f t="shared" si="15"/>
        <v>0</v>
      </c>
      <c r="P23" s="22">
        <f>'[3]1.-23.'!Q853</f>
        <v>0</v>
      </c>
      <c r="Q23" s="56">
        <f>'[2]int.bev.'!R23</f>
        <v>145523</v>
      </c>
      <c r="R23" s="22">
        <f t="shared" si="16"/>
        <v>146422</v>
      </c>
      <c r="S23" s="22">
        <f>'[3]1.-23.'!R853</f>
        <v>899</v>
      </c>
      <c r="T23" s="35" t="s">
        <v>72</v>
      </c>
      <c r="U23" s="33" t="s">
        <v>73</v>
      </c>
      <c r="V23" s="56">
        <f>'[2]int.bev.'!W23</f>
        <v>794</v>
      </c>
      <c r="W23" s="22">
        <f t="shared" si="17"/>
        <v>794</v>
      </c>
      <c r="X23" s="22">
        <f>'[3]1.-23.'!AF853</f>
        <v>0</v>
      </c>
      <c r="Y23" s="56">
        <f t="shared" si="5"/>
        <v>144729</v>
      </c>
      <c r="Z23" s="56">
        <f t="shared" si="5"/>
        <v>145628</v>
      </c>
      <c r="AA23" s="56">
        <f t="shared" si="5"/>
        <v>899</v>
      </c>
      <c r="AB23" s="35" t="s">
        <v>72</v>
      </c>
      <c r="AC23" s="33" t="s">
        <v>73</v>
      </c>
      <c r="AD23" s="56">
        <f>'[2]int.bev.'!AE23</f>
        <v>1493</v>
      </c>
      <c r="AE23" s="22">
        <f t="shared" si="18"/>
        <v>1985</v>
      </c>
      <c r="AF23" s="22">
        <f>'[3]1.-23.'!S853</f>
        <v>492</v>
      </c>
      <c r="AG23" s="56">
        <f>'[2]int.bev.'!AH23</f>
        <v>200</v>
      </c>
      <c r="AH23" s="22">
        <f t="shared" si="19"/>
        <v>404</v>
      </c>
      <c r="AI23" s="22">
        <f>'[3]1.-23.'!AG853</f>
        <v>204</v>
      </c>
      <c r="AJ23" s="35" t="s">
        <v>72</v>
      </c>
      <c r="AK23" s="33" t="s">
        <v>73</v>
      </c>
      <c r="AL23" s="56">
        <f>'[2]int.bev.'!AM23</f>
        <v>0</v>
      </c>
      <c r="AM23" s="56">
        <f t="shared" si="6"/>
        <v>0</v>
      </c>
      <c r="AN23" s="33">
        <v>0</v>
      </c>
      <c r="AO23" s="22">
        <f t="shared" si="7"/>
        <v>200</v>
      </c>
      <c r="AP23" s="22">
        <f t="shared" si="7"/>
        <v>404</v>
      </c>
      <c r="AQ23" s="22">
        <f t="shared" si="7"/>
        <v>204</v>
      </c>
      <c r="AR23" s="35" t="s">
        <v>72</v>
      </c>
      <c r="AS23" s="33" t="s">
        <v>73</v>
      </c>
      <c r="AT23" s="56">
        <f>'[2]int.bev.'!AU23</f>
        <v>0</v>
      </c>
      <c r="AU23" s="56">
        <f t="shared" si="8"/>
        <v>0</v>
      </c>
      <c r="AV23" s="33">
        <v>0</v>
      </c>
      <c r="AW23" s="99">
        <f t="shared" si="0"/>
        <v>1293</v>
      </c>
      <c r="AX23" s="99">
        <f t="shared" si="0"/>
        <v>1581</v>
      </c>
      <c r="AY23" s="99">
        <f t="shared" si="0"/>
        <v>288</v>
      </c>
      <c r="AZ23" s="35" t="s">
        <v>72</v>
      </c>
      <c r="BA23" s="33" t="s">
        <v>73</v>
      </c>
      <c r="BB23" s="56">
        <f>'[2]int.bev.'!BC23</f>
        <v>0</v>
      </c>
      <c r="BC23" s="56">
        <f t="shared" si="9"/>
        <v>0</v>
      </c>
      <c r="BD23" s="108">
        <v>0</v>
      </c>
      <c r="BE23" s="22">
        <f t="shared" si="1"/>
        <v>1293</v>
      </c>
      <c r="BF23" s="22">
        <f t="shared" si="1"/>
        <v>1581</v>
      </c>
      <c r="BG23" s="22">
        <f t="shared" si="1"/>
        <v>288</v>
      </c>
      <c r="BH23" s="35" t="s">
        <v>72</v>
      </c>
      <c r="BI23" s="33" t="s">
        <v>73</v>
      </c>
      <c r="BJ23" s="56">
        <f>'[2]int.bev.'!BK23</f>
        <v>0</v>
      </c>
      <c r="BK23" s="56">
        <f t="shared" si="10"/>
        <v>0</v>
      </c>
      <c r="BL23" s="33">
        <v>0</v>
      </c>
      <c r="BM23" s="56">
        <f>'[2]int.bev.'!BN23</f>
        <v>1851</v>
      </c>
      <c r="BN23" s="22">
        <f t="shared" si="20"/>
        <v>1851</v>
      </c>
      <c r="BO23" s="22">
        <f>'[3]1.-23.'!T853</f>
        <v>0</v>
      </c>
      <c r="BP23" s="56">
        <f>'[2]int.bev.'!BQ23</f>
        <v>307</v>
      </c>
      <c r="BQ23" s="22">
        <f t="shared" si="21"/>
        <v>307</v>
      </c>
      <c r="BR23" s="22">
        <f>'[3]1.-23.'!AH853</f>
        <v>0</v>
      </c>
      <c r="BS23" s="35" t="s">
        <v>72</v>
      </c>
      <c r="BT23" s="33" t="s">
        <v>73</v>
      </c>
      <c r="BU23" s="56">
        <f t="shared" si="2"/>
        <v>1544</v>
      </c>
      <c r="BV23" s="56">
        <f t="shared" si="2"/>
        <v>1544</v>
      </c>
      <c r="BW23" s="56">
        <f t="shared" si="2"/>
        <v>0</v>
      </c>
      <c r="BX23" s="99">
        <f t="shared" si="3"/>
        <v>163707</v>
      </c>
      <c r="BY23" s="99">
        <f t="shared" si="3"/>
        <v>166078</v>
      </c>
      <c r="BZ23" s="99">
        <f t="shared" si="3"/>
        <v>2371</v>
      </c>
      <c r="CA23" s="35" t="s">
        <v>72</v>
      </c>
      <c r="CB23" s="33" t="s">
        <v>73</v>
      </c>
      <c r="CC23" s="99">
        <f t="shared" si="24"/>
        <v>162406</v>
      </c>
      <c r="CD23" s="99">
        <f t="shared" si="24"/>
        <v>164573</v>
      </c>
      <c r="CE23" s="99">
        <f t="shared" si="24"/>
        <v>2167</v>
      </c>
      <c r="CF23" s="99">
        <f>'[3]int.kiad.'!BB23</f>
        <v>1301</v>
      </c>
      <c r="CG23" s="99">
        <f>'[3]int.kiad.'!BC23</f>
        <v>1505</v>
      </c>
      <c r="CH23" s="99">
        <f>'[3]int.kiad.'!BD23</f>
        <v>204</v>
      </c>
      <c r="CI23" s="164">
        <v>8</v>
      </c>
      <c r="CJ23" s="164" t="s">
        <v>36</v>
      </c>
      <c r="CK23" s="170" t="s">
        <v>187</v>
      </c>
      <c r="CL23" s="222">
        <f>'[2]int.bev.'!CM23</f>
        <v>1350</v>
      </c>
      <c r="CM23" s="171">
        <f>CL23+CN23</f>
        <v>1400</v>
      </c>
      <c r="CN23" s="171">
        <f>'[3]részb.ö.'!P85</f>
        <v>50</v>
      </c>
      <c r="CO23" s="222">
        <f>'[2]int.bev.'!CP23</f>
        <v>0</v>
      </c>
      <c r="CP23" s="171">
        <f>CO23+CQ23</f>
        <v>0</v>
      </c>
      <c r="CQ23" s="171">
        <f>'[3]részb.ö.'!Q85</f>
        <v>0</v>
      </c>
      <c r="CR23" s="164">
        <v>8</v>
      </c>
      <c r="CS23" s="164" t="s">
        <v>36</v>
      </c>
      <c r="CT23" s="170" t="s">
        <v>187</v>
      </c>
      <c r="CU23" s="222">
        <f>'[2]int.bev.'!CV23</f>
        <v>70228</v>
      </c>
      <c r="CV23" s="171">
        <f>CU23+CW23</f>
        <v>70233</v>
      </c>
      <c r="CW23" s="171">
        <f>'[3]részb.ö.'!R85</f>
        <v>5</v>
      </c>
      <c r="CX23" s="222">
        <f>'[2]int.bev.'!CY23</f>
        <v>247</v>
      </c>
      <c r="CY23" s="171">
        <f>CX23+CZ23</f>
        <v>497</v>
      </c>
      <c r="CZ23" s="171">
        <f>'[3]részb.ö.'!S85</f>
        <v>250</v>
      </c>
      <c r="DA23" s="164">
        <v>8</v>
      </c>
      <c r="DB23" s="164" t="s">
        <v>36</v>
      </c>
      <c r="DC23" s="170" t="s">
        <v>187</v>
      </c>
      <c r="DD23" s="222">
        <f>'[2]int.bev.'!DE23</f>
        <v>1028</v>
      </c>
      <c r="DE23" s="171">
        <f>DD23+DF23</f>
        <v>1028</v>
      </c>
      <c r="DF23" s="171">
        <f>'[3]részb.ö.'!T85</f>
        <v>0</v>
      </c>
      <c r="DG23" s="171">
        <f aca="true" t="shared" si="25" ref="DG23:DI41">CL23+CO23+CU23+CX23+DD23</f>
        <v>72853</v>
      </c>
      <c r="DH23" s="171">
        <f t="shared" si="25"/>
        <v>73158</v>
      </c>
      <c r="DI23" s="171">
        <f t="shared" si="25"/>
        <v>305</v>
      </c>
    </row>
    <row r="24" spans="1:113" ht="12.75">
      <c r="A24" s="35" t="s">
        <v>74</v>
      </c>
      <c r="B24" s="33" t="s">
        <v>75</v>
      </c>
      <c r="C24" s="56">
        <f>'[2]int.bev.'!D24</f>
        <v>18882</v>
      </c>
      <c r="D24" s="22">
        <f t="shared" si="12"/>
        <v>18455</v>
      </c>
      <c r="E24" s="22">
        <f>'[3]1.-23.'!P901</f>
        <v>-427</v>
      </c>
      <c r="F24" s="56">
        <f>'[2]int.bev.'!G24</f>
        <v>508</v>
      </c>
      <c r="G24" s="22">
        <f t="shared" si="13"/>
        <v>508</v>
      </c>
      <c r="H24" s="22">
        <f>'[3]1.-23.'!AC901</f>
        <v>0</v>
      </c>
      <c r="I24" s="56">
        <f>'[2]int.bev.'!J24</f>
        <v>0</v>
      </c>
      <c r="J24" s="22">
        <f t="shared" si="14"/>
        <v>0</v>
      </c>
      <c r="K24" s="22">
        <f>'[3]1.-23.'!AD901</f>
        <v>0</v>
      </c>
      <c r="L24" s="35" t="s">
        <v>74</v>
      </c>
      <c r="M24" s="33" t="s">
        <v>75</v>
      </c>
      <c r="N24" s="56">
        <f>'[2]int.bev.'!O24</f>
        <v>0</v>
      </c>
      <c r="O24" s="22">
        <f t="shared" si="15"/>
        <v>0</v>
      </c>
      <c r="P24" s="22">
        <f>'[3]1.-23.'!Q901</f>
        <v>0</v>
      </c>
      <c r="Q24" s="56">
        <f>'[2]int.bev.'!R24</f>
        <v>240833</v>
      </c>
      <c r="R24" s="22">
        <f t="shared" si="16"/>
        <v>241540</v>
      </c>
      <c r="S24" s="22">
        <f>'[3]1.-23.'!R901</f>
        <v>707</v>
      </c>
      <c r="T24" s="35" t="s">
        <v>74</v>
      </c>
      <c r="U24" s="33" t="s">
        <v>75</v>
      </c>
      <c r="V24" s="56">
        <f>'[2]int.bev.'!W24</f>
        <v>1447</v>
      </c>
      <c r="W24" s="22">
        <f t="shared" si="17"/>
        <v>1447</v>
      </c>
      <c r="X24" s="22">
        <f>'[3]1.-23.'!AF901</f>
        <v>0</v>
      </c>
      <c r="Y24" s="56">
        <f t="shared" si="5"/>
        <v>239386</v>
      </c>
      <c r="Z24" s="56">
        <f t="shared" si="5"/>
        <v>240093</v>
      </c>
      <c r="AA24" s="56">
        <f t="shared" si="5"/>
        <v>707</v>
      </c>
      <c r="AB24" s="35" t="s">
        <v>74</v>
      </c>
      <c r="AC24" s="33" t="s">
        <v>75</v>
      </c>
      <c r="AD24" s="56">
        <f>'[2]int.bev.'!AE24</f>
        <v>1629</v>
      </c>
      <c r="AE24" s="22">
        <f t="shared" si="18"/>
        <v>2530</v>
      </c>
      <c r="AF24" s="22">
        <f>'[3]1.-23.'!S901</f>
        <v>901</v>
      </c>
      <c r="AG24" s="56">
        <f>'[2]int.bev.'!AH24</f>
        <v>0</v>
      </c>
      <c r="AH24" s="22">
        <f t="shared" si="19"/>
        <v>0</v>
      </c>
      <c r="AI24" s="22">
        <f>'[3]1.-23.'!AG901</f>
        <v>0</v>
      </c>
      <c r="AJ24" s="35" t="s">
        <v>74</v>
      </c>
      <c r="AK24" s="33" t="s">
        <v>75</v>
      </c>
      <c r="AL24" s="56">
        <f>'[2]int.bev.'!AM24</f>
        <v>0</v>
      </c>
      <c r="AM24" s="56">
        <f t="shared" si="6"/>
        <v>0</v>
      </c>
      <c r="AN24" s="33">
        <v>0</v>
      </c>
      <c r="AO24" s="22">
        <f t="shared" si="7"/>
        <v>0</v>
      </c>
      <c r="AP24" s="22">
        <f t="shared" si="7"/>
        <v>0</v>
      </c>
      <c r="AQ24" s="22">
        <f t="shared" si="7"/>
        <v>0</v>
      </c>
      <c r="AR24" s="35" t="s">
        <v>74</v>
      </c>
      <c r="AS24" s="33" t="s">
        <v>75</v>
      </c>
      <c r="AT24" s="56">
        <f>'[2]int.bev.'!AU24</f>
        <v>0</v>
      </c>
      <c r="AU24" s="56">
        <f t="shared" si="8"/>
        <v>0</v>
      </c>
      <c r="AV24" s="33">
        <v>0</v>
      </c>
      <c r="AW24" s="99">
        <f t="shared" si="0"/>
        <v>1629</v>
      </c>
      <c r="AX24" s="99">
        <f t="shared" si="0"/>
        <v>2530</v>
      </c>
      <c r="AY24" s="99">
        <f t="shared" si="0"/>
        <v>901</v>
      </c>
      <c r="AZ24" s="35" t="s">
        <v>74</v>
      </c>
      <c r="BA24" s="33" t="s">
        <v>75</v>
      </c>
      <c r="BB24" s="56">
        <f>'[2]int.bev.'!BC24</f>
        <v>0</v>
      </c>
      <c r="BC24" s="56">
        <f t="shared" si="9"/>
        <v>0</v>
      </c>
      <c r="BD24" s="108">
        <v>0</v>
      </c>
      <c r="BE24" s="22">
        <f t="shared" si="1"/>
        <v>1629</v>
      </c>
      <c r="BF24" s="22">
        <f t="shared" si="1"/>
        <v>2530</v>
      </c>
      <c r="BG24" s="22">
        <f t="shared" si="1"/>
        <v>901</v>
      </c>
      <c r="BH24" s="35" t="s">
        <v>74</v>
      </c>
      <c r="BI24" s="33" t="s">
        <v>75</v>
      </c>
      <c r="BJ24" s="56">
        <f>'[2]int.bev.'!BK24</f>
        <v>0</v>
      </c>
      <c r="BK24" s="56">
        <f t="shared" si="10"/>
        <v>0</v>
      </c>
      <c r="BL24" s="33">
        <v>0</v>
      </c>
      <c r="BM24" s="56">
        <f>'[2]int.bev.'!BN24</f>
        <v>3155</v>
      </c>
      <c r="BN24" s="22">
        <f t="shared" si="20"/>
        <v>3155</v>
      </c>
      <c r="BO24" s="22">
        <f>'[3]1.-23.'!T901</f>
        <v>0</v>
      </c>
      <c r="BP24" s="56">
        <f>'[2]int.bev.'!BQ24</f>
        <v>1070</v>
      </c>
      <c r="BQ24" s="22">
        <f t="shared" si="21"/>
        <v>1070</v>
      </c>
      <c r="BR24" s="22">
        <f>'[3]1.-23.'!AH901</f>
        <v>0</v>
      </c>
      <c r="BS24" s="35" t="s">
        <v>74</v>
      </c>
      <c r="BT24" s="33" t="s">
        <v>75</v>
      </c>
      <c r="BU24" s="56">
        <f t="shared" si="2"/>
        <v>2085</v>
      </c>
      <c r="BV24" s="56">
        <f t="shared" si="2"/>
        <v>2085</v>
      </c>
      <c r="BW24" s="56">
        <f t="shared" si="2"/>
        <v>0</v>
      </c>
      <c r="BX24" s="99">
        <f t="shared" si="3"/>
        <v>264499</v>
      </c>
      <c r="BY24" s="99">
        <f t="shared" si="3"/>
        <v>265680</v>
      </c>
      <c r="BZ24" s="99">
        <f t="shared" si="3"/>
        <v>1181</v>
      </c>
      <c r="CA24" s="35" t="s">
        <v>74</v>
      </c>
      <c r="CB24" s="33" t="s">
        <v>75</v>
      </c>
      <c r="CC24" s="99">
        <f t="shared" si="24"/>
        <v>261474</v>
      </c>
      <c r="CD24" s="99">
        <f t="shared" si="24"/>
        <v>262655</v>
      </c>
      <c r="CE24" s="99">
        <f t="shared" si="24"/>
        <v>1181</v>
      </c>
      <c r="CF24" s="99">
        <f>'[3]int.kiad.'!BB24</f>
        <v>3025</v>
      </c>
      <c r="CG24" s="99">
        <f>'[3]int.kiad.'!BC24</f>
        <v>3025</v>
      </c>
      <c r="CH24" s="99">
        <f>'[3]int.kiad.'!BD24</f>
        <v>0</v>
      </c>
      <c r="CI24" s="178">
        <v>8</v>
      </c>
      <c r="CJ24" s="164" t="s">
        <v>37</v>
      </c>
      <c r="CK24" s="170" t="s">
        <v>188</v>
      </c>
      <c r="CL24" s="222">
        <f>'[2]int.bev.'!CM24</f>
        <v>847</v>
      </c>
      <c r="CM24" s="171">
        <f aca="true" t="shared" si="26" ref="CM24:CM41">CL24+CN24</f>
        <v>847</v>
      </c>
      <c r="CN24" s="171">
        <f>'[3]részb.ö.'!P133</f>
        <v>0</v>
      </c>
      <c r="CO24" s="222">
        <f>'[2]int.bev.'!CP24</f>
        <v>0</v>
      </c>
      <c r="CP24" s="171">
        <f aca="true" t="shared" si="27" ref="CP24:CP41">CO24+CQ24</f>
        <v>0</v>
      </c>
      <c r="CQ24" s="171">
        <f>'[3]részb.ö.'!Q133</f>
        <v>0</v>
      </c>
      <c r="CR24" s="178">
        <v>8</v>
      </c>
      <c r="CS24" s="164" t="s">
        <v>37</v>
      </c>
      <c r="CT24" s="170" t="s">
        <v>188</v>
      </c>
      <c r="CU24" s="222">
        <f>'[2]int.bev.'!CV24</f>
        <v>16924</v>
      </c>
      <c r="CV24" s="171">
        <f aca="true" t="shared" si="28" ref="CV24:CV41">CU24+CW24</f>
        <v>16924</v>
      </c>
      <c r="CW24" s="171">
        <f>'[3]részb.ö.'!R133</f>
        <v>0</v>
      </c>
      <c r="CX24" s="222">
        <f>'[2]int.bev.'!CY24</f>
        <v>420</v>
      </c>
      <c r="CY24" s="171">
        <f aca="true" t="shared" si="29" ref="CY24:CY41">CX24+CZ24</f>
        <v>420</v>
      </c>
      <c r="CZ24" s="171">
        <f>'[3]részb.ö.'!S133</f>
        <v>0</v>
      </c>
      <c r="DA24" s="178">
        <v>8</v>
      </c>
      <c r="DB24" s="164" t="s">
        <v>37</v>
      </c>
      <c r="DC24" s="170" t="s">
        <v>188</v>
      </c>
      <c r="DD24" s="222">
        <f>'[2]int.bev.'!DE24</f>
        <v>120</v>
      </c>
      <c r="DE24" s="171">
        <f aca="true" t="shared" si="30" ref="DE24:DE41">DD24+DF24</f>
        <v>120</v>
      </c>
      <c r="DF24" s="171">
        <f>'[3]részb.ö.'!T133</f>
        <v>0</v>
      </c>
      <c r="DG24" s="171">
        <f t="shared" si="25"/>
        <v>18311</v>
      </c>
      <c r="DH24" s="171">
        <f t="shared" si="25"/>
        <v>18311</v>
      </c>
      <c r="DI24" s="171">
        <f t="shared" si="25"/>
        <v>0</v>
      </c>
    </row>
    <row r="25" spans="1:113" ht="12.75">
      <c r="A25" s="35" t="s">
        <v>76</v>
      </c>
      <c r="B25" s="33" t="s">
        <v>77</v>
      </c>
      <c r="C25" s="56">
        <f>'[2]int.bev.'!D25</f>
        <v>16786</v>
      </c>
      <c r="D25" s="22">
        <f t="shared" si="12"/>
        <v>16706</v>
      </c>
      <c r="E25" s="22">
        <f>'[3]1.-23.'!P949</f>
        <v>-80</v>
      </c>
      <c r="F25" s="56">
        <f>'[2]int.bev.'!G25</f>
        <v>0</v>
      </c>
      <c r="G25" s="22">
        <f t="shared" si="13"/>
        <v>0</v>
      </c>
      <c r="H25" s="22">
        <f>'[3]1.-23.'!AC949</f>
        <v>0</v>
      </c>
      <c r="I25" s="56">
        <f>'[2]int.bev.'!J25</f>
        <v>0</v>
      </c>
      <c r="J25" s="22">
        <f t="shared" si="14"/>
        <v>0</v>
      </c>
      <c r="K25" s="22">
        <f>'[3]1.-23.'!AD949</f>
        <v>0</v>
      </c>
      <c r="L25" s="35" t="s">
        <v>76</v>
      </c>
      <c r="M25" s="33" t="s">
        <v>77</v>
      </c>
      <c r="N25" s="56">
        <f>'[2]int.bev.'!O25</f>
        <v>0</v>
      </c>
      <c r="O25" s="22">
        <f t="shared" si="15"/>
        <v>0</v>
      </c>
      <c r="P25" s="22">
        <f>'[3]1.-23.'!Q949</f>
        <v>0</v>
      </c>
      <c r="Q25" s="56">
        <f>'[2]int.bev.'!R25</f>
        <v>205268</v>
      </c>
      <c r="R25" s="22">
        <f t="shared" si="16"/>
        <v>204673</v>
      </c>
      <c r="S25" s="22">
        <f>'[3]1.-23.'!R949</f>
        <v>-595</v>
      </c>
      <c r="T25" s="35" t="s">
        <v>76</v>
      </c>
      <c r="U25" s="33" t="s">
        <v>77</v>
      </c>
      <c r="V25" s="56">
        <f>'[2]int.bev.'!W25</f>
        <v>951</v>
      </c>
      <c r="W25" s="22">
        <f t="shared" si="17"/>
        <v>1132</v>
      </c>
      <c r="X25" s="22">
        <f>'[3]1.-23.'!AF949</f>
        <v>181</v>
      </c>
      <c r="Y25" s="56">
        <f t="shared" si="5"/>
        <v>204317</v>
      </c>
      <c r="Z25" s="56">
        <f t="shared" si="5"/>
        <v>203541</v>
      </c>
      <c r="AA25" s="56">
        <f t="shared" si="5"/>
        <v>-776</v>
      </c>
      <c r="AB25" s="35" t="s">
        <v>76</v>
      </c>
      <c r="AC25" s="33" t="s">
        <v>77</v>
      </c>
      <c r="AD25" s="56">
        <f>'[2]int.bev.'!AE25</f>
        <v>2113</v>
      </c>
      <c r="AE25" s="22">
        <f t="shared" si="18"/>
        <v>2248</v>
      </c>
      <c r="AF25" s="22">
        <f>'[3]1.-23.'!S949</f>
        <v>135</v>
      </c>
      <c r="AG25" s="56">
        <f>'[2]int.bev.'!AH25</f>
        <v>350</v>
      </c>
      <c r="AH25" s="22">
        <f t="shared" si="19"/>
        <v>0</v>
      </c>
      <c r="AI25" s="22">
        <f>'[3]1.-23.'!AG949</f>
        <v>-350</v>
      </c>
      <c r="AJ25" s="35" t="s">
        <v>76</v>
      </c>
      <c r="AK25" s="33" t="s">
        <v>77</v>
      </c>
      <c r="AL25" s="56">
        <f>'[2]int.bev.'!AM25</f>
        <v>0</v>
      </c>
      <c r="AM25" s="56">
        <f t="shared" si="6"/>
        <v>0</v>
      </c>
      <c r="AN25" s="33">
        <v>0</v>
      </c>
      <c r="AO25" s="22">
        <f t="shared" si="7"/>
        <v>350</v>
      </c>
      <c r="AP25" s="22">
        <f t="shared" si="7"/>
        <v>0</v>
      </c>
      <c r="AQ25" s="22">
        <f t="shared" si="7"/>
        <v>-350</v>
      </c>
      <c r="AR25" s="35" t="s">
        <v>76</v>
      </c>
      <c r="AS25" s="33" t="s">
        <v>77</v>
      </c>
      <c r="AT25" s="56">
        <f>'[2]int.bev.'!AU25</f>
        <v>0</v>
      </c>
      <c r="AU25" s="56">
        <f t="shared" si="8"/>
        <v>0</v>
      </c>
      <c r="AV25" s="33">
        <v>0</v>
      </c>
      <c r="AW25" s="99">
        <f t="shared" si="0"/>
        <v>1763</v>
      </c>
      <c r="AX25" s="99">
        <f t="shared" si="0"/>
        <v>2248</v>
      </c>
      <c r="AY25" s="99">
        <f t="shared" si="0"/>
        <v>485</v>
      </c>
      <c r="AZ25" s="35" t="s">
        <v>76</v>
      </c>
      <c r="BA25" s="33" t="s">
        <v>77</v>
      </c>
      <c r="BB25" s="56">
        <f>'[2]int.bev.'!BC25</f>
        <v>0</v>
      </c>
      <c r="BC25" s="56">
        <f t="shared" si="9"/>
        <v>0</v>
      </c>
      <c r="BD25" s="108">
        <v>0</v>
      </c>
      <c r="BE25" s="22">
        <f t="shared" si="1"/>
        <v>1763</v>
      </c>
      <c r="BF25" s="22">
        <f t="shared" si="1"/>
        <v>2248</v>
      </c>
      <c r="BG25" s="22">
        <f t="shared" si="1"/>
        <v>485</v>
      </c>
      <c r="BH25" s="35" t="s">
        <v>76</v>
      </c>
      <c r="BI25" s="33" t="s">
        <v>77</v>
      </c>
      <c r="BJ25" s="56">
        <f>'[2]int.bev.'!BK25</f>
        <v>0</v>
      </c>
      <c r="BK25" s="56">
        <f t="shared" si="10"/>
        <v>0</v>
      </c>
      <c r="BL25" s="33">
        <v>0</v>
      </c>
      <c r="BM25" s="56">
        <f>'[2]int.bev.'!BN25</f>
        <v>3242</v>
      </c>
      <c r="BN25" s="22">
        <f t="shared" si="20"/>
        <v>3242</v>
      </c>
      <c r="BO25" s="22">
        <f>'[3]1.-23.'!T949</f>
        <v>0</v>
      </c>
      <c r="BP25" s="56">
        <f>'[2]int.bev.'!BQ25</f>
        <v>850</v>
      </c>
      <c r="BQ25" s="22">
        <f t="shared" si="21"/>
        <v>850</v>
      </c>
      <c r="BR25" s="22">
        <f>'[3]1.-23.'!AH949</f>
        <v>0</v>
      </c>
      <c r="BS25" s="35" t="s">
        <v>76</v>
      </c>
      <c r="BT25" s="33" t="s">
        <v>77</v>
      </c>
      <c r="BU25" s="56">
        <f t="shared" si="2"/>
        <v>2392</v>
      </c>
      <c r="BV25" s="56">
        <f t="shared" si="2"/>
        <v>2392</v>
      </c>
      <c r="BW25" s="56">
        <f t="shared" si="2"/>
        <v>0</v>
      </c>
      <c r="BX25" s="99">
        <f t="shared" si="3"/>
        <v>227409</v>
      </c>
      <c r="BY25" s="99">
        <f t="shared" si="3"/>
        <v>226869</v>
      </c>
      <c r="BZ25" s="99">
        <f t="shared" si="3"/>
        <v>-540</v>
      </c>
      <c r="CA25" s="35" t="s">
        <v>76</v>
      </c>
      <c r="CB25" s="33" t="s">
        <v>77</v>
      </c>
      <c r="CC25" s="99">
        <f t="shared" si="24"/>
        <v>225258</v>
      </c>
      <c r="CD25" s="99">
        <f t="shared" si="24"/>
        <v>224887</v>
      </c>
      <c r="CE25" s="99">
        <f t="shared" si="24"/>
        <v>-371</v>
      </c>
      <c r="CF25" s="99">
        <f>'[3]int.kiad.'!BB25</f>
        <v>2151</v>
      </c>
      <c r="CG25" s="99">
        <f>'[3]int.kiad.'!BC25</f>
        <v>1982</v>
      </c>
      <c r="CH25" s="99">
        <f>'[3]int.kiad.'!BD25</f>
        <v>-169</v>
      </c>
      <c r="CI25" s="178">
        <v>8</v>
      </c>
      <c r="CJ25" s="164" t="s">
        <v>38</v>
      </c>
      <c r="CK25" s="170" t="s">
        <v>219</v>
      </c>
      <c r="CL25" s="222">
        <f>'[2]int.bev.'!CM25</f>
        <v>1171</v>
      </c>
      <c r="CM25" s="171">
        <f t="shared" si="26"/>
        <v>1200</v>
      </c>
      <c r="CN25" s="171">
        <f>'[3]részb.ö.'!P181</f>
        <v>29</v>
      </c>
      <c r="CO25" s="222">
        <f>'[2]int.bev.'!CP25</f>
        <v>0</v>
      </c>
      <c r="CP25" s="171">
        <f t="shared" si="27"/>
        <v>0</v>
      </c>
      <c r="CQ25" s="171">
        <f>'[3]részb.ö.'!Q181</f>
        <v>0</v>
      </c>
      <c r="CR25" s="178">
        <v>8</v>
      </c>
      <c r="CS25" s="164" t="s">
        <v>38</v>
      </c>
      <c r="CT25" s="170" t="s">
        <v>219</v>
      </c>
      <c r="CU25" s="222">
        <f>'[2]int.bev.'!CV25</f>
        <v>61184</v>
      </c>
      <c r="CV25" s="171">
        <f t="shared" si="28"/>
        <v>61230</v>
      </c>
      <c r="CW25" s="171">
        <f>'[3]részb.ö.'!R181</f>
        <v>46</v>
      </c>
      <c r="CX25" s="222">
        <f>'[2]int.bev.'!CY25</f>
        <v>873</v>
      </c>
      <c r="CY25" s="171">
        <f t="shared" si="29"/>
        <v>1470</v>
      </c>
      <c r="CZ25" s="171">
        <f>'[3]részb.ö.'!S181</f>
        <v>597</v>
      </c>
      <c r="DA25" s="178">
        <v>8</v>
      </c>
      <c r="DB25" s="164" t="s">
        <v>38</v>
      </c>
      <c r="DC25" s="170" t="s">
        <v>219</v>
      </c>
      <c r="DD25" s="222">
        <f>'[2]int.bev.'!DE25</f>
        <v>483</v>
      </c>
      <c r="DE25" s="171">
        <f t="shared" si="30"/>
        <v>483</v>
      </c>
      <c r="DF25" s="171">
        <f>'[3]részb.ö.'!T181</f>
        <v>0</v>
      </c>
      <c r="DG25" s="171">
        <f t="shared" si="25"/>
        <v>63711</v>
      </c>
      <c r="DH25" s="171">
        <f t="shared" si="25"/>
        <v>64383</v>
      </c>
      <c r="DI25" s="171">
        <f t="shared" si="25"/>
        <v>672</v>
      </c>
    </row>
    <row r="26" spans="1:113" ht="12.75">
      <c r="A26" s="35" t="s">
        <v>78</v>
      </c>
      <c r="B26" s="33" t="s">
        <v>79</v>
      </c>
      <c r="C26" s="56">
        <f>'[2]int.bev.'!D26</f>
        <v>2570</v>
      </c>
      <c r="D26" s="22">
        <f t="shared" si="12"/>
        <v>2699</v>
      </c>
      <c r="E26" s="22">
        <f>'[3]1.-23.'!P997</f>
        <v>129</v>
      </c>
      <c r="F26" s="56">
        <f>'[2]int.bev.'!G26</f>
        <v>0</v>
      </c>
      <c r="G26" s="22">
        <f t="shared" si="13"/>
        <v>0</v>
      </c>
      <c r="H26" s="22">
        <f>'[3]1.-23.'!AC997</f>
        <v>0</v>
      </c>
      <c r="I26" s="56">
        <f>'[2]int.bev.'!J26</f>
        <v>0</v>
      </c>
      <c r="J26" s="22">
        <f t="shared" si="14"/>
        <v>0</v>
      </c>
      <c r="K26" s="22">
        <f>'[3]1.-23.'!AD997</f>
        <v>0</v>
      </c>
      <c r="L26" s="35" t="s">
        <v>78</v>
      </c>
      <c r="M26" s="33" t="s">
        <v>79</v>
      </c>
      <c r="N26" s="56">
        <f>'[2]int.bev.'!O26</f>
        <v>0</v>
      </c>
      <c r="O26" s="22">
        <f t="shared" si="15"/>
        <v>0</v>
      </c>
      <c r="P26" s="22">
        <f>'[3]1.-23.'!Q997</f>
        <v>0</v>
      </c>
      <c r="Q26" s="56">
        <f>'[2]int.bev.'!R26</f>
        <v>94091</v>
      </c>
      <c r="R26" s="22">
        <f t="shared" si="16"/>
        <v>94423</v>
      </c>
      <c r="S26" s="22">
        <f>'[3]1.-23.'!R997</f>
        <v>332</v>
      </c>
      <c r="T26" s="35" t="s">
        <v>78</v>
      </c>
      <c r="U26" s="33" t="s">
        <v>79</v>
      </c>
      <c r="V26" s="56">
        <f>'[2]int.bev.'!W26</f>
        <v>837</v>
      </c>
      <c r="W26" s="22">
        <f t="shared" si="17"/>
        <v>337</v>
      </c>
      <c r="X26" s="22">
        <f>'[3]1.-23.'!AF997</f>
        <v>-500</v>
      </c>
      <c r="Y26" s="56">
        <f t="shared" si="5"/>
        <v>93254</v>
      </c>
      <c r="Z26" s="56">
        <f t="shared" si="5"/>
        <v>94086</v>
      </c>
      <c r="AA26" s="56">
        <f t="shared" si="5"/>
        <v>832</v>
      </c>
      <c r="AB26" s="35" t="s">
        <v>78</v>
      </c>
      <c r="AC26" s="33" t="s">
        <v>79</v>
      </c>
      <c r="AD26" s="56">
        <f>'[2]int.bev.'!AE26</f>
        <v>204</v>
      </c>
      <c r="AE26" s="22">
        <f t="shared" si="18"/>
        <v>1122</v>
      </c>
      <c r="AF26" s="22">
        <f>'[3]1.-23.'!S997</f>
        <v>918</v>
      </c>
      <c r="AG26" s="56">
        <f>'[2]int.bev.'!AH26</f>
        <v>0</v>
      </c>
      <c r="AH26" s="22">
        <f t="shared" si="19"/>
        <v>500</v>
      </c>
      <c r="AI26" s="22">
        <f>'[3]1.-23.'!AG997</f>
        <v>500</v>
      </c>
      <c r="AJ26" s="35" t="s">
        <v>78</v>
      </c>
      <c r="AK26" s="33" t="s">
        <v>79</v>
      </c>
      <c r="AL26" s="56">
        <f>'[2]int.bev.'!AM26</f>
        <v>0</v>
      </c>
      <c r="AM26" s="56">
        <f t="shared" si="6"/>
        <v>0</v>
      </c>
      <c r="AN26" s="33">
        <v>0</v>
      </c>
      <c r="AO26" s="22">
        <f t="shared" si="7"/>
        <v>0</v>
      </c>
      <c r="AP26" s="22">
        <f t="shared" si="7"/>
        <v>500</v>
      </c>
      <c r="AQ26" s="22">
        <f t="shared" si="7"/>
        <v>500</v>
      </c>
      <c r="AR26" s="35" t="s">
        <v>78</v>
      </c>
      <c r="AS26" s="33" t="s">
        <v>79</v>
      </c>
      <c r="AT26" s="56">
        <f>'[2]int.bev.'!AU26</f>
        <v>0</v>
      </c>
      <c r="AU26" s="56">
        <f t="shared" si="8"/>
        <v>0</v>
      </c>
      <c r="AV26" s="33">
        <v>0</v>
      </c>
      <c r="AW26" s="99">
        <f t="shared" si="0"/>
        <v>204</v>
      </c>
      <c r="AX26" s="99">
        <f t="shared" si="0"/>
        <v>622</v>
      </c>
      <c r="AY26" s="99">
        <f t="shared" si="0"/>
        <v>418</v>
      </c>
      <c r="AZ26" s="35" t="s">
        <v>78</v>
      </c>
      <c r="BA26" s="33" t="s">
        <v>79</v>
      </c>
      <c r="BB26" s="56">
        <f>'[2]int.bev.'!BC26</f>
        <v>0</v>
      </c>
      <c r="BC26" s="56">
        <f t="shared" si="9"/>
        <v>0</v>
      </c>
      <c r="BD26" s="108">
        <v>0</v>
      </c>
      <c r="BE26" s="22">
        <f t="shared" si="1"/>
        <v>204</v>
      </c>
      <c r="BF26" s="22">
        <f t="shared" si="1"/>
        <v>622</v>
      </c>
      <c r="BG26" s="22">
        <f t="shared" si="1"/>
        <v>418</v>
      </c>
      <c r="BH26" s="35" t="s">
        <v>78</v>
      </c>
      <c r="BI26" s="33" t="s">
        <v>79</v>
      </c>
      <c r="BJ26" s="56">
        <f>'[2]int.bev.'!BK26</f>
        <v>0</v>
      </c>
      <c r="BK26" s="56">
        <f t="shared" si="10"/>
        <v>0</v>
      </c>
      <c r="BL26" s="33">
        <v>0</v>
      </c>
      <c r="BM26" s="56">
        <f>'[2]int.bev.'!BN26</f>
        <v>2586</v>
      </c>
      <c r="BN26" s="22">
        <f t="shared" si="20"/>
        <v>2586</v>
      </c>
      <c r="BO26" s="22">
        <f>'[3]1.-23.'!T997</f>
        <v>0</v>
      </c>
      <c r="BP26" s="56">
        <f>'[2]int.bev.'!BQ26</f>
        <v>380</v>
      </c>
      <c r="BQ26" s="22">
        <f t="shared" si="21"/>
        <v>380</v>
      </c>
      <c r="BR26" s="22">
        <f>'[3]1.-23.'!AH997</f>
        <v>0</v>
      </c>
      <c r="BS26" s="35" t="s">
        <v>78</v>
      </c>
      <c r="BT26" s="33" t="s">
        <v>79</v>
      </c>
      <c r="BU26" s="56">
        <f t="shared" si="2"/>
        <v>2206</v>
      </c>
      <c r="BV26" s="56">
        <f t="shared" si="2"/>
        <v>2206</v>
      </c>
      <c r="BW26" s="56">
        <f t="shared" si="2"/>
        <v>0</v>
      </c>
      <c r="BX26" s="99">
        <f t="shared" si="3"/>
        <v>99451</v>
      </c>
      <c r="BY26" s="99">
        <f t="shared" si="3"/>
        <v>100830</v>
      </c>
      <c r="BZ26" s="99">
        <f t="shared" si="3"/>
        <v>1379</v>
      </c>
      <c r="CA26" s="35" t="s">
        <v>78</v>
      </c>
      <c r="CB26" s="33" t="s">
        <v>79</v>
      </c>
      <c r="CC26" s="99">
        <f t="shared" si="24"/>
        <v>98234</v>
      </c>
      <c r="CD26" s="99">
        <f t="shared" si="24"/>
        <v>99613</v>
      </c>
      <c r="CE26" s="99">
        <f t="shared" si="24"/>
        <v>1379</v>
      </c>
      <c r="CF26" s="99">
        <f>'[3]int.kiad.'!BB26</f>
        <v>1217</v>
      </c>
      <c r="CG26" s="99">
        <f>'[3]int.kiad.'!BC26</f>
        <v>1217</v>
      </c>
      <c r="CH26" s="99">
        <f>'[3]int.kiad.'!BD26</f>
        <v>0</v>
      </c>
      <c r="CI26" s="178">
        <v>8</v>
      </c>
      <c r="CJ26" s="164" t="s">
        <v>39</v>
      </c>
      <c r="CK26" s="170" t="s">
        <v>189</v>
      </c>
      <c r="CL26" s="222">
        <f>'[2]int.bev.'!CM26</f>
        <v>2214</v>
      </c>
      <c r="CM26" s="171">
        <f t="shared" si="26"/>
        <v>2216</v>
      </c>
      <c r="CN26" s="171">
        <f>'[3]részb.ö.'!P229</f>
        <v>2</v>
      </c>
      <c r="CO26" s="222">
        <f>'[2]int.bev.'!CP26</f>
        <v>0</v>
      </c>
      <c r="CP26" s="171">
        <f t="shared" si="27"/>
        <v>0</v>
      </c>
      <c r="CQ26" s="171">
        <f>'[3]részb.ö.'!Q229</f>
        <v>0</v>
      </c>
      <c r="CR26" s="178">
        <v>8</v>
      </c>
      <c r="CS26" s="164" t="s">
        <v>39</v>
      </c>
      <c r="CT26" s="170" t="s">
        <v>189</v>
      </c>
      <c r="CU26" s="222">
        <f>'[2]int.bev.'!CV26</f>
        <v>73534</v>
      </c>
      <c r="CV26" s="171">
        <f t="shared" si="28"/>
        <v>73574</v>
      </c>
      <c r="CW26" s="171">
        <f>'[3]részb.ö.'!R229</f>
        <v>40</v>
      </c>
      <c r="CX26" s="222">
        <f>'[2]int.bev.'!CY26</f>
        <v>823</v>
      </c>
      <c r="CY26" s="171">
        <f t="shared" si="29"/>
        <v>1250</v>
      </c>
      <c r="CZ26" s="171">
        <f>'[3]részb.ö.'!S229</f>
        <v>427</v>
      </c>
      <c r="DA26" s="178">
        <v>8</v>
      </c>
      <c r="DB26" s="164" t="s">
        <v>39</v>
      </c>
      <c r="DC26" s="170" t="s">
        <v>189</v>
      </c>
      <c r="DD26" s="222">
        <f>'[2]int.bev.'!DE26</f>
        <v>795</v>
      </c>
      <c r="DE26" s="171">
        <f t="shared" si="30"/>
        <v>795</v>
      </c>
      <c r="DF26" s="171">
        <f>'[3]részb.ö.'!T229</f>
        <v>0</v>
      </c>
      <c r="DG26" s="171">
        <f t="shared" si="25"/>
        <v>77366</v>
      </c>
      <c r="DH26" s="171">
        <f t="shared" si="25"/>
        <v>77835</v>
      </c>
      <c r="DI26" s="171">
        <f t="shared" si="25"/>
        <v>469</v>
      </c>
    </row>
    <row r="27" spans="1:113" ht="12.75">
      <c r="A27" s="35" t="s">
        <v>80</v>
      </c>
      <c r="B27" s="33" t="s">
        <v>81</v>
      </c>
      <c r="C27" s="56">
        <f>'[2]int.bev.'!D27</f>
        <v>16357</v>
      </c>
      <c r="D27" s="22">
        <f t="shared" si="12"/>
        <v>15666</v>
      </c>
      <c r="E27" s="22">
        <f>'[3]1.-23.'!P1045</f>
        <v>-691</v>
      </c>
      <c r="F27" s="56">
        <f>'[2]int.bev.'!G27</f>
        <v>0</v>
      </c>
      <c r="G27" s="22">
        <f t="shared" si="13"/>
        <v>0</v>
      </c>
      <c r="H27" s="22">
        <f>'[3]1.-23.'!AC1045</f>
        <v>0</v>
      </c>
      <c r="I27" s="56">
        <f>'[2]int.bev.'!J27</f>
        <v>0</v>
      </c>
      <c r="J27" s="22">
        <f t="shared" si="14"/>
        <v>0</v>
      </c>
      <c r="K27" s="22">
        <f>'[3]1.-23.'!AD1045</f>
        <v>0</v>
      </c>
      <c r="L27" s="35" t="s">
        <v>80</v>
      </c>
      <c r="M27" s="33" t="s">
        <v>81</v>
      </c>
      <c r="N27" s="56">
        <f>'[2]int.bev.'!O27</f>
        <v>0</v>
      </c>
      <c r="O27" s="22">
        <f t="shared" si="15"/>
        <v>0</v>
      </c>
      <c r="P27" s="22">
        <f>'[3]1.-23.'!Q1045</f>
        <v>0</v>
      </c>
      <c r="Q27" s="56">
        <f>'[2]int.bev.'!R27</f>
        <v>155376</v>
      </c>
      <c r="R27" s="22">
        <f t="shared" si="16"/>
        <v>155845</v>
      </c>
      <c r="S27" s="22">
        <f>'[3]1.-23.'!R1045</f>
        <v>469</v>
      </c>
      <c r="T27" s="35" t="s">
        <v>80</v>
      </c>
      <c r="U27" s="33" t="s">
        <v>81</v>
      </c>
      <c r="V27" s="56">
        <f>'[2]int.bev.'!W27</f>
        <v>1600</v>
      </c>
      <c r="W27" s="22">
        <f t="shared" si="17"/>
        <v>1374</v>
      </c>
      <c r="X27" s="22">
        <f>'[3]1.-23.'!AF1045</f>
        <v>-226</v>
      </c>
      <c r="Y27" s="56">
        <f t="shared" si="5"/>
        <v>153776</v>
      </c>
      <c r="Z27" s="56">
        <f t="shared" si="5"/>
        <v>154471</v>
      </c>
      <c r="AA27" s="56">
        <f t="shared" si="5"/>
        <v>695</v>
      </c>
      <c r="AB27" s="35" t="s">
        <v>80</v>
      </c>
      <c r="AC27" s="33" t="s">
        <v>81</v>
      </c>
      <c r="AD27" s="56">
        <f>'[2]int.bev.'!AE27</f>
        <v>140</v>
      </c>
      <c r="AE27" s="22">
        <f t="shared" si="18"/>
        <v>890</v>
      </c>
      <c r="AF27" s="22">
        <f>'[3]1.-23.'!S1045</f>
        <v>750</v>
      </c>
      <c r="AG27" s="56">
        <f>'[2]int.bev.'!AH27</f>
        <v>0</v>
      </c>
      <c r="AH27" s="22">
        <f t="shared" si="19"/>
        <v>0</v>
      </c>
      <c r="AI27" s="22">
        <f>'[3]1.-23.'!AG1045</f>
        <v>0</v>
      </c>
      <c r="AJ27" s="35" t="s">
        <v>80</v>
      </c>
      <c r="AK27" s="33" t="s">
        <v>81</v>
      </c>
      <c r="AL27" s="56">
        <f>'[2]int.bev.'!AM27</f>
        <v>0</v>
      </c>
      <c r="AM27" s="56">
        <f t="shared" si="6"/>
        <v>0</v>
      </c>
      <c r="AN27" s="33">
        <v>0</v>
      </c>
      <c r="AO27" s="22">
        <f t="shared" si="7"/>
        <v>0</v>
      </c>
      <c r="AP27" s="22">
        <f t="shared" si="7"/>
        <v>0</v>
      </c>
      <c r="AQ27" s="22">
        <f t="shared" si="7"/>
        <v>0</v>
      </c>
      <c r="AR27" s="35" t="s">
        <v>80</v>
      </c>
      <c r="AS27" s="33" t="s">
        <v>81</v>
      </c>
      <c r="AT27" s="56">
        <f>'[2]int.bev.'!AU27</f>
        <v>0</v>
      </c>
      <c r="AU27" s="56">
        <f t="shared" si="8"/>
        <v>0</v>
      </c>
      <c r="AV27" s="33">
        <v>0</v>
      </c>
      <c r="AW27" s="99">
        <f t="shared" si="0"/>
        <v>140</v>
      </c>
      <c r="AX27" s="99">
        <f t="shared" si="0"/>
        <v>890</v>
      </c>
      <c r="AY27" s="99">
        <f t="shared" si="0"/>
        <v>750</v>
      </c>
      <c r="AZ27" s="35" t="s">
        <v>80</v>
      </c>
      <c r="BA27" s="33" t="s">
        <v>81</v>
      </c>
      <c r="BB27" s="56">
        <f>'[2]int.bev.'!BC27</f>
        <v>0</v>
      </c>
      <c r="BC27" s="56">
        <f t="shared" si="9"/>
        <v>0</v>
      </c>
      <c r="BD27" s="108">
        <v>0</v>
      </c>
      <c r="BE27" s="22">
        <f t="shared" si="1"/>
        <v>140</v>
      </c>
      <c r="BF27" s="22">
        <f t="shared" si="1"/>
        <v>890</v>
      </c>
      <c r="BG27" s="22">
        <f t="shared" si="1"/>
        <v>750</v>
      </c>
      <c r="BH27" s="35" t="s">
        <v>80</v>
      </c>
      <c r="BI27" s="33" t="s">
        <v>81</v>
      </c>
      <c r="BJ27" s="56">
        <f>'[2]int.bev.'!BK27</f>
        <v>0</v>
      </c>
      <c r="BK27" s="56">
        <f t="shared" si="10"/>
        <v>0</v>
      </c>
      <c r="BL27" s="33">
        <v>0</v>
      </c>
      <c r="BM27" s="56">
        <f>'[2]int.bev.'!BN27</f>
        <v>2840</v>
      </c>
      <c r="BN27" s="22">
        <f t="shared" si="20"/>
        <v>2840</v>
      </c>
      <c r="BO27" s="22">
        <f>'[3]1.-23.'!T1045</f>
        <v>0</v>
      </c>
      <c r="BP27" s="56">
        <f>'[2]int.bev.'!BQ27</f>
        <v>271</v>
      </c>
      <c r="BQ27" s="22">
        <f t="shared" si="21"/>
        <v>271</v>
      </c>
      <c r="BR27" s="22">
        <f>'[3]1.-23.'!AH1045</f>
        <v>0</v>
      </c>
      <c r="BS27" s="35" t="s">
        <v>80</v>
      </c>
      <c r="BT27" s="33" t="s">
        <v>81</v>
      </c>
      <c r="BU27" s="56">
        <f t="shared" si="2"/>
        <v>2569</v>
      </c>
      <c r="BV27" s="56">
        <f t="shared" si="2"/>
        <v>2569</v>
      </c>
      <c r="BW27" s="56">
        <f t="shared" si="2"/>
        <v>0</v>
      </c>
      <c r="BX27" s="99">
        <f t="shared" si="3"/>
        <v>174713</v>
      </c>
      <c r="BY27" s="99">
        <f t="shared" si="3"/>
        <v>175241</v>
      </c>
      <c r="BZ27" s="99">
        <f t="shared" si="3"/>
        <v>528</v>
      </c>
      <c r="CA27" s="35" t="s">
        <v>80</v>
      </c>
      <c r="CB27" s="33" t="s">
        <v>81</v>
      </c>
      <c r="CC27" s="99">
        <f t="shared" si="24"/>
        <v>172842</v>
      </c>
      <c r="CD27" s="99">
        <f t="shared" si="24"/>
        <v>173596</v>
      </c>
      <c r="CE27" s="99">
        <f t="shared" si="24"/>
        <v>754</v>
      </c>
      <c r="CF27" s="99">
        <f>'[3]int.kiad.'!BB27</f>
        <v>1871</v>
      </c>
      <c r="CG27" s="99">
        <f>'[3]int.kiad.'!BC27</f>
        <v>1645</v>
      </c>
      <c r="CH27" s="99">
        <f>'[3]int.kiad.'!BD27</f>
        <v>-226</v>
      </c>
      <c r="CI27" s="178">
        <v>8</v>
      </c>
      <c r="CJ27" s="164" t="s">
        <v>40</v>
      </c>
      <c r="CK27" s="170" t="s">
        <v>220</v>
      </c>
      <c r="CL27" s="222">
        <f>'[2]int.bev.'!CM27</f>
        <v>1623</v>
      </c>
      <c r="CM27" s="171">
        <f t="shared" si="26"/>
        <v>1623</v>
      </c>
      <c r="CN27" s="171">
        <f>'[3]részb.ö.'!P277</f>
        <v>0</v>
      </c>
      <c r="CO27" s="222">
        <f>'[2]int.bev.'!CP27</f>
        <v>0</v>
      </c>
      <c r="CP27" s="171">
        <f t="shared" si="27"/>
        <v>0</v>
      </c>
      <c r="CQ27" s="171">
        <f>'[3]részb.ö.'!Q277</f>
        <v>0</v>
      </c>
      <c r="CR27" s="178">
        <v>8</v>
      </c>
      <c r="CS27" s="164" t="s">
        <v>40</v>
      </c>
      <c r="CT27" s="170" t="s">
        <v>220</v>
      </c>
      <c r="CU27" s="222">
        <f>'[2]int.bev.'!CV27</f>
        <v>70798</v>
      </c>
      <c r="CV27" s="171">
        <f t="shared" si="28"/>
        <v>70821</v>
      </c>
      <c r="CW27" s="171">
        <f>'[3]részb.ö.'!R277</f>
        <v>23</v>
      </c>
      <c r="CX27" s="222">
        <f>'[2]int.bev.'!CY27</f>
        <v>280</v>
      </c>
      <c r="CY27" s="171">
        <f t="shared" si="29"/>
        <v>400</v>
      </c>
      <c r="CZ27" s="171">
        <f>'[3]részb.ö.'!S277</f>
        <v>120</v>
      </c>
      <c r="DA27" s="178">
        <v>8</v>
      </c>
      <c r="DB27" s="164" t="s">
        <v>40</v>
      </c>
      <c r="DC27" s="170" t="s">
        <v>220</v>
      </c>
      <c r="DD27" s="222">
        <f>'[2]int.bev.'!DE27</f>
        <v>1214</v>
      </c>
      <c r="DE27" s="171">
        <f t="shared" si="30"/>
        <v>1214</v>
      </c>
      <c r="DF27" s="171">
        <f>'[3]részb.ö.'!T277</f>
        <v>0</v>
      </c>
      <c r="DG27" s="171">
        <f t="shared" si="25"/>
        <v>73915</v>
      </c>
      <c r="DH27" s="171">
        <f t="shared" si="25"/>
        <v>74058</v>
      </c>
      <c r="DI27" s="171">
        <f t="shared" si="25"/>
        <v>143</v>
      </c>
    </row>
    <row r="28" spans="1:113" ht="12.75">
      <c r="A28" s="35" t="s">
        <v>82</v>
      </c>
      <c r="B28" s="33" t="s">
        <v>83</v>
      </c>
      <c r="C28" s="56">
        <f>'[2]int.bev.'!D28</f>
        <v>10878</v>
      </c>
      <c r="D28" s="22">
        <f t="shared" si="12"/>
        <v>10464</v>
      </c>
      <c r="E28" s="22">
        <f>'[3]1.-23.'!P1093</f>
        <v>-414</v>
      </c>
      <c r="F28" s="56">
        <f>'[2]int.bev.'!G28</f>
        <v>465</v>
      </c>
      <c r="G28" s="22">
        <f t="shared" si="13"/>
        <v>465</v>
      </c>
      <c r="H28" s="22">
        <f>'[3]1.-23.'!AC1093</f>
        <v>0</v>
      </c>
      <c r="I28" s="56">
        <f>'[2]int.bev.'!J28</f>
        <v>0</v>
      </c>
      <c r="J28" s="22">
        <f t="shared" si="14"/>
        <v>2</v>
      </c>
      <c r="K28" s="22">
        <f>'[3]1.-23.'!AD1093</f>
        <v>2</v>
      </c>
      <c r="L28" s="35" t="s">
        <v>82</v>
      </c>
      <c r="M28" s="33" t="s">
        <v>83</v>
      </c>
      <c r="N28" s="56">
        <f>'[2]int.bev.'!O28</f>
        <v>0</v>
      </c>
      <c r="O28" s="22">
        <f t="shared" si="15"/>
        <v>8</v>
      </c>
      <c r="P28" s="22">
        <f>'[3]1.-23.'!Q1093</f>
        <v>8</v>
      </c>
      <c r="Q28" s="56">
        <f>'[2]int.bev.'!R28</f>
        <v>344142</v>
      </c>
      <c r="R28" s="22">
        <f t="shared" si="16"/>
        <v>345955</v>
      </c>
      <c r="S28" s="22">
        <f>'[3]1.-23.'!R1093</f>
        <v>1813</v>
      </c>
      <c r="T28" s="35" t="s">
        <v>82</v>
      </c>
      <c r="U28" s="33" t="s">
        <v>83</v>
      </c>
      <c r="V28" s="56">
        <f>'[2]int.bev.'!W28</f>
        <v>3215</v>
      </c>
      <c r="W28" s="22">
        <f t="shared" si="17"/>
        <v>1242</v>
      </c>
      <c r="X28" s="22">
        <f>'[3]1.-23.'!AF1093</f>
        <v>-1973</v>
      </c>
      <c r="Y28" s="56">
        <f t="shared" si="5"/>
        <v>340927</v>
      </c>
      <c r="Z28" s="56">
        <f t="shared" si="5"/>
        <v>344713</v>
      </c>
      <c r="AA28" s="56">
        <f t="shared" si="5"/>
        <v>3786</v>
      </c>
      <c r="AB28" s="35" t="s">
        <v>82</v>
      </c>
      <c r="AC28" s="33" t="s">
        <v>83</v>
      </c>
      <c r="AD28" s="56">
        <f>'[2]int.bev.'!AE28</f>
        <v>4465</v>
      </c>
      <c r="AE28" s="22">
        <f t="shared" si="18"/>
        <v>4954</v>
      </c>
      <c r="AF28" s="22">
        <f>'[3]1.-23.'!S1093</f>
        <v>489</v>
      </c>
      <c r="AG28" s="56">
        <f>'[2]int.bev.'!AH28</f>
        <v>433</v>
      </c>
      <c r="AH28" s="22">
        <f t="shared" si="19"/>
        <v>433</v>
      </c>
      <c r="AI28" s="22">
        <f>'[3]1.-23.'!AG1093</f>
        <v>0</v>
      </c>
      <c r="AJ28" s="35" t="s">
        <v>82</v>
      </c>
      <c r="AK28" s="33" t="s">
        <v>83</v>
      </c>
      <c r="AL28" s="56">
        <f>'[2]int.bev.'!AM28</f>
        <v>0</v>
      </c>
      <c r="AM28" s="56">
        <f t="shared" si="6"/>
        <v>0</v>
      </c>
      <c r="AN28" s="33">
        <v>0</v>
      </c>
      <c r="AO28" s="22">
        <f t="shared" si="7"/>
        <v>433</v>
      </c>
      <c r="AP28" s="22">
        <f t="shared" si="7"/>
        <v>433</v>
      </c>
      <c r="AQ28" s="22">
        <f t="shared" si="7"/>
        <v>0</v>
      </c>
      <c r="AR28" s="35" t="s">
        <v>82</v>
      </c>
      <c r="AS28" s="33" t="s">
        <v>83</v>
      </c>
      <c r="AT28" s="56">
        <f>'[2]int.bev.'!AU28</f>
        <v>0</v>
      </c>
      <c r="AU28" s="56">
        <f t="shared" si="8"/>
        <v>0</v>
      </c>
      <c r="AV28" s="33">
        <v>0</v>
      </c>
      <c r="AW28" s="99">
        <f t="shared" si="0"/>
        <v>4032</v>
      </c>
      <c r="AX28" s="99">
        <f t="shared" si="0"/>
        <v>4521</v>
      </c>
      <c r="AY28" s="99">
        <f t="shared" si="0"/>
        <v>489</v>
      </c>
      <c r="AZ28" s="35" t="s">
        <v>82</v>
      </c>
      <c r="BA28" s="33" t="s">
        <v>83</v>
      </c>
      <c r="BB28" s="56">
        <f>'[2]int.bev.'!BC28</f>
        <v>0</v>
      </c>
      <c r="BC28" s="56">
        <f t="shared" si="9"/>
        <v>0</v>
      </c>
      <c r="BD28" s="108">
        <v>0</v>
      </c>
      <c r="BE28" s="22">
        <f t="shared" si="1"/>
        <v>4032</v>
      </c>
      <c r="BF28" s="22">
        <f t="shared" si="1"/>
        <v>4521</v>
      </c>
      <c r="BG28" s="22">
        <f t="shared" si="1"/>
        <v>489</v>
      </c>
      <c r="BH28" s="35" t="s">
        <v>82</v>
      </c>
      <c r="BI28" s="33" t="s">
        <v>83</v>
      </c>
      <c r="BJ28" s="56">
        <f>'[2]int.bev.'!BK28</f>
        <v>0</v>
      </c>
      <c r="BK28" s="56">
        <f t="shared" si="10"/>
        <v>0</v>
      </c>
      <c r="BL28" s="33">
        <v>0</v>
      </c>
      <c r="BM28" s="56">
        <f>'[2]int.bev.'!BN28</f>
        <v>1973</v>
      </c>
      <c r="BN28" s="22">
        <f t="shared" si="20"/>
        <v>1973</v>
      </c>
      <c r="BO28" s="22">
        <f>'[3]1.-23.'!T1093</f>
        <v>0</v>
      </c>
      <c r="BP28" s="56">
        <f>'[2]int.bev.'!BQ28</f>
        <v>1165</v>
      </c>
      <c r="BQ28" s="22">
        <f t="shared" si="21"/>
        <v>1165</v>
      </c>
      <c r="BR28" s="22">
        <f>'[3]1.-23.'!AH1093</f>
        <v>0</v>
      </c>
      <c r="BS28" s="35" t="s">
        <v>82</v>
      </c>
      <c r="BT28" s="33" t="s">
        <v>83</v>
      </c>
      <c r="BU28" s="56">
        <f t="shared" si="2"/>
        <v>808</v>
      </c>
      <c r="BV28" s="56">
        <f t="shared" si="2"/>
        <v>808</v>
      </c>
      <c r="BW28" s="56">
        <f t="shared" si="2"/>
        <v>0</v>
      </c>
      <c r="BX28" s="99">
        <f t="shared" si="3"/>
        <v>361458</v>
      </c>
      <c r="BY28" s="99">
        <f t="shared" si="3"/>
        <v>363354</v>
      </c>
      <c r="BZ28" s="99">
        <f t="shared" si="3"/>
        <v>1896</v>
      </c>
      <c r="CA28" s="35" t="s">
        <v>82</v>
      </c>
      <c r="CB28" s="33" t="s">
        <v>83</v>
      </c>
      <c r="CC28" s="99">
        <f t="shared" si="24"/>
        <v>356180</v>
      </c>
      <c r="CD28" s="99">
        <f t="shared" si="24"/>
        <v>360039</v>
      </c>
      <c r="CE28" s="99">
        <f t="shared" si="24"/>
        <v>3859</v>
      </c>
      <c r="CF28" s="99">
        <f>'[3]int.kiad.'!BB28</f>
        <v>5278</v>
      </c>
      <c r="CG28" s="99">
        <f>'[3]int.kiad.'!BC28</f>
        <v>3315</v>
      </c>
      <c r="CH28" s="99">
        <f>'[3]int.kiad.'!BD28</f>
        <v>-1963</v>
      </c>
      <c r="CI28" s="178">
        <v>8</v>
      </c>
      <c r="CJ28" s="164" t="s">
        <v>41</v>
      </c>
      <c r="CK28" s="170" t="s">
        <v>190</v>
      </c>
      <c r="CL28" s="222">
        <f>'[2]int.bev.'!CM28</f>
        <v>1063</v>
      </c>
      <c r="CM28" s="171">
        <f t="shared" si="26"/>
        <v>1063</v>
      </c>
      <c r="CN28" s="171">
        <f>'[3]részb.ö.'!P325</f>
        <v>0</v>
      </c>
      <c r="CO28" s="222">
        <f>'[2]int.bev.'!CP28</f>
        <v>0</v>
      </c>
      <c r="CP28" s="171">
        <f t="shared" si="27"/>
        <v>0</v>
      </c>
      <c r="CQ28" s="171">
        <f>'[3]részb.ö.'!Q325</f>
        <v>0</v>
      </c>
      <c r="CR28" s="178">
        <v>8</v>
      </c>
      <c r="CS28" s="164" t="s">
        <v>41</v>
      </c>
      <c r="CT28" s="170" t="s">
        <v>190</v>
      </c>
      <c r="CU28" s="222">
        <f>'[2]int.bev.'!CV28</f>
        <v>20906</v>
      </c>
      <c r="CV28" s="171">
        <f t="shared" si="28"/>
        <v>20906</v>
      </c>
      <c r="CW28" s="171">
        <f>'[3]részb.ö.'!R325</f>
        <v>0</v>
      </c>
      <c r="CX28" s="222">
        <f>'[2]int.bev.'!CY28</f>
        <v>792</v>
      </c>
      <c r="CY28" s="171">
        <f t="shared" si="29"/>
        <v>792</v>
      </c>
      <c r="CZ28" s="171">
        <f>'[3]részb.ö.'!S325</f>
        <v>0</v>
      </c>
      <c r="DA28" s="178">
        <v>8</v>
      </c>
      <c r="DB28" s="164" t="s">
        <v>41</v>
      </c>
      <c r="DC28" s="170" t="s">
        <v>190</v>
      </c>
      <c r="DD28" s="222">
        <f>'[2]int.bev.'!DE28</f>
        <v>659</v>
      </c>
      <c r="DE28" s="171">
        <f t="shared" si="30"/>
        <v>659</v>
      </c>
      <c r="DF28" s="171">
        <f>'[3]részb.ö.'!T325</f>
        <v>0</v>
      </c>
      <c r="DG28" s="171">
        <f t="shared" si="25"/>
        <v>23420</v>
      </c>
      <c r="DH28" s="171">
        <f t="shared" si="25"/>
        <v>23420</v>
      </c>
      <c r="DI28" s="171">
        <f t="shared" si="25"/>
        <v>0</v>
      </c>
    </row>
    <row r="29" spans="1:113" ht="12.75">
      <c r="A29" s="35" t="s">
        <v>84</v>
      </c>
      <c r="B29" s="33" t="s">
        <v>85</v>
      </c>
      <c r="C29" s="56">
        <f>'[2]int.bev.'!D29</f>
        <v>26764</v>
      </c>
      <c r="D29" s="22">
        <f t="shared" si="12"/>
        <v>30992</v>
      </c>
      <c r="E29" s="22">
        <f>'[3]24.-42.'!P37</f>
        <v>4228</v>
      </c>
      <c r="F29" s="56">
        <f>'[2]int.bev.'!G29</f>
        <v>0</v>
      </c>
      <c r="G29" s="22">
        <f t="shared" si="13"/>
        <v>0</v>
      </c>
      <c r="H29" s="22">
        <f>'[3]24.-42.'!AC37</f>
        <v>0</v>
      </c>
      <c r="I29" s="56">
        <f>'[2]int.bev.'!J29</f>
        <v>0</v>
      </c>
      <c r="J29" s="22">
        <f t="shared" si="14"/>
        <v>0</v>
      </c>
      <c r="K29" s="22">
        <f>'[3]24.-42.'!AD37</f>
        <v>0</v>
      </c>
      <c r="L29" s="35" t="s">
        <v>84</v>
      </c>
      <c r="M29" s="33" t="s">
        <v>85</v>
      </c>
      <c r="N29" s="56">
        <f>'[2]int.bev.'!O29</f>
        <v>0</v>
      </c>
      <c r="O29" s="22">
        <f t="shared" si="15"/>
        <v>0</v>
      </c>
      <c r="P29" s="22">
        <f>'[3]24.-42.'!Q37</f>
        <v>0</v>
      </c>
      <c r="Q29" s="56">
        <f>'[2]int.bev.'!R29</f>
        <v>362844</v>
      </c>
      <c r="R29" s="22">
        <f t="shared" si="16"/>
        <v>363096</v>
      </c>
      <c r="S29" s="22">
        <f>'[3]24.-42.'!R37</f>
        <v>252</v>
      </c>
      <c r="T29" s="35" t="s">
        <v>84</v>
      </c>
      <c r="U29" s="33" t="s">
        <v>85</v>
      </c>
      <c r="V29" s="56">
        <f>'[2]int.bev.'!W29</f>
        <v>-264</v>
      </c>
      <c r="W29" s="22">
        <f t="shared" si="17"/>
        <v>0</v>
      </c>
      <c r="X29" s="22">
        <f>'[3]24.-42.'!AF37</f>
        <v>264</v>
      </c>
      <c r="Y29" s="56">
        <f t="shared" si="5"/>
        <v>363108</v>
      </c>
      <c r="Z29" s="56">
        <f t="shared" si="5"/>
        <v>363096</v>
      </c>
      <c r="AA29" s="56">
        <f t="shared" si="5"/>
        <v>-12</v>
      </c>
      <c r="AB29" s="35" t="s">
        <v>84</v>
      </c>
      <c r="AC29" s="33" t="s">
        <v>85</v>
      </c>
      <c r="AD29" s="56">
        <f>'[2]int.bev.'!AE29</f>
        <v>5179</v>
      </c>
      <c r="AE29" s="22">
        <f t="shared" si="18"/>
        <v>8326</v>
      </c>
      <c r="AF29" s="22">
        <f>'[3]24.-42.'!S37</f>
        <v>3147</v>
      </c>
      <c r="AG29" s="56">
        <f>'[2]int.bev.'!AH29</f>
        <v>5179</v>
      </c>
      <c r="AH29" s="22">
        <f t="shared" si="19"/>
        <v>8326</v>
      </c>
      <c r="AI29" s="22">
        <f>'[3]24.-42.'!AG37</f>
        <v>3147</v>
      </c>
      <c r="AJ29" s="35" t="s">
        <v>84</v>
      </c>
      <c r="AK29" s="33" t="s">
        <v>85</v>
      </c>
      <c r="AL29" s="56">
        <f>'[2]int.bev.'!AM29</f>
        <v>0</v>
      </c>
      <c r="AM29" s="56">
        <f t="shared" si="6"/>
        <v>0</v>
      </c>
      <c r="AN29" s="33">
        <v>0</v>
      </c>
      <c r="AO29" s="22">
        <f t="shared" si="7"/>
        <v>5179</v>
      </c>
      <c r="AP29" s="22">
        <f t="shared" si="7"/>
        <v>8326</v>
      </c>
      <c r="AQ29" s="22">
        <f t="shared" si="7"/>
        <v>3147</v>
      </c>
      <c r="AR29" s="35" t="s">
        <v>84</v>
      </c>
      <c r="AS29" s="33" t="s">
        <v>85</v>
      </c>
      <c r="AT29" s="56">
        <f>'[2]int.bev.'!AU29</f>
        <v>0</v>
      </c>
      <c r="AU29" s="56">
        <f t="shared" si="8"/>
        <v>0</v>
      </c>
      <c r="AV29" s="33">
        <v>0</v>
      </c>
      <c r="AW29" s="99">
        <f t="shared" si="0"/>
        <v>0</v>
      </c>
      <c r="AX29" s="99">
        <f t="shared" si="0"/>
        <v>0</v>
      </c>
      <c r="AY29" s="99">
        <f t="shared" si="0"/>
        <v>0</v>
      </c>
      <c r="AZ29" s="35" t="s">
        <v>84</v>
      </c>
      <c r="BA29" s="33" t="s">
        <v>85</v>
      </c>
      <c r="BB29" s="56">
        <f>'[2]int.bev.'!BC29</f>
        <v>0</v>
      </c>
      <c r="BC29" s="56">
        <f t="shared" si="9"/>
        <v>0</v>
      </c>
      <c r="BD29" s="108">
        <v>0</v>
      </c>
      <c r="BE29" s="22">
        <f t="shared" si="1"/>
        <v>0</v>
      </c>
      <c r="BF29" s="22">
        <f t="shared" si="1"/>
        <v>0</v>
      </c>
      <c r="BG29" s="22">
        <f t="shared" si="1"/>
        <v>0</v>
      </c>
      <c r="BH29" s="35" t="s">
        <v>84</v>
      </c>
      <c r="BI29" s="33" t="s">
        <v>85</v>
      </c>
      <c r="BJ29" s="56">
        <f>'[2]int.bev.'!BK29</f>
        <v>0</v>
      </c>
      <c r="BK29" s="56">
        <f t="shared" si="10"/>
        <v>0</v>
      </c>
      <c r="BL29" s="33">
        <v>0</v>
      </c>
      <c r="BM29" s="56">
        <f>'[2]int.bev.'!BN29</f>
        <v>34893</v>
      </c>
      <c r="BN29" s="22">
        <f t="shared" si="20"/>
        <v>34893</v>
      </c>
      <c r="BO29" s="22">
        <f>'[3]24.-42.'!T37</f>
        <v>0</v>
      </c>
      <c r="BP29" s="56">
        <f>'[2]int.bev.'!BQ29</f>
        <v>20789</v>
      </c>
      <c r="BQ29" s="22">
        <f t="shared" si="21"/>
        <v>18465</v>
      </c>
      <c r="BR29" s="22">
        <f>'[3]24.-42.'!AH37</f>
        <v>-2324</v>
      </c>
      <c r="BS29" s="35" t="s">
        <v>84</v>
      </c>
      <c r="BT29" s="33" t="s">
        <v>85</v>
      </c>
      <c r="BU29" s="56">
        <f t="shared" si="2"/>
        <v>14104</v>
      </c>
      <c r="BV29" s="56">
        <f t="shared" si="2"/>
        <v>16428</v>
      </c>
      <c r="BW29" s="56">
        <f t="shared" si="2"/>
        <v>2324</v>
      </c>
      <c r="BX29" s="99">
        <f t="shared" si="3"/>
        <v>429680</v>
      </c>
      <c r="BY29" s="99">
        <f t="shared" si="3"/>
        <v>437307</v>
      </c>
      <c r="BZ29" s="99">
        <f t="shared" si="3"/>
        <v>7627</v>
      </c>
      <c r="CA29" s="35" t="s">
        <v>84</v>
      </c>
      <c r="CB29" s="33" t="s">
        <v>85</v>
      </c>
      <c r="CC29" s="99">
        <f t="shared" si="24"/>
        <v>403976</v>
      </c>
      <c r="CD29" s="99">
        <f t="shared" si="24"/>
        <v>410516</v>
      </c>
      <c r="CE29" s="99">
        <f t="shared" si="24"/>
        <v>6540</v>
      </c>
      <c r="CF29" s="99">
        <f>'[3]int.kiad.'!BB29</f>
        <v>25704</v>
      </c>
      <c r="CG29" s="99">
        <f>'[3]int.kiad.'!BC29</f>
        <v>26791</v>
      </c>
      <c r="CH29" s="99">
        <f>'[3]int.kiad.'!BD29</f>
        <v>1087</v>
      </c>
      <c r="CI29" s="178">
        <v>8</v>
      </c>
      <c r="CJ29" s="164" t="s">
        <v>43</v>
      </c>
      <c r="CK29" s="170" t="s">
        <v>221</v>
      </c>
      <c r="CL29" s="222">
        <f>'[2]int.bev.'!CM29</f>
        <v>977</v>
      </c>
      <c r="CM29" s="171">
        <f t="shared" si="26"/>
        <v>977</v>
      </c>
      <c r="CN29" s="171">
        <f>'[3]részb.ö.'!P373</f>
        <v>0</v>
      </c>
      <c r="CO29" s="222">
        <f>'[2]int.bev.'!CP29</f>
        <v>0</v>
      </c>
      <c r="CP29" s="171">
        <f t="shared" si="27"/>
        <v>0</v>
      </c>
      <c r="CQ29" s="171">
        <f>'[3]részb.ö.'!Q373</f>
        <v>0</v>
      </c>
      <c r="CR29" s="178">
        <v>8</v>
      </c>
      <c r="CS29" s="164" t="s">
        <v>43</v>
      </c>
      <c r="CT29" s="170" t="s">
        <v>221</v>
      </c>
      <c r="CU29" s="222">
        <f>'[2]int.bev.'!CV29</f>
        <v>49362</v>
      </c>
      <c r="CV29" s="171">
        <f t="shared" si="28"/>
        <v>49410</v>
      </c>
      <c r="CW29" s="171">
        <f>'[3]részb.ö.'!R373</f>
        <v>48</v>
      </c>
      <c r="CX29" s="222">
        <f>'[2]int.bev.'!CY29</f>
        <v>145</v>
      </c>
      <c r="CY29" s="224">
        <f t="shared" si="29"/>
        <v>145</v>
      </c>
      <c r="CZ29" s="171">
        <f>'[3]részb.ö.'!S373</f>
        <v>0</v>
      </c>
      <c r="DA29" s="178">
        <v>8</v>
      </c>
      <c r="DB29" s="164" t="s">
        <v>43</v>
      </c>
      <c r="DC29" s="170" t="s">
        <v>221</v>
      </c>
      <c r="DD29" s="222">
        <f>'[2]int.bev.'!DE29</f>
        <v>641</v>
      </c>
      <c r="DE29" s="171">
        <f t="shared" si="30"/>
        <v>641</v>
      </c>
      <c r="DF29" s="171">
        <f>'[3]részb.ö.'!T373</f>
        <v>0</v>
      </c>
      <c r="DG29" s="171">
        <f t="shared" si="25"/>
        <v>51125</v>
      </c>
      <c r="DH29" s="171">
        <f t="shared" si="25"/>
        <v>51173</v>
      </c>
      <c r="DI29" s="171">
        <f t="shared" si="25"/>
        <v>48</v>
      </c>
    </row>
    <row r="30" spans="1:113" ht="12.75">
      <c r="A30" s="35" t="s">
        <v>86</v>
      </c>
      <c r="B30" s="33" t="s">
        <v>87</v>
      </c>
      <c r="C30" s="56">
        <f>'[2]int.bev.'!D30</f>
        <v>18137</v>
      </c>
      <c r="D30" s="22">
        <f t="shared" si="12"/>
        <v>19254</v>
      </c>
      <c r="E30" s="22">
        <f>'[3]24.-42.'!P85</f>
        <v>1117</v>
      </c>
      <c r="F30" s="56">
        <f>'[2]int.bev.'!G30</f>
        <v>0</v>
      </c>
      <c r="G30" s="22">
        <f t="shared" si="13"/>
        <v>0</v>
      </c>
      <c r="H30" s="22">
        <f>'[3]24.-42.'!AC85</f>
        <v>0</v>
      </c>
      <c r="I30" s="56">
        <f>'[2]int.bev.'!J30</f>
        <v>0</v>
      </c>
      <c r="J30" s="22">
        <f t="shared" si="14"/>
        <v>0</v>
      </c>
      <c r="K30" s="22">
        <f>'[3]24.-42.'!AD85</f>
        <v>0</v>
      </c>
      <c r="L30" s="35" t="s">
        <v>86</v>
      </c>
      <c r="M30" s="33" t="s">
        <v>87</v>
      </c>
      <c r="N30" s="56">
        <f>'[2]int.bev.'!O30</f>
        <v>0</v>
      </c>
      <c r="O30" s="22">
        <f t="shared" si="15"/>
        <v>0</v>
      </c>
      <c r="P30" s="22">
        <f>'[3]24.-42.'!Q85</f>
        <v>0</v>
      </c>
      <c r="Q30" s="56">
        <f>'[2]int.bev.'!R30</f>
        <v>289675</v>
      </c>
      <c r="R30" s="22">
        <f t="shared" si="16"/>
        <v>289763</v>
      </c>
      <c r="S30" s="22">
        <f>'[3]24.-42.'!R85</f>
        <v>88</v>
      </c>
      <c r="T30" s="35" t="s">
        <v>86</v>
      </c>
      <c r="U30" s="33" t="s">
        <v>87</v>
      </c>
      <c r="V30" s="56">
        <f>'[2]int.bev.'!W30</f>
        <v>3849</v>
      </c>
      <c r="W30" s="22">
        <f t="shared" si="17"/>
        <v>3549</v>
      </c>
      <c r="X30" s="22">
        <f>'[3]24.-42.'!AF85</f>
        <v>-300</v>
      </c>
      <c r="Y30" s="56">
        <f t="shared" si="5"/>
        <v>285826</v>
      </c>
      <c r="Z30" s="56">
        <f t="shared" si="5"/>
        <v>286214</v>
      </c>
      <c r="AA30" s="56">
        <f t="shared" si="5"/>
        <v>388</v>
      </c>
      <c r="AB30" s="35" t="s">
        <v>86</v>
      </c>
      <c r="AC30" s="33" t="s">
        <v>87</v>
      </c>
      <c r="AD30" s="56">
        <f>'[2]int.bev.'!AE30</f>
        <v>2545</v>
      </c>
      <c r="AE30" s="22">
        <f t="shared" si="18"/>
        <v>10480</v>
      </c>
      <c r="AF30" s="22">
        <f>'[3]24.-42.'!S85</f>
        <v>7935</v>
      </c>
      <c r="AG30" s="56">
        <f>'[2]int.bev.'!AH30</f>
        <v>135</v>
      </c>
      <c r="AH30" s="22">
        <f t="shared" si="19"/>
        <v>6067</v>
      </c>
      <c r="AI30" s="22">
        <f>'[3]24.-42.'!AG85</f>
        <v>5932</v>
      </c>
      <c r="AJ30" s="35" t="s">
        <v>86</v>
      </c>
      <c r="AK30" s="33" t="s">
        <v>87</v>
      </c>
      <c r="AL30" s="56">
        <f>'[2]int.bev.'!AM30</f>
        <v>0</v>
      </c>
      <c r="AM30" s="56">
        <f t="shared" si="6"/>
        <v>0</v>
      </c>
      <c r="AN30" s="33">
        <v>0</v>
      </c>
      <c r="AO30" s="22">
        <f t="shared" si="7"/>
        <v>135</v>
      </c>
      <c r="AP30" s="22">
        <f t="shared" si="7"/>
        <v>6067</v>
      </c>
      <c r="AQ30" s="22">
        <f t="shared" si="7"/>
        <v>5932</v>
      </c>
      <c r="AR30" s="35" t="s">
        <v>86</v>
      </c>
      <c r="AS30" s="33" t="s">
        <v>87</v>
      </c>
      <c r="AT30" s="56">
        <f>'[2]int.bev.'!AU30</f>
        <v>0</v>
      </c>
      <c r="AU30" s="56">
        <f t="shared" si="8"/>
        <v>0</v>
      </c>
      <c r="AV30" s="33">
        <v>0</v>
      </c>
      <c r="AW30" s="99">
        <f t="shared" si="0"/>
        <v>2410</v>
      </c>
      <c r="AX30" s="99">
        <f t="shared" si="0"/>
        <v>4413</v>
      </c>
      <c r="AY30" s="99">
        <f t="shared" si="0"/>
        <v>2003</v>
      </c>
      <c r="AZ30" s="35" t="s">
        <v>86</v>
      </c>
      <c r="BA30" s="33" t="s">
        <v>87</v>
      </c>
      <c r="BB30" s="56">
        <f>'[2]int.bev.'!BC30</f>
        <v>0</v>
      </c>
      <c r="BC30" s="56">
        <f t="shared" si="9"/>
        <v>0</v>
      </c>
      <c r="BD30" s="108">
        <v>0</v>
      </c>
      <c r="BE30" s="22">
        <f t="shared" si="1"/>
        <v>2410</v>
      </c>
      <c r="BF30" s="22">
        <f t="shared" si="1"/>
        <v>4413</v>
      </c>
      <c r="BG30" s="22">
        <f t="shared" si="1"/>
        <v>2003</v>
      </c>
      <c r="BH30" s="35" t="s">
        <v>86</v>
      </c>
      <c r="BI30" s="33" t="s">
        <v>87</v>
      </c>
      <c r="BJ30" s="56">
        <f>'[2]int.bev.'!BK30</f>
        <v>0</v>
      </c>
      <c r="BK30" s="56">
        <f t="shared" si="10"/>
        <v>0</v>
      </c>
      <c r="BL30" s="33">
        <v>0</v>
      </c>
      <c r="BM30" s="56">
        <f>'[2]int.bev.'!BN30</f>
        <v>9504</v>
      </c>
      <c r="BN30" s="22">
        <f t="shared" si="20"/>
        <v>9504</v>
      </c>
      <c r="BO30" s="22">
        <f>'[3]24.-42.'!T85</f>
        <v>0</v>
      </c>
      <c r="BP30" s="56">
        <f>'[2]int.bev.'!BQ30</f>
        <v>3713</v>
      </c>
      <c r="BQ30" s="22">
        <f t="shared" si="21"/>
        <v>3713</v>
      </c>
      <c r="BR30" s="22">
        <f>'[3]24.-42.'!AH85</f>
        <v>0</v>
      </c>
      <c r="BS30" s="35" t="s">
        <v>86</v>
      </c>
      <c r="BT30" s="33" t="s">
        <v>87</v>
      </c>
      <c r="BU30" s="56">
        <f t="shared" si="2"/>
        <v>5791</v>
      </c>
      <c r="BV30" s="56">
        <f t="shared" si="2"/>
        <v>5791</v>
      </c>
      <c r="BW30" s="56">
        <f t="shared" si="2"/>
        <v>0</v>
      </c>
      <c r="BX30" s="99">
        <f t="shared" si="3"/>
        <v>319861</v>
      </c>
      <c r="BY30" s="99">
        <f t="shared" si="3"/>
        <v>329001</v>
      </c>
      <c r="BZ30" s="99">
        <f t="shared" si="3"/>
        <v>9140</v>
      </c>
      <c r="CA30" s="35" t="s">
        <v>86</v>
      </c>
      <c r="CB30" s="33" t="s">
        <v>87</v>
      </c>
      <c r="CC30" s="99">
        <f t="shared" si="24"/>
        <v>312164</v>
      </c>
      <c r="CD30" s="99">
        <f t="shared" si="24"/>
        <v>315672</v>
      </c>
      <c r="CE30" s="99">
        <f t="shared" si="24"/>
        <v>3508</v>
      </c>
      <c r="CF30" s="99">
        <f>'[3]int.kiad.'!BB30</f>
        <v>7697</v>
      </c>
      <c r="CG30" s="99">
        <f>'[3]int.kiad.'!BC30</f>
        <v>13329</v>
      </c>
      <c r="CH30" s="99">
        <f>'[3]int.kiad.'!BD30</f>
        <v>5632</v>
      </c>
      <c r="CI30" s="178">
        <v>8</v>
      </c>
      <c r="CJ30" s="164" t="s">
        <v>55</v>
      </c>
      <c r="CK30" s="170" t="s">
        <v>191</v>
      </c>
      <c r="CL30" s="222">
        <f>'[2]int.bev.'!CM30</f>
        <v>1535</v>
      </c>
      <c r="CM30" s="171">
        <f t="shared" si="26"/>
        <v>1535</v>
      </c>
      <c r="CN30" s="171">
        <f>'[3]részb.ö.'!P421</f>
        <v>0</v>
      </c>
      <c r="CO30" s="222">
        <f>'[2]int.bev.'!CP30</f>
        <v>0</v>
      </c>
      <c r="CP30" s="171">
        <f t="shared" si="27"/>
        <v>0</v>
      </c>
      <c r="CQ30" s="171">
        <f>'[3]részb.ö.'!Q421</f>
        <v>0</v>
      </c>
      <c r="CR30" s="178">
        <v>8</v>
      </c>
      <c r="CS30" s="164" t="s">
        <v>55</v>
      </c>
      <c r="CT30" s="170" t="s">
        <v>191</v>
      </c>
      <c r="CU30" s="222">
        <f>'[2]int.bev.'!CV30</f>
        <v>58739</v>
      </c>
      <c r="CV30" s="171">
        <f t="shared" si="28"/>
        <v>58769</v>
      </c>
      <c r="CW30" s="171">
        <f>'[3]részb.ö.'!R421</f>
        <v>30</v>
      </c>
      <c r="CX30" s="222">
        <f>'[2]int.bev.'!CY30</f>
        <v>185</v>
      </c>
      <c r="CY30" s="171">
        <f t="shared" si="29"/>
        <v>396</v>
      </c>
      <c r="CZ30" s="171">
        <f>'[3]részb.ö.'!S421</f>
        <v>211</v>
      </c>
      <c r="DA30" s="178">
        <v>8</v>
      </c>
      <c r="DB30" s="164" t="s">
        <v>55</v>
      </c>
      <c r="DC30" s="170" t="s">
        <v>191</v>
      </c>
      <c r="DD30" s="222">
        <f>'[2]int.bev.'!DE30</f>
        <v>875</v>
      </c>
      <c r="DE30" s="171">
        <f t="shared" si="30"/>
        <v>875</v>
      </c>
      <c r="DF30" s="171">
        <f>'[3]részb.ö.'!T421</f>
        <v>0</v>
      </c>
      <c r="DG30" s="171">
        <f t="shared" si="25"/>
        <v>61334</v>
      </c>
      <c r="DH30" s="171">
        <f t="shared" si="25"/>
        <v>61575</v>
      </c>
      <c r="DI30" s="171">
        <f t="shared" si="25"/>
        <v>241</v>
      </c>
    </row>
    <row r="31" spans="1:113" ht="12.75">
      <c r="A31" s="35" t="s">
        <v>88</v>
      </c>
      <c r="B31" s="33" t="s">
        <v>89</v>
      </c>
      <c r="C31" s="56">
        <f>'[2]int.bev.'!D31</f>
        <v>101064</v>
      </c>
      <c r="D31" s="22">
        <f t="shared" si="12"/>
        <v>111715</v>
      </c>
      <c r="E31" s="22">
        <f>'[3]24.-42.'!P133</f>
        <v>10651</v>
      </c>
      <c r="F31" s="56">
        <f>'[2]int.bev.'!G31</f>
        <v>0</v>
      </c>
      <c r="G31" s="22">
        <f t="shared" si="13"/>
        <v>0</v>
      </c>
      <c r="H31" s="22">
        <f>'[3]24.-42.'!AC133</f>
        <v>0</v>
      </c>
      <c r="I31" s="56">
        <f>'[2]int.bev.'!J31</f>
        <v>0</v>
      </c>
      <c r="J31" s="22">
        <f t="shared" si="14"/>
        <v>200</v>
      </c>
      <c r="K31" s="22">
        <f>'[3]24.-42.'!AD133</f>
        <v>200</v>
      </c>
      <c r="L31" s="35" t="s">
        <v>88</v>
      </c>
      <c r="M31" s="33" t="s">
        <v>89</v>
      </c>
      <c r="N31" s="56">
        <f>'[2]int.bev.'!O31</f>
        <v>3200</v>
      </c>
      <c r="O31" s="22">
        <f t="shared" si="15"/>
        <v>800</v>
      </c>
      <c r="P31" s="22">
        <f>'[3]24.-42.'!Q133</f>
        <v>-2400</v>
      </c>
      <c r="Q31" s="56">
        <f>'[2]int.bev.'!R31</f>
        <v>324594</v>
      </c>
      <c r="R31" s="22">
        <f t="shared" si="16"/>
        <v>325817</v>
      </c>
      <c r="S31" s="22">
        <f>'[3]24.-42.'!R133</f>
        <v>1223</v>
      </c>
      <c r="T31" s="35" t="s">
        <v>88</v>
      </c>
      <c r="U31" s="33" t="s">
        <v>89</v>
      </c>
      <c r="V31" s="56">
        <f>'[2]int.bev.'!W31</f>
        <v>1610</v>
      </c>
      <c r="W31" s="22">
        <f t="shared" si="17"/>
        <v>1520</v>
      </c>
      <c r="X31" s="22">
        <f>'[3]24.-42.'!AF133</f>
        <v>-90</v>
      </c>
      <c r="Y31" s="56">
        <f t="shared" si="5"/>
        <v>322984</v>
      </c>
      <c r="Z31" s="56">
        <f t="shared" si="5"/>
        <v>324297</v>
      </c>
      <c r="AA31" s="56">
        <f t="shared" si="5"/>
        <v>1313</v>
      </c>
      <c r="AB31" s="35" t="s">
        <v>88</v>
      </c>
      <c r="AC31" s="33" t="s">
        <v>89</v>
      </c>
      <c r="AD31" s="56">
        <f>'[2]int.bev.'!AE31</f>
        <v>6768</v>
      </c>
      <c r="AE31" s="22">
        <f t="shared" si="18"/>
        <v>11725</v>
      </c>
      <c r="AF31" s="22">
        <f>'[3]24.-42.'!S133</f>
        <v>4957</v>
      </c>
      <c r="AG31" s="56">
        <f>'[2]int.bev.'!AH31</f>
        <v>4477</v>
      </c>
      <c r="AH31" s="22">
        <f t="shared" si="19"/>
        <v>8527</v>
      </c>
      <c r="AI31" s="22">
        <f>'[3]24.-42.'!AG133</f>
        <v>4050</v>
      </c>
      <c r="AJ31" s="35" t="s">
        <v>88</v>
      </c>
      <c r="AK31" s="33" t="s">
        <v>89</v>
      </c>
      <c r="AL31" s="56">
        <f>'[2]int.bev.'!AM31</f>
        <v>0</v>
      </c>
      <c r="AM31" s="56">
        <f t="shared" si="6"/>
        <v>0</v>
      </c>
      <c r="AN31" s="33">
        <v>0</v>
      </c>
      <c r="AO31" s="22">
        <f t="shared" si="7"/>
        <v>4477</v>
      </c>
      <c r="AP31" s="22">
        <f t="shared" si="7"/>
        <v>8527</v>
      </c>
      <c r="AQ31" s="22">
        <f t="shared" si="7"/>
        <v>4050</v>
      </c>
      <c r="AR31" s="35" t="s">
        <v>88</v>
      </c>
      <c r="AS31" s="33" t="s">
        <v>89</v>
      </c>
      <c r="AT31" s="56">
        <f>'[2]int.bev.'!AU31</f>
        <v>0</v>
      </c>
      <c r="AU31" s="56">
        <f t="shared" si="8"/>
        <v>0</v>
      </c>
      <c r="AV31" s="33">
        <v>0</v>
      </c>
      <c r="AW31" s="99">
        <f t="shared" si="0"/>
        <v>2291</v>
      </c>
      <c r="AX31" s="99">
        <f t="shared" si="0"/>
        <v>3198</v>
      </c>
      <c r="AY31" s="99">
        <f t="shared" si="0"/>
        <v>907</v>
      </c>
      <c r="AZ31" s="35" t="s">
        <v>88</v>
      </c>
      <c r="BA31" s="33" t="s">
        <v>89</v>
      </c>
      <c r="BB31" s="56">
        <f>'[2]int.bev.'!BC31</f>
        <v>0</v>
      </c>
      <c r="BC31" s="56">
        <f t="shared" si="9"/>
        <v>0</v>
      </c>
      <c r="BD31" s="108">
        <v>0</v>
      </c>
      <c r="BE31" s="22">
        <f t="shared" si="1"/>
        <v>2291</v>
      </c>
      <c r="BF31" s="22">
        <f t="shared" si="1"/>
        <v>3198</v>
      </c>
      <c r="BG31" s="22">
        <f t="shared" si="1"/>
        <v>907</v>
      </c>
      <c r="BH31" s="35" t="s">
        <v>88</v>
      </c>
      <c r="BI31" s="33" t="s">
        <v>89</v>
      </c>
      <c r="BJ31" s="56">
        <f>'[2]int.bev.'!BK31</f>
        <v>0</v>
      </c>
      <c r="BK31" s="56">
        <f t="shared" si="10"/>
        <v>0</v>
      </c>
      <c r="BL31" s="33">
        <v>0</v>
      </c>
      <c r="BM31" s="56">
        <f>'[2]int.bev.'!BN31</f>
        <v>10882</v>
      </c>
      <c r="BN31" s="22">
        <f t="shared" si="20"/>
        <v>10882</v>
      </c>
      <c r="BO31" s="22">
        <f>'[3]24.-42.'!T133</f>
        <v>0</v>
      </c>
      <c r="BP31" s="56">
        <f>'[2]int.bev.'!BQ31</f>
        <v>6241</v>
      </c>
      <c r="BQ31" s="22">
        <f t="shared" si="21"/>
        <v>6241</v>
      </c>
      <c r="BR31" s="22">
        <f>'[3]24.-42.'!AH133</f>
        <v>0</v>
      </c>
      <c r="BS31" s="35" t="s">
        <v>88</v>
      </c>
      <c r="BT31" s="33" t="s">
        <v>89</v>
      </c>
      <c r="BU31" s="56">
        <f t="shared" si="2"/>
        <v>4641</v>
      </c>
      <c r="BV31" s="56">
        <f t="shared" si="2"/>
        <v>4641</v>
      </c>
      <c r="BW31" s="56">
        <f t="shared" si="2"/>
        <v>0</v>
      </c>
      <c r="BX31" s="99">
        <f t="shared" si="3"/>
        <v>446508</v>
      </c>
      <c r="BY31" s="99">
        <f t="shared" si="3"/>
        <v>460939</v>
      </c>
      <c r="BZ31" s="99">
        <f t="shared" si="3"/>
        <v>14431</v>
      </c>
      <c r="CA31" s="35" t="s">
        <v>88</v>
      </c>
      <c r="CB31" s="33" t="s">
        <v>89</v>
      </c>
      <c r="CC31" s="99">
        <f t="shared" si="24"/>
        <v>430980</v>
      </c>
      <c r="CD31" s="99">
        <f t="shared" si="24"/>
        <v>443651</v>
      </c>
      <c r="CE31" s="99">
        <f t="shared" si="24"/>
        <v>12671</v>
      </c>
      <c r="CF31" s="99">
        <f>'[3]int.kiad.'!BB31</f>
        <v>15528</v>
      </c>
      <c r="CG31" s="99">
        <f>'[3]int.kiad.'!BC31</f>
        <v>17288</v>
      </c>
      <c r="CH31" s="99">
        <f>'[3]int.kiad.'!BD31</f>
        <v>1760</v>
      </c>
      <c r="CI31" s="178">
        <v>8</v>
      </c>
      <c r="CJ31" s="164" t="s">
        <v>46</v>
      </c>
      <c r="CK31" s="170" t="s">
        <v>222</v>
      </c>
      <c r="CL31" s="222">
        <f>'[2]int.bev.'!CM31</f>
        <v>812</v>
      </c>
      <c r="CM31" s="171">
        <f t="shared" si="26"/>
        <v>812</v>
      </c>
      <c r="CN31" s="171">
        <f>'[3]részb.ö.'!P469</f>
        <v>0</v>
      </c>
      <c r="CO31" s="222">
        <f>'[2]int.bev.'!CP31</f>
        <v>0</v>
      </c>
      <c r="CP31" s="171">
        <f t="shared" si="27"/>
        <v>0</v>
      </c>
      <c r="CQ31" s="171">
        <f>'[3]részb.ö.'!Q469</f>
        <v>0</v>
      </c>
      <c r="CR31" s="178">
        <v>8</v>
      </c>
      <c r="CS31" s="164" t="s">
        <v>46</v>
      </c>
      <c r="CT31" s="170" t="s">
        <v>222</v>
      </c>
      <c r="CU31" s="222">
        <f>'[2]int.bev.'!CV31</f>
        <v>52046</v>
      </c>
      <c r="CV31" s="171">
        <f t="shared" si="28"/>
        <v>52069</v>
      </c>
      <c r="CW31" s="171">
        <f>'[3]részb.ö.'!R469</f>
        <v>23</v>
      </c>
      <c r="CX31" s="222">
        <f>'[2]int.bev.'!CY31</f>
        <v>323</v>
      </c>
      <c r="CY31" s="171">
        <f t="shared" si="29"/>
        <v>890</v>
      </c>
      <c r="CZ31" s="171">
        <f>'[3]részb.ö.'!S469</f>
        <v>567</v>
      </c>
      <c r="DA31" s="178">
        <v>8</v>
      </c>
      <c r="DB31" s="164" t="s">
        <v>46</v>
      </c>
      <c r="DC31" s="170" t="s">
        <v>222</v>
      </c>
      <c r="DD31" s="222">
        <f>'[2]int.bev.'!DE31</f>
        <v>282</v>
      </c>
      <c r="DE31" s="171">
        <f t="shared" si="30"/>
        <v>282</v>
      </c>
      <c r="DF31" s="171">
        <f>'[3]részb.ö.'!T469</f>
        <v>0</v>
      </c>
      <c r="DG31" s="171">
        <f t="shared" si="25"/>
        <v>53463</v>
      </c>
      <c r="DH31" s="171">
        <f t="shared" si="25"/>
        <v>54053</v>
      </c>
      <c r="DI31" s="171">
        <f t="shared" si="25"/>
        <v>590</v>
      </c>
    </row>
    <row r="32" spans="1:113" ht="12.75">
      <c r="A32" s="35" t="s">
        <v>90</v>
      </c>
      <c r="B32" s="33" t="s">
        <v>91</v>
      </c>
      <c r="C32" s="56">
        <f>'[2]int.bev.'!D32</f>
        <v>39563</v>
      </c>
      <c r="D32" s="22">
        <f t="shared" si="12"/>
        <v>44472</v>
      </c>
      <c r="E32" s="22">
        <f>'[3]24.-42.'!P181</f>
        <v>4909</v>
      </c>
      <c r="F32" s="56">
        <f>'[2]int.bev.'!G32</f>
        <v>0</v>
      </c>
      <c r="G32" s="22">
        <f t="shared" si="13"/>
        <v>0</v>
      </c>
      <c r="H32" s="22">
        <f>'[3]24.-42.'!AC181</f>
        <v>0</v>
      </c>
      <c r="I32" s="56">
        <f>'[2]int.bev.'!J32</f>
        <v>242</v>
      </c>
      <c r="J32" s="22">
        <f t="shared" si="14"/>
        <v>242</v>
      </c>
      <c r="K32" s="22">
        <f>'[3]24.-42.'!AD181</f>
        <v>0</v>
      </c>
      <c r="L32" s="35" t="s">
        <v>90</v>
      </c>
      <c r="M32" s="33" t="s">
        <v>91</v>
      </c>
      <c r="N32" s="56">
        <f>'[2]int.bev.'!O32</f>
        <v>968</v>
      </c>
      <c r="O32" s="22">
        <f t="shared" si="15"/>
        <v>968</v>
      </c>
      <c r="P32" s="22">
        <f>'[3]24.-42.'!Q181</f>
        <v>0</v>
      </c>
      <c r="Q32" s="56">
        <f>'[2]int.bev.'!R32</f>
        <v>259844</v>
      </c>
      <c r="R32" s="22">
        <f t="shared" si="16"/>
        <v>259844</v>
      </c>
      <c r="S32" s="22">
        <f>'[3]24.-42.'!R181</f>
        <v>0</v>
      </c>
      <c r="T32" s="35" t="s">
        <v>90</v>
      </c>
      <c r="U32" s="33" t="s">
        <v>91</v>
      </c>
      <c r="V32" s="56">
        <f>'[2]int.bev.'!W32</f>
        <v>1206</v>
      </c>
      <c r="W32" s="22">
        <f t="shared" si="17"/>
        <v>1206</v>
      </c>
      <c r="X32" s="22">
        <f>'[3]24.-42.'!AF181</f>
        <v>0</v>
      </c>
      <c r="Y32" s="56">
        <f t="shared" si="5"/>
        <v>258638</v>
      </c>
      <c r="Z32" s="56">
        <f t="shared" si="5"/>
        <v>258638</v>
      </c>
      <c r="AA32" s="56">
        <f t="shared" si="5"/>
        <v>0</v>
      </c>
      <c r="AB32" s="35" t="s">
        <v>90</v>
      </c>
      <c r="AC32" s="33" t="s">
        <v>91</v>
      </c>
      <c r="AD32" s="56">
        <f>'[2]int.bev.'!AE32</f>
        <v>7048</v>
      </c>
      <c r="AE32" s="22">
        <f t="shared" si="18"/>
        <v>11656</v>
      </c>
      <c r="AF32" s="22">
        <f>'[3]24.-42.'!S181</f>
        <v>4608</v>
      </c>
      <c r="AG32" s="56">
        <f>'[2]int.bev.'!AH32</f>
        <v>5398</v>
      </c>
      <c r="AH32" s="22">
        <f t="shared" si="19"/>
        <v>9350</v>
      </c>
      <c r="AI32" s="22">
        <f>'[3]24.-42.'!AG181</f>
        <v>3952</v>
      </c>
      <c r="AJ32" s="35" t="s">
        <v>90</v>
      </c>
      <c r="AK32" s="33" t="s">
        <v>91</v>
      </c>
      <c r="AL32" s="56">
        <f>'[2]int.bev.'!AM32</f>
        <v>0</v>
      </c>
      <c r="AM32" s="56">
        <f t="shared" si="6"/>
        <v>0</v>
      </c>
      <c r="AN32" s="33">
        <v>0</v>
      </c>
      <c r="AO32" s="22">
        <f t="shared" si="7"/>
        <v>5398</v>
      </c>
      <c r="AP32" s="22">
        <f t="shared" si="7"/>
        <v>9350</v>
      </c>
      <c r="AQ32" s="22">
        <f t="shared" si="7"/>
        <v>3952</v>
      </c>
      <c r="AR32" s="35" t="s">
        <v>90</v>
      </c>
      <c r="AS32" s="33" t="s">
        <v>91</v>
      </c>
      <c r="AT32" s="56">
        <f>'[2]int.bev.'!AU32</f>
        <v>0</v>
      </c>
      <c r="AU32" s="56">
        <f t="shared" si="8"/>
        <v>0</v>
      </c>
      <c r="AV32" s="33">
        <v>0</v>
      </c>
      <c r="AW32" s="99">
        <f t="shared" si="0"/>
        <v>1650</v>
      </c>
      <c r="AX32" s="99">
        <f t="shared" si="0"/>
        <v>2306</v>
      </c>
      <c r="AY32" s="99">
        <f t="shared" si="0"/>
        <v>656</v>
      </c>
      <c r="AZ32" s="35" t="s">
        <v>90</v>
      </c>
      <c r="BA32" s="33" t="s">
        <v>91</v>
      </c>
      <c r="BB32" s="56">
        <f>'[2]int.bev.'!BC32</f>
        <v>0</v>
      </c>
      <c r="BC32" s="56">
        <f t="shared" si="9"/>
        <v>0</v>
      </c>
      <c r="BD32" s="108">
        <v>0</v>
      </c>
      <c r="BE32" s="22">
        <f t="shared" si="1"/>
        <v>1650</v>
      </c>
      <c r="BF32" s="22">
        <f t="shared" si="1"/>
        <v>2306</v>
      </c>
      <c r="BG32" s="22">
        <f t="shared" si="1"/>
        <v>656</v>
      </c>
      <c r="BH32" s="35" t="s">
        <v>90</v>
      </c>
      <c r="BI32" s="33" t="s">
        <v>91</v>
      </c>
      <c r="BJ32" s="56">
        <f>'[2]int.bev.'!BK32</f>
        <v>0</v>
      </c>
      <c r="BK32" s="56">
        <f t="shared" si="10"/>
        <v>0</v>
      </c>
      <c r="BL32" s="33">
        <v>0</v>
      </c>
      <c r="BM32" s="56">
        <f>'[2]int.bev.'!BN32</f>
        <v>41859</v>
      </c>
      <c r="BN32" s="22">
        <f t="shared" si="20"/>
        <v>41859</v>
      </c>
      <c r="BO32" s="22">
        <f>'[3]24.-42.'!T181</f>
        <v>0</v>
      </c>
      <c r="BP32" s="56">
        <f>'[2]int.bev.'!BQ32</f>
        <v>27494</v>
      </c>
      <c r="BQ32" s="22">
        <f t="shared" si="21"/>
        <v>27494</v>
      </c>
      <c r="BR32" s="22">
        <f>'[3]24.-42.'!AH181</f>
        <v>0</v>
      </c>
      <c r="BS32" s="35" t="s">
        <v>90</v>
      </c>
      <c r="BT32" s="33" t="s">
        <v>91</v>
      </c>
      <c r="BU32" s="56">
        <f t="shared" si="2"/>
        <v>14365</v>
      </c>
      <c r="BV32" s="56">
        <f t="shared" si="2"/>
        <v>14365</v>
      </c>
      <c r="BW32" s="56">
        <f t="shared" si="2"/>
        <v>0</v>
      </c>
      <c r="BX32" s="99">
        <f t="shared" si="3"/>
        <v>349282</v>
      </c>
      <c r="BY32" s="99">
        <f t="shared" si="3"/>
        <v>358799</v>
      </c>
      <c r="BZ32" s="99">
        <f t="shared" si="3"/>
        <v>9517</v>
      </c>
      <c r="CA32" s="35" t="s">
        <v>90</v>
      </c>
      <c r="CB32" s="33" t="s">
        <v>91</v>
      </c>
      <c r="CC32" s="99">
        <f t="shared" si="24"/>
        <v>313974</v>
      </c>
      <c r="CD32" s="99">
        <f t="shared" si="24"/>
        <v>319539</v>
      </c>
      <c r="CE32" s="99">
        <f t="shared" si="24"/>
        <v>5565</v>
      </c>
      <c r="CF32" s="99">
        <f>'[3]int.kiad.'!BB32</f>
        <v>35308</v>
      </c>
      <c r="CG32" s="99">
        <f>'[3]int.kiad.'!BC32</f>
        <v>39260</v>
      </c>
      <c r="CH32" s="99">
        <f>'[3]int.kiad.'!BD32</f>
        <v>3952</v>
      </c>
      <c r="CI32" s="178">
        <v>8</v>
      </c>
      <c r="CJ32" s="164" t="s">
        <v>57</v>
      </c>
      <c r="CK32" s="170" t="s">
        <v>192</v>
      </c>
      <c r="CL32" s="222">
        <f>'[2]int.bev.'!CM32</f>
        <v>1168</v>
      </c>
      <c r="CM32" s="171">
        <f t="shared" si="26"/>
        <v>1168</v>
      </c>
      <c r="CN32" s="171">
        <f>'[3]részb.ö.'!P517</f>
        <v>0</v>
      </c>
      <c r="CO32" s="222">
        <f>'[2]int.bev.'!CP32</f>
        <v>0</v>
      </c>
      <c r="CP32" s="171">
        <f t="shared" si="27"/>
        <v>0</v>
      </c>
      <c r="CQ32" s="171">
        <f>'[3]részb.ö.'!Q517</f>
        <v>0</v>
      </c>
      <c r="CR32" s="178">
        <v>8</v>
      </c>
      <c r="CS32" s="164" t="s">
        <v>57</v>
      </c>
      <c r="CT32" s="170" t="s">
        <v>192</v>
      </c>
      <c r="CU32" s="222">
        <f>'[2]int.bev.'!CV32</f>
        <v>49781</v>
      </c>
      <c r="CV32" s="171">
        <f t="shared" si="28"/>
        <v>49809</v>
      </c>
      <c r="CW32" s="171">
        <f>'[3]részb.ö.'!R517</f>
        <v>28</v>
      </c>
      <c r="CX32" s="222">
        <f>'[2]int.bev.'!CY32</f>
        <v>761</v>
      </c>
      <c r="CY32" s="171">
        <f t="shared" si="29"/>
        <v>886</v>
      </c>
      <c r="CZ32" s="171">
        <f>'[3]részb.ö.'!S517</f>
        <v>125</v>
      </c>
      <c r="DA32" s="178">
        <v>8</v>
      </c>
      <c r="DB32" s="164" t="s">
        <v>57</v>
      </c>
      <c r="DC32" s="170" t="s">
        <v>192</v>
      </c>
      <c r="DD32" s="222">
        <f>'[2]int.bev.'!DE32</f>
        <v>877</v>
      </c>
      <c r="DE32" s="171">
        <f t="shared" si="30"/>
        <v>877</v>
      </c>
      <c r="DF32" s="171">
        <f>'[3]részb.ö.'!T517</f>
        <v>0</v>
      </c>
      <c r="DG32" s="171">
        <f t="shared" si="25"/>
        <v>52587</v>
      </c>
      <c r="DH32" s="171">
        <f t="shared" si="25"/>
        <v>52740</v>
      </c>
      <c r="DI32" s="171">
        <f t="shared" si="25"/>
        <v>153</v>
      </c>
    </row>
    <row r="33" spans="1:113" ht="12.75">
      <c r="A33" s="35" t="s">
        <v>92</v>
      </c>
      <c r="B33" s="33" t="s">
        <v>93</v>
      </c>
      <c r="C33" s="56">
        <f>'[2]int.bev.'!D33</f>
        <v>49913</v>
      </c>
      <c r="D33" s="22">
        <f t="shared" si="12"/>
        <v>47441</v>
      </c>
      <c r="E33" s="22">
        <f>'[3]24.-42.'!P229</f>
        <v>-2472</v>
      </c>
      <c r="F33" s="56">
        <f>'[2]int.bev.'!G33</f>
        <v>0</v>
      </c>
      <c r="G33" s="22">
        <f t="shared" si="13"/>
        <v>0</v>
      </c>
      <c r="H33" s="22">
        <f>'[3]24.-42.'!AC229</f>
        <v>0</v>
      </c>
      <c r="I33" s="56">
        <f>'[2]int.bev.'!J33</f>
        <v>0</v>
      </c>
      <c r="J33" s="22">
        <f t="shared" si="14"/>
        <v>0</v>
      </c>
      <c r="K33" s="22">
        <f>'[3]24.-42.'!AD229</f>
        <v>0</v>
      </c>
      <c r="L33" s="35" t="s">
        <v>92</v>
      </c>
      <c r="M33" s="33" t="s">
        <v>93</v>
      </c>
      <c r="N33" s="56">
        <f>'[2]int.bev.'!O33</f>
        <v>0</v>
      </c>
      <c r="O33" s="22">
        <f t="shared" si="15"/>
        <v>0</v>
      </c>
      <c r="P33" s="22">
        <f>'[3]24.-42.'!Q229</f>
        <v>0</v>
      </c>
      <c r="Q33" s="56">
        <f>'[2]int.bev.'!R33</f>
        <v>304954</v>
      </c>
      <c r="R33" s="22">
        <f t="shared" si="16"/>
        <v>305364</v>
      </c>
      <c r="S33" s="22">
        <f>'[3]24.-42.'!R229</f>
        <v>410</v>
      </c>
      <c r="T33" s="35" t="s">
        <v>92</v>
      </c>
      <c r="U33" s="33" t="s">
        <v>93</v>
      </c>
      <c r="V33" s="56">
        <f>'[2]int.bev.'!W33</f>
        <v>3108</v>
      </c>
      <c r="W33" s="22">
        <f t="shared" si="17"/>
        <v>2879</v>
      </c>
      <c r="X33" s="22">
        <f>'[3]24.-42.'!AF229</f>
        <v>-229</v>
      </c>
      <c r="Y33" s="56">
        <f t="shared" si="5"/>
        <v>301846</v>
      </c>
      <c r="Z33" s="56">
        <f t="shared" si="5"/>
        <v>302485</v>
      </c>
      <c r="AA33" s="56">
        <f t="shared" si="5"/>
        <v>639</v>
      </c>
      <c r="AB33" s="35" t="s">
        <v>92</v>
      </c>
      <c r="AC33" s="33" t="s">
        <v>93</v>
      </c>
      <c r="AD33" s="56">
        <f>'[2]int.bev.'!AE33</f>
        <v>8433</v>
      </c>
      <c r="AE33" s="22">
        <f t="shared" si="18"/>
        <v>13664</v>
      </c>
      <c r="AF33" s="22">
        <f>'[3]24.-42.'!S229</f>
        <v>5231</v>
      </c>
      <c r="AG33" s="56">
        <f>'[2]int.bev.'!AH33</f>
        <v>4204</v>
      </c>
      <c r="AH33" s="22">
        <f t="shared" si="19"/>
        <v>9638</v>
      </c>
      <c r="AI33" s="22">
        <f>'[3]24.-42.'!AG229</f>
        <v>5434</v>
      </c>
      <c r="AJ33" s="35" t="s">
        <v>92</v>
      </c>
      <c r="AK33" s="33" t="s">
        <v>93</v>
      </c>
      <c r="AL33" s="56">
        <f>'[2]int.bev.'!AM33</f>
        <v>0</v>
      </c>
      <c r="AM33" s="56">
        <f t="shared" si="6"/>
        <v>0</v>
      </c>
      <c r="AN33" s="33">
        <v>0</v>
      </c>
      <c r="AO33" s="22">
        <f t="shared" si="7"/>
        <v>4204</v>
      </c>
      <c r="AP33" s="22">
        <f t="shared" si="7"/>
        <v>9638</v>
      </c>
      <c r="AQ33" s="22">
        <f t="shared" si="7"/>
        <v>5434</v>
      </c>
      <c r="AR33" s="35" t="s">
        <v>92</v>
      </c>
      <c r="AS33" s="33" t="s">
        <v>93</v>
      </c>
      <c r="AT33" s="56">
        <f>'[2]int.bev.'!AU33</f>
        <v>0</v>
      </c>
      <c r="AU33" s="56">
        <f t="shared" si="8"/>
        <v>0</v>
      </c>
      <c r="AV33" s="33">
        <v>0</v>
      </c>
      <c r="AW33" s="99">
        <f t="shared" si="0"/>
        <v>4229</v>
      </c>
      <c r="AX33" s="99">
        <f t="shared" si="0"/>
        <v>4026</v>
      </c>
      <c r="AY33" s="99">
        <f t="shared" si="0"/>
        <v>-203</v>
      </c>
      <c r="AZ33" s="35" t="s">
        <v>92</v>
      </c>
      <c r="BA33" s="33" t="s">
        <v>93</v>
      </c>
      <c r="BB33" s="56">
        <f>'[2]int.bev.'!BC33</f>
        <v>0</v>
      </c>
      <c r="BC33" s="56">
        <f t="shared" si="9"/>
        <v>0</v>
      </c>
      <c r="BD33" s="108">
        <v>0</v>
      </c>
      <c r="BE33" s="22">
        <f t="shared" si="1"/>
        <v>4229</v>
      </c>
      <c r="BF33" s="22">
        <f t="shared" si="1"/>
        <v>4026</v>
      </c>
      <c r="BG33" s="22">
        <f t="shared" si="1"/>
        <v>-203</v>
      </c>
      <c r="BH33" s="35" t="s">
        <v>92</v>
      </c>
      <c r="BI33" s="33" t="s">
        <v>93</v>
      </c>
      <c r="BJ33" s="56">
        <f>'[2]int.bev.'!BK33</f>
        <v>0</v>
      </c>
      <c r="BK33" s="56">
        <f t="shared" si="10"/>
        <v>0</v>
      </c>
      <c r="BL33" s="33">
        <v>0</v>
      </c>
      <c r="BM33" s="56">
        <f>'[2]int.bev.'!BN33</f>
        <v>18451</v>
      </c>
      <c r="BN33" s="22">
        <f t="shared" si="20"/>
        <v>18451</v>
      </c>
      <c r="BO33" s="22">
        <f>'[3]24.-42.'!T229</f>
        <v>0</v>
      </c>
      <c r="BP33" s="56">
        <f>'[2]int.bev.'!BQ33</f>
        <v>10304</v>
      </c>
      <c r="BQ33" s="22">
        <f t="shared" si="21"/>
        <v>10304</v>
      </c>
      <c r="BR33" s="22">
        <f>'[3]24.-42.'!AH229</f>
        <v>0</v>
      </c>
      <c r="BS33" s="35" t="s">
        <v>92</v>
      </c>
      <c r="BT33" s="33" t="s">
        <v>93</v>
      </c>
      <c r="BU33" s="56">
        <f t="shared" si="2"/>
        <v>8147</v>
      </c>
      <c r="BV33" s="56">
        <f t="shared" si="2"/>
        <v>8147</v>
      </c>
      <c r="BW33" s="56">
        <f t="shared" si="2"/>
        <v>0</v>
      </c>
      <c r="BX33" s="99">
        <f t="shared" si="3"/>
        <v>381751</v>
      </c>
      <c r="BY33" s="99">
        <f t="shared" si="3"/>
        <v>384920</v>
      </c>
      <c r="BZ33" s="99">
        <f t="shared" si="3"/>
        <v>3169</v>
      </c>
      <c r="CA33" s="35" t="s">
        <v>92</v>
      </c>
      <c r="CB33" s="33" t="s">
        <v>93</v>
      </c>
      <c r="CC33" s="99">
        <f t="shared" si="24"/>
        <v>364135</v>
      </c>
      <c r="CD33" s="99">
        <f t="shared" si="24"/>
        <v>362099</v>
      </c>
      <c r="CE33" s="99">
        <f t="shared" si="24"/>
        <v>-2036</v>
      </c>
      <c r="CF33" s="99">
        <f>'[3]int.kiad.'!BB33</f>
        <v>17616</v>
      </c>
      <c r="CG33" s="99">
        <f>'[3]int.kiad.'!BC33</f>
        <v>22821</v>
      </c>
      <c r="CH33" s="99">
        <f>'[3]int.kiad.'!BD33</f>
        <v>5205</v>
      </c>
      <c r="CI33" s="178">
        <v>8</v>
      </c>
      <c r="CJ33" s="164" t="s">
        <v>59</v>
      </c>
      <c r="CK33" s="170" t="s">
        <v>193</v>
      </c>
      <c r="CL33" s="222">
        <f>'[2]int.bev.'!CM33</f>
        <v>1052</v>
      </c>
      <c r="CM33" s="171">
        <f t="shared" si="26"/>
        <v>1052</v>
      </c>
      <c r="CN33" s="171">
        <f>'[3]részb.ö.'!P565</f>
        <v>0</v>
      </c>
      <c r="CO33" s="222">
        <f>'[2]int.bev.'!CP33</f>
        <v>0</v>
      </c>
      <c r="CP33" s="171">
        <f t="shared" si="27"/>
        <v>0</v>
      </c>
      <c r="CQ33" s="171">
        <f>'[3]részb.ö.'!Q565</f>
        <v>0</v>
      </c>
      <c r="CR33" s="178">
        <v>8</v>
      </c>
      <c r="CS33" s="164" t="s">
        <v>59</v>
      </c>
      <c r="CT33" s="170" t="s">
        <v>193</v>
      </c>
      <c r="CU33" s="222">
        <f>'[2]int.bev.'!CV33</f>
        <v>21208</v>
      </c>
      <c r="CV33" s="171">
        <f t="shared" si="28"/>
        <v>21208</v>
      </c>
      <c r="CW33" s="171">
        <f>'[3]részb.ö.'!R565</f>
        <v>0</v>
      </c>
      <c r="CX33" s="222">
        <f>'[2]int.bev.'!CY33</f>
        <v>345</v>
      </c>
      <c r="CY33" s="171">
        <f t="shared" si="29"/>
        <v>345</v>
      </c>
      <c r="CZ33" s="171">
        <f>'[3]részb.ö.'!S565</f>
        <v>0</v>
      </c>
      <c r="DA33" s="178">
        <v>8</v>
      </c>
      <c r="DB33" s="164" t="s">
        <v>59</v>
      </c>
      <c r="DC33" s="170" t="s">
        <v>193</v>
      </c>
      <c r="DD33" s="222">
        <f>'[2]int.bev.'!DE33</f>
        <v>0</v>
      </c>
      <c r="DE33" s="171">
        <f t="shared" si="30"/>
        <v>0</v>
      </c>
      <c r="DF33" s="171">
        <f>'[3]részb.ö.'!T565</f>
        <v>0</v>
      </c>
      <c r="DG33" s="171">
        <f t="shared" si="25"/>
        <v>22605</v>
      </c>
      <c r="DH33" s="171">
        <f t="shared" si="25"/>
        <v>22605</v>
      </c>
      <c r="DI33" s="171">
        <f t="shared" si="25"/>
        <v>0</v>
      </c>
    </row>
    <row r="34" spans="1:113" ht="12.75">
      <c r="A34" s="35" t="s">
        <v>94</v>
      </c>
      <c r="B34" s="33" t="s">
        <v>95</v>
      </c>
      <c r="C34" s="56">
        <f>'[2]int.bev.'!D34</f>
        <v>2790</v>
      </c>
      <c r="D34" s="22">
        <f t="shared" si="12"/>
        <v>2833</v>
      </c>
      <c r="E34" s="22">
        <f>'[3]24.-42.'!P277</f>
        <v>43</v>
      </c>
      <c r="F34" s="56">
        <f>'[2]int.bev.'!G34</f>
        <v>0</v>
      </c>
      <c r="G34" s="22">
        <f t="shared" si="13"/>
        <v>0</v>
      </c>
      <c r="H34" s="22">
        <f>'[3]24.-42.'!AC277</f>
        <v>0</v>
      </c>
      <c r="I34" s="56">
        <f>'[2]int.bev.'!J34</f>
        <v>0</v>
      </c>
      <c r="J34" s="22">
        <f t="shared" si="14"/>
        <v>0</v>
      </c>
      <c r="K34" s="22">
        <f>'[3]24.-42.'!AD277</f>
        <v>0</v>
      </c>
      <c r="L34" s="35" t="s">
        <v>94</v>
      </c>
      <c r="M34" s="33" t="s">
        <v>95</v>
      </c>
      <c r="N34" s="56">
        <f>'[2]int.bev.'!O34</f>
        <v>0</v>
      </c>
      <c r="O34" s="22">
        <f t="shared" si="15"/>
        <v>0</v>
      </c>
      <c r="P34" s="22">
        <f>'[3]24.-42.'!Q277</f>
        <v>0</v>
      </c>
      <c r="Q34" s="56">
        <f>'[2]int.bev.'!R34</f>
        <v>106149</v>
      </c>
      <c r="R34" s="22">
        <f t="shared" si="16"/>
        <v>106149</v>
      </c>
      <c r="S34" s="22">
        <f>'[3]24.-42.'!R277</f>
        <v>0</v>
      </c>
      <c r="T34" s="35" t="s">
        <v>94</v>
      </c>
      <c r="U34" s="33" t="s">
        <v>95</v>
      </c>
      <c r="V34" s="56">
        <f>'[2]int.bev.'!W34</f>
        <v>491</v>
      </c>
      <c r="W34" s="22">
        <f t="shared" si="17"/>
        <v>491</v>
      </c>
      <c r="X34" s="22">
        <f>'[3]24.-42.'!AF277</f>
        <v>0</v>
      </c>
      <c r="Y34" s="56">
        <f t="shared" si="5"/>
        <v>105658</v>
      </c>
      <c r="Z34" s="56">
        <f t="shared" si="5"/>
        <v>105658</v>
      </c>
      <c r="AA34" s="56">
        <f t="shared" si="5"/>
        <v>0</v>
      </c>
      <c r="AB34" s="35" t="s">
        <v>94</v>
      </c>
      <c r="AC34" s="33" t="s">
        <v>95</v>
      </c>
      <c r="AD34" s="56">
        <f>'[2]int.bev.'!AE34</f>
        <v>6136</v>
      </c>
      <c r="AE34" s="22">
        <f t="shared" si="18"/>
        <v>6713</v>
      </c>
      <c r="AF34" s="22">
        <f>'[3]24.-42.'!S277</f>
        <v>577</v>
      </c>
      <c r="AG34" s="56">
        <f>'[2]int.bev.'!AH34</f>
        <v>2558</v>
      </c>
      <c r="AH34" s="22">
        <f t="shared" si="19"/>
        <v>2898</v>
      </c>
      <c r="AI34" s="22">
        <f>'[3]24.-42.'!AG277</f>
        <v>340</v>
      </c>
      <c r="AJ34" s="35" t="s">
        <v>94</v>
      </c>
      <c r="AK34" s="33" t="s">
        <v>95</v>
      </c>
      <c r="AL34" s="56">
        <f>'[2]int.bev.'!AM34</f>
        <v>0</v>
      </c>
      <c r="AM34" s="56">
        <f t="shared" si="6"/>
        <v>0</v>
      </c>
      <c r="AN34" s="33">
        <v>0</v>
      </c>
      <c r="AO34" s="22">
        <f t="shared" si="7"/>
        <v>2558</v>
      </c>
      <c r="AP34" s="22">
        <f t="shared" si="7"/>
        <v>2898</v>
      </c>
      <c r="AQ34" s="22">
        <f t="shared" si="7"/>
        <v>340</v>
      </c>
      <c r="AR34" s="35" t="s">
        <v>94</v>
      </c>
      <c r="AS34" s="33" t="s">
        <v>95</v>
      </c>
      <c r="AT34" s="56">
        <f>'[2]int.bev.'!AU34</f>
        <v>0</v>
      </c>
      <c r="AU34" s="56">
        <f t="shared" si="8"/>
        <v>0</v>
      </c>
      <c r="AV34" s="33">
        <v>0</v>
      </c>
      <c r="AW34" s="99">
        <f t="shared" si="0"/>
        <v>3578</v>
      </c>
      <c r="AX34" s="99">
        <f t="shared" si="0"/>
        <v>3815</v>
      </c>
      <c r="AY34" s="99">
        <f t="shared" si="0"/>
        <v>237</v>
      </c>
      <c r="AZ34" s="35" t="s">
        <v>94</v>
      </c>
      <c r="BA34" s="33" t="s">
        <v>95</v>
      </c>
      <c r="BB34" s="56">
        <f>'[2]int.bev.'!BC34</f>
        <v>0</v>
      </c>
      <c r="BC34" s="56">
        <f t="shared" si="9"/>
        <v>0</v>
      </c>
      <c r="BD34" s="108">
        <v>0</v>
      </c>
      <c r="BE34" s="22">
        <f t="shared" si="1"/>
        <v>3578</v>
      </c>
      <c r="BF34" s="22">
        <f t="shared" si="1"/>
        <v>3815</v>
      </c>
      <c r="BG34" s="22">
        <f t="shared" si="1"/>
        <v>237</v>
      </c>
      <c r="BH34" s="35" t="s">
        <v>94</v>
      </c>
      <c r="BI34" s="33" t="s">
        <v>95</v>
      </c>
      <c r="BJ34" s="56">
        <f>'[2]int.bev.'!BK34</f>
        <v>0</v>
      </c>
      <c r="BK34" s="56">
        <f t="shared" si="10"/>
        <v>0</v>
      </c>
      <c r="BL34" s="33">
        <v>0</v>
      </c>
      <c r="BM34" s="56">
        <f>'[2]int.bev.'!BN34</f>
        <v>7408</v>
      </c>
      <c r="BN34" s="22">
        <f t="shared" si="20"/>
        <v>7408</v>
      </c>
      <c r="BO34" s="22">
        <f>'[3]24.-42.'!T277</f>
        <v>0</v>
      </c>
      <c r="BP34" s="56">
        <f>'[2]int.bev.'!BQ34</f>
        <v>1448</v>
      </c>
      <c r="BQ34" s="22">
        <f t="shared" si="21"/>
        <v>1448</v>
      </c>
      <c r="BR34" s="22">
        <f>'[3]24.-42.'!AH277</f>
        <v>0</v>
      </c>
      <c r="BS34" s="35" t="s">
        <v>94</v>
      </c>
      <c r="BT34" s="33" t="s">
        <v>95</v>
      </c>
      <c r="BU34" s="56">
        <f t="shared" si="2"/>
        <v>5960</v>
      </c>
      <c r="BV34" s="56">
        <f t="shared" si="2"/>
        <v>5960</v>
      </c>
      <c r="BW34" s="56">
        <f t="shared" si="2"/>
        <v>0</v>
      </c>
      <c r="BX34" s="99">
        <f t="shared" si="3"/>
        <v>122483</v>
      </c>
      <c r="BY34" s="99">
        <f t="shared" si="3"/>
        <v>123103</v>
      </c>
      <c r="BZ34" s="99">
        <f t="shared" si="3"/>
        <v>620</v>
      </c>
      <c r="CA34" s="35" t="s">
        <v>94</v>
      </c>
      <c r="CB34" s="33" t="s">
        <v>95</v>
      </c>
      <c r="CC34" s="99">
        <f t="shared" si="24"/>
        <v>117986</v>
      </c>
      <c r="CD34" s="99">
        <f t="shared" si="24"/>
        <v>118266</v>
      </c>
      <c r="CE34" s="99">
        <f t="shared" si="24"/>
        <v>280</v>
      </c>
      <c r="CF34" s="99">
        <f>'[3]int.kiad.'!BB34</f>
        <v>4497</v>
      </c>
      <c r="CG34" s="99">
        <f>'[3]int.kiad.'!BC34</f>
        <v>4837</v>
      </c>
      <c r="CH34" s="99">
        <f>'[3]int.kiad.'!BD34</f>
        <v>340</v>
      </c>
      <c r="CI34" s="178">
        <v>8</v>
      </c>
      <c r="CJ34" s="164" t="s">
        <v>61</v>
      </c>
      <c r="CK34" s="170" t="s">
        <v>194</v>
      </c>
      <c r="CL34" s="222">
        <f>'[2]int.bev.'!CM34</f>
        <v>781</v>
      </c>
      <c r="CM34" s="171">
        <f t="shared" si="26"/>
        <v>781</v>
      </c>
      <c r="CN34" s="171">
        <f>'[3]részb.ö.'!P613</f>
        <v>0</v>
      </c>
      <c r="CO34" s="222">
        <f>'[2]int.bev.'!CP34</f>
        <v>0</v>
      </c>
      <c r="CP34" s="171">
        <f t="shared" si="27"/>
        <v>0</v>
      </c>
      <c r="CQ34" s="171">
        <f>'[3]részb.ö.'!Q613</f>
        <v>0</v>
      </c>
      <c r="CR34" s="178">
        <v>8</v>
      </c>
      <c r="CS34" s="164" t="s">
        <v>61</v>
      </c>
      <c r="CT34" s="170" t="s">
        <v>194</v>
      </c>
      <c r="CU34" s="222">
        <f>'[2]int.bev.'!CV34</f>
        <v>14340</v>
      </c>
      <c r="CV34" s="171">
        <f t="shared" si="28"/>
        <v>14340</v>
      </c>
      <c r="CW34" s="171">
        <f>'[3]részb.ö.'!R613</f>
        <v>0</v>
      </c>
      <c r="CX34" s="222">
        <f>'[2]int.bev.'!CY34</f>
        <v>646</v>
      </c>
      <c r="CY34" s="171">
        <f t="shared" si="29"/>
        <v>646</v>
      </c>
      <c r="CZ34" s="171">
        <f>'[3]részb.ö.'!S613</f>
        <v>0</v>
      </c>
      <c r="DA34" s="178">
        <v>8</v>
      </c>
      <c r="DB34" s="164" t="s">
        <v>61</v>
      </c>
      <c r="DC34" s="170" t="s">
        <v>194</v>
      </c>
      <c r="DD34" s="222">
        <f>'[2]int.bev.'!DE34</f>
        <v>1298</v>
      </c>
      <c r="DE34" s="171">
        <f t="shared" si="30"/>
        <v>1298</v>
      </c>
      <c r="DF34" s="171">
        <f>'[3]részb.ö.'!T613</f>
        <v>0</v>
      </c>
      <c r="DG34" s="171">
        <f t="shared" si="25"/>
        <v>17065</v>
      </c>
      <c r="DH34" s="171">
        <f t="shared" si="25"/>
        <v>17065</v>
      </c>
      <c r="DI34" s="171">
        <f t="shared" si="25"/>
        <v>0</v>
      </c>
    </row>
    <row r="35" spans="1:113" ht="12.75">
      <c r="A35" s="35" t="s">
        <v>96</v>
      </c>
      <c r="B35" s="33" t="s">
        <v>97</v>
      </c>
      <c r="C35" s="56">
        <f>'[2]int.bev.'!D35</f>
        <v>19316</v>
      </c>
      <c r="D35" s="22">
        <f t="shared" si="12"/>
        <v>18863</v>
      </c>
      <c r="E35" s="22">
        <f>'[3]24.-42.'!P325</f>
        <v>-453</v>
      </c>
      <c r="F35" s="56">
        <f>'[2]int.bev.'!G35</f>
        <v>0</v>
      </c>
      <c r="G35" s="22">
        <f t="shared" si="13"/>
        <v>0</v>
      </c>
      <c r="H35" s="22">
        <f>'[3]24.-42.'!AC325</f>
        <v>0</v>
      </c>
      <c r="I35" s="56">
        <f>'[2]int.bev.'!J35</f>
        <v>0</v>
      </c>
      <c r="J35" s="22">
        <f t="shared" si="14"/>
        <v>0</v>
      </c>
      <c r="K35" s="22">
        <f>'[3]24.-42.'!AD325</f>
        <v>0</v>
      </c>
      <c r="L35" s="35" t="s">
        <v>96</v>
      </c>
      <c r="M35" s="33" t="s">
        <v>97</v>
      </c>
      <c r="N35" s="56">
        <f>'[2]int.bev.'!O35</f>
        <v>0</v>
      </c>
      <c r="O35" s="22">
        <f t="shared" si="15"/>
        <v>0</v>
      </c>
      <c r="P35" s="22">
        <f>'[3]24.-42.'!Q325</f>
        <v>0</v>
      </c>
      <c r="Q35" s="56">
        <f>'[2]int.bev.'!R35</f>
        <v>315059</v>
      </c>
      <c r="R35" s="22">
        <f t="shared" si="16"/>
        <v>315896</v>
      </c>
      <c r="S35" s="22">
        <f>'[3]24.-42.'!R325</f>
        <v>837</v>
      </c>
      <c r="T35" s="35" t="s">
        <v>96</v>
      </c>
      <c r="U35" s="33" t="s">
        <v>97</v>
      </c>
      <c r="V35" s="56">
        <f>'[2]int.bev.'!W35</f>
        <v>1934</v>
      </c>
      <c r="W35" s="22">
        <f t="shared" si="17"/>
        <v>871</v>
      </c>
      <c r="X35" s="22">
        <f>'[3]24.-42.'!AF325</f>
        <v>-1063</v>
      </c>
      <c r="Y35" s="56">
        <f t="shared" si="5"/>
        <v>313125</v>
      </c>
      <c r="Z35" s="56">
        <f t="shared" si="5"/>
        <v>315025</v>
      </c>
      <c r="AA35" s="56">
        <f t="shared" si="5"/>
        <v>1900</v>
      </c>
      <c r="AB35" s="35" t="s">
        <v>96</v>
      </c>
      <c r="AC35" s="33" t="s">
        <v>97</v>
      </c>
      <c r="AD35" s="56">
        <f>'[2]int.bev.'!AE35</f>
        <v>8180</v>
      </c>
      <c r="AE35" s="22">
        <f t="shared" si="18"/>
        <v>11313</v>
      </c>
      <c r="AF35" s="22">
        <f>'[3]24.-42.'!S325</f>
        <v>3133</v>
      </c>
      <c r="AG35" s="56">
        <f>'[2]int.bev.'!AH35</f>
        <v>1947</v>
      </c>
      <c r="AH35" s="22">
        <f t="shared" si="19"/>
        <v>3321</v>
      </c>
      <c r="AI35" s="22">
        <f>'[3]24.-42.'!AG325</f>
        <v>1374</v>
      </c>
      <c r="AJ35" s="35" t="s">
        <v>96</v>
      </c>
      <c r="AK35" s="33" t="s">
        <v>97</v>
      </c>
      <c r="AL35" s="56">
        <f>'[2]int.bev.'!AM35</f>
        <v>0</v>
      </c>
      <c r="AM35" s="56">
        <f t="shared" si="6"/>
        <v>0</v>
      </c>
      <c r="AN35" s="33">
        <v>0</v>
      </c>
      <c r="AO35" s="22">
        <f t="shared" si="7"/>
        <v>1947</v>
      </c>
      <c r="AP35" s="22">
        <f t="shared" si="7"/>
        <v>3321</v>
      </c>
      <c r="AQ35" s="22">
        <f t="shared" si="7"/>
        <v>1374</v>
      </c>
      <c r="AR35" s="35" t="s">
        <v>96</v>
      </c>
      <c r="AS35" s="33" t="s">
        <v>97</v>
      </c>
      <c r="AT35" s="56">
        <f>'[2]int.bev.'!AU35</f>
        <v>0</v>
      </c>
      <c r="AU35" s="56">
        <f t="shared" si="8"/>
        <v>0</v>
      </c>
      <c r="AV35" s="33">
        <v>0</v>
      </c>
      <c r="AW35" s="99">
        <f t="shared" si="0"/>
        <v>6233</v>
      </c>
      <c r="AX35" s="99">
        <f t="shared" si="0"/>
        <v>7992</v>
      </c>
      <c r="AY35" s="99">
        <f t="shared" si="0"/>
        <v>1759</v>
      </c>
      <c r="AZ35" s="35" t="s">
        <v>96</v>
      </c>
      <c r="BA35" s="33" t="s">
        <v>97</v>
      </c>
      <c r="BB35" s="56">
        <f>'[2]int.bev.'!BC35</f>
        <v>0</v>
      </c>
      <c r="BC35" s="56">
        <f t="shared" si="9"/>
        <v>0</v>
      </c>
      <c r="BD35" s="108">
        <v>0</v>
      </c>
      <c r="BE35" s="22">
        <f t="shared" si="1"/>
        <v>6233</v>
      </c>
      <c r="BF35" s="22">
        <f t="shared" si="1"/>
        <v>7992</v>
      </c>
      <c r="BG35" s="22">
        <f t="shared" si="1"/>
        <v>1759</v>
      </c>
      <c r="BH35" s="35" t="s">
        <v>96</v>
      </c>
      <c r="BI35" s="33" t="s">
        <v>97</v>
      </c>
      <c r="BJ35" s="56">
        <f>'[2]int.bev.'!BK35</f>
        <v>0</v>
      </c>
      <c r="BK35" s="56">
        <f t="shared" si="10"/>
        <v>0</v>
      </c>
      <c r="BL35" s="33">
        <v>0</v>
      </c>
      <c r="BM35" s="56">
        <f>'[2]int.bev.'!BN35</f>
        <v>407</v>
      </c>
      <c r="BN35" s="22">
        <f t="shared" si="20"/>
        <v>407</v>
      </c>
      <c r="BO35" s="22">
        <f>'[3]24.-42.'!T325</f>
        <v>0</v>
      </c>
      <c r="BP35" s="56">
        <f>'[2]int.bev.'!BQ35</f>
        <v>0</v>
      </c>
      <c r="BQ35" s="22">
        <f t="shared" si="21"/>
        <v>0</v>
      </c>
      <c r="BR35" s="22">
        <f>'[3]24.-42.'!AH325</f>
        <v>0</v>
      </c>
      <c r="BS35" s="35" t="s">
        <v>96</v>
      </c>
      <c r="BT35" s="33" t="s">
        <v>97</v>
      </c>
      <c r="BU35" s="56">
        <f t="shared" si="2"/>
        <v>407</v>
      </c>
      <c r="BV35" s="56">
        <f t="shared" si="2"/>
        <v>407</v>
      </c>
      <c r="BW35" s="56">
        <f t="shared" si="2"/>
        <v>0</v>
      </c>
      <c r="BX35" s="99">
        <f t="shared" si="3"/>
        <v>342962</v>
      </c>
      <c r="BY35" s="99">
        <f t="shared" si="3"/>
        <v>346479</v>
      </c>
      <c r="BZ35" s="99">
        <f t="shared" si="3"/>
        <v>3517</v>
      </c>
      <c r="CA35" s="35" t="s">
        <v>96</v>
      </c>
      <c r="CB35" s="33" t="s">
        <v>97</v>
      </c>
      <c r="CC35" s="99">
        <f t="shared" si="24"/>
        <v>339081</v>
      </c>
      <c r="CD35" s="99">
        <f t="shared" si="24"/>
        <v>342287</v>
      </c>
      <c r="CE35" s="99">
        <f t="shared" si="24"/>
        <v>3206</v>
      </c>
      <c r="CF35" s="99">
        <f>'[3]int.kiad.'!BB35</f>
        <v>3881</v>
      </c>
      <c r="CG35" s="99">
        <f>'[3]int.kiad.'!BC35</f>
        <v>4192</v>
      </c>
      <c r="CH35" s="99">
        <f>'[3]int.kiad.'!BD35</f>
        <v>311</v>
      </c>
      <c r="CI35" s="178">
        <v>8</v>
      </c>
      <c r="CJ35" s="164" t="s">
        <v>63</v>
      </c>
      <c r="CK35" s="170" t="s">
        <v>195</v>
      </c>
      <c r="CL35" s="222">
        <f>'[2]int.bev.'!CM35</f>
        <v>1198</v>
      </c>
      <c r="CM35" s="171">
        <f t="shared" si="26"/>
        <v>1198</v>
      </c>
      <c r="CN35" s="171">
        <f>'[3]részb.ö.'!P661</f>
        <v>0</v>
      </c>
      <c r="CO35" s="222">
        <f>'[2]int.bev.'!CP35</f>
        <v>0</v>
      </c>
      <c r="CP35" s="171">
        <f t="shared" si="27"/>
        <v>0</v>
      </c>
      <c r="CQ35" s="171">
        <f>'[3]részb.ö.'!Q661</f>
        <v>0</v>
      </c>
      <c r="CR35" s="178">
        <v>8</v>
      </c>
      <c r="CS35" s="164" t="s">
        <v>63</v>
      </c>
      <c r="CT35" s="170" t="s">
        <v>195</v>
      </c>
      <c r="CU35" s="222">
        <f>'[2]int.bev.'!CV35</f>
        <v>50519</v>
      </c>
      <c r="CV35" s="171">
        <f t="shared" si="28"/>
        <v>50643</v>
      </c>
      <c r="CW35" s="171">
        <f>'[3]részb.ö.'!R661</f>
        <v>124</v>
      </c>
      <c r="CX35" s="222">
        <f>'[2]int.bev.'!CY35</f>
        <v>508</v>
      </c>
      <c r="CY35" s="171">
        <f t="shared" si="29"/>
        <v>797</v>
      </c>
      <c r="CZ35" s="171">
        <f>'[3]részb.ö.'!S661</f>
        <v>289</v>
      </c>
      <c r="DA35" s="178">
        <v>8</v>
      </c>
      <c r="DB35" s="164" t="s">
        <v>63</v>
      </c>
      <c r="DC35" s="170" t="s">
        <v>195</v>
      </c>
      <c r="DD35" s="222">
        <f>'[2]int.bev.'!DE35</f>
        <v>399</v>
      </c>
      <c r="DE35" s="171">
        <f t="shared" si="30"/>
        <v>399</v>
      </c>
      <c r="DF35" s="171">
        <f>'[3]részb.ö.'!T661</f>
        <v>0</v>
      </c>
      <c r="DG35" s="171">
        <f t="shared" si="25"/>
        <v>52624</v>
      </c>
      <c r="DH35" s="171">
        <f t="shared" si="25"/>
        <v>53037</v>
      </c>
      <c r="DI35" s="171">
        <f t="shared" si="25"/>
        <v>413</v>
      </c>
    </row>
    <row r="36" spans="1:113" ht="12.75">
      <c r="A36" s="35" t="s">
        <v>98</v>
      </c>
      <c r="B36" s="33" t="s">
        <v>99</v>
      </c>
      <c r="C36" s="56">
        <f>'[2]int.bev.'!D36</f>
        <v>14809</v>
      </c>
      <c r="D36" s="22">
        <f t="shared" si="12"/>
        <v>15680</v>
      </c>
      <c r="E36" s="22">
        <f>'[3]24.-42.'!P373</f>
        <v>871</v>
      </c>
      <c r="F36" s="56">
        <f>'[2]int.bev.'!G36</f>
        <v>0</v>
      </c>
      <c r="G36" s="22">
        <f t="shared" si="13"/>
        <v>0</v>
      </c>
      <c r="H36" s="22">
        <f>'[3]24.-42.'!AC373</f>
        <v>0</v>
      </c>
      <c r="I36" s="56">
        <f>'[2]int.bev.'!J36</f>
        <v>0</v>
      </c>
      <c r="J36" s="22">
        <f t="shared" si="14"/>
        <v>0</v>
      </c>
      <c r="K36" s="22">
        <f>'[3]24.-42.'!AD373</f>
        <v>0</v>
      </c>
      <c r="L36" s="35" t="s">
        <v>98</v>
      </c>
      <c r="M36" s="33" t="s">
        <v>99</v>
      </c>
      <c r="N36" s="56">
        <f>'[2]int.bev.'!O36</f>
        <v>0</v>
      </c>
      <c r="O36" s="22">
        <f t="shared" si="15"/>
        <v>0</v>
      </c>
      <c r="P36" s="22">
        <f>'[3]24.-42.'!Q373</f>
        <v>0</v>
      </c>
      <c r="Q36" s="56">
        <f>'[2]int.bev.'!R36</f>
        <v>262420</v>
      </c>
      <c r="R36" s="22">
        <f t="shared" si="16"/>
        <v>265180</v>
      </c>
      <c r="S36" s="22">
        <f>'[3]24.-42.'!R373</f>
        <v>2760</v>
      </c>
      <c r="T36" s="35" t="s">
        <v>98</v>
      </c>
      <c r="U36" s="33" t="s">
        <v>99</v>
      </c>
      <c r="V36" s="56">
        <f>'[2]int.bev.'!W36</f>
        <v>1596</v>
      </c>
      <c r="W36" s="22">
        <f t="shared" si="17"/>
        <v>1711</v>
      </c>
      <c r="X36" s="22">
        <f>'[3]24.-42.'!AF373</f>
        <v>115</v>
      </c>
      <c r="Y36" s="56">
        <f t="shared" si="5"/>
        <v>260824</v>
      </c>
      <c r="Z36" s="56">
        <f t="shared" si="5"/>
        <v>263469</v>
      </c>
      <c r="AA36" s="56">
        <f t="shared" si="5"/>
        <v>2645</v>
      </c>
      <c r="AB36" s="35" t="s">
        <v>98</v>
      </c>
      <c r="AC36" s="33" t="s">
        <v>99</v>
      </c>
      <c r="AD36" s="56">
        <f>'[2]int.bev.'!AE36</f>
        <v>332</v>
      </c>
      <c r="AE36" s="22">
        <f t="shared" si="18"/>
        <v>2172</v>
      </c>
      <c r="AF36" s="22">
        <f>'[3]24.-42.'!S373</f>
        <v>1840</v>
      </c>
      <c r="AG36" s="56">
        <f>'[2]int.bev.'!AH36</f>
        <v>0</v>
      </c>
      <c r="AH36" s="22">
        <f t="shared" si="19"/>
        <v>0</v>
      </c>
      <c r="AI36" s="22">
        <f>'[3]24.-42.'!AG373</f>
        <v>0</v>
      </c>
      <c r="AJ36" s="35" t="s">
        <v>98</v>
      </c>
      <c r="AK36" s="33" t="s">
        <v>99</v>
      </c>
      <c r="AL36" s="56">
        <f>'[2]int.bev.'!AM36</f>
        <v>0</v>
      </c>
      <c r="AM36" s="56">
        <f t="shared" si="6"/>
        <v>0</v>
      </c>
      <c r="AN36" s="33">
        <v>0</v>
      </c>
      <c r="AO36" s="22">
        <f t="shared" si="7"/>
        <v>0</v>
      </c>
      <c r="AP36" s="22">
        <f t="shared" si="7"/>
        <v>0</v>
      </c>
      <c r="AQ36" s="22">
        <f t="shared" si="7"/>
        <v>0</v>
      </c>
      <c r="AR36" s="35" t="s">
        <v>98</v>
      </c>
      <c r="AS36" s="33" t="s">
        <v>99</v>
      </c>
      <c r="AT36" s="56">
        <f>'[2]int.bev.'!AU36</f>
        <v>0</v>
      </c>
      <c r="AU36" s="56">
        <f t="shared" si="8"/>
        <v>0</v>
      </c>
      <c r="AV36" s="33">
        <v>0</v>
      </c>
      <c r="AW36" s="99">
        <f t="shared" si="0"/>
        <v>332</v>
      </c>
      <c r="AX36" s="99">
        <f t="shared" si="0"/>
        <v>2172</v>
      </c>
      <c r="AY36" s="99">
        <f t="shared" si="0"/>
        <v>1840</v>
      </c>
      <c r="AZ36" s="35" t="s">
        <v>98</v>
      </c>
      <c r="BA36" s="33" t="s">
        <v>99</v>
      </c>
      <c r="BB36" s="56">
        <f>'[2]int.bev.'!BC36</f>
        <v>0</v>
      </c>
      <c r="BC36" s="56">
        <f t="shared" si="9"/>
        <v>0</v>
      </c>
      <c r="BD36" s="108">
        <v>0</v>
      </c>
      <c r="BE36" s="22">
        <f t="shared" si="1"/>
        <v>332</v>
      </c>
      <c r="BF36" s="22">
        <f t="shared" si="1"/>
        <v>2172</v>
      </c>
      <c r="BG36" s="22">
        <f t="shared" si="1"/>
        <v>1840</v>
      </c>
      <c r="BH36" s="35" t="s">
        <v>98</v>
      </c>
      <c r="BI36" s="33" t="s">
        <v>99</v>
      </c>
      <c r="BJ36" s="56">
        <f>'[2]int.bev.'!BK36</f>
        <v>0</v>
      </c>
      <c r="BK36" s="56">
        <f t="shared" si="10"/>
        <v>0</v>
      </c>
      <c r="BL36" s="33">
        <v>0</v>
      </c>
      <c r="BM36" s="56">
        <f>'[2]int.bev.'!BN36</f>
        <v>2659</v>
      </c>
      <c r="BN36" s="22">
        <f t="shared" si="20"/>
        <v>2659</v>
      </c>
      <c r="BO36" s="22">
        <f>'[3]24.-42.'!T373</f>
        <v>0</v>
      </c>
      <c r="BP36" s="56">
        <f>'[2]int.bev.'!BQ36</f>
        <v>0</v>
      </c>
      <c r="BQ36" s="22">
        <f t="shared" si="21"/>
        <v>0</v>
      </c>
      <c r="BR36" s="22">
        <f>'[3]24.-42.'!AH373</f>
        <v>0</v>
      </c>
      <c r="BS36" s="35" t="s">
        <v>98</v>
      </c>
      <c r="BT36" s="33" t="s">
        <v>99</v>
      </c>
      <c r="BU36" s="56">
        <f t="shared" si="2"/>
        <v>2659</v>
      </c>
      <c r="BV36" s="56">
        <f t="shared" si="2"/>
        <v>2659</v>
      </c>
      <c r="BW36" s="56">
        <f t="shared" si="2"/>
        <v>0</v>
      </c>
      <c r="BX36" s="99">
        <f t="shared" si="3"/>
        <v>280220</v>
      </c>
      <c r="BY36" s="99">
        <f t="shared" si="3"/>
        <v>285691</v>
      </c>
      <c r="BZ36" s="99">
        <f t="shared" si="3"/>
        <v>5471</v>
      </c>
      <c r="CA36" s="35" t="s">
        <v>98</v>
      </c>
      <c r="CB36" s="33" t="s">
        <v>99</v>
      </c>
      <c r="CC36" s="99">
        <f t="shared" si="24"/>
        <v>278624</v>
      </c>
      <c r="CD36" s="99">
        <f t="shared" si="24"/>
        <v>283980</v>
      </c>
      <c r="CE36" s="99">
        <f t="shared" si="24"/>
        <v>5356</v>
      </c>
      <c r="CF36" s="99">
        <f>'[3]int.kiad.'!BB36</f>
        <v>1596</v>
      </c>
      <c r="CG36" s="99">
        <f>'[3]int.kiad.'!BC36</f>
        <v>1711</v>
      </c>
      <c r="CH36" s="99">
        <f>'[3]int.kiad.'!BD36</f>
        <v>115</v>
      </c>
      <c r="CI36" s="178">
        <v>8</v>
      </c>
      <c r="CJ36" s="164" t="s">
        <v>65</v>
      </c>
      <c r="CK36" s="170" t="s">
        <v>223</v>
      </c>
      <c r="CL36" s="222">
        <f>'[2]int.bev.'!CM36</f>
        <v>1106</v>
      </c>
      <c r="CM36" s="171">
        <f t="shared" si="26"/>
        <v>1072</v>
      </c>
      <c r="CN36" s="171">
        <f>'[3]részb.ö.'!P709</f>
        <v>-34</v>
      </c>
      <c r="CO36" s="222">
        <f>'[2]int.bev.'!CP36</f>
        <v>0</v>
      </c>
      <c r="CP36" s="171">
        <f t="shared" si="27"/>
        <v>0</v>
      </c>
      <c r="CQ36" s="171">
        <f>'[3]részb.ö.'!Q709</f>
        <v>0</v>
      </c>
      <c r="CR36" s="178">
        <v>8</v>
      </c>
      <c r="CS36" s="164" t="s">
        <v>65</v>
      </c>
      <c r="CT36" s="170" t="s">
        <v>223</v>
      </c>
      <c r="CU36" s="222">
        <f>'[2]int.bev.'!CV36</f>
        <v>57755</v>
      </c>
      <c r="CV36" s="171">
        <f t="shared" si="28"/>
        <v>57815</v>
      </c>
      <c r="CW36" s="171">
        <f>'[3]részb.ö.'!R709</f>
        <v>60</v>
      </c>
      <c r="CX36" s="222">
        <f>'[2]int.bev.'!CY36</f>
        <v>428</v>
      </c>
      <c r="CY36" s="224">
        <f t="shared" si="29"/>
        <v>881</v>
      </c>
      <c r="CZ36" s="171">
        <f>'[3]részb.ö.'!S709</f>
        <v>453</v>
      </c>
      <c r="DA36" s="178">
        <v>8</v>
      </c>
      <c r="DB36" s="164" t="s">
        <v>65</v>
      </c>
      <c r="DC36" s="170" t="s">
        <v>223</v>
      </c>
      <c r="DD36" s="222">
        <f>'[2]int.bev.'!DE36</f>
        <v>151</v>
      </c>
      <c r="DE36" s="171">
        <f t="shared" si="30"/>
        <v>151</v>
      </c>
      <c r="DF36" s="171">
        <f>'[3]részb.ö.'!T709</f>
        <v>0</v>
      </c>
      <c r="DG36" s="171">
        <f t="shared" si="25"/>
        <v>59440</v>
      </c>
      <c r="DH36" s="171">
        <f t="shared" si="25"/>
        <v>59919</v>
      </c>
      <c r="DI36" s="171">
        <f t="shared" si="25"/>
        <v>479</v>
      </c>
    </row>
    <row r="37" spans="1:113" ht="12.75">
      <c r="A37" s="35" t="s">
        <v>100</v>
      </c>
      <c r="B37" s="33" t="s">
        <v>224</v>
      </c>
      <c r="C37" s="56">
        <f>'[2]int.bev.'!D37</f>
        <v>42171</v>
      </c>
      <c r="D37" s="22">
        <f t="shared" si="12"/>
        <v>46133</v>
      </c>
      <c r="E37" s="22">
        <f>'[3]24.-42.'!P421</f>
        <v>3962</v>
      </c>
      <c r="F37" s="56">
        <f>'[2]int.bev.'!G37</f>
        <v>0</v>
      </c>
      <c r="G37" s="22">
        <f t="shared" si="13"/>
        <v>0</v>
      </c>
      <c r="H37" s="22">
        <f>'[3]24.-42.'!AC421</f>
        <v>0</v>
      </c>
      <c r="I37" s="56">
        <f>'[2]int.bev.'!J37</f>
        <v>4</v>
      </c>
      <c r="J37" s="22">
        <f t="shared" si="14"/>
        <v>0</v>
      </c>
      <c r="K37" s="22">
        <f>'[3]24.-42.'!AD421</f>
        <v>-4</v>
      </c>
      <c r="L37" s="35" t="s">
        <v>100</v>
      </c>
      <c r="M37" s="33" t="s">
        <v>224</v>
      </c>
      <c r="N37" s="56">
        <f>'[2]int.bev.'!O37</f>
        <v>0</v>
      </c>
      <c r="O37" s="22">
        <f t="shared" si="15"/>
        <v>0</v>
      </c>
      <c r="P37" s="22">
        <f>'[3]24.-42.'!Q421</f>
        <v>0</v>
      </c>
      <c r="Q37" s="56">
        <f>'[2]int.bev.'!R37</f>
        <v>336889</v>
      </c>
      <c r="R37" s="22">
        <f t="shared" si="16"/>
        <v>337133</v>
      </c>
      <c r="S37" s="22">
        <f>'[3]24.-42.'!R421</f>
        <v>244</v>
      </c>
      <c r="T37" s="35" t="s">
        <v>100</v>
      </c>
      <c r="U37" s="33" t="s">
        <v>224</v>
      </c>
      <c r="V37" s="56">
        <f>'[2]int.bev.'!W37</f>
        <v>-1355</v>
      </c>
      <c r="W37" s="22">
        <f t="shared" si="17"/>
        <v>0</v>
      </c>
      <c r="X37" s="22">
        <f>'[3]24.-42.'!AF421</f>
        <v>1355</v>
      </c>
      <c r="Y37" s="56">
        <f t="shared" si="5"/>
        <v>338244</v>
      </c>
      <c r="Z37" s="56">
        <f t="shared" si="5"/>
        <v>337133</v>
      </c>
      <c r="AA37" s="56">
        <f t="shared" si="5"/>
        <v>-1111</v>
      </c>
      <c r="AB37" s="35" t="s">
        <v>100</v>
      </c>
      <c r="AC37" s="33" t="s">
        <v>224</v>
      </c>
      <c r="AD37" s="56">
        <f>'[2]int.bev.'!AE37</f>
        <v>21876</v>
      </c>
      <c r="AE37" s="22">
        <f t="shared" si="18"/>
        <v>41630</v>
      </c>
      <c r="AF37" s="22">
        <f>'[3]24.-42.'!S421</f>
        <v>19754</v>
      </c>
      <c r="AG37" s="56">
        <f>'[2]int.bev.'!AH37</f>
        <v>14080</v>
      </c>
      <c r="AH37" s="22">
        <f t="shared" si="19"/>
        <v>28524</v>
      </c>
      <c r="AI37" s="22">
        <f>'[3]24.-42.'!AG421</f>
        <v>14444</v>
      </c>
      <c r="AJ37" s="35" t="s">
        <v>100</v>
      </c>
      <c r="AK37" s="33" t="s">
        <v>224</v>
      </c>
      <c r="AL37" s="56">
        <f>'[2]int.bev.'!AM37</f>
        <v>0</v>
      </c>
      <c r="AM37" s="56">
        <f t="shared" si="6"/>
        <v>0</v>
      </c>
      <c r="AN37" s="33">
        <v>0</v>
      </c>
      <c r="AO37" s="22">
        <f t="shared" si="7"/>
        <v>14080</v>
      </c>
      <c r="AP37" s="22">
        <f t="shared" si="7"/>
        <v>28524</v>
      </c>
      <c r="AQ37" s="22">
        <f t="shared" si="7"/>
        <v>14444</v>
      </c>
      <c r="AR37" s="35" t="s">
        <v>100</v>
      </c>
      <c r="AS37" s="33" t="s">
        <v>224</v>
      </c>
      <c r="AT37" s="56">
        <f>'[2]int.bev.'!AU37</f>
        <v>0</v>
      </c>
      <c r="AU37" s="56">
        <f t="shared" si="8"/>
        <v>0</v>
      </c>
      <c r="AV37" s="33">
        <v>0</v>
      </c>
      <c r="AW37" s="99">
        <f t="shared" si="0"/>
        <v>7796</v>
      </c>
      <c r="AX37" s="99">
        <f t="shared" si="0"/>
        <v>13106</v>
      </c>
      <c r="AY37" s="99">
        <f t="shared" si="0"/>
        <v>5310</v>
      </c>
      <c r="AZ37" s="35" t="s">
        <v>100</v>
      </c>
      <c r="BA37" s="33" t="s">
        <v>224</v>
      </c>
      <c r="BB37" s="56">
        <f>'[2]int.bev.'!BC37</f>
        <v>0</v>
      </c>
      <c r="BC37" s="56">
        <f t="shared" si="9"/>
        <v>0</v>
      </c>
      <c r="BD37" s="108">
        <v>0</v>
      </c>
      <c r="BE37" s="22">
        <f t="shared" si="1"/>
        <v>7796</v>
      </c>
      <c r="BF37" s="22">
        <f t="shared" si="1"/>
        <v>13106</v>
      </c>
      <c r="BG37" s="22">
        <f t="shared" si="1"/>
        <v>5310</v>
      </c>
      <c r="BH37" s="35" t="s">
        <v>100</v>
      </c>
      <c r="BI37" s="33" t="s">
        <v>224</v>
      </c>
      <c r="BJ37" s="56">
        <f>'[2]int.bev.'!BK37</f>
        <v>0</v>
      </c>
      <c r="BK37" s="56">
        <f t="shared" si="10"/>
        <v>0</v>
      </c>
      <c r="BL37" s="33">
        <v>0</v>
      </c>
      <c r="BM37" s="56">
        <f>'[2]int.bev.'!BN37</f>
        <v>18297</v>
      </c>
      <c r="BN37" s="22">
        <f t="shared" si="20"/>
        <v>18297</v>
      </c>
      <c r="BO37" s="22">
        <f>'[3]24.-42.'!T421</f>
        <v>0</v>
      </c>
      <c r="BP37" s="56">
        <f>'[2]int.bev.'!BQ37</f>
        <v>10645</v>
      </c>
      <c r="BQ37" s="22">
        <f t="shared" si="21"/>
        <v>9290</v>
      </c>
      <c r="BR37" s="22">
        <f>'[3]24.-42.'!AH421</f>
        <v>-1355</v>
      </c>
      <c r="BS37" s="35" t="s">
        <v>100</v>
      </c>
      <c r="BT37" s="33" t="s">
        <v>224</v>
      </c>
      <c r="BU37" s="56">
        <f t="shared" si="2"/>
        <v>7652</v>
      </c>
      <c r="BV37" s="56">
        <f t="shared" si="2"/>
        <v>9007</v>
      </c>
      <c r="BW37" s="56">
        <f t="shared" si="2"/>
        <v>1355</v>
      </c>
      <c r="BX37" s="99">
        <f t="shared" si="3"/>
        <v>419233</v>
      </c>
      <c r="BY37" s="99">
        <f t="shared" si="3"/>
        <v>443193</v>
      </c>
      <c r="BZ37" s="99">
        <f t="shared" si="3"/>
        <v>23960</v>
      </c>
      <c r="CA37" s="35" t="s">
        <v>100</v>
      </c>
      <c r="CB37" s="33" t="s">
        <v>224</v>
      </c>
      <c r="CC37" s="99">
        <f t="shared" si="24"/>
        <v>395859</v>
      </c>
      <c r="CD37" s="99">
        <f t="shared" si="24"/>
        <v>405379</v>
      </c>
      <c r="CE37" s="99">
        <f t="shared" si="24"/>
        <v>9520</v>
      </c>
      <c r="CF37" s="99">
        <f>'[3]int.kiad.'!BB37</f>
        <v>23374</v>
      </c>
      <c r="CG37" s="99">
        <f>'[3]int.kiad.'!BC37</f>
        <v>37814</v>
      </c>
      <c r="CH37" s="99">
        <f>'[3]int.kiad.'!BD37</f>
        <v>14440</v>
      </c>
      <c r="CI37" s="178">
        <v>8</v>
      </c>
      <c r="CJ37" s="164" t="s">
        <v>67</v>
      </c>
      <c r="CK37" s="170" t="s">
        <v>196</v>
      </c>
      <c r="CL37" s="222">
        <f>'[2]int.bev.'!CM37</f>
        <v>670</v>
      </c>
      <c r="CM37" s="171">
        <f t="shared" si="26"/>
        <v>670</v>
      </c>
      <c r="CN37" s="171">
        <f>'[3]részb.ö.'!P757</f>
        <v>0</v>
      </c>
      <c r="CO37" s="222">
        <f>'[2]int.bev.'!CP37</f>
        <v>0</v>
      </c>
      <c r="CP37" s="171">
        <f t="shared" si="27"/>
        <v>0</v>
      </c>
      <c r="CQ37" s="171">
        <f>'[3]részb.ö.'!Q757</f>
        <v>0</v>
      </c>
      <c r="CR37" s="178">
        <v>8</v>
      </c>
      <c r="CS37" s="164" t="s">
        <v>67</v>
      </c>
      <c r="CT37" s="170" t="s">
        <v>196</v>
      </c>
      <c r="CU37" s="222">
        <f>'[2]int.bev.'!CV37</f>
        <v>16627</v>
      </c>
      <c r="CV37" s="171">
        <f t="shared" si="28"/>
        <v>16627</v>
      </c>
      <c r="CW37" s="171">
        <f>'[3]részb.ö.'!R757</f>
        <v>0</v>
      </c>
      <c r="CX37" s="222">
        <f>'[2]int.bev.'!CY37</f>
        <v>0</v>
      </c>
      <c r="CY37" s="171">
        <f t="shared" si="29"/>
        <v>0</v>
      </c>
      <c r="CZ37" s="171">
        <f>'[3]részb.ö.'!S757</f>
        <v>0</v>
      </c>
      <c r="DA37" s="178">
        <v>8</v>
      </c>
      <c r="DB37" s="164" t="s">
        <v>67</v>
      </c>
      <c r="DC37" s="170" t="s">
        <v>196</v>
      </c>
      <c r="DD37" s="222">
        <f>'[2]int.bev.'!DE37</f>
        <v>153</v>
      </c>
      <c r="DE37" s="171">
        <f t="shared" si="30"/>
        <v>153</v>
      </c>
      <c r="DF37" s="171">
        <f>'[3]részb.ö.'!T757</f>
        <v>0</v>
      </c>
      <c r="DG37" s="171">
        <f t="shared" si="25"/>
        <v>17450</v>
      </c>
      <c r="DH37" s="171">
        <f t="shared" si="25"/>
        <v>17450</v>
      </c>
      <c r="DI37" s="171">
        <f t="shared" si="25"/>
        <v>0</v>
      </c>
    </row>
    <row r="38" spans="1:113" ht="12.75">
      <c r="A38" s="35" t="s">
        <v>102</v>
      </c>
      <c r="B38" s="33" t="s">
        <v>103</v>
      </c>
      <c r="C38" s="56">
        <f>'[2]int.bev.'!D38</f>
        <v>29758</v>
      </c>
      <c r="D38" s="22">
        <f t="shared" si="12"/>
        <v>31084</v>
      </c>
      <c r="E38" s="22">
        <f>'[3]24.-42.'!P469</f>
        <v>1326</v>
      </c>
      <c r="F38" s="56">
        <f>'[2]int.bev.'!G38</f>
        <v>966</v>
      </c>
      <c r="G38" s="22">
        <f t="shared" si="13"/>
        <v>966</v>
      </c>
      <c r="H38" s="22">
        <f>'[3]24.-42.'!AC469</f>
        <v>0</v>
      </c>
      <c r="I38" s="56">
        <f>'[2]int.bev.'!J38</f>
        <v>0</v>
      </c>
      <c r="J38" s="22">
        <f t="shared" si="14"/>
        <v>0</v>
      </c>
      <c r="K38" s="22">
        <f>'[3]24.-42.'!AD469</f>
        <v>0</v>
      </c>
      <c r="L38" s="35" t="s">
        <v>102</v>
      </c>
      <c r="M38" s="33" t="s">
        <v>103</v>
      </c>
      <c r="N38" s="56">
        <f>'[2]int.bev.'!O38</f>
        <v>0</v>
      </c>
      <c r="O38" s="22">
        <f t="shared" si="15"/>
        <v>0</v>
      </c>
      <c r="P38" s="22">
        <f>'[3]24.-42.'!Q469</f>
        <v>0</v>
      </c>
      <c r="Q38" s="56">
        <f>'[2]int.bev.'!R38</f>
        <v>248184</v>
      </c>
      <c r="R38" s="22">
        <f t="shared" si="16"/>
        <v>247199</v>
      </c>
      <c r="S38" s="22">
        <f>'[3]24.-42.'!R469</f>
        <v>-985</v>
      </c>
      <c r="T38" s="35" t="s">
        <v>102</v>
      </c>
      <c r="U38" s="33" t="s">
        <v>103</v>
      </c>
      <c r="V38" s="56">
        <f>'[2]int.bev.'!W38</f>
        <v>4669</v>
      </c>
      <c r="W38" s="22">
        <f t="shared" si="17"/>
        <v>4669</v>
      </c>
      <c r="X38" s="22">
        <f>'[3]24.-42.'!AF469</f>
        <v>0</v>
      </c>
      <c r="Y38" s="56">
        <f t="shared" si="5"/>
        <v>243515</v>
      </c>
      <c r="Z38" s="56">
        <f t="shared" si="5"/>
        <v>242530</v>
      </c>
      <c r="AA38" s="56">
        <f t="shared" si="5"/>
        <v>-985</v>
      </c>
      <c r="AB38" s="35" t="s">
        <v>102</v>
      </c>
      <c r="AC38" s="33" t="s">
        <v>103</v>
      </c>
      <c r="AD38" s="56">
        <f>'[2]int.bev.'!AE38</f>
        <v>1327</v>
      </c>
      <c r="AE38" s="22">
        <f t="shared" si="18"/>
        <v>1882</v>
      </c>
      <c r="AF38" s="22">
        <f>'[3]24.-42.'!S469</f>
        <v>555</v>
      </c>
      <c r="AG38" s="56">
        <f>'[2]int.bev.'!AH38</f>
        <v>1282</v>
      </c>
      <c r="AH38" s="22">
        <f t="shared" si="19"/>
        <v>1837</v>
      </c>
      <c r="AI38" s="22">
        <f>'[3]24.-42.'!AG469</f>
        <v>555</v>
      </c>
      <c r="AJ38" s="35" t="s">
        <v>102</v>
      </c>
      <c r="AK38" s="33" t="s">
        <v>103</v>
      </c>
      <c r="AL38" s="56">
        <f>'[2]int.bev.'!AM38</f>
        <v>0</v>
      </c>
      <c r="AM38" s="56">
        <f t="shared" si="6"/>
        <v>0</v>
      </c>
      <c r="AN38" s="33">
        <v>0</v>
      </c>
      <c r="AO38" s="22">
        <f t="shared" si="7"/>
        <v>1282</v>
      </c>
      <c r="AP38" s="22">
        <f t="shared" si="7"/>
        <v>1837</v>
      </c>
      <c r="AQ38" s="22">
        <f t="shared" si="7"/>
        <v>555</v>
      </c>
      <c r="AR38" s="35" t="s">
        <v>102</v>
      </c>
      <c r="AS38" s="33" t="s">
        <v>103</v>
      </c>
      <c r="AT38" s="56">
        <f>'[2]int.bev.'!AU38</f>
        <v>0</v>
      </c>
      <c r="AU38" s="56">
        <f t="shared" si="8"/>
        <v>0</v>
      </c>
      <c r="AV38" s="33">
        <v>0</v>
      </c>
      <c r="AW38" s="99">
        <f t="shared" si="0"/>
        <v>45</v>
      </c>
      <c r="AX38" s="99">
        <f t="shared" si="0"/>
        <v>45</v>
      </c>
      <c r="AY38" s="99">
        <f t="shared" si="0"/>
        <v>0</v>
      </c>
      <c r="AZ38" s="35" t="s">
        <v>102</v>
      </c>
      <c r="BA38" s="33" t="s">
        <v>103</v>
      </c>
      <c r="BB38" s="56">
        <f>'[2]int.bev.'!BC38</f>
        <v>0</v>
      </c>
      <c r="BC38" s="56">
        <f t="shared" si="9"/>
        <v>0</v>
      </c>
      <c r="BD38" s="108">
        <v>0</v>
      </c>
      <c r="BE38" s="22">
        <f t="shared" si="1"/>
        <v>45</v>
      </c>
      <c r="BF38" s="22">
        <f t="shared" si="1"/>
        <v>45</v>
      </c>
      <c r="BG38" s="22">
        <f t="shared" si="1"/>
        <v>0</v>
      </c>
      <c r="BH38" s="35" t="s">
        <v>102</v>
      </c>
      <c r="BI38" s="33" t="s">
        <v>103</v>
      </c>
      <c r="BJ38" s="56">
        <f>'[2]int.bev.'!BK38</f>
        <v>0</v>
      </c>
      <c r="BK38" s="56">
        <f t="shared" si="10"/>
        <v>0</v>
      </c>
      <c r="BL38" s="33">
        <v>0</v>
      </c>
      <c r="BM38" s="56">
        <f>'[2]int.bev.'!BN38</f>
        <v>8073</v>
      </c>
      <c r="BN38" s="22">
        <f t="shared" si="20"/>
        <v>8073</v>
      </c>
      <c r="BO38" s="22">
        <f>'[3]24.-42.'!T469</f>
        <v>0</v>
      </c>
      <c r="BP38" s="56">
        <f>'[2]int.bev.'!BQ38</f>
        <v>2192</v>
      </c>
      <c r="BQ38" s="22">
        <f t="shared" si="21"/>
        <v>2192</v>
      </c>
      <c r="BR38" s="22">
        <f>'[3]24.-42.'!AH469</f>
        <v>0</v>
      </c>
      <c r="BS38" s="35" t="s">
        <v>102</v>
      </c>
      <c r="BT38" s="33" t="s">
        <v>103</v>
      </c>
      <c r="BU38" s="56">
        <f t="shared" si="2"/>
        <v>5881</v>
      </c>
      <c r="BV38" s="56">
        <f t="shared" si="2"/>
        <v>5881</v>
      </c>
      <c r="BW38" s="56">
        <f t="shared" si="2"/>
        <v>0</v>
      </c>
      <c r="BX38" s="99">
        <f t="shared" si="3"/>
        <v>287342</v>
      </c>
      <c r="BY38" s="99">
        <f t="shared" si="3"/>
        <v>288238</v>
      </c>
      <c r="BZ38" s="99">
        <f t="shared" si="3"/>
        <v>896</v>
      </c>
      <c r="CA38" s="35" t="s">
        <v>102</v>
      </c>
      <c r="CB38" s="33" t="s">
        <v>103</v>
      </c>
      <c r="CC38" s="99">
        <f t="shared" si="24"/>
        <v>278233</v>
      </c>
      <c r="CD38" s="99">
        <f t="shared" si="24"/>
        <v>278574</v>
      </c>
      <c r="CE38" s="99">
        <f t="shared" si="24"/>
        <v>341</v>
      </c>
      <c r="CF38" s="99">
        <f>'[3]int.kiad.'!BB38</f>
        <v>9109</v>
      </c>
      <c r="CG38" s="99">
        <f>'[3]int.kiad.'!BC38</f>
        <v>9664</v>
      </c>
      <c r="CH38" s="99">
        <f>'[3]int.kiad.'!BD38</f>
        <v>555</v>
      </c>
      <c r="CI38" s="178">
        <v>8</v>
      </c>
      <c r="CJ38" s="164" t="s">
        <v>69</v>
      </c>
      <c r="CK38" s="170" t="s">
        <v>225</v>
      </c>
      <c r="CL38" s="222">
        <f>'[2]int.bev.'!CM38</f>
        <v>739</v>
      </c>
      <c r="CM38" s="171">
        <f t="shared" si="26"/>
        <v>739</v>
      </c>
      <c r="CN38" s="171">
        <f>'[3]részb.ö.'!P805</f>
        <v>0</v>
      </c>
      <c r="CO38" s="222">
        <f>'[2]int.bev.'!CP38</f>
        <v>0</v>
      </c>
      <c r="CP38" s="171">
        <f t="shared" si="27"/>
        <v>0</v>
      </c>
      <c r="CQ38" s="171">
        <f>'[3]részb.ö.'!Q805</f>
        <v>0</v>
      </c>
      <c r="CR38" s="178">
        <v>8</v>
      </c>
      <c r="CS38" s="164" t="s">
        <v>69</v>
      </c>
      <c r="CT38" s="170" t="s">
        <v>225</v>
      </c>
      <c r="CU38" s="222">
        <f>'[2]int.bev.'!CV38</f>
        <v>57452</v>
      </c>
      <c r="CV38" s="171">
        <f t="shared" si="28"/>
        <v>57537</v>
      </c>
      <c r="CW38" s="171">
        <f>'[3]részb.ö.'!R805</f>
        <v>85</v>
      </c>
      <c r="CX38" s="222">
        <f>'[2]int.bev.'!CY38</f>
        <v>157</v>
      </c>
      <c r="CY38" s="224">
        <f t="shared" si="29"/>
        <v>459</v>
      </c>
      <c r="CZ38" s="171">
        <f>'[3]részb.ö.'!S805</f>
        <v>302</v>
      </c>
      <c r="DA38" s="178">
        <v>8</v>
      </c>
      <c r="DB38" s="164" t="s">
        <v>69</v>
      </c>
      <c r="DC38" s="170" t="s">
        <v>225</v>
      </c>
      <c r="DD38" s="222">
        <f>'[2]int.bev.'!DE38</f>
        <v>0</v>
      </c>
      <c r="DE38" s="171">
        <f t="shared" si="30"/>
        <v>0</v>
      </c>
      <c r="DF38" s="171">
        <f>'[3]részb.ö.'!T805</f>
        <v>0</v>
      </c>
      <c r="DG38" s="171">
        <f t="shared" si="25"/>
        <v>58348</v>
      </c>
      <c r="DH38" s="171">
        <f t="shared" si="25"/>
        <v>58735</v>
      </c>
      <c r="DI38" s="171">
        <f t="shared" si="25"/>
        <v>387</v>
      </c>
    </row>
    <row r="39" spans="1:113" ht="12.75">
      <c r="A39" s="35" t="s">
        <v>104</v>
      </c>
      <c r="B39" s="33" t="s">
        <v>105</v>
      </c>
      <c r="C39" s="56">
        <f>'[2]int.bev.'!D39</f>
        <v>18444</v>
      </c>
      <c r="D39" s="22">
        <f t="shared" si="12"/>
        <v>18444</v>
      </c>
      <c r="E39" s="22">
        <f>'[3]24.-42.'!P517</f>
        <v>0</v>
      </c>
      <c r="F39" s="56">
        <f>'[2]int.bev.'!G39</f>
        <v>0</v>
      </c>
      <c r="G39" s="22">
        <f t="shared" si="13"/>
        <v>0</v>
      </c>
      <c r="H39" s="22">
        <f>'[3]24.-42.'!AC517</f>
        <v>0</v>
      </c>
      <c r="I39" s="56">
        <f>'[2]int.bev.'!J39</f>
        <v>0</v>
      </c>
      <c r="J39" s="22">
        <f t="shared" si="14"/>
        <v>0</v>
      </c>
      <c r="K39" s="22">
        <f>'[3]24.-42.'!AD517</f>
        <v>0</v>
      </c>
      <c r="L39" s="35" t="s">
        <v>104</v>
      </c>
      <c r="M39" s="33" t="s">
        <v>105</v>
      </c>
      <c r="N39" s="56">
        <f>'[2]int.bev.'!O39</f>
        <v>0</v>
      </c>
      <c r="O39" s="22">
        <f t="shared" si="15"/>
        <v>0</v>
      </c>
      <c r="P39" s="22">
        <f>'[3]24.-42.'!Q517</f>
        <v>0</v>
      </c>
      <c r="Q39" s="56">
        <f>'[2]int.bev.'!R39</f>
        <v>101364</v>
      </c>
      <c r="R39" s="22">
        <f t="shared" si="16"/>
        <v>101364</v>
      </c>
      <c r="S39" s="22">
        <f>'[3]24.-42.'!R517</f>
        <v>0</v>
      </c>
      <c r="T39" s="35" t="s">
        <v>104</v>
      </c>
      <c r="U39" s="33" t="s">
        <v>105</v>
      </c>
      <c r="V39" s="56">
        <f>'[2]int.bev.'!W39</f>
        <v>0</v>
      </c>
      <c r="W39" s="225">
        <f t="shared" si="17"/>
        <v>0</v>
      </c>
      <c r="X39" s="22">
        <f>'[3]24.-42.'!AF517</f>
        <v>0</v>
      </c>
      <c r="Y39" s="56">
        <f t="shared" si="5"/>
        <v>101364</v>
      </c>
      <c r="Z39" s="56">
        <f t="shared" si="5"/>
        <v>101364</v>
      </c>
      <c r="AA39" s="56">
        <f t="shared" si="5"/>
        <v>0</v>
      </c>
      <c r="AB39" s="35" t="s">
        <v>104</v>
      </c>
      <c r="AC39" s="33" t="s">
        <v>105</v>
      </c>
      <c r="AD39" s="56">
        <f>'[2]int.bev.'!AE39</f>
        <v>0</v>
      </c>
      <c r="AE39" s="22">
        <f t="shared" si="18"/>
        <v>0</v>
      </c>
      <c r="AF39" s="22">
        <f>'[3]24.-42.'!S517</f>
        <v>0</v>
      </c>
      <c r="AG39" s="56">
        <f>'[2]int.bev.'!AH39</f>
        <v>0</v>
      </c>
      <c r="AH39" s="22">
        <f t="shared" si="19"/>
        <v>0</v>
      </c>
      <c r="AI39" s="22">
        <f>'[3]24.-42.'!AG517</f>
        <v>0</v>
      </c>
      <c r="AJ39" s="35" t="s">
        <v>104</v>
      </c>
      <c r="AK39" s="33" t="s">
        <v>105</v>
      </c>
      <c r="AL39" s="56">
        <f>'[2]int.bev.'!AM39</f>
        <v>0</v>
      </c>
      <c r="AM39" s="56">
        <f t="shared" si="6"/>
        <v>0</v>
      </c>
      <c r="AN39" s="33">
        <v>0</v>
      </c>
      <c r="AO39" s="22">
        <f t="shared" si="7"/>
        <v>0</v>
      </c>
      <c r="AP39" s="22">
        <f t="shared" si="7"/>
        <v>0</v>
      </c>
      <c r="AQ39" s="22">
        <f t="shared" si="7"/>
        <v>0</v>
      </c>
      <c r="AR39" s="35" t="s">
        <v>104</v>
      </c>
      <c r="AS39" s="33" t="s">
        <v>105</v>
      </c>
      <c r="AT39" s="56">
        <f>'[2]int.bev.'!AU39</f>
        <v>0</v>
      </c>
      <c r="AU39" s="56">
        <f t="shared" si="8"/>
        <v>0</v>
      </c>
      <c r="AV39" s="33">
        <v>0</v>
      </c>
      <c r="AW39" s="99">
        <f t="shared" si="0"/>
        <v>0</v>
      </c>
      <c r="AX39" s="99">
        <f t="shared" si="0"/>
        <v>0</v>
      </c>
      <c r="AY39" s="99">
        <f t="shared" si="0"/>
        <v>0</v>
      </c>
      <c r="AZ39" s="35" t="s">
        <v>104</v>
      </c>
      <c r="BA39" s="33" t="s">
        <v>105</v>
      </c>
      <c r="BB39" s="56">
        <f>'[2]int.bev.'!BC39</f>
        <v>0</v>
      </c>
      <c r="BC39" s="56">
        <f t="shared" si="9"/>
        <v>0</v>
      </c>
      <c r="BD39" s="108">
        <v>0</v>
      </c>
      <c r="BE39" s="22">
        <f t="shared" si="1"/>
        <v>0</v>
      </c>
      <c r="BF39" s="22">
        <f t="shared" si="1"/>
        <v>0</v>
      </c>
      <c r="BG39" s="22">
        <f t="shared" si="1"/>
        <v>0</v>
      </c>
      <c r="BH39" s="35" t="s">
        <v>104</v>
      </c>
      <c r="BI39" s="33" t="s">
        <v>105</v>
      </c>
      <c r="BJ39" s="56">
        <f>'[2]int.bev.'!BK39</f>
        <v>0</v>
      </c>
      <c r="BK39" s="56">
        <f t="shared" si="10"/>
        <v>0</v>
      </c>
      <c r="BL39" s="33">
        <v>0</v>
      </c>
      <c r="BM39" s="56">
        <f>'[2]int.bev.'!BN39</f>
        <v>7308</v>
      </c>
      <c r="BN39" s="22">
        <f t="shared" si="20"/>
        <v>7308</v>
      </c>
      <c r="BO39" s="22">
        <f>'[3]24.-42.'!T517</f>
        <v>0</v>
      </c>
      <c r="BP39" s="56">
        <f>'[2]int.bev.'!BQ39</f>
        <v>0</v>
      </c>
      <c r="BQ39" s="22">
        <f t="shared" si="21"/>
        <v>0</v>
      </c>
      <c r="BR39" s="22">
        <f>'[3]24.-42.'!AH517</f>
        <v>0</v>
      </c>
      <c r="BS39" s="35" t="s">
        <v>104</v>
      </c>
      <c r="BT39" s="33" t="s">
        <v>105</v>
      </c>
      <c r="BU39" s="56">
        <f t="shared" si="2"/>
        <v>7308</v>
      </c>
      <c r="BV39" s="56">
        <f t="shared" si="2"/>
        <v>7308</v>
      </c>
      <c r="BW39" s="56">
        <f t="shared" si="2"/>
        <v>0</v>
      </c>
      <c r="BX39" s="99">
        <f t="shared" si="3"/>
        <v>127116</v>
      </c>
      <c r="BY39" s="99">
        <f t="shared" si="3"/>
        <v>127116</v>
      </c>
      <c r="BZ39" s="99">
        <f t="shared" si="3"/>
        <v>0</v>
      </c>
      <c r="CA39" s="35" t="s">
        <v>104</v>
      </c>
      <c r="CB39" s="33" t="s">
        <v>105</v>
      </c>
      <c r="CC39" s="99">
        <f t="shared" si="24"/>
        <v>127116</v>
      </c>
      <c r="CD39" s="99">
        <f t="shared" si="24"/>
        <v>127116</v>
      </c>
      <c r="CE39" s="99">
        <f t="shared" si="24"/>
        <v>0</v>
      </c>
      <c r="CF39" s="99">
        <f>'[3]int.kiad.'!BB39</f>
        <v>0</v>
      </c>
      <c r="CG39" s="99">
        <f>'[3]int.kiad.'!BC39</f>
        <v>0</v>
      </c>
      <c r="CH39" s="99">
        <f>'[3]int.kiad.'!BD39</f>
        <v>0</v>
      </c>
      <c r="CI39" s="178">
        <v>8</v>
      </c>
      <c r="CJ39" s="164" t="s">
        <v>70</v>
      </c>
      <c r="CK39" s="170" t="s">
        <v>197</v>
      </c>
      <c r="CL39" s="222">
        <f>'[2]int.bev.'!CM39</f>
        <v>549</v>
      </c>
      <c r="CM39" s="171">
        <f t="shared" si="26"/>
        <v>549</v>
      </c>
      <c r="CN39" s="171">
        <f>'[3]részb.ö.'!P853</f>
        <v>0</v>
      </c>
      <c r="CO39" s="222">
        <f>'[2]int.bev.'!CP39</f>
        <v>0</v>
      </c>
      <c r="CP39" s="171">
        <f t="shared" si="27"/>
        <v>0</v>
      </c>
      <c r="CQ39" s="171">
        <f>'[3]részb.ö.'!Q853</f>
        <v>0</v>
      </c>
      <c r="CR39" s="178">
        <v>8</v>
      </c>
      <c r="CS39" s="164" t="s">
        <v>70</v>
      </c>
      <c r="CT39" s="170" t="s">
        <v>197</v>
      </c>
      <c r="CU39" s="222">
        <f>'[2]int.bev.'!CV39</f>
        <v>17404</v>
      </c>
      <c r="CV39" s="171">
        <f t="shared" si="28"/>
        <v>17404</v>
      </c>
      <c r="CW39" s="171">
        <f>'[3]részb.ö.'!R853</f>
        <v>0</v>
      </c>
      <c r="CX39" s="222">
        <f>'[2]int.bev.'!CY39</f>
        <v>0</v>
      </c>
      <c r="CY39" s="171">
        <f t="shared" si="29"/>
        <v>0</v>
      </c>
      <c r="CZ39" s="171">
        <f>'[3]részb.ö.'!S853</f>
        <v>0</v>
      </c>
      <c r="DA39" s="178">
        <v>8</v>
      </c>
      <c r="DB39" s="164" t="s">
        <v>70</v>
      </c>
      <c r="DC39" s="170" t="s">
        <v>197</v>
      </c>
      <c r="DD39" s="222">
        <f>'[2]int.bev.'!DE39</f>
        <v>20</v>
      </c>
      <c r="DE39" s="171">
        <f t="shared" si="30"/>
        <v>20</v>
      </c>
      <c r="DF39" s="171">
        <f>'[3]részb.ö.'!T853</f>
        <v>0</v>
      </c>
      <c r="DG39" s="171">
        <f t="shared" si="25"/>
        <v>17973</v>
      </c>
      <c r="DH39" s="171">
        <f t="shared" si="25"/>
        <v>17973</v>
      </c>
      <c r="DI39" s="171">
        <f t="shared" si="25"/>
        <v>0</v>
      </c>
    </row>
    <row r="40" spans="1:113" ht="12.75">
      <c r="A40" s="35" t="s">
        <v>106</v>
      </c>
      <c r="B40" s="33" t="s">
        <v>107</v>
      </c>
      <c r="C40" s="56">
        <f>'[2]int.bev.'!D40</f>
        <v>15217</v>
      </c>
      <c r="D40" s="22">
        <f t="shared" si="12"/>
        <v>16123</v>
      </c>
      <c r="E40" s="22">
        <f>'[3]24.-42.'!P565</f>
        <v>906</v>
      </c>
      <c r="F40" s="56">
        <f>'[2]int.bev.'!G40</f>
        <v>34</v>
      </c>
      <c r="G40" s="22">
        <f t="shared" si="13"/>
        <v>34</v>
      </c>
      <c r="H40" s="22">
        <f>'[3]24.-42.'!AC565</f>
        <v>0</v>
      </c>
      <c r="I40" s="56">
        <f>'[2]int.bev.'!J40</f>
        <v>32</v>
      </c>
      <c r="J40" s="22">
        <f t="shared" si="14"/>
        <v>32</v>
      </c>
      <c r="K40" s="22">
        <f>'[3]24.-42.'!AD565</f>
        <v>0</v>
      </c>
      <c r="L40" s="35" t="s">
        <v>106</v>
      </c>
      <c r="M40" s="33" t="s">
        <v>107</v>
      </c>
      <c r="N40" s="56">
        <f>'[2]int.bev.'!O40</f>
        <v>0</v>
      </c>
      <c r="O40" s="22">
        <f t="shared" si="15"/>
        <v>0</v>
      </c>
      <c r="P40" s="22">
        <f>'[3]24.-42.'!Q565</f>
        <v>0</v>
      </c>
      <c r="Q40" s="56">
        <f>'[2]int.bev.'!R40</f>
        <v>157992</v>
      </c>
      <c r="R40" s="22">
        <f t="shared" si="16"/>
        <v>163138</v>
      </c>
      <c r="S40" s="22">
        <f>'[3]24.-42.'!R565</f>
        <v>5146</v>
      </c>
      <c r="T40" s="35" t="s">
        <v>106</v>
      </c>
      <c r="U40" s="33" t="s">
        <v>107</v>
      </c>
      <c r="V40" s="56">
        <f>'[2]int.bev.'!W40</f>
        <v>651</v>
      </c>
      <c r="W40" s="22">
        <f t="shared" si="17"/>
        <v>2725</v>
      </c>
      <c r="X40" s="22">
        <f>'[3]24.-42.'!AF565</f>
        <v>2074</v>
      </c>
      <c r="Y40" s="56">
        <f t="shared" si="5"/>
        <v>157341</v>
      </c>
      <c r="Z40" s="56">
        <f t="shared" si="5"/>
        <v>160413</v>
      </c>
      <c r="AA40" s="56">
        <f t="shared" si="5"/>
        <v>3072</v>
      </c>
      <c r="AB40" s="35" t="s">
        <v>106</v>
      </c>
      <c r="AC40" s="33" t="s">
        <v>107</v>
      </c>
      <c r="AD40" s="56">
        <f>'[2]int.bev.'!AE40</f>
        <v>0</v>
      </c>
      <c r="AE40" s="22">
        <f t="shared" si="18"/>
        <v>25</v>
      </c>
      <c r="AF40" s="22">
        <f>'[3]24.-42.'!S565</f>
        <v>25</v>
      </c>
      <c r="AG40" s="56">
        <f>'[2]int.bev.'!AH40</f>
        <v>0</v>
      </c>
      <c r="AH40" s="22">
        <f t="shared" si="19"/>
        <v>0</v>
      </c>
      <c r="AI40" s="22">
        <f>'[3]24.-42.'!AG565</f>
        <v>0</v>
      </c>
      <c r="AJ40" s="35" t="s">
        <v>106</v>
      </c>
      <c r="AK40" s="33" t="s">
        <v>107</v>
      </c>
      <c r="AL40" s="56">
        <f>'[2]int.bev.'!AM40</f>
        <v>0</v>
      </c>
      <c r="AM40" s="56">
        <f t="shared" si="6"/>
        <v>0</v>
      </c>
      <c r="AN40" s="33">
        <v>0</v>
      </c>
      <c r="AO40" s="22">
        <f t="shared" si="7"/>
        <v>0</v>
      </c>
      <c r="AP40" s="22">
        <f t="shared" si="7"/>
        <v>0</v>
      </c>
      <c r="AQ40" s="22">
        <f t="shared" si="7"/>
        <v>0</v>
      </c>
      <c r="AR40" s="35" t="s">
        <v>106</v>
      </c>
      <c r="AS40" s="33" t="s">
        <v>107</v>
      </c>
      <c r="AT40" s="56">
        <f>'[2]int.bev.'!AU40</f>
        <v>0</v>
      </c>
      <c r="AU40" s="56">
        <f t="shared" si="8"/>
        <v>0</v>
      </c>
      <c r="AV40" s="33">
        <v>0</v>
      </c>
      <c r="AW40" s="99">
        <f t="shared" si="0"/>
        <v>0</v>
      </c>
      <c r="AX40" s="99">
        <f t="shared" si="0"/>
        <v>25</v>
      </c>
      <c r="AY40" s="99">
        <f t="shared" si="0"/>
        <v>25</v>
      </c>
      <c r="AZ40" s="35" t="s">
        <v>106</v>
      </c>
      <c r="BA40" s="33" t="s">
        <v>107</v>
      </c>
      <c r="BB40" s="56">
        <f>'[2]int.bev.'!BC40</f>
        <v>0</v>
      </c>
      <c r="BC40" s="56">
        <f t="shared" si="9"/>
        <v>0</v>
      </c>
      <c r="BD40" s="108">
        <v>0</v>
      </c>
      <c r="BE40" s="22">
        <f t="shared" si="1"/>
        <v>0</v>
      </c>
      <c r="BF40" s="22">
        <f t="shared" si="1"/>
        <v>25</v>
      </c>
      <c r="BG40" s="22">
        <f t="shared" si="1"/>
        <v>25</v>
      </c>
      <c r="BH40" s="35" t="s">
        <v>106</v>
      </c>
      <c r="BI40" s="33" t="s">
        <v>107</v>
      </c>
      <c r="BJ40" s="56">
        <f>'[2]int.bev.'!BK40</f>
        <v>0</v>
      </c>
      <c r="BK40" s="56">
        <f t="shared" si="10"/>
        <v>0</v>
      </c>
      <c r="BL40" s="33">
        <v>0</v>
      </c>
      <c r="BM40" s="56">
        <f>'[2]int.bev.'!BN40</f>
        <v>3264</v>
      </c>
      <c r="BN40" s="22">
        <f t="shared" si="20"/>
        <v>3264</v>
      </c>
      <c r="BO40" s="22">
        <f>'[3]24.-42.'!T565</f>
        <v>0</v>
      </c>
      <c r="BP40" s="56">
        <f>'[2]int.bev.'!BQ40</f>
        <v>638</v>
      </c>
      <c r="BQ40" s="22">
        <f t="shared" si="21"/>
        <v>638</v>
      </c>
      <c r="BR40" s="22">
        <f>'[3]24.-42.'!AH565</f>
        <v>0</v>
      </c>
      <c r="BS40" s="35" t="s">
        <v>106</v>
      </c>
      <c r="BT40" s="33" t="s">
        <v>107</v>
      </c>
      <c r="BU40" s="56">
        <f t="shared" si="2"/>
        <v>2626</v>
      </c>
      <c r="BV40" s="56">
        <f t="shared" si="2"/>
        <v>2626</v>
      </c>
      <c r="BW40" s="56">
        <f t="shared" si="2"/>
        <v>0</v>
      </c>
      <c r="BX40" s="99">
        <f t="shared" si="3"/>
        <v>176473</v>
      </c>
      <c r="BY40" s="99">
        <f t="shared" si="3"/>
        <v>182550</v>
      </c>
      <c r="BZ40" s="99">
        <f t="shared" si="3"/>
        <v>6077</v>
      </c>
      <c r="CA40" s="35" t="s">
        <v>106</v>
      </c>
      <c r="CB40" s="33" t="s">
        <v>107</v>
      </c>
      <c r="CC40" s="99">
        <f t="shared" si="24"/>
        <v>175118</v>
      </c>
      <c r="CD40" s="99">
        <f t="shared" si="24"/>
        <v>179121</v>
      </c>
      <c r="CE40" s="99">
        <f t="shared" si="24"/>
        <v>4003</v>
      </c>
      <c r="CF40" s="99">
        <f>'[3]int.kiad.'!BB40</f>
        <v>1355</v>
      </c>
      <c r="CG40" s="99">
        <f>'[3]int.kiad.'!BC40</f>
        <v>3429</v>
      </c>
      <c r="CH40" s="99">
        <f>'[3]int.kiad.'!BD40</f>
        <v>2074</v>
      </c>
      <c r="CI40" s="178">
        <v>8</v>
      </c>
      <c r="CJ40" s="164" t="s">
        <v>72</v>
      </c>
      <c r="CK40" s="170" t="s">
        <v>198</v>
      </c>
      <c r="CL40" s="222">
        <f>'[2]int.bev.'!CM40</f>
        <v>357</v>
      </c>
      <c r="CM40" s="171">
        <f t="shared" si="26"/>
        <v>357</v>
      </c>
      <c r="CN40" s="171">
        <f>'[3]részb.ö.'!P901</f>
        <v>0</v>
      </c>
      <c r="CO40" s="222">
        <f>'[2]int.bev.'!CP40</f>
        <v>0</v>
      </c>
      <c r="CP40" s="171">
        <f t="shared" si="27"/>
        <v>0</v>
      </c>
      <c r="CQ40" s="171">
        <f>'[3]részb.ö.'!Q901</f>
        <v>0</v>
      </c>
      <c r="CR40" s="178">
        <v>8</v>
      </c>
      <c r="CS40" s="164" t="s">
        <v>72</v>
      </c>
      <c r="CT40" s="170" t="s">
        <v>198</v>
      </c>
      <c r="CU40" s="222">
        <f>'[2]int.bev.'!CV40</f>
        <v>43986</v>
      </c>
      <c r="CV40" s="171">
        <f t="shared" si="28"/>
        <v>43986</v>
      </c>
      <c r="CW40" s="171">
        <f>'[3]részb.ö.'!R901</f>
        <v>0</v>
      </c>
      <c r="CX40" s="222">
        <f>'[2]int.bev.'!CY40</f>
        <v>659</v>
      </c>
      <c r="CY40" s="171">
        <f t="shared" si="29"/>
        <v>1020</v>
      </c>
      <c r="CZ40" s="171">
        <f>'[3]részb.ö.'!S901</f>
        <v>361</v>
      </c>
      <c r="DA40" s="178">
        <v>8</v>
      </c>
      <c r="DB40" s="164" t="s">
        <v>72</v>
      </c>
      <c r="DC40" s="170" t="s">
        <v>198</v>
      </c>
      <c r="DD40" s="222">
        <f>'[2]int.bev.'!DE40</f>
        <v>659</v>
      </c>
      <c r="DE40" s="171">
        <f t="shared" si="30"/>
        <v>659</v>
      </c>
      <c r="DF40" s="171">
        <f>'[3]részb.ö.'!T901</f>
        <v>0</v>
      </c>
      <c r="DG40" s="171">
        <f t="shared" si="25"/>
        <v>45661</v>
      </c>
      <c r="DH40" s="171">
        <f t="shared" si="25"/>
        <v>46022</v>
      </c>
      <c r="DI40" s="171">
        <f t="shared" si="25"/>
        <v>361</v>
      </c>
    </row>
    <row r="41" spans="1:113" ht="12.75">
      <c r="A41" s="35" t="s">
        <v>108</v>
      </c>
      <c r="B41" s="33" t="s">
        <v>109</v>
      </c>
      <c r="C41" s="56">
        <f>'[2]int.bev.'!D41</f>
        <v>10199</v>
      </c>
      <c r="D41" s="22">
        <f t="shared" si="12"/>
        <v>10551</v>
      </c>
      <c r="E41" s="22">
        <f>'[3]24.-42.'!P613</f>
        <v>352</v>
      </c>
      <c r="F41" s="56">
        <f>'[2]int.bev.'!G41</f>
        <v>0</v>
      </c>
      <c r="G41" s="22">
        <f t="shared" si="13"/>
        <v>0</v>
      </c>
      <c r="H41" s="22">
        <f>'[3]24.-42.'!AC613</f>
        <v>0</v>
      </c>
      <c r="I41" s="56">
        <f>'[2]int.bev.'!J41</f>
        <v>0</v>
      </c>
      <c r="J41" s="22">
        <f t="shared" si="14"/>
        <v>0</v>
      </c>
      <c r="K41" s="22">
        <f>'[3]24.-42.'!AD613</f>
        <v>0</v>
      </c>
      <c r="L41" s="35" t="s">
        <v>108</v>
      </c>
      <c r="M41" s="33" t="s">
        <v>109</v>
      </c>
      <c r="N41" s="56">
        <f>'[2]int.bev.'!O41</f>
        <v>0</v>
      </c>
      <c r="O41" s="22">
        <f t="shared" si="15"/>
        <v>0</v>
      </c>
      <c r="P41" s="22">
        <f>'[3]24.-42.'!Q613</f>
        <v>0</v>
      </c>
      <c r="Q41" s="56">
        <f>'[2]int.bev.'!R41</f>
        <v>111895</v>
      </c>
      <c r="R41" s="22">
        <f t="shared" si="16"/>
        <v>112295</v>
      </c>
      <c r="S41" s="22">
        <f>'[3]24.-42.'!R613</f>
        <v>400</v>
      </c>
      <c r="T41" s="35" t="s">
        <v>108</v>
      </c>
      <c r="U41" s="33" t="s">
        <v>109</v>
      </c>
      <c r="V41" s="56">
        <f>'[2]int.bev.'!W41</f>
        <v>1337</v>
      </c>
      <c r="W41" s="22">
        <f t="shared" si="17"/>
        <v>1344</v>
      </c>
      <c r="X41" s="22">
        <f>'[3]24.-42.'!AF613</f>
        <v>7</v>
      </c>
      <c r="Y41" s="56">
        <f t="shared" si="5"/>
        <v>110558</v>
      </c>
      <c r="Z41" s="56">
        <f t="shared" si="5"/>
        <v>110951</v>
      </c>
      <c r="AA41" s="56">
        <f t="shared" si="5"/>
        <v>393</v>
      </c>
      <c r="AB41" s="35" t="s">
        <v>108</v>
      </c>
      <c r="AC41" s="33" t="s">
        <v>109</v>
      </c>
      <c r="AD41" s="56">
        <f>'[2]int.bev.'!AE41</f>
        <v>990</v>
      </c>
      <c r="AE41" s="22">
        <f t="shared" si="18"/>
        <v>1290</v>
      </c>
      <c r="AF41" s="22">
        <f>'[3]24.-42.'!S613</f>
        <v>300</v>
      </c>
      <c r="AG41" s="56">
        <f>'[2]int.bev.'!AH41</f>
        <v>0</v>
      </c>
      <c r="AH41" s="22">
        <f t="shared" si="19"/>
        <v>0</v>
      </c>
      <c r="AI41" s="22">
        <f>'[3]24.-42.'!AG613</f>
        <v>0</v>
      </c>
      <c r="AJ41" s="35" t="s">
        <v>108</v>
      </c>
      <c r="AK41" s="33" t="s">
        <v>109</v>
      </c>
      <c r="AL41" s="56">
        <f>'[2]int.bev.'!AM41</f>
        <v>0</v>
      </c>
      <c r="AM41" s="56">
        <f t="shared" si="6"/>
        <v>0</v>
      </c>
      <c r="AN41" s="33">
        <v>0</v>
      </c>
      <c r="AO41" s="22">
        <f t="shared" si="7"/>
        <v>0</v>
      </c>
      <c r="AP41" s="22">
        <f t="shared" si="7"/>
        <v>0</v>
      </c>
      <c r="AQ41" s="22">
        <f t="shared" si="7"/>
        <v>0</v>
      </c>
      <c r="AR41" s="35" t="s">
        <v>108</v>
      </c>
      <c r="AS41" s="33" t="s">
        <v>109</v>
      </c>
      <c r="AT41" s="56">
        <f>'[2]int.bev.'!AU41</f>
        <v>0</v>
      </c>
      <c r="AU41" s="56">
        <f t="shared" si="8"/>
        <v>0</v>
      </c>
      <c r="AV41" s="33">
        <v>0</v>
      </c>
      <c r="AW41" s="99">
        <f t="shared" si="0"/>
        <v>990</v>
      </c>
      <c r="AX41" s="99">
        <f t="shared" si="0"/>
        <v>1290</v>
      </c>
      <c r="AY41" s="99">
        <f t="shared" si="0"/>
        <v>300</v>
      </c>
      <c r="AZ41" s="35" t="s">
        <v>108</v>
      </c>
      <c r="BA41" s="33" t="s">
        <v>109</v>
      </c>
      <c r="BB41" s="56">
        <f>'[2]int.bev.'!BC41</f>
        <v>0</v>
      </c>
      <c r="BC41" s="56">
        <f t="shared" si="9"/>
        <v>0</v>
      </c>
      <c r="BD41" s="108">
        <v>0</v>
      </c>
      <c r="BE41" s="22">
        <f t="shared" si="1"/>
        <v>990</v>
      </c>
      <c r="BF41" s="22">
        <f t="shared" si="1"/>
        <v>1290</v>
      </c>
      <c r="BG41" s="22">
        <f t="shared" si="1"/>
        <v>300</v>
      </c>
      <c r="BH41" s="35" t="s">
        <v>108</v>
      </c>
      <c r="BI41" s="33" t="s">
        <v>109</v>
      </c>
      <c r="BJ41" s="56">
        <f>'[2]int.bev.'!BK41</f>
        <v>0</v>
      </c>
      <c r="BK41" s="56">
        <f t="shared" si="10"/>
        <v>0</v>
      </c>
      <c r="BL41" s="33">
        <v>0</v>
      </c>
      <c r="BM41" s="56">
        <f>'[2]int.bev.'!BN41</f>
        <v>4892</v>
      </c>
      <c r="BN41" s="22">
        <f t="shared" si="20"/>
        <v>4892</v>
      </c>
      <c r="BO41" s="22">
        <f>'[3]24.-42.'!T613</f>
        <v>0</v>
      </c>
      <c r="BP41" s="56">
        <f>'[2]int.bev.'!BQ41</f>
        <v>112</v>
      </c>
      <c r="BQ41" s="22">
        <f t="shared" si="21"/>
        <v>112</v>
      </c>
      <c r="BR41" s="22">
        <f>'[3]24.-42.'!AH613</f>
        <v>0</v>
      </c>
      <c r="BS41" s="35" t="s">
        <v>108</v>
      </c>
      <c r="BT41" s="33" t="s">
        <v>109</v>
      </c>
      <c r="BU41" s="56">
        <f t="shared" si="2"/>
        <v>4780</v>
      </c>
      <c r="BV41" s="56">
        <f t="shared" si="2"/>
        <v>4780</v>
      </c>
      <c r="BW41" s="56">
        <f t="shared" si="2"/>
        <v>0</v>
      </c>
      <c r="BX41" s="99">
        <f t="shared" si="3"/>
        <v>127976</v>
      </c>
      <c r="BY41" s="99">
        <f t="shared" si="3"/>
        <v>129028</v>
      </c>
      <c r="BZ41" s="99">
        <f t="shared" si="3"/>
        <v>1052</v>
      </c>
      <c r="CA41" s="35" t="s">
        <v>108</v>
      </c>
      <c r="CB41" s="33" t="s">
        <v>109</v>
      </c>
      <c r="CC41" s="99">
        <f t="shared" si="24"/>
        <v>126527</v>
      </c>
      <c r="CD41" s="99">
        <f t="shared" si="24"/>
        <v>127572</v>
      </c>
      <c r="CE41" s="99">
        <f t="shared" si="24"/>
        <v>1045</v>
      </c>
      <c r="CF41" s="99">
        <f>'[3]int.kiad.'!BB41</f>
        <v>1449</v>
      </c>
      <c r="CG41" s="99">
        <f>'[3]int.kiad.'!BC41</f>
        <v>1456</v>
      </c>
      <c r="CH41" s="99">
        <f>'[3]int.kiad.'!BD41</f>
        <v>7</v>
      </c>
      <c r="CI41" s="178">
        <v>8</v>
      </c>
      <c r="CJ41" s="164" t="s">
        <v>74</v>
      </c>
      <c r="CK41" s="170" t="s">
        <v>199</v>
      </c>
      <c r="CL41" s="222">
        <f>'[2]int.bev.'!CM41</f>
        <v>1977</v>
      </c>
      <c r="CM41" s="171">
        <f t="shared" si="26"/>
        <v>1977</v>
      </c>
      <c r="CN41" s="171">
        <f>'[3]részb.ö.'!P949</f>
        <v>0</v>
      </c>
      <c r="CO41" s="222">
        <f>'[2]int.bev.'!CP41</f>
        <v>0</v>
      </c>
      <c r="CP41" s="171">
        <f t="shared" si="27"/>
        <v>0</v>
      </c>
      <c r="CQ41" s="171">
        <f>'[3]részb.ö.'!Q949</f>
        <v>0</v>
      </c>
      <c r="CR41" s="178">
        <v>8</v>
      </c>
      <c r="CS41" s="164" t="s">
        <v>74</v>
      </c>
      <c r="CT41" s="170" t="s">
        <v>199</v>
      </c>
      <c r="CU41" s="222">
        <f>'[2]int.bev.'!CV41</f>
        <v>68335</v>
      </c>
      <c r="CV41" s="171">
        <f t="shared" si="28"/>
        <v>68358</v>
      </c>
      <c r="CW41" s="171">
        <f>'[3]részb.ö.'!R949</f>
        <v>23</v>
      </c>
      <c r="CX41" s="222">
        <f>'[2]int.bev.'!CY41</f>
        <v>370</v>
      </c>
      <c r="CY41" s="171">
        <f t="shared" si="29"/>
        <v>417</v>
      </c>
      <c r="CZ41" s="171">
        <f>'[3]részb.ö.'!S949</f>
        <v>47</v>
      </c>
      <c r="DA41" s="178">
        <v>8</v>
      </c>
      <c r="DB41" s="164" t="s">
        <v>74</v>
      </c>
      <c r="DC41" s="170" t="s">
        <v>199</v>
      </c>
      <c r="DD41" s="222">
        <f>'[2]int.bev.'!DE41</f>
        <v>586</v>
      </c>
      <c r="DE41" s="171">
        <f t="shared" si="30"/>
        <v>586</v>
      </c>
      <c r="DF41" s="171">
        <f>'[3]részb.ö.'!T949</f>
        <v>0</v>
      </c>
      <c r="DG41" s="171">
        <f t="shared" si="25"/>
        <v>71268</v>
      </c>
      <c r="DH41" s="171">
        <f t="shared" si="25"/>
        <v>71338</v>
      </c>
      <c r="DI41" s="171">
        <f t="shared" si="25"/>
        <v>70</v>
      </c>
    </row>
    <row r="42" spans="1:113" ht="12.75">
      <c r="A42" s="35" t="s">
        <v>110</v>
      </c>
      <c r="B42" s="33" t="s">
        <v>111</v>
      </c>
      <c r="C42" s="56">
        <f>'[2]int.bev.'!D42</f>
        <v>108135</v>
      </c>
      <c r="D42" s="22">
        <f t="shared" si="12"/>
        <v>104086</v>
      </c>
      <c r="E42" s="22">
        <f>'[3]24.-42.'!P661</f>
        <v>-4049</v>
      </c>
      <c r="F42" s="56">
        <f>'[2]int.bev.'!G42</f>
        <v>0</v>
      </c>
      <c r="G42" s="22">
        <f t="shared" si="13"/>
        <v>0</v>
      </c>
      <c r="H42" s="22">
        <f>'[3]24.-42.'!AC661</f>
        <v>0</v>
      </c>
      <c r="I42" s="56">
        <f>'[2]int.bev.'!J42</f>
        <v>0</v>
      </c>
      <c r="J42" s="22">
        <f t="shared" si="14"/>
        <v>0</v>
      </c>
      <c r="K42" s="22">
        <f>'[3]24.-42.'!AD661</f>
        <v>0</v>
      </c>
      <c r="L42" s="35" t="s">
        <v>110</v>
      </c>
      <c r="M42" s="33" t="s">
        <v>111</v>
      </c>
      <c r="N42" s="56">
        <f>'[2]int.bev.'!O42</f>
        <v>0</v>
      </c>
      <c r="O42" s="22">
        <f t="shared" si="15"/>
        <v>0</v>
      </c>
      <c r="P42" s="22">
        <f>'[3]24.-42.'!Q661</f>
        <v>0</v>
      </c>
      <c r="Q42" s="56">
        <f>'[2]int.bev.'!R42</f>
        <v>552799</v>
      </c>
      <c r="R42" s="22">
        <f t="shared" si="16"/>
        <v>552799</v>
      </c>
      <c r="S42" s="22">
        <f>'[3]24.-42.'!R661</f>
        <v>0</v>
      </c>
      <c r="T42" s="35" t="s">
        <v>110</v>
      </c>
      <c r="U42" s="33" t="s">
        <v>111</v>
      </c>
      <c r="V42" s="56">
        <f>'[2]int.bev.'!W42</f>
        <v>0</v>
      </c>
      <c r="W42" s="22">
        <f t="shared" si="17"/>
        <v>5847</v>
      </c>
      <c r="X42" s="22">
        <f>'[3]24.-42.'!AF661</f>
        <v>5847</v>
      </c>
      <c r="Y42" s="56">
        <f t="shared" si="5"/>
        <v>552799</v>
      </c>
      <c r="Z42" s="56">
        <f t="shared" si="5"/>
        <v>546952</v>
      </c>
      <c r="AA42" s="56">
        <f t="shared" si="5"/>
        <v>-5847</v>
      </c>
      <c r="AB42" s="35" t="s">
        <v>110</v>
      </c>
      <c r="AC42" s="33" t="s">
        <v>111</v>
      </c>
      <c r="AD42" s="56">
        <f>'[2]int.bev.'!AE42</f>
        <v>0</v>
      </c>
      <c r="AE42" s="22">
        <f t="shared" si="18"/>
        <v>3406</v>
      </c>
      <c r="AF42" s="22">
        <f>'[3]24.-42.'!S661</f>
        <v>3406</v>
      </c>
      <c r="AG42" s="56">
        <f>'[2]int.bev.'!AH42</f>
        <v>0</v>
      </c>
      <c r="AH42" s="22">
        <f t="shared" si="19"/>
        <v>0</v>
      </c>
      <c r="AI42" s="22">
        <f>'[3]24.-42.'!AG661</f>
        <v>0</v>
      </c>
      <c r="AJ42" s="35" t="s">
        <v>110</v>
      </c>
      <c r="AK42" s="33" t="s">
        <v>111</v>
      </c>
      <c r="AL42" s="56">
        <f>'[2]int.bev.'!AM42</f>
        <v>0</v>
      </c>
      <c r="AM42" s="56">
        <f t="shared" si="6"/>
        <v>0</v>
      </c>
      <c r="AN42" s="33">
        <v>0</v>
      </c>
      <c r="AO42" s="22">
        <f t="shared" si="7"/>
        <v>0</v>
      </c>
      <c r="AP42" s="22">
        <f t="shared" si="7"/>
        <v>0</v>
      </c>
      <c r="AQ42" s="22">
        <f t="shared" si="7"/>
        <v>0</v>
      </c>
      <c r="AR42" s="35" t="s">
        <v>110</v>
      </c>
      <c r="AS42" s="33" t="s">
        <v>111</v>
      </c>
      <c r="AT42" s="56">
        <f>'[2]int.bev.'!AU42</f>
        <v>0</v>
      </c>
      <c r="AU42" s="56">
        <f t="shared" si="8"/>
        <v>0</v>
      </c>
      <c r="AV42" s="33">
        <v>0</v>
      </c>
      <c r="AW42" s="99">
        <f t="shared" si="0"/>
        <v>0</v>
      </c>
      <c r="AX42" s="99">
        <f t="shared" si="0"/>
        <v>3406</v>
      </c>
      <c r="AY42" s="99">
        <f t="shared" si="0"/>
        <v>3406</v>
      </c>
      <c r="AZ42" s="35" t="s">
        <v>110</v>
      </c>
      <c r="BA42" s="33" t="s">
        <v>111</v>
      </c>
      <c r="BB42" s="56">
        <f>'[2]int.bev.'!BC42</f>
        <v>0</v>
      </c>
      <c r="BC42" s="56">
        <f t="shared" si="9"/>
        <v>0</v>
      </c>
      <c r="BD42" s="108">
        <v>0</v>
      </c>
      <c r="BE42" s="22">
        <f t="shared" si="1"/>
        <v>0</v>
      </c>
      <c r="BF42" s="22">
        <f t="shared" si="1"/>
        <v>3406</v>
      </c>
      <c r="BG42" s="22">
        <f t="shared" si="1"/>
        <v>3406</v>
      </c>
      <c r="BH42" s="35" t="s">
        <v>110</v>
      </c>
      <c r="BI42" s="33" t="s">
        <v>111</v>
      </c>
      <c r="BJ42" s="56">
        <f>'[2]int.bev.'!BK42</f>
        <v>0</v>
      </c>
      <c r="BK42" s="56">
        <f t="shared" si="10"/>
        <v>0</v>
      </c>
      <c r="BL42" s="33">
        <v>0</v>
      </c>
      <c r="BM42" s="56">
        <f>'[2]int.bev.'!BN42</f>
        <v>6859</v>
      </c>
      <c r="BN42" s="22">
        <f t="shared" si="20"/>
        <v>6859</v>
      </c>
      <c r="BO42" s="22">
        <f>'[3]24.-42.'!T661</f>
        <v>0</v>
      </c>
      <c r="BP42" s="56">
        <f>'[2]int.bev.'!BQ42</f>
        <v>0</v>
      </c>
      <c r="BQ42" s="22">
        <f t="shared" si="21"/>
        <v>0</v>
      </c>
      <c r="BR42" s="22">
        <f>'[3]24.-42.'!AH661</f>
        <v>0</v>
      </c>
      <c r="BS42" s="35" t="s">
        <v>110</v>
      </c>
      <c r="BT42" s="33" t="s">
        <v>111</v>
      </c>
      <c r="BU42" s="56">
        <f t="shared" si="2"/>
        <v>6859</v>
      </c>
      <c r="BV42" s="56">
        <f t="shared" si="2"/>
        <v>6859</v>
      </c>
      <c r="BW42" s="56">
        <f t="shared" si="2"/>
        <v>0</v>
      </c>
      <c r="BX42" s="99">
        <f t="shared" si="3"/>
        <v>667793</v>
      </c>
      <c r="BY42" s="99">
        <f t="shared" si="3"/>
        <v>667150</v>
      </c>
      <c r="BZ42" s="99">
        <f t="shared" si="3"/>
        <v>-643</v>
      </c>
      <c r="CA42" s="35" t="s">
        <v>110</v>
      </c>
      <c r="CB42" s="33" t="s">
        <v>111</v>
      </c>
      <c r="CC42" s="99">
        <f t="shared" si="24"/>
        <v>667793</v>
      </c>
      <c r="CD42" s="99">
        <f t="shared" si="24"/>
        <v>661303</v>
      </c>
      <c r="CE42" s="99">
        <f t="shared" si="24"/>
        <v>-6490</v>
      </c>
      <c r="CF42" s="99">
        <f>'[3]int.kiad.'!BB42</f>
        <v>0</v>
      </c>
      <c r="CG42" s="99">
        <f>'[3]int.kiad.'!BC42</f>
        <v>5847</v>
      </c>
      <c r="CH42" s="99">
        <f>'[3]int.kiad.'!BD42</f>
        <v>5847</v>
      </c>
      <c r="CI42" s="178"/>
      <c r="CJ42" s="170"/>
      <c r="CK42" s="170"/>
      <c r="CL42" s="170"/>
      <c r="CM42" s="170"/>
      <c r="CN42" s="170"/>
      <c r="CO42" s="170"/>
      <c r="CP42" s="170"/>
      <c r="CQ42" s="170"/>
      <c r="CR42" s="178"/>
      <c r="CS42" s="170"/>
      <c r="CT42" s="170"/>
      <c r="CU42" s="170"/>
      <c r="CV42" s="170"/>
      <c r="CW42" s="170"/>
      <c r="CX42" s="170"/>
      <c r="CY42" s="170"/>
      <c r="CZ42" s="170"/>
      <c r="DA42" s="178"/>
      <c r="DB42" s="170"/>
      <c r="DC42" s="170"/>
      <c r="DD42" s="170"/>
      <c r="DE42" s="170"/>
      <c r="DF42" s="170"/>
      <c r="DG42" s="170"/>
      <c r="DH42" s="170"/>
      <c r="DI42" s="170"/>
    </row>
    <row r="43" spans="1:113" ht="12.75">
      <c r="A43" s="35" t="s">
        <v>112</v>
      </c>
      <c r="B43" s="33" t="s">
        <v>113</v>
      </c>
      <c r="C43" s="56">
        <f>'[2]int.bev.'!D43</f>
        <v>31200</v>
      </c>
      <c r="D43" s="22">
        <f t="shared" si="12"/>
        <v>33292</v>
      </c>
      <c r="E43" s="22">
        <f>'[3]24.-42.'!P709</f>
        <v>2092</v>
      </c>
      <c r="F43" s="56">
        <f>'[2]int.bev.'!G43</f>
        <v>0</v>
      </c>
      <c r="G43" s="22">
        <f t="shared" si="13"/>
        <v>0</v>
      </c>
      <c r="H43" s="22">
        <f>'[3]24.-42.'!AC709</f>
        <v>0</v>
      </c>
      <c r="I43" s="56">
        <f>'[2]int.bev.'!J43</f>
        <v>0</v>
      </c>
      <c r="J43" s="22">
        <f t="shared" si="14"/>
        <v>0</v>
      </c>
      <c r="K43" s="22">
        <f>'[3]24.-42.'!AD709</f>
        <v>0</v>
      </c>
      <c r="L43" s="35" t="s">
        <v>112</v>
      </c>
      <c r="M43" s="33" t="s">
        <v>113</v>
      </c>
      <c r="N43" s="56">
        <f>'[2]int.bev.'!O43</f>
        <v>0</v>
      </c>
      <c r="O43" s="22">
        <f t="shared" si="15"/>
        <v>0</v>
      </c>
      <c r="P43" s="22">
        <f>'[3]24.-42.'!Q709</f>
        <v>0</v>
      </c>
      <c r="Q43" s="56">
        <f>'[2]int.bev.'!R43</f>
        <v>138307</v>
      </c>
      <c r="R43" s="22">
        <f t="shared" si="16"/>
        <v>140972</v>
      </c>
      <c r="S43" s="22">
        <f>'[3]24.-42.'!R709</f>
        <v>2665</v>
      </c>
      <c r="T43" s="35" t="s">
        <v>112</v>
      </c>
      <c r="U43" s="33" t="s">
        <v>113</v>
      </c>
      <c r="V43" s="56">
        <f>'[2]int.bev.'!W43</f>
        <v>5181</v>
      </c>
      <c r="W43" s="22">
        <f t="shared" si="17"/>
        <v>6264</v>
      </c>
      <c r="X43" s="22">
        <f>'[3]24.-42.'!AF709</f>
        <v>1083</v>
      </c>
      <c r="Y43" s="56">
        <f t="shared" si="5"/>
        <v>133126</v>
      </c>
      <c r="Z43" s="56">
        <f t="shared" si="5"/>
        <v>134708</v>
      </c>
      <c r="AA43" s="56">
        <f t="shared" si="5"/>
        <v>1582</v>
      </c>
      <c r="AB43" s="35" t="s">
        <v>112</v>
      </c>
      <c r="AC43" s="33" t="s">
        <v>113</v>
      </c>
      <c r="AD43" s="56">
        <f>'[2]int.bev.'!AE43</f>
        <v>9874</v>
      </c>
      <c r="AE43" s="22">
        <f t="shared" si="18"/>
        <v>9053</v>
      </c>
      <c r="AF43" s="22">
        <f>'[3]24.-42.'!S709</f>
        <v>-821</v>
      </c>
      <c r="AG43" s="56">
        <f>'[2]int.bev.'!AH43</f>
        <v>0</v>
      </c>
      <c r="AH43" s="22">
        <f t="shared" si="19"/>
        <v>0</v>
      </c>
      <c r="AI43" s="22">
        <f>'[3]24.-42.'!AG709</f>
        <v>0</v>
      </c>
      <c r="AJ43" s="35" t="s">
        <v>112</v>
      </c>
      <c r="AK43" s="33" t="s">
        <v>113</v>
      </c>
      <c r="AL43" s="56">
        <f>'[2]int.bev.'!AM43</f>
        <v>0</v>
      </c>
      <c r="AM43" s="56">
        <f t="shared" si="6"/>
        <v>0</v>
      </c>
      <c r="AN43" s="33">
        <v>0</v>
      </c>
      <c r="AO43" s="22">
        <f t="shared" si="7"/>
        <v>0</v>
      </c>
      <c r="AP43" s="22">
        <f t="shared" si="7"/>
        <v>0</v>
      </c>
      <c r="AQ43" s="22">
        <f t="shared" si="7"/>
        <v>0</v>
      </c>
      <c r="AR43" s="35" t="s">
        <v>112</v>
      </c>
      <c r="AS43" s="33" t="s">
        <v>113</v>
      </c>
      <c r="AT43" s="56">
        <f>'[2]int.bev.'!AU43</f>
        <v>0</v>
      </c>
      <c r="AU43" s="56">
        <f t="shared" si="8"/>
        <v>0</v>
      </c>
      <c r="AV43" s="33">
        <v>0</v>
      </c>
      <c r="AW43" s="99">
        <f t="shared" si="0"/>
        <v>9874</v>
      </c>
      <c r="AX43" s="99">
        <f t="shared" si="0"/>
        <v>9053</v>
      </c>
      <c r="AY43" s="99">
        <f t="shared" si="0"/>
        <v>-821</v>
      </c>
      <c r="AZ43" s="35" t="s">
        <v>112</v>
      </c>
      <c r="BA43" s="33" t="s">
        <v>113</v>
      </c>
      <c r="BB43" s="56">
        <f>'[2]int.bev.'!BC43</f>
        <v>0</v>
      </c>
      <c r="BC43" s="56">
        <f t="shared" si="9"/>
        <v>0</v>
      </c>
      <c r="BD43" s="108">
        <v>0</v>
      </c>
      <c r="BE43" s="22">
        <f t="shared" si="1"/>
        <v>9874</v>
      </c>
      <c r="BF43" s="22">
        <f t="shared" si="1"/>
        <v>9053</v>
      </c>
      <c r="BG43" s="22">
        <f t="shared" si="1"/>
        <v>-821</v>
      </c>
      <c r="BH43" s="35" t="s">
        <v>112</v>
      </c>
      <c r="BI43" s="33" t="s">
        <v>113</v>
      </c>
      <c r="BJ43" s="56">
        <f>'[2]int.bev.'!BK43</f>
        <v>0</v>
      </c>
      <c r="BK43" s="56">
        <f t="shared" si="10"/>
        <v>0</v>
      </c>
      <c r="BL43" s="33">
        <v>0</v>
      </c>
      <c r="BM43" s="56">
        <f>'[2]int.bev.'!BN43</f>
        <v>7486</v>
      </c>
      <c r="BN43" s="22">
        <f t="shared" si="20"/>
        <v>7486</v>
      </c>
      <c r="BO43" s="22">
        <f>'[3]24.-42.'!T709</f>
        <v>0</v>
      </c>
      <c r="BP43" s="56">
        <f>'[2]int.bev.'!BQ43</f>
        <v>0</v>
      </c>
      <c r="BQ43" s="22">
        <f t="shared" si="21"/>
        <v>0</v>
      </c>
      <c r="BR43" s="22">
        <f>'[3]24.-42.'!AH709</f>
        <v>0</v>
      </c>
      <c r="BS43" s="35" t="s">
        <v>112</v>
      </c>
      <c r="BT43" s="33" t="s">
        <v>113</v>
      </c>
      <c r="BU43" s="56">
        <f t="shared" si="2"/>
        <v>7486</v>
      </c>
      <c r="BV43" s="56">
        <f t="shared" si="2"/>
        <v>7486</v>
      </c>
      <c r="BW43" s="56">
        <f t="shared" si="2"/>
        <v>0</v>
      </c>
      <c r="BX43" s="99">
        <f t="shared" si="3"/>
        <v>186867</v>
      </c>
      <c r="BY43" s="99">
        <f t="shared" si="3"/>
        <v>190803</v>
      </c>
      <c r="BZ43" s="99">
        <f t="shared" si="3"/>
        <v>3936</v>
      </c>
      <c r="CA43" s="35" t="s">
        <v>112</v>
      </c>
      <c r="CB43" s="33" t="s">
        <v>113</v>
      </c>
      <c r="CC43" s="99">
        <f t="shared" si="24"/>
        <v>181686</v>
      </c>
      <c r="CD43" s="99">
        <f t="shared" si="24"/>
        <v>184539</v>
      </c>
      <c r="CE43" s="99">
        <f t="shared" si="24"/>
        <v>2853</v>
      </c>
      <c r="CF43" s="99">
        <f>'[3]int.kiad.'!BB43</f>
        <v>5181</v>
      </c>
      <c r="CG43" s="99">
        <f>'[3]int.kiad.'!BC43</f>
        <v>6264</v>
      </c>
      <c r="CH43" s="99">
        <f>'[3]int.kiad.'!BD43</f>
        <v>1083</v>
      </c>
      <c r="CI43" s="179"/>
      <c r="CJ43" s="170"/>
      <c r="CK43" s="170"/>
      <c r="CL43" s="170"/>
      <c r="CM43" s="170"/>
      <c r="CN43" s="170"/>
      <c r="CO43" s="170"/>
      <c r="CP43" s="170"/>
      <c r="CQ43" s="170"/>
      <c r="CR43" s="179"/>
      <c r="CS43" s="170"/>
      <c r="CT43" s="170"/>
      <c r="CU43" s="170"/>
      <c r="CV43" s="170"/>
      <c r="CW43" s="170"/>
      <c r="CX43" s="170"/>
      <c r="CY43" s="170"/>
      <c r="CZ43" s="170"/>
      <c r="DA43" s="179"/>
      <c r="DB43" s="170"/>
      <c r="DC43" s="170"/>
      <c r="DD43" s="170"/>
      <c r="DE43" s="170"/>
      <c r="DF43" s="170"/>
      <c r="DG43" s="170"/>
      <c r="DH43" s="170"/>
      <c r="DI43" s="170"/>
    </row>
    <row r="44" spans="1:113" ht="12.75">
      <c r="A44" s="35" t="s">
        <v>114</v>
      </c>
      <c r="B44" s="33" t="s">
        <v>116</v>
      </c>
      <c r="C44" s="56">
        <f>'[2]int.bev.'!D44</f>
        <v>16906</v>
      </c>
      <c r="D44" s="22">
        <f>(C44+E44)</f>
        <v>17205</v>
      </c>
      <c r="E44" s="22">
        <f>'[3]24.-42.'!P757</f>
        <v>299</v>
      </c>
      <c r="F44" s="56">
        <f>'[2]int.bev.'!G44</f>
        <v>0</v>
      </c>
      <c r="G44" s="22">
        <f>(F44+H44)</f>
        <v>0</v>
      </c>
      <c r="H44" s="22">
        <f>'[3]24.-42.'!AC757</f>
        <v>0</v>
      </c>
      <c r="I44" s="56">
        <f>'[2]int.bev.'!J44</f>
        <v>0</v>
      </c>
      <c r="J44" s="22">
        <f>(I44+K44)</f>
        <v>0</v>
      </c>
      <c r="K44" s="22">
        <f>'[3]24.-42.'!AD757</f>
        <v>0</v>
      </c>
      <c r="L44" s="35" t="s">
        <v>114</v>
      </c>
      <c r="M44" s="33" t="s">
        <v>116</v>
      </c>
      <c r="N44" s="56">
        <f>'[2]int.bev.'!O44</f>
        <v>0</v>
      </c>
      <c r="O44" s="22">
        <f>(N44+P44)</f>
        <v>2</v>
      </c>
      <c r="P44" s="22">
        <f>'[3]24.-42.'!Q757</f>
        <v>2</v>
      </c>
      <c r="Q44" s="56">
        <f>'[2]int.bev.'!R44</f>
        <v>107917</v>
      </c>
      <c r="R44" s="22">
        <f>(Q44+S44)</f>
        <v>109860</v>
      </c>
      <c r="S44" s="22">
        <f>'[3]24.-42.'!R757</f>
        <v>1943</v>
      </c>
      <c r="T44" s="35" t="s">
        <v>114</v>
      </c>
      <c r="U44" s="33" t="s">
        <v>116</v>
      </c>
      <c r="V44" s="56">
        <f>'[2]int.bev.'!W44</f>
        <v>1089</v>
      </c>
      <c r="W44" s="22">
        <f>(V44+X44)</f>
        <v>1089</v>
      </c>
      <c r="X44" s="22">
        <f>'[3]24.-42.'!AF757</f>
        <v>0</v>
      </c>
      <c r="Y44" s="56">
        <f t="shared" si="5"/>
        <v>106828</v>
      </c>
      <c r="Z44" s="56">
        <f t="shared" si="5"/>
        <v>108771</v>
      </c>
      <c r="AA44" s="56">
        <f t="shared" si="5"/>
        <v>1943</v>
      </c>
      <c r="AB44" s="35" t="s">
        <v>114</v>
      </c>
      <c r="AC44" s="33" t="s">
        <v>116</v>
      </c>
      <c r="AD44" s="56">
        <f>'[2]int.bev.'!AE44</f>
        <v>2910</v>
      </c>
      <c r="AE44" s="22">
        <f>(AD44+AF44)</f>
        <v>2986</v>
      </c>
      <c r="AF44" s="22">
        <f>'[3]24.-42.'!S757</f>
        <v>76</v>
      </c>
      <c r="AG44" s="56">
        <f>'[2]int.bev.'!AH44</f>
        <v>0</v>
      </c>
      <c r="AH44" s="22">
        <f>(AG44+AI44)</f>
        <v>0</v>
      </c>
      <c r="AI44" s="22">
        <f>'[3]24.-42.'!AG757</f>
        <v>0</v>
      </c>
      <c r="AJ44" s="35" t="s">
        <v>114</v>
      </c>
      <c r="AK44" s="33" t="s">
        <v>116</v>
      </c>
      <c r="AL44" s="56">
        <f>'[2]int.bev.'!AM44</f>
        <v>0</v>
      </c>
      <c r="AM44" s="56">
        <f t="shared" si="6"/>
        <v>0</v>
      </c>
      <c r="AN44" s="33">
        <v>0</v>
      </c>
      <c r="AO44" s="22">
        <f t="shared" si="7"/>
        <v>0</v>
      </c>
      <c r="AP44" s="22">
        <f t="shared" si="7"/>
        <v>0</v>
      </c>
      <c r="AQ44" s="22">
        <f t="shared" si="7"/>
        <v>0</v>
      </c>
      <c r="AR44" s="35" t="s">
        <v>114</v>
      </c>
      <c r="AS44" s="33" t="s">
        <v>116</v>
      </c>
      <c r="AT44" s="56">
        <f>'[2]int.bev.'!AU44</f>
        <v>0</v>
      </c>
      <c r="AU44" s="56">
        <f t="shared" si="8"/>
        <v>0</v>
      </c>
      <c r="AV44" s="33">
        <v>0</v>
      </c>
      <c r="AW44" s="99">
        <f t="shared" si="0"/>
        <v>2910</v>
      </c>
      <c r="AX44" s="99">
        <f t="shared" si="0"/>
        <v>2986</v>
      </c>
      <c r="AY44" s="99">
        <f t="shared" si="0"/>
        <v>76</v>
      </c>
      <c r="AZ44" s="35" t="s">
        <v>114</v>
      </c>
      <c r="BA44" s="33" t="s">
        <v>116</v>
      </c>
      <c r="BB44" s="56">
        <f>'[2]int.bev.'!BC44</f>
        <v>0</v>
      </c>
      <c r="BC44" s="56">
        <f t="shared" si="9"/>
        <v>0</v>
      </c>
      <c r="BD44" s="108">
        <v>0</v>
      </c>
      <c r="BE44" s="22">
        <f t="shared" si="1"/>
        <v>2910</v>
      </c>
      <c r="BF44" s="22">
        <f t="shared" si="1"/>
        <v>2986</v>
      </c>
      <c r="BG44" s="22">
        <f t="shared" si="1"/>
        <v>76</v>
      </c>
      <c r="BH44" s="35" t="s">
        <v>114</v>
      </c>
      <c r="BI44" s="33" t="s">
        <v>116</v>
      </c>
      <c r="BJ44" s="56">
        <f>'[2]int.bev.'!BK44</f>
        <v>0</v>
      </c>
      <c r="BK44" s="56">
        <f t="shared" si="10"/>
        <v>0</v>
      </c>
      <c r="BL44" s="33">
        <v>0</v>
      </c>
      <c r="BM44" s="56">
        <f>'[2]int.bev.'!BN44</f>
        <v>346</v>
      </c>
      <c r="BN44" s="22">
        <f>(BM44+BO44)</f>
        <v>346</v>
      </c>
      <c r="BO44" s="22">
        <f>'[3]24.-42.'!T757</f>
        <v>0</v>
      </c>
      <c r="BP44" s="56">
        <f>'[2]int.bev.'!BQ44</f>
        <v>0</v>
      </c>
      <c r="BQ44" s="22">
        <f>(BP44+BR44)</f>
        <v>0</v>
      </c>
      <c r="BR44" s="22">
        <f>'[3]24.-42.'!AH757</f>
        <v>0</v>
      </c>
      <c r="BS44" s="35" t="s">
        <v>114</v>
      </c>
      <c r="BT44" s="33" t="s">
        <v>116</v>
      </c>
      <c r="BU44" s="56">
        <f t="shared" si="2"/>
        <v>346</v>
      </c>
      <c r="BV44" s="56">
        <f t="shared" si="2"/>
        <v>346</v>
      </c>
      <c r="BW44" s="56">
        <f t="shared" si="2"/>
        <v>0</v>
      </c>
      <c r="BX44" s="99">
        <f t="shared" si="3"/>
        <v>128079</v>
      </c>
      <c r="BY44" s="99">
        <f t="shared" si="3"/>
        <v>130399</v>
      </c>
      <c r="BZ44" s="99">
        <f t="shared" si="3"/>
        <v>2320</v>
      </c>
      <c r="CA44" s="35" t="s">
        <v>114</v>
      </c>
      <c r="CB44" s="33" t="s">
        <v>116</v>
      </c>
      <c r="CC44" s="99">
        <f t="shared" si="24"/>
        <v>126990</v>
      </c>
      <c r="CD44" s="99">
        <f t="shared" si="24"/>
        <v>129308</v>
      </c>
      <c r="CE44" s="99">
        <f t="shared" si="24"/>
        <v>2318</v>
      </c>
      <c r="CF44" s="99">
        <f>'[3]int.kiad.'!BB44</f>
        <v>1089</v>
      </c>
      <c r="CG44" s="99">
        <f>'[3]int.kiad.'!BC44</f>
        <v>1091</v>
      </c>
      <c r="CH44" s="99">
        <f>'[3]int.kiad.'!BD44</f>
        <v>2</v>
      </c>
      <c r="CI44" s="179"/>
      <c r="CJ44" s="170"/>
      <c r="CK44" s="170"/>
      <c r="CL44" s="170"/>
      <c r="CM44" s="170"/>
      <c r="CN44" s="170"/>
      <c r="CO44" s="170"/>
      <c r="CP44" s="170"/>
      <c r="CQ44" s="170"/>
      <c r="CR44" s="179"/>
      <c r="CS44" s="170"/>
      <c r="CT44" s="170"/>
      <c r="CU44" s="170"/>
      <c r="CV44" s="170"/>
      <c r="CW44" s="170"/>
      <c r="CX44" s="170"/>
      <c r="CY44" s="170"/>
      <c r="CZ44" s="170"/>
      <c r="DA44" s="179"/>
      <c r="DB44" s="170"/>
      <c r="DC44" s="170"/>
      <c r="DD44" s="170"/>
      <c r="DE44" s="170"/>
      <c r="DF44" s="170"/>
      <c r="DG44" s="170"/>
      <c r="DH44" s="170"/>
      <c r="DI44" s="170"/>
    </row>
    <row r="45" spans="1:113" ht="12.75">
      <c r="A45" s="35" t="s">
        <v>115</v>
      </c>
      <c r="B45" s="33" t="s">
        <v>118</v>
      </c>
      <c r="C45" s="56">
        <f>'[2]int.bev.'!D45</f>
        <v>3710</v>
      </c>
      <c r="D45" s="22">
        <f>(C45+E45)</f>
        <v>4183</v>
      </c>
      <c r="E45" s="22">
        <f>'[3]24.-42.'!P805</f>
        <v>473</v>
      </c>
      <c r="F45" s="56">
        <f>'[2]int.bev.'!G45</f>
        <v>0</v>
      </c>
      <c r="G45" s="22">
        <f>(F45+H45)</f>
        <v>0</v>
      </c>
      <c r="H45" s="22">
        <f>'[3]24.-42.'!AC805</f>
        <v>0</v>
      </c>
      <c r="I45" s="56">
        <f>'[2]int.bev.'!J45</f>
        <v>200</v>
      </c>
      <c r="J45" s="22">
        <f>(I45+K45)</f>
        <v>449</v>
      </c>
      <c r="K45" s="22">
        <f>'[3]24.-42.'!AD805</f>
        <v>249</v>
      </c>
      <c r="L45" s="35" t="s">
        <v>115</v>
      </c>
      <c r="M45" s="33" t="s">
        <v>118</v>
      </c>
      <c r="N45" s="56">
        <f>'[2]int.bev.'!O45</f>
        <v>800</v>
      </c>
      <c r="O45" s="22">
        <f>(N45+P45)</f>
        <v>1794</v>
      </c>
      <c r="P45" s="22">
        <f>'[3]24.-42.'!Q805</f>
        <v>994</v>
      </c>
      <c r="Q45" s="56">
        <f>'[2]int.bev.'!R45</f>
        <v>265951</v>
      </c>
      <c r="R45" s="22">
        <f>(Q45+S45)</f>
        <v>265951</v>
      </c>
      <c r="S45" s="22">
        <f>'[3]24.-42.'!R805</f>
        <v>0</v>
      </c>
      <c r="T45" s="35" t="s">
        <v>115</v>
      </c>
      <c r="U45" s="33" t="s">
        <v>118</v>
      </c>
      <c r="V45" s="56">
        <f>'[2]int.bev.'!W45</f>
        <v>7601</v>
      </c>
      <c r="W45" s="22">
        <f>(V45+X45)</f>
        <v>7601</v>
      </c>
      <c r="X45" s="22">
        <f>'[3]24.-42.'!AF805</f>
        <v>0</v>
      </c>
      <c r="Y45" s="56">
        <f t="shared" si="5"/>
        <v>258350</v>
      </c>
      <c r="Z45" s="56">
        <f t="shared" si="5"/>
        <v>258350</v>
      </c>
      <c r="AA45" s="56">
        <f t="shared" si="5"/>
        <v>0</v>
      </c>
      <c r="AB45" s="35" t="s">
        <v>115</v>
      </c>
      <c r="AC45" s="33" t="s">
        <v>118</v>
      </c>
      <c r="AD45" s="56">
        <f>'[2]int.bev.'!AE45</f>
        <v>195</v>
      </c>
      <c r="AE45" s="22">
        <f>(AD45+AF45)</f>
        <v>228</v>
      </c>
      <c r="AF45" s="22">
        <f>'[3]24.-42.'!S805</f>
        <v>33</v>
      </c>
      <c r="AG45" s="56">
        <f>'[2]int.bev.'!AH45</f>
        <v>195</v>
      </c>
      <c r="AH45" s="22">
        <f>(AG45+AI45)</f>
        <v>228</v>
      </c>
      <c r="AI45" s="22">
        <f>'[3]24.-42.'!AG805</f>
        <v>33</v>
      </c>
      <c r="AJ45" s="35" t="s">
        <v>115</v>
      </c>
      <c r="AK45" s="33" t="s">
        <v>118</v>
      </c>
      <c r="AL45" s="56">
        <f>'[2]int.bev.'!AM45</f>
        <v>0</v>
      </c>
      <c r="AM45" s="56">
        <f t="shared" si="6"/>
        <v>0</v>
      </c>
      <c r="AN45" s="33">
        <v>0</v>
      </c>
      <c r="AO45" s="22">
        <f t="shared" si="7"/>
        <v>195</v>
      </c>
      <c r="AP45" s="22">
        <f t="shared" si="7"/>
        <v>228</v>
      </c>
      <c r="AQ45" s="22">
        <f t="shared" si="7"/>
        <v>33</v>
      </c>
      <c r="AR45" s="35" t="s">
        <v>115</v>
      </c>
      <c r="AS45" s="33" t="s">
        <v>118</v>
      </c>
      <c r="AT45" s="56">
        <f>'[2]int.bev.'!AU45</f>
        <v>0</v>
      </c>
      <c r="AU45" s="56">
        <f t="shared" si="8"/>
        <v>0</v>
      </c>
      <c r="AV45" s="33">
        <v>0</v>
      </c>
      <c r="AW45" s="99">
        <f t="shared" si="0"/>
        <v>0</v>
      </c>
      <c r="AX45" s="99">
        <f t="shared" si="0"/>
        <v>0</v>
      </c>
      <c r="AY45" s="99">
        <f t="shared" si="0"/>
        <v>0</v>
      </c>
      <c r="AZ45" s="35" t="s">
        <v>115</v>
      </c>
      <c r="BA45" s="33" t="s">
        <v>118</v>
      </c>
      <c r="BB45" s="56">
        <f>'[2]int.bev.'!BC45</f>
        <v>0</v>
      </c>
      <c r="BC45" s="56">
        <f t="shared" si="9"/>
        <v>0</v>
      </c>
      <c r="BD45" s="108">
        <v>0</v>
      </c>
      <c r="BE45" s="22">
        <f t="shared" si="1"/>
        <v>0</v>
      </c>
      <c r="BF45" s="22">
        <f t="shared" si="1"/>
        <v>0</v>
      </c>
      <c r="BG45" s="22">
        <f t="shared" si="1"/>
        <v>0</v>
      </c>
      <c r="BH45" s="35" t="s">
        <v>115</v>
      </c>
      <c r="BI45" s="33" t="s">
        <v>118</v>
      </c>
      <c r="BJ45" s="56">
        <f>'[2]int.bev.'!BK45</f>
        <v>0</v>
      </c>
      <c r="BK45" s="56">
        <f t="shared" si="10"/>
        <v>0</v>
      </c>
      <c r="BL45" s="33">
        <v>0</v>
      </c>
      <c r="BM45" s="56">
        <f>'[2]int.bev.'!BN45</f>
        <v>26327</v>
      </c>
      <c r="BN45" s="22">
        <f>(BM45+BO45)</f>
        <v>26327</v>
      </c>
      <c r="BO45" s="22">
        <f>'[3]24.-42.'!T805</f>
        <v>0</v>
      </c>
      <c r="BP45" s="56">
        <f>'[2]int.bev.'!BQ45</f>
        <v>290</v>
      </c>
      <c r="BQ45" s="22">
        <f>(BP45+BR45)</f>
        <v>290</v>
      </c>
      <c r="BR45" s="22">
        <f>'[3]24.-42.'!AH805</f>
        <v>0</v>
      </c>
      <c r="BS45" s="35" t="s">
        <v>115</v>
      </c>
      <c r="BT45" s="33" t="s">
        <v>118</v>
      </c>
      <c r="BU45" s="56">
        <f t="shared" si="2"/>
        <v>26037</v>
      </c>
      <c r="BV45" s="56">
        <f t="shared" si="2"/>
        <v>26037</v>
      </c>
      <c r="BW45" s="56">
        <f t="shared" si="2"/>
        <v>0</v>
      </c>
      <c r="BX45" s="99">
        <f t="shared" si="3"/>
        <v>296983</v>
      </c>
      <c r="BY45" s="99">
        <f t="shared" si="3"/>
        <v>298483</v>
      </c>
      <c r="BZ45" s="99">
        <f t="shared" si="3"/>
        <v>1500</v>
      </c>
      <c r="CA45" s="35" t="s">
        <v>115</v>
      </c>
      <c r="CB45" s="33" t="s">
        <v>118</v>
      </c>
      <c r="CC45" s="99">
        <f t="shared" si="24"/>
        <v>287897</v>
      </c>
      <c r="CD45" s="99">
        <f t="shared" si="24"/>
        <v>288121</v>
      </c>
      <c r="CE45" s="99">
        <f t="shared" si="24"/>
        <v>224</v>
      </c>
      <c r="CF45" s="99">
        <f>'[3]int.kiad.'!BB45</f>
        <v>9086</v>
      </c>
      <c r="CG45" s="99">
        <f>'[3]int.kiad.'!BC45</f>
        <v>10362</v>
      </c>
      <c r="CH45" s="99">
        <f>'[3]int.kiad.'!BD45</f>
        <v>1276</v>
      </c>
      <c r="CI45" s="180">
        <v>8</v>
      </c>
      <c r="CJ45" s="174"/>
      <c r="CK45" s="174" t="s">
        <v>200</v>
      </c>
      <c r="CL45" s="175">
        <f aca="true" t="shared" si="31" ref="CL45:CQ45">SUM(CL21:CL44)</f>
        <v>21189</v>
      </c>
      <c r="CM45" s="175">
        <f t="shared" si="31"/>
        <v>21236</v>
      </c>
      <c r="CN45" s="175">
        <f t="shared" si="31"/>
        <v>47</v>
      </c>
      <c r="CO45" s="175">
        <f t="shared" si="31"/>
        <v>0</v>
      </c>
      <c r="CP45" s="175">
        <f t="shared" si="31"/>
        <v>0</v>
      </c>
      <c r="CQ45" s="175">
        <f t="shared" si="31"/>
        <v>0</v>
      </c>
      <c r="CR45" s="180">
        <v>8</v>
      </c>
      <c r="CS45" s="174"/>
      <c r="CT45" s="174" t="s">
        <v>200</v>
      </c>
      <c r="CU45" s="175">
        <f aca="true" t="shared" si="32" ref="CU45:CZ45">SUM(CU21:CU44)</f>
        <v>871128</v>
      </c>
      <c r="CV45" s="175">
        <f t="shared" si="32"/>
        <v>871663</v>
      </c>
      <c r="CW45" s="175">
        <f t="shared" si="32"/>
        <v>535</v>
      </c>
      <c r="CX45" s="175">
        <f t="shared" si="32"/>
        <v>7962</v>
      </c>
      <c r="CY45" s="175">
        <f t="shared" si="32"/>
        <v>11711</v>
      </c>
      <c r="CZ45" s="175">
        <f t="shared" si="32"/>
        <v>3749</v>
      </c>
      <c r="DA45" s="180">
        <v>8</v>
      </c>
      <c r="DB45" s="174"/>
      <c r="DC45" s="174" t="s">
        <v>200</v>
      </c>
      <c r="DD45" s="175">
        <f aca="true" t="shared" si="33" ref="DD45:DI45">SUM(DD21:DD44)</f>
        <v>10240</v>
      </c>
      <c r="DE45" s="175">
        <f t="shared" si="33"/>
        <v>10240</v>
      </c>
      <c r="DF45" s="175">
        <f t="shared" si="33"/>
        <v>0</v>
      </c>
      <c r="DG45" s="175">
        <f t="shared" si="33"/>
        <v>910519</v>
      </c>
      <c r="DH45" s="175">
        <f t="shared" si="33"/>
        <v>914850</v>
      </c>
      <c r="DI45" s="175">
        <f t="shared" si="33"/>
        <v>4331</v>
      </c>
    </row>
    <row r="46" spans="1:113" ht="12.75">
      <c r="A46" s="35" t="s">
        <v>117</v>
      </c>
      <c r="B46" s="33" t="s">
        <v>229</v>
      </c>
      <c r="C46" s="56">
        <f>'[2]int.bev.'!D46</f>
        <v>302</v>
      </c>
      <c r="D46" s="22">
        <f>(C46+E46)</f>
        <v>415</v>
      </c>
      <c r="E46" s="22">
        <f>'[3]24.-42.'!P853</f>
        <v>113</v>
      </c>
      <c r="F46" s="56">
        <f>'[2]int.bev.'!G46</f>
        <v>0</v>
      </c>
      <c r="G46" s="22">
        <f>(F46+H46)</f>
        <v>0</v>
      </c>
      <c r="H46" s="22">
        <f>'[3]24.-42.'!AC853</f>
        <v>0</v>
      </c>
      <c r="I46" s="56">
        <f>'[2]int.bev.'!J46</f>
        <v>0</v>
      </c>
      <c r="J46" s="22">
        <f>(I46+K46)</f>
        <v>0</v>
      </c>
      <c r="K46" s="22">
        <f>'[3]24.-42.'!AD853</f>
        <v>0</v>
      </c>
      <c r="L46" s="35" t="s">
        <v>117</v>
      </c>
      <c r="M46" s="33" t="s">
        <v>229</v>
      </c>
      <c r="N46" s="56">
        <f>'[2]int.bev.'!O46</f>
        <v>0</v>
      </c>
      <c r="O46" s="22">
        <f>(N46+P46)</f>
        <v>0</v>
      </c>
      <c r="P46" s="22">
        <f>'[3]24.-42.'!Q853</f>
        <v>0</v>
      </c>
      <c r="Q46" s="56">
        <f>'[2]int.bev.'!R46</f>
        <v>0</v>
      </c>
      <c r="R46" s="22">
        <f>(Q46+S46)</f>
        <v>0</v>
      </c>
      <c r="S46" s="22">
        <f>'[3]24.-42.'!R853</f>
        <v>0</v>
      </c>
      <c r="T46" s="35" t="s">
        <v>117</v>
      </c>
      <c r="U46" s="33" t="s">
        <v>229</v>
      </c>
      <c r="V46" s="56">
        <f>'[2]int.bev.'!W46</f>
        <v>0</v>
      </c>
      <c r="W46" s="22">
        <f>(V46+X46)</f>
        <v>0</v>
      </c>
      <c r="X46" s="22">
        <f>'[3]24.-42.'!AF853</f>
        <v>0</v>
      </c>
      <c r="Y46" s="53">
        <f t="shared" si="5"/>
        <v>0</v>
      </c>
      <c r="Z46" s="53">
        <f t="shared" si="5"/>
        <v>0</v>
      </c>
      <c r="AA46" s="53">
        <f t="shared" si="5"/>
        <v>0</v>
      </c>
      <c r="AB46" s="35" t="s">
        <v>117</v>
      </c>
      <c r="AC46" s="33" t="s">
        <v>229</v>
      </c>
      <c r="AD46" s="56">
        <f>'[2]int.bev.'!AE46</f>
        <v>35696</v>
      </c>
      <c r="AE46" s="22">
        <f>(AD46+AF46)</f>
        <v>23183</v>
      </c>
      <c r="AF46" s="22">
        <f>'[3]24.-42.'!S853</f>
        <v>-12513</v>
      </c>
      <c r="AG46" s="56">
        <f>'[2]int.bev.'!AH46</f>
        <v>28466</v>
      </c>
      <c r="AH46" s="22">
        <f>(AG46+AI46)</f>
        <v>22748</v>
      </c>
      <c r="AI46" s="22">
        <f>'[3]24.-42.'!AG853</f>
        <v>-5718</v>
      </c>
      <c r="AJ46" s="35" t="s">
        <v>117</v>
      </c>
      <c r="AK46" s="33" t="s">
        <v>229</v>
      </c>
      <c r="AL46" s="56">
        <f>'[2]int.bev.'!AM46</f>
        <v>0</v>
      </c>
      <c r="AM46" s="56">
        <f t="shared" si="6"/>
        <v>0</v>
      </c>
      <c r="AN46" s="33">
        <v>0</v>
      </c>
      <c r="AO46" s="22">
        <f t="shared" si="7"/>
        <v>5577</v>
      </c>
      <c r="AP46" s="22">
        <f t="shared" si="7"/>
        <v>4430</v>
      </c>
      <c r="AQ46" s="22">
        <f t="shared" si="7"/>
        <v>-1147</v>
      </c>
      <c r="AR46" s="35" t="s">
        <v>117</v>
      </c>
      <c r="AS46" s="33" t="s">
        <v>229</v>
      </c>
      <c r="AT46" s="56">
        <f>'[2]int.bev.'!AU46</f>
        <v>22889</v>
      </c>
      <c r="AU46" s="56">
        <f t="shared" si="8"/>
        <v>18318</v>
      </c>
      <c r="AV46" s="22">
        <f>'[3]24.-42.'!AG854</f>
        <v>-4571</v>
      </c>
      <c r="AW46" s="99">
        <f t="shared" si="0"/>
        <v>7230</v>
      </c>
      <c r="AX46" s="99">
        <f t="shared" si="0"/>
        <v>435</v>
      </c>
      <c r="AY46" s="99">
        <f t="shared" si="0"/>
        <v>-6795</v>
      </c>
      <c r="AZ46" s="35" t="s">
        <v>117</v>
      </c>
      <c r="BA46" s="33" t="s">
        <v>229</v>
      </c>
      <c r="BB46" s="56">
        <f>'[2]int.bev.'!BC46</f>
        <v>0</v>
      </c>
      <c r="BC46" s="56">
        <f t="shared" si="9"/>
        <v>0</v>
      </c>
      <c r="BD46" s="108">
        <v>0</v>
      </c>
      <c r="BE46" s="22">
        <f t="shared" si="1"/>
        <v>7230</v>
      </c>
      <c r="BF46" s="22">
        <f t="shared" si="1"/>
        <v>435</v>
      </c>
      <c r="BG46" s="22">
        <f t="shared" si="1"/>
        <v>-6795</v>
      </c>
      <c r="BH46" s="35" t="s">
        <v>117</v>
      </c>
      <c r="BI46" s="33" t="s">
        <v>229</v>
      </c>
      <c r="BJ46" s="56">
        <f>'[2]int.bev.'!BK46</f>
        <v>0</v>
      </c>
      <c r="BK46" s="56">
        <f t="shared" si="10"/>
        <v>0</v>
      </c>
      <c r="BL46" s="22">
        <f>'[3]24.-42.'!AT854</f>
        <v>0</v>
      </c>
      <c r="BM46" s="56">
        <f>'[2]int.bev.'!BN46</f>
        <v>6442</v>
      </c>
      <c r="BN46" s="22">
        <f>(BM46+BO46)</f>
        <v>6442</v>
      </c>
      <c r="BO46" s="22">
        <f>'[3]24.-42.'!T853</f>
        <v>0</v>
      </c>
      <c r="BP46" s="56">
        <f>'[2]int.bev.'!BQ46</f>
        <v>4204</v>
      </c>
      <c r="BQ46" s="22">
        <f>(BP46+BR46)</f>
        <v>1774</v>
      </c>
      <c r="BR46" s="22">
        <f>'[3]24.-42.'!AH853</f>
        <v>-2430</v>
      </c>
      <c r="BS46" s="35" t="s">
        <v>117</v>
      </c>
      <c r="BT46" s="33" t="s">
        <v>229</v>
      </c>
      <c r="BU46" s="53">
        <f t="shared" si="2"/>
        <v>2238</v>
      </c>
      <c r="BV46" s="53">
        <f t="shared" si="2"/>
        <v>4668</v>
      </c>
      <c r="BW46" s="53">
        <f t="shared" si="2"/>
        <v>2430</v>
      </c>
      <c r="BX46" s="99">
        <f t="shared" si="3"/>
        <v>42440</v>
      </c>
      <c r="BY46" s="99">
        <f t="shared" si="3"/>
        <v>30040</v>
      </c>
      <c r="BZ46" s="99">
        <f t="shared" si="3"/>
        <v>-12400</v>
      </c>
      <c r="CA46" s="35" t="s">
        <v>117</v>
      </c>
      <c r="CB46" s="33" t="s">
        <v>229</v>
      </c>
      <c r="CC46" s="99">
        <f t="shared" si="24"/>
        <v>9770</v>
      </c>
      <c r="CD46" s="99">
        <f t="shared" si="24"/>
        <v>5518</v>
      </c>
      <c r="CE46" s="99">
        <f t="shared" si="24"/>
        <v>-4252</v>
      </c>
      <c r="CF46" s="99">
        <f>'[3]int.kiad.'!BB46</f>
        <v>32670</v>
      </c>
      <c r="CG46" s="99">
        <f>'[3]int.kiad.'!BC46</f>
        <v>24522</v>
      </c>
      <c r="CH46" s="99">
        <f>'[3]int.kiad.'!BD46</f>
        <v>-8148</v>
      </c>
      <c r="CI46" s="181"/>
      <c r="CJ46" s="177"/>
      <c r="CK46" s="177" t="s">
        <v>45</v>
      </c>
      <c r="CL46" s="177"/>
      <c r="CM46" s="177"/>
      <c r="CN46" s="177"/>
      <c r="CO46" s="177"/>
      <c r="CP46" s="177"/>
      <c r="CQ46" s="177"/>
      <c r="CR46" s="181"/>
      <c r="CS46" s="177"/>
      <c r="CT46" s="177" t="s">
        <v>45</v>
      </c>
      <c r="CU46" s="177"/>
      <c r="CV46" s="177"/>
      <c r="CW46" s="177"/>
      <c r="CX46" s="177"/>
      <c r="CY46" s="177"/>
      <c r="CZ46" s="177"/>
      <c r="DA46" s="181"/>
      <c r="DB46" s="177"/>
      <c r="DC46" s="177" t="s">
        <v>45</v>
      </c>
      <c r="DD46" s="177"/>
      <c r="DE46" s="177"/>
      <c r="DF46" s="177"/>
      <c r="DG46" s="177"/>
      <c r="DH46" s="177"/>
      <c r="DI46" s="177"/>
    </row>
    <row r="47" spans="1:113" ht="12.75">
      <c r="A47" s="36" t="s">
        <v>45</v>
      </c>
      <c r="B47" s="36" t="s">
        <v>120</v>
      </c>
      <c r="C47" s="38">
        <f aca="true" t="shared" si="34" ref="C47:K47">SUM(C6:C46)</f>
        <v>1130465</v>
      </c>
      <c r="D47" s="38">
        <f t="shared" si="34"/>
        <v>1163068</v>
      </c>
      <c r="E47" s="38">
        <f t="shared" si="34"/>
        <v>32603</v>
      </c>
      <c r="F47" s="38">
        <f t="shared" si="34"/>
        <v>1973</v>
      </c>
      <c r="G47" s="38">
        <f t="shared" si="34"/>
        <v>1973</v>
      </c>
      <c r="H47" s="38">
        <f t="shared" si="34"/>
        <v>0</v>
      </c>
      <c r="I47" s="38">
        <f t="shared" si="34"/>
        <v>578</v>
      </c>
      <c r="J47" s="38">
        <f t="shared" si="34"/>
        <v>1039</v>
      </c>
      <c r="K47" s="38">
        <f t="shared" si="34"/>
        <v>461</v>
      </c>
      <c r="L47" s="36" t="s">
        <v>45</v>
      </c>
      <c r="M47" s="36" t="s">
        <v>120</v>
      </c>
      <c r="N47" s="38">
        <f aca="true" t="shared" si="35" ref="N47:Y47">SUM(N6:N46)</f>
        <v>5368</v>
      </c>
      <c r="O47" s="38">
        <f t="shared" si="35"/>
        <v>3972</v>
      </c>
      <c r="P47" s="38">
        <f t="shared" si="35"/>
        <v>-1396</v>
      </c>
      <c r="Q47" s="38">
        <f t="shared" si="35"/>
        <v>8949006</v>
      </c>
      <c r="R47" s="38">
        <f t="shared" si="35"/>
        <v>8981475</v>
      </c>
      <c r="S47" s="38">
        <f t="shared" si="35"/>
        <v>32469</v>
      </c>
      <c r="T47" s="36" t="s">
        <v>45</v>
      </c>
      <c r="U47" s="36" t="s">
        <v>120</v>
      </c>
      <c r="V47" s="38">
        <f t="shared" si="35"/>
        <v>91557</v>
      </c>
      <c r="W47" s="38">
        <f t="shared" si="35"/>
        <v>97855</v>
      </c>
      <c r="X47" s="38">
        <f t="shared" si="35"/>
        <v>6298</v>
      </c>
      <c r="Y47" s="38">
        <f t="shared" si="35"/>
        <v>8857449</v>
      </c>
      <c r="Z47" s="38">
        <f>SUM(Z6:Z46)</f>
        <v>8883620</v>
      </c>
      <c r="AA47" s="38">
        <f>SUM(AA6:AA46)</f>
        <v>26171</v>
      </c>
      <c r="AB47" s="36" t="s">
        <v>45</v>
      </c>
      <c r="AC47" s="36" t="s">
        <v>120</v>
      </c>
      <c r="AD47" s="38">
        <f aca="true" t="shared" si="36" ref="AD47:AI47">SUM(AD6:AD46)</f>
        <v>420875</v>
      </c>
      <c r="AE47" s="38">
        <f t="shared" si="36"/>
        <v>487216</v>
      </c>
      <c r="AF47" s="38">
        <f t="shared" si="36"/>
        <v>66341</v>
      </c>
      <c r="AG47" s="38">
        <f t="shared" si="36"/>
        <v>73458</v>
      </c>
      <c r="AH47" s="38">
        <f t="shared" si="36"/>
        <v>113520</v>
      </c>
      <c r="AI47" s="38">
        <f t="shared" si="36"/>
        <v>40062</v>
      </c>
      <c r="AJ47" s="36" t="s">
        <v>45</v>
      </c>
      <c r="AK47" s="36" t="s">
        <v>120</v>
      </c>
      <c r="AL47" s="38">
        <f aca="true" t="shared" si="37" ref="AL47:AQ47">SUM(AL6:AL46)</f>
        <v>1697</v>
      </c>
      <c r="AM47" s="38">
        <f t="shared" si="37"/>
        <v>1697</v>
      </c>
      <c r="AN47" s="38">
        <f t="shared" si="37"/>
        <v>0</v>
      </c>
      <c r="AO47" s="38">
        <f t="shared" si="37"/>
        <v>48872</v>
      </c>
      <c r="AP47" s="38">
        <f t="shared" si="37"/>
        <v>93505</v>
      </c>
      <c r="AQ47" s="38">
        <f t="shared" si="37"/>
        <v>44633</v>
      </c>
      <c r="AR47" s="36" t="s">
        <v>45</v>
      </c>
      <c r="AS47" s="36" t="s">
        <v>120</v>
      </c>
      <c r="AT47" s="38">
        <f>SUM(AT6:AT46)</f>
        <v>22889</v>
      </c>
      <c r="AU47" s="38">
        <f>SUM(AU6:AU46)</f>
        <v>18318</v>
      </c>
      <c r="AV47" s="38">
        <f>SUM(AV6:AV46)</f>
        <v>-4571</v>
      </c>
      <c r="AW47" s="38">
        <f aca="true" t="shared" si="38" ref="AW47:BZ47">SUM(AW6:AW46)</f>
        <v>347417</v>
      </c>
      <c r="AX47" s="38">
        <f t="shared" si="38"/>
        <v>373696</v>
      </c>
      <c r="AY47" s="38">
        <f t="shared" si="38"/>
        <v>26279</v>
      </c>
      <c r="AZ47" s="36" t="s">
        <v>45</v>
      </c>
      <c r="BA47" s="36" t="s">
        <v>120</v>
      </c>
      <c r="BB47" s="38">
        <f t="shared" si="38"/>
        <v>190620</v>
      </c>
      <c r="BC47" s="38">
        <f t="shared" si="38"/>
        <v>183986</v>
      </c>
      <c r="BD47" s="127">
        <f t="shared" si="38"/>
        <v>-6634</v>
      </c>
      <c r="BE47" s="127">
        <f t="shared" si="38"/>
        <v>156797</v>
      </c>
      <c r="BF47" s="127">
        <f t="shared" si="38"/>
        <v>189710</v>
      </c>
      <c r="BG47" s="127">
        <f t="shared" si="38"/>
        <v>32913</v>
      </c>
      <c r="BH47" s="36" t="s">
        <v>45</v>
      </c>
      <c r="BI47" s="36" t="s">
        <v>120</v>
      </c>
      <c r="BJ47" s="127">
        <f>SUM(BJ6:BJ46)</f>
        <v>0</v>
      </c>
      <c r="BK47" s="127">
        <f>SUM(BK6:BK46)</f>
        <v>0</v>
      </c>
      <c r="BL47" s="127">
        <f>SUM(BL6:BL46)</f>
        <v>0</v>
      </c>
      <c r="BM47" s="38">
        <f t="shared" si="38"/>
        <v>302870</v>
      </c>
      <c r="BN47" s="38">
        <f t="shared" si="38"/>
        <v>302870</v>
      </c>
      <c r="BO47" s="38">
        <f t="shared" si="38"/>
        <v>0</v>
      </c>
      <c r="BP47" s="38">
        <f t="shared" si="38"/>
        <v>99604</v>
      </c>
      <c r="BQ47" s="38">
        <f t="shared" si="38"/>
        <v>93495</v>
      </c>
      <c r="BR47" s="38">
        <f t="shared" si="38"/>
        <v>-6109</v>
      </c>
      <c r="BS47" s="36" t="s">
        <v>45</v>
      </c>
      <c r="BT47" s="36" t="s">
        <v>120</v>
      </c>
      <c r="BU47" s="38">
        <f>SUM(BU6:BU46)</f>
        <v>203266</v>
      </c>
      <c r="BV47" s="38">
        <f>SUM(BV6:BV46)</f>
        <v>209375</v>
      </c>
      <c r="BW47" s="38">
        <f>SUM(BW6:BW46)</f>
        <v>6109</v>
      </c>
      <c r="BX47" s="38">
        <f t="shared" si="38"/>
        <v>10808584</v>
      </c>
      <c r="BY47" s="38">
        <f t="shared" si="38"/>
        <v>10938601</v>
      </c>
      <c r="BZ47" s="38">
        <f t="shared" si="38"/>
        <v>130017</v>
      </c>
      <c r="CA47" s="36" t="s">
        <v>45</v>
      </c>
      <c r="CB47" s="36" t="s">
        <v>120</v>
      </c>
      <c r="CC47" s="38">
        <f aca="true" t="shared" si="39" ref="CC47:CH47">SUM(CC6:CC46)</f>
        <v>10536046</v>
      </c>
      <c r="CD47" s="38">
        <f t="shared" si="39"/>
        <v>10626747</v>
      </c>
      <c r="CE47" s="38">
        <f t="shared" si="39"/>
        <v>90701</v>
      </c>
      <c r="CF47" s="38">
        <f t="shared" si="39"/>
        <v>272538</v>
      </c>
      <c r="CG47" s="38">
        <f t="shared" si="39"/>
        <v>311854</v>
      </c>
      <c r="CH47" s="38">
        <f t="shared" si="39"/>
        <v>39316</v>
      </c>
      <c r="CI47" s="177"/>
      <c r="CJ47" s="177"/>
      <c r="CK47" s="177"/>
      <c r="CL47" s="177"/>
      <c r="CM47" s="177"/>
      <c r="CN47" s="177"/>
      <c r="CO47" s="177"/>
      <c r="CP47" s="177"/>
      <c r="CQ47" s="177"/>
      <c r="CR47" s="177"/>
      <c r="CS47" s="177"/>
      <c r="CT47" s="177"/>
      <c r="CU47" s="177"/>
      <c r="CV47" s="177"/>
      <c r="CW47" s="177"/>
      <c r="CX47" s="177"/>
      <c r="CY47" s="177"/>
      <c r="CZ47" s="177"/>
      <c r="DA47" s="177"/>
      <c r="DB47" s="177"/>
      <c r="DC47" s="177"/>
      <c r="DD47" s="177"/>
      <c r="DE47" s="177"/>
      <c r="DF47" s="177"/>
      <c r="DG47" s="177"/>
      <c r="DH47" s="177"/>
      <c r="DI47" s="177"/>
    </row>
    <row r="48" spans="1:113" ht="12.75">
      <c r="A48" s="8" t="s">
        <v>45</v>
      </c>
      <c r="B48" s="8" t="s">
        <v>121</v>
      </c>
      <c r="C48" s="2"/>
      <c r="D48" s="2"/>
      <c r="E48" s="2"/>
      <c r="F48" s="2"/>
      <c r="G48" s="2"/>
      <c r="H48" s="2"/>
      <c r="I48" s="2"/>
      <c r="J48" s="2"/>
      <c r="K48" s="2"/>
      <c r="L48" s="8" t="s">
        <v>45</v>
      </c>
      <c r="M48" s="8" t="s">
        <v>121</v>
      </c>
      <c r="N48" s="2">
        <v>0</v>
      </c>
      <c r="O48" s="2"/>
      <c r="P48" s="2"/>
      <c r="Q48" s="11">
        <f aca="true" t="shared" si="40" ref="Q48:X48">(-Q47)</f>
        <v>-8949006</v>
      </c>
      <c r="R48" s="11">
        <f t="shared" si="40"/>
        <v>-8981475</v>
      </c>
      <c r="S48" s="11">
        <f t="shared" si="40"/>
        <v>-32469</v>
      </c>
      <c r="T48" s="8" t="s">
        <v>45</v>
      </c>
      <c r="U48" s="8" t="s">
        <v>121</v>
      </c>
      <c r="V48" s="11">
        <f t="shared" si="40"/>
        <v>-91557</v>
      </c>
      <c r="W48" s="11">
        <f t="shared" si="40"/>
        <v>-97855</v>
      </c>
      <c r="X48" s="11">
        <f t="shared" si="40"/>
        <v>-6298</v>
      </c>
      <c r="Y48" s="11">
        <f>(-Y47)</f>
        <v>-8857449</v>
      </c>
      <c r="Z48" s="11">
        <f>(-Z47)</f>
        <v>-8883620</v>
      </c>
      <c r="AA48" s="11">
        <f>(-AA47)</f>
        <v>-26171</v>
      </c>
      <c r="AB48" s="8" t="s">
        <v>45</v>
      </c>
      <c r="AC48" s="8" t="s">
        <v>121</v>
      </c>
      <c r="AD48" s="2">
        <v>0</v>
      </c>
      <c r="AE48" s="2"/>
      <c r="AF48" s="2"/>
      <c r="AG48" s="2">
        <v>0</v>
      </c>
      <c r="AH48" s="2"/>
      <c r="AI48" s="2"/>
      <c r="AJ48" s="8" t="s">
        <v>45</v>
      </c>
      <c r="AK48" s="8" t="s">
        <v>121</v>
      </c>
      <c r="AL48" s="8"/>
      <c r="AM48" s="8"/>
      <c r="AN48" s="8"/>
      <c r="AO48" s="8"/>
      <c r="AP48" s="8"/>
      <c r="AQ48" s="8"/>
      <c r="AR48" s="8" t="s">
        <v>45</v>
      </c>
      <c r="AS48" s="8" t="s">
        <v>121</v>
      </c>
      <c r="AT48" s="8"/>
      <c r="AU48" s="8"/>
      <c r="AV48" s="8"/>
      <c r="AW48" s="2"/>
      <c r="AX48" s="2"/>
      <c r="AY48" s="2"/>
      <c r="AZ48" s="8" t="s">
        <v>45</v>
      </c>
      <c r="BA48" s="8" t="s">
        <v>121</v>
      </c>
      <c r="BB48" s="2"/>
      <c r="BC48" s="2"/>
      <c r="BD48" s="2"/>
      <c r="BE48" s="8"/>
      <c r="BF48" s="8"/>
      <c r="BG48" s="8"/>
      <c r="BH48" s="8" t="s">
        <v>45</v>
      </c>
      <c r="BI48" s="8" t="s">
        <v>121</v>
      </c>
      <c r="BJ48" s="8"/>
      <c r="BK48" s="8"/>
      <c r="BL48" s="8"/>
      <c r="BM48" s="2">
        <v>0</v>
      </c>
      <c r="BN48" s="2"/>
      <c r="BO48" s="2"/>
      <c r="BP48" s="100"/>
      <c r="BQ48" s="100"/>
      <c r="BR48" s="2"/>
      <c r="BS48" s="8" t="s">
        <v>45</v>
      </c>
      <c r="BT48" s="8" t="s">
        <v>121</v>
      </c>
      <c r="BU48" s="2"/>
      <c r="BV48" s="2"/>
      <c r="BW48" s="2"/>
      <c r="BX48" s="11">
        <f>(Q48)</f>
        <v>-8949006</v>
      </c>
      <c r="BY48" s="11">
        <f>(R48)</f>
        <v>-8981475</v>
      </c>
      <c r="BZ48" s="11">
        <f>(S48)</f>
        <v>-32469</v>
      </c>
      <c r="CA48" s="8" t="s">
        <v>45</v>
      </c>
      <c r="CB48" s="8" t="s">
        <v>121</v>
      </c>
      <c r="CC48" s="11">
        <f>(Q53)</f>
        <v>-8857449</v>
      </c>
      <c r="CD48" s="11">
        <f>(R53)</f>
        <v>-8883620</v>
      </c>
      <c r="CE48" s="11">
        <f>(S53)</f>
        <v>-26171</v>
      </c>
      <c r="CF48" s="11">
        <f>(Q58)</f>
        <v>-91557</v>
      </c>
      <c r="CG48" s="11">
        <f>(R58)</f>
        <v>-97855</v>
      </c>
      <c r="CH48" s="11">
        <f>(S58)</f>
        <v>-6298</v>
      </c>
      <c r="CI48" s="177"/>
      <c r="CJ48" s="177"/>
      <c r="CK48" s="177" t="s">
        <v>45</v>
      </c>
      <c r="CL48" s="177"/>
      <c r="CM48" s="177"/>
      <c r="CN48" s="177"/>
      <c r="CO48" s="177"/>
      <c r="CP48" s="177"/>
      <c r="CQ48" s="177"/>
      <c r="CR48" s="177"/>
      <c r="CS48" s="177"/>
      <c r="CT48" s="177" t="s">
        <v>45</v>
      </c>
      <c r="CU48" s="177"/>
      <c r="CV48" s="177"/>
      <c r="CW48" s="177"/>
      <c r="CX48" s="177"/>
      <c r="CY48" s="177"/>
      <c r="CZ48" s="177"/>
      <c r="DA48" s="177"/>
      <c r="DB48" s="177"/>
      <c r="DC48" s="177" t="s">
        <v>45</v>
      </c>
      <c r="DD48" s="177"/>
      <c r="DE48" s="177"/>
      <c r="DF48" s="177"/>
      <c r="DG48" s="177"/>
      <c r="DH48" s="177"/>
      <c r="DI48" s="177"/>
    </row>
    <row r="49" spans="1:113" ht="12.75">
      <c r="A49" s="36" t="s">
        <v>45</v>
      </c>
      <c r="B49" s="36" t="s">
        <v>122</v>
      </c>
      <c r="C49" s="101">
        <f aca="true" t="shared" si="41" ref="C49:K49">SUM(C47:C48)</f>
        <v>1130465</v>
      </c>
      <c r="D49" s="101">
        <f t="shared" si="41"/>
        <v>1163068</v>
      </c>
      <c r="E49" s="101">
        <f t="shared" si="41"/>
        <v>32603</v>
      </c>
      <c r="F49" s="101">
        <f t="shared" si="41"/>
        <v>1973</v>
      </c>
      <c r="G49" s="101">
        <f t="shared" si="41"/>
        <v>1973</v>
      </c>
      <c r="H49" s="101">
        <f t="shared" si="41"/>
        <v>0</v>
      </c>
      <c r="I49" s="101">
        <f t="shared" si="41"/>
        <v>578</v>
      </c>
      <c r="J49" s="101">
        <f t="shared" si="41"/>
        <v>1039</v>
      </c>
      <c r="K49" s="101">
        <f t="shared" si="41"/>
        <v>461</v>
      </c>
      <c r="L49" s="36" t="s">
        <v>45</v>
      </c>
      <c r="M49" s="36" t="s">
        <v>122</v>
      </c>
      <c r="N49" s="101">
        <f aca="true" t="shared" si="42" ref="N49:X49">SUM(N47:N48)</f>
        <v>5368</v>
      </c>
      <c r="O49" s="101">
        <f t="shared" si="42"/>
        <v>3972</v>
      </c>
      <c r="P49" s="101">
        <f t="shared" si="42"/>
        <v>-1396</v>
      </c>
      <c r="Q49" s="101">
        <f t="shared" si="42"/>
        <v>0</v>
      </c>
      <c r="R49" s="101">
        <f t="shared" si="42"/>
        <v>0</v>
      </c>
      <c r="S49" s="101">
        <f t="shared" si="42"/>
        <v>0</v>
      </c>
      <c r="T49" s="36" t="s">
        <v>45</v>
      </c>
      <c r="U49" s="36" t="s">
        <v>122</v>
      </c>
      <c r="V49" s="101">
        <f t="shared" si="42"/>
        <v>0</v>
      </c>
      <c r="W49" s="101">
        <f t="shared" si="42"/>
        <v>0</v>
      </c>
      <c r="X49" s="101">
        <f t="shared" si="42"/>
        <v>0</v>
      </c>
      <c r="Y49" s="101">
        <f>SUM(Y47:Y48)</f>
        <v>0</v>
      </c>
      <c r="Z49" s="101">
        <f>SUM(Z47:Z48)</f>
        <v>0</v>
      </c>
      <c r="AA49" s="101">
        <f>SUM(AA47:AA48)</f>
        <v>0</v>
      </c>
      <c r="AB49" s="36" t="s">
        <v>45</v>
      </c>
      <c r="AC49" s="36" t="s">
        <v>122</v>
      </c>
      <c r="AD49" s="101">
        <f aca="true" t="shared" si="43" ref="AD49:AI49">SUM(AD47:AD48)</f>
        <v>420875</v>
      </c>
      <c r="AE49" s="101">
        <f t="shared" si="43"/>
        <v>487216</v>
      </c>
      <c r="AF49" s="101">
        <f t="shared" si="43"/>
        <v>66341</v>
      </c>
      <c r="AG49" s="101">
        <f t="shared" si="43"/>
        <v>73458</v>
      </c>
      <c r="AH49" s="101">
        <f t="shared" si="43"/>
        <v>113520</v>
      </c>
      <c r="AI49" s="101">
        <f t="shared" si="43"/>
        <v>40062</v>
      </c>
      <c r="AJ49" s="36" t="s">
        <v>45</v>
      </c>
      <c r="AK49" s="36" t="s">
        <v>122</v>
      </c>
      <c r="AL49" s="101">
        <f aca="true" t="shared" si="44" ref="AL49:AQ49">SUM(AL47:AL48)</f>
        <v>1697</v>
      </c>
      <c r="AM49" s="101">
        <f t="shared" si="44"/>
        <v>1697</v>
      </c>
      <c r="AN49" s="101">
        <f t="shared" si="44"/>
        <v>0</v>
      </c>
      <c r="AO49" s="101">
        <f t="shared" si="44"/>
        <v>48872</v>
      </c>
      <c r="AP49" s="101">
        <f t="shared" si="44"/>
        <v>93505</v>
      </c>
      <c r="AQ49" s="101">
        <f t="shared" si="44"/>
        <v>44633</v>
      </c>
      <c r="AR49" s="36" t="s">
        <v>45</v>
      </c>
      <c r="AS49" s="36" t="s">
        <v>122</v>
      </c>
      <c r="AT49" s="101">
        <f>SUM(AT47:AT48)</f>
        <v>22889</v>
      </c>
      <c r="AU49" s="101">
        <f>SUM(AU47:AU48)</f>
        <v>18318</v>
      </c>
      <c r="AV49" s="101">
        <f>SUM(AV47:AV48)</f>
        <v>-4571</v>
      </c>
      <c r="AW49" s="101">
        <f aca="true" t="shared" si="45" ref="AW49:BZ49">SUM(AW47:AW48)</f>
        <v>347417</v>
      </c>
      <c r="AX49" s="101">
        <f t="shared" si="45"/>
        <v>373696</v>
      </c>
      <c r="AY49" s="101">
        <f t="shared" si="45"/>
        <v>26279</v>
      </c>
      <c r="AZ49" s="36" t="s">
        <v>45</v>
      </c>
      <c r="BA49" s="36" t="s">
        <v>122</v>
      </c>
      <c r="BB49" s="101">
        <f t="shared" si="45"/>
        <v>190620</v>
      </c>
      <c r="BC49" s="101">
        <f t="shared" si="45"/>
        <v>183986</v>
      </c>
      <c r="BD49" s="101">
        <f t="shared" si="45"/>
        <v>-6634</v>
      </c>
      <c r="BE49" s="101">
        <f t="shared" si="45"/>
        <v>156797</v>
      </c>
      <c r="BF49" s="101">
        <f t="shared" si="45"/>
        <v>189710</v>
      </c>
      <c r="BG49" s="101">
        <f t="shared" si="45"/>
        <v>32913</v>
      </c>
      <c r="BH49" s="36" t="s">
        <v>45</v>
      </c>
      <c r="BI49" s="36" t="s">
        <v>122</v>
      </c>
      <c r="BJ49" s="101">
        <f>SUM(BJ47:BJ48)</f>
        <v>0</v>
      </c>
      <c r="BK49" s="101">
        <f>SUM(BK47:BK48)</f>
        <v>0</v>
      </c>
      <c r="BL49" s="101">
        <f>SUM(BL47:BL48)</f>
        <v>0</v>
      </c>
      <c r="BM49" s="101">
        <f t="shared" si="45"/>
        <v>302870</v>
      </c>
      <c r="BN49" s="101">
        <f t="shared" si="45"/>
        <v>302870</v>
      </c>
      <c r="BO49" s="101">
        <f t="shared" si="45"/>
        <v>0</v>
      </c>
      <c r="BP49" s="101">
        <f t="shared" si="45"/>
        <v>99604</v>
      </c>
      <c r="BQ49" s="101">
        <f t="shared" si="45"/>
        <v>93495</v>
      </c>
      <c r="BR49" s="101">
        <f t="shared" si="45"/>
        <v>-6109</v>
      </c>
      <c r="BS49" s="36" t="s">
        <v>45</v>
      </c>
      <c r="BT49" s="36" t="s">
        <v>122</v>
      </c>
      <c r="BU49" s="101">
        <f>SUM(BU47:BU48)</f>
        <v>203266</v>
      </c>
      <c r="BV49" s="101">
        <f>SUM(BV47:BV48)</f>
        <v>209375</v>
      </c>
      <c r="BW49" s="101">
        <f>SUM(BW47:BW48)</f>
        <v>6109</v>
      </c>
      <c r="BX49" s="101">
        <f t="shared" si="45"/>
        <v>1859578</v>
      </c>
      <c r="BY49" s="101">
        <f t="shared" si="45"/>
        <v>1957126</v>
      </c>
      <c r="BZ49" s="101">
        <f t="shared" si="45"/>
        <v>97548</v>
      </c>
      <c r="CA49" s="36" t="s">
        <v>45</v>
      </c>
      <c r="CB49" s="36" t="s">
        <v>122</v>
      </c>
      <c r="CC49" s="101">
        <f aca="true" t="shared" si="46" ref="CC49:CH49">SUM(CC47:CC48)</f>
        <v>1678597</v>
      </c>
      <c r="CD49" s="101">
        <f t="shared" si="46"/>
        <v>1743127</v>
      </c>
      <c r="CE49" s="101">
        <f t="shared" si="46"/>
        <v>64530</v>
      </c>
      <c r="CF49" s="101">
        <f t="shared" si="46"/>
        <v>180981</v>
      </c>
      <c r="CG49" s="101">
        <f t="shared" si="46"/>
        <v>213999</v>
      </c>
      <c r="CH49" s="101">
        <f t="shared" si="46"/>
        <v>33018</v>
      </c>
      <c r="CI49" s="182">
        <v>8</v>
      </c>
      <c r="CJ49" s="163" t="s">
        <v>76</v>
      </c>
      <c r="CK49" s="169" t="s">
        <v>201</v>
      </c>
      <c r="CL49" s="183">
        <f>'[2]int.bev.'!CM49</f>
        <v>22</v>
      </c>
      <c r="CM49" s="183">
        <f>CL49+CN49</f>
        <v>22</v>
      </c>
      <c r="CN49" s="183">
        <f>'[3]részb.ö.'!P997</f>
        <v>0</v>
      </c>
      <c r="CO49" s="183">
        <f>'[2]int.bev.'!CP49</f>
        <v>0</v>
      </c>
      <c r="CP49" s="183">
        <f>CO49+CQ49</f>
        <v>0</v>
      </c>
      <c r="CQ49" s="183">
        <f>'[3]részb.ö.'!Q997</f>
        <v>0</v>
      </c>
      <c r="CR49" s="182">
        <v>8</v>
      </c>
      <c r="CS49" s="163" t="s">
        <v>76</v>
      </c>
      <c r="CT49" s="169" t="s">
        <v>201</v>
      </c>
      <c r="CU49" s="183">
        <f>'[2]int.bev.'!CV49</f>
        <v>60426</v>
      </c>
      <c r="CV49" s="183">
        <f>CU49+CW49</f>
        <v>60426</v>
      </c>
      <c r="CW49" s="183">
        <f>'[3]részb.ö.'!R997</f>
        <v>0</v>
      </c>
      <c r="CX49" s="183">
        <f>'[2]int.bev.'!CY49</f>
        <v>400</v>
      </c>
      <c r="CY49" s="183">
        <f>CX49+CZ49</f>
        <v>400</v>
      </c>
      <c r="CZ49" s="183">
        <f>'[3]részb.ö.'!S997</f>
        <v>0</v>
      </c>
      <c r="DA49" s="182">
        <v>8</v>
      </c>
      <c r="DB49" s="163" t="s">
        <v>76</v>
      </c>
      <c r="DC49" s="169" t="s">
        <v>201</v>
      </c>
      <c r="DD49" s="183">
        <f>'[2]int.bev.'!DE49</f>
        <v>2158</v>
      </c>
      <c r="DE49" s="183">
        <f>DD49+DF49</f>
        <v>2158</v>
      </c>
      <c r="DF49" s="183">
        <f>'[3]részb.ö.'!T997</f>
        <v>0</v>
      </c>
      <c r="DG49" s="183">
        <f aca="true" t="shared" si="47" ref="DG49:DI52">CL49+CO49+CU49+CX49+DD49</f>
        <v>63006</v>
      </c>
      <c r="DH49" s="183">
        <f t="shared" si="47"/>
        <v>63006</v>
      </c>
      <c r="DI49" s="183">
        <f t="shared" si="47"/>
        <v>0</v>
      </c>
    </row>
    <row r="50" spans="1:113" ht="12.75">
      <c r="A50" s="102"/>
      <c r="B50" s="102"/>
      <c r="C50" s="103"/>
      <c r="D50" s="103"/>
      <c r="E50" s="103"/>
      <c r="F50" s="103"/>
      <c r="G50" s="103"/>
      <c r="H50" s="103"/>
      <c r="I50" s="103"/>
      <c r="J50" s="103"/>
      <c r="K50" s="103"/>
      <c r="L50" s="102"/>
      <c r="M50" s="102"/>
      <c r="N50" s="103"/>
      <c r="O50" s="103"/>
      <c r="P50" s="103"/>
      <c r="Q50" s="103"/>
      <c r="R50" s="103"/>
      <c r="S50" s="103"/>
      <c r="T50" s="102"/>
      <c r="U50" s="102"/>
      <c r="V50" s="103"/>
      <c r="W50" s="103"/>
      <c r="X50" s="103"/>
      <c r="Y50" s="51"/>
      <c r="Z50" s="51"/>
      <c r="AA50" s="51"/>
      <c r="AB50" s="102"/>
      <c r="CI50" s="178">
        <v>8</v>
      </c>
      <c r="CJ50" s="164">
        <v>21.1</v>
      </c>
      <c r="CK50" s="170" t="s">
        <v>226</v>
      </c>
      <c r="CL50" s="171">
        <f>'[2]int.bev.'!CM50</f>
        <v>58778</v>
      </c>
      <c r="CM50" s="171">
        <f>CL50+CN50</f>
        <v>56211</v>
      </c>
      <c r="CN50" s="171">
        <f>'[3]részb.ö.'!P1045</f>
        <v>-2567</v>
      </c>
      <c r="CO50" s="171">
        <f>'[2]int.bev.'!CP50</f>
        <v>376</v>
      </c>
      <c r="CP50" s="171">
        <f>CO50+CQ50</f>
        <v>376</v>
      </c>
      <c r="CQ50" s="171">
        <f>'[3]részb.ö.'!Q1045</f>
        <v>0</v>
      </c>
      <c r="CR50" s="178">
        <v>8</v>
      </c>
      <c r="CS50" s="164">
        <v>21.1</v>
      </c>
      <c r="CT50" s="170" t="s">
        <v>226</v>
      </c>
      <c r="CU50" s="171">
        <f>'[2]int.bev.'!CV50</f>
        <v>142582</v>
      </c>
      <c r="CV50" s="171">
        <f>CU50+CW50</f>
        <v>142730</v>
      </c>
      <c r="CW50" s="171">
        <f>'[3]részb.ö.'!R1045</f>
        <v>148</v>
      </c>
      <c r="CX50" s="171">
        <f>'[2]int.bev.'!CY50</f>
        <v>99633</v>
      </c>
      <c r="CY50" s="171">
        <f>CX50+CZ50</f>
        <v>95023</v>
      </c>
      <c r="CZ50" s="171">
        <f>'[3]részb.ö.'!S1045</f>
        <v>-4610</v>
      </c>
      <c r="DA50" s="178">
        <v>8</v>
      </c>
      <c r="DB50" s="164">
        <v>21.1</v>
      </c>
      <c r="DC50" s="170" t="s">
        <v>226</v>
      </c>
      <c r="DD50" s="171">
        <f>'[2]int.bev.'!DE50</f>
        <v>4846</v>
      </c>
      <c r="DE50" s="171">
        <f>DD50+DF50</f>
        <v>4846</v>
      </c>
      <c r="DF50" s="171">
        <f>'[3]részb.ö.'!T1045</f>
        <v>0</v>
      </c>
      <c r="DG50" s="171">
        <f t="shared" si="47"/>
        <v>306215</v>
      </c>
      <c r="DH50" s="171">
        <f t="shared" si="47"/>
        <v>299186</v>
      </c>
      <c r="DI50" s="171">
        <f t="shared" si="47"/>
        <v>-7029</v>
      </c>
    </row>
    <row r="51" spans="1:113" ht="12.75">
      <c r="A51" s="8"/>
      <c r="B51" s="8"/>
      <c r="C51" s="2"/>
      <c r="D51" s="2"/>
      <c r="E51" s="2"/>
      <c r="F51" s="2"/>
      <c r="G51" s="2"/>
      <c r="H51" s="2"/>
      <c r="I51" s="2"/>
      <c r="J51" s="2"/>
      <c r="K51" s="2"/>
      <c r="L51" s="8"/>
      <c r="M51" s="8"/>
      <c r="N51" s="2"/>
      <c r="O51" s="2"/>
      <c r="P51" s="2"/>
      <c r="Q51" s="2"/>
      <c r="R51" s="2"/>
      <c r="S51" s="2"/>
      <c r="T51" s="8"/>
      <c r="U51" s="8"/>
      <c r="V51" s="2"/>
      <c r="W51" s="2"/>
      <c r="X51" s="2"/>
      <c r="Y51" s="8"/>
      <c r="Z51" s="8"/>
      <c r="AA51" s="8"/>
      <c r="AB51" s="8"/>
      <c r="CI51" s="178">
        <v>8</v>
      </c>
      <c r="CJ51" s="164">
        <v>21.2</v>
      </c>
      <c r="CK51" s="170" t="s">
        <v>205</v>
      </c>
      <c r="CL51" s="171">
        <f>'[2]int.bev.'!CM51</f>
        <v>26</v>
      </c>
      <c r="CM51" s="171">
        <f>CL51+CN51</f>
        <v>23</v>
      </c>
      <c r="CN51" s="171">
        <f>'[3]részb.ö.'!P1093</f>
        <v>-3</v>
      </c>
      <c r="CO51" s="171">
        <f>'[2]int.bev.'!CP51</f>
        <v>0</v>
      </c>
      <c r="CP51" s="171">
        <f>CO51+CQ51</f>
        <v>0</v>
      </c>
      <c r="CQ51" s="171">
        <f>'[3]részb.ö.'!Q1093</f>
        <v>0</v>
      </c>
      <c r="CR51" s="178">
        <v>8</v>
      </c>
      <c r="CS51" s="164">
        <v>21.2</v>
      </c>
      <c r="CT51" s="170" t="s">
        <v>205</v>
      </c>
      <c r="CU51" s="171">
        <f>'[2]int.bev.'!CV51</f>
        <v>6429</v>
      </c>
      <c r="CV51" s="171">
        <f>CU51+CW51</f>
        <v>6429</v>
      </c>
      <c r="CW51" s="171">
        <f>'[3]részb.ö.'!R1093</f>
        <v>0</v>
      </c>
      <c r="CX51" s="171">
        <f>'[2]int.bev.'!CY51</f>
        <v>0</v>
      </c>
      <c r="CY51" s="171">
        <f>CX51+CZ51</f>
        <v>0</v>
      </c>
      <c r="CZ51" s="171">
        <f>'[3]részb.ö.'!S1093</f>
        <v>0</v>
      </c>
      <c r="DA51" s="178">
        <v>8</v>
      </c>
      <c r="DB51" s="164">
        <v>21.2</v>
      </c>
      <c r="DC51" s="170" t="s">
        <v>205</v>
      </c>
      <c r="DD51" s="171">
        <f>'[2]int.bev.'!DE51</f>
        <v>0</v>
      </c>
      <c r="DE51" s="171">
        <f>DD51+DF51</f>
        <v>0</v>
      </c>
      <c r="DF51" s="171">
        <f>'[3]részb.ö.'!T1093</f>
        <v>0</v>
      </c>
      <c r="DG51" s="171">
        <f t="shared" si="47"/>
        <v>6455</v>
      </c>
      <c r="DH51" s="171">
        <f t="shared" si="47"/>
        <v>6452</v>
      </c>
      <c r="DI51" s="171">
        <f t="shared" si="47"/>
        <v>-3</v>
      </c>
    </row>
    <row r="52" spans="1:113" ht="12.75">
      <c r="A52" s="104" t="s">
        <v>123</v>
      </c>
      <c r="B52" s="104" t="s">
        <v>124</v>
      </c>
      <c r="C52" s="21">
        <f>(C47-F47-I47)</f>
        <v>1127914</v>
      </c>
      <c r="D52" s="21">
        <f>(D47-G47-J47)</f>
        <v>1160056</v>
      </c>
      <c r="E52" s="21">
        <f>(E47-H47-K47)</f>
        <v>32142</v>
      </c>
      <c r="F52" s="61">
        <v>0</v>
      </c>
      <c r="G52" s="61">
        <v>0</v>
      </c>
      <c r="H52" s="61">
        <v>0</v>
      </c>
      <c r="I52" s="1">
        <v>0</v>
      </c>
      <c r="J52" s="1">
        <v>0</v>
      </c>
      <c r="K52" s="1">
        <v>0</v>
      </c>
      <c r="L52" s="104" t="s">
        <v>123</v>
      </c>
      <c r="M52" s="104" t="s">
        <v>124</v>
      </c>
      <c r="N52" s="1">
        <v>0</v>
      </c>
      <c r="O52" s="1">
        <v>0</v>
      </c>
      <c r="P52" s="1">
        <v>0</v>
      </c>
      <c r="Q52" s="21">
        <f aca="true" t="shared" si="48" ref="Q52:X52">(Q47-Q57)</f>
        <v>8857449</v>
      </c>
      <c r="R52" s="21">
        <f t="shared" si="48"/>
        <v>8883620</v>
      </c>
      <c r="S52" s="21">
        <f t="shared" si="48"/>
        <v>26171</v>
      </c>
      <c r="T52" s="104" t="s">
        <v>123</v>
      </c>
      <c r="U52" s="104" t="s">
        <v>124</v>
      </c>
      <c r="V52" s="21">
        <f t="shared" si="48"/>
        <v>0</v>
      </c>
      <c r="W52" s="21">
        <f t="shared" si="48"/>
        <v>0</v>
      </c>
      <c r="X52" s="21">
        <f t="shared" si="48"/>
        <v>0</v>
      </c>
      <c r="Y52" s="124">
        <f aca="true" t="shared" si="49" ref="Y52:AA53">Y47</f>
        <v>8857449</v>
      </c>
      <c r="Z52" s="124">
        <f t="shared" si="49"/>
        <v>8883620</v>
      </c>
      <c r="AA52" s="124">
        <f t="shared" si="49"/>
        <v>26171</v>
      </c>
      <c r="AB52" s="104" t="s">
        <v>123</v>
      </c>
      <c r="AC52" s="104" t="s">
        <v>124</v>
      </c>
      <c r="AD52" s="21">
        <f>(AW47)</f>
        <v>347417</v>
      </c>
      <c r="AE52" s="21">
        <f>(AX47)</f>
        <v>373696</v>
      </c>
      <c r="AF52" s="21">
        <f>(AY47)</f>
        <v>26279</v>
      </c>
      <c r="AG52" s="1">
        <v>0</v>
      </c>
      <c r="AH52" s="1">
        <v>0</v>
      </c>
      <c r="AI52" s="1">
        <v>0</v>
      </c>
      <c r="AJ52" s="104" t="s">
        <v>123</v>
      </c>
      <c r="AK52" s="104" t="s">
        <v>124</v>
      </c>
      <c r="AL52" s="123">
        <v>0</v>
      </c>
      <c r="AM52" s="123">
        <v>0</v>
      </c>
      <c r="AN52" s="123">
        <v>0</v>
      </c>
      <c r="AO52" s="123">
        <v>0</v>
      </c>
      <c r="AP52" s="123">
        <v>0</v>
      </c>
      <c r="AQ52" s="123">
        <v>0</v>
      </c>
      <c r="AR52" s="104" t="s">
        <v>123</v>
      </c>
      <c r="AS52" s="104" t="s">
        <v>124</v>
      </c>
      <c r="AT52" s="123">
        <v>0</v>
      </c>
      <c r="AU52" s="123">
        <v>0</v>
      </c>
      <c r="AV52" s="123">
        <v>0</v>
      </c>
      <c r="AW52" s="21">
        <f aca="true" t="shared" si="50" ref="AW52:BD52">(AW47)</f>
        <v>347417</v>
      </c>
      <c r="AX52" s="21">
        <f t="shared" si="50"/>
        <v>373696</v>
      </c>
      <c r="AY52" s="21">
        <f t="shared" si="50"/>
        <v>26279</v>
      </c>
      <c r="AZ52" s="104" t="s">
        <v>123</v>
      </c>
      <c r="BA52" s="104" t="s">
        <v>124</v>
      </c>
      <c r="BB52" s="21">
        <f t="shared" si="50"/>
        <v>190620</v>
      </c>
      <c r="BC52" s="21">
        <f t="shared" si="50"/>
        <v>183986</v>
      </c>
      <c r="BD52" s="21">
        <f t="shared" si="50"/>
        <v>-6634</v>
      </c>
      <c r="BE52" s="21">
        <f>(BE47)</f>
        <v>156797</v>
      </c>
      <c r="BF52" s="21">
        <f>(BF47)</f>
        <v>189710</v>
      </c>
      <c r="BG52" s="21">
        <f>(BG47)</f>
        <v>32913</v>
      </c>
      <c r="BH52" s="104" t="s">
        <v>123</v>
      </c>
      <c r="BI52" s="104" t="s">
        <v>124</v>
      </c>
      <c r="BJ52" s="21">
        <f>(BJ47)</f>
        <v>0</v>
      </c>
      <c r="BK52" s="21">
        <f>(BK47)</f>
        <v>0</v>
      </c>
      <c r="BL52" s="21">
        <f>(BL47)</f>
        <v>0</v>
      </c>
      <c r="BM52" s="21">
        <f>(BM47-BM57)</f>
        <v>203266</v>
      </c>
      <c r="BN52" s="21">
        <f>(BN47-BN57)</f>
        <v>209375</v>
      </c>
      <c r="BO52" s="21">
        <f>(BO47-BO57)</f>
        <v>6109</v>
      </c>
      <c r="BP52" s="105">
        <v>0</v>
      </c>
      <c r="BQ52" s="105">
        <v>0</v>
      </c>
      <c r="BR52" s="105">
        <v>0</v>
      </c>
      <c r="BS52" s="104" t="s">
        <v>123</v>
      </c>
      <c r="BT52" s="104" t="s">
        <v>124</v>
      </c>
      <c r="BU52" s="113">
        <f aca="true" t="shared" si="51" ref="BU52:BW53">BU47</f>
        <v>203266</v>
      </c>
      <c r="BV52" s="113">
        <f t="shared" si="51"/>
        <v>209375</v>
      </c>
      <c r="BW52" s="113">
        <f t="shared" si="51"/>
        <v>6109</v>
      </c>
      <c r="BX52" s="21">
        <f aca="true" t="shared" si="52" ref="BX52:BZ53">(C52+Q52+AD52+BM52)</f>
        <v>10536046</v>
      </c>
      <c r="BY52" s="21">
        <f t="shared" si="52"/>
        <v>10626747</v>
      </c>
      <c r="BZ52" s="21">
        <f t="shared" si="52"/>
        <v>90701</v>
      </c>
      <c r="CA52" s="104" t="s">
        <v>123</v>
      </c>
      <c r="CB52" s="104" t="s">
        <v>124</v>
      </c>
      <c r="CC52" s="106">
        <f aca="true" t="shared" si="53" ref="CC52:CE53">(CC47)</f>
        <v>10536046</v>
      </c>
      <c r="CD52" s="106">
        <f t="shared" si="53"/>
        <v>10626747</v>
      </c>
      <c r="CE52" s="106">
        <f t="shared" si="53"/>
        <v>90701</v>
      </c>
      <c r="CF52" s="107">
        <v>0</v>
      </c>
      <c r="CG52" s="107">
        <v>0</v>
      </c>
      <c r="CH52" s="107">
        <v>0</v>
      </c>
      <c r="CI52" s="178">
        <v>8</v>
      </c>
      <c r="CJ52" s="164">
        <v>21.3</v>
      </c>
      <c r="CK52" s="170" t="s">
        <v>206</v>
      </c>
      <c r="CL52" s="171">
        <f>'[2]int.bev.'!CM52</f>
        <v>0</v>
      </c>
      <c r="CM52" s="172">
        <f>CL52+CN52</f>
        <v>0</v>
      </c>
      <c r="CN52" s="172">
        <f>'[3]részb.ö.'!P1141</f>
        <v>0</v>
      </c>
      <c r="CO52" s="171">
        <f>'[2]int.bev.'!CP52</f>
        <v>0</v>
      </c>
      <c r="CP52" s="172">
        <f>CO52+CQ52</f>
        <v>0</v>
      </c>
      <c r="CQ52" s="172">
        <f>'[3]részb.ö.'!Q1141</f>
        <v>0</v>
      </c>
      <c r="CR52" s="178">
        <v>8</v>
      </c>
      <c r="CS52" s="164">
        <v>21.3</v>
      </c>
      <c r="CT52" s="170" t="s">
        <v>206</v>
      </c>
      <c r="CU52" s="171">
        <f>'[2]int.bev.'!CV52</f>
        <v>0</v>
      </c>
      <c r="CV52" s="172">
        <f>CU52+CW52</f>
        <v>0</v>
      </c>
      <c r="CW52" s="172">
        <f>'[3]részb.ö.'!R1141</f>
        <v>0</v>
      </c>
      <c r="CX52" s="171">
        <f>'[2]int.bev.'!CY52</f>
        <v>0</v>
      </c>
      <c r="CY52" s="172">
        <f>CX52+CZ52</f>
        <v>0</v>
      </c>
      <c r="CZ52" s="172">
        <f>'[3]részb.ö.'!S1141</f>
        <v>0</v>
      </c>
      <c r="DA52" s="178">
        <v>8</v>
      </c>
      <c r="DB52" s="164">
        <v>21.3</v>
      </c>
      <c r="DC52" s="170" t="s">
        <v>206</v>
      </c>
      <c r="DD52" s="171">
        <f>'[2]int.bev.'!DE52</f>
        <v>0</v>
      </c>
      <c r="DE52" s="172">
        <f>DD52+DF52</f>
        <v>0</v>
      </c>
      <c r="DF52" s="172">
        <f>'[3]részb.ö.'!T1141</f>
        <v>0</v>
      </c>
      <c r="DG52" s="172">
        <f t="shared" si="47"/>
        <v>0</v>
      </c>
      <c r="DH52" s="172">
        <f t="shared" si="47"/>
        <v>0</v>
      </c>
      <c r="DI52" s="172">
        <f t="shared" si="47"/>
        <v>0</v>
      </c>
    </row>
    <row r="53" spans="1:113" ht="12.75">
      <c r="A53" s="35" t="s">
        <v>123</v>
      </c>
      <c r="B53" s="35" t="s">
        <v>125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35" t="s">
        <v>123</v>
      </c>
      <c r="M53" s="35" t="s">
        <v>125</v>
      </c>
      <c r="N53" s="4">
        <v>0</v>
      </c>
      <c r="O53" s="4">
        <v>0</v>
      </c>
      <c r="P53" s="4">
        <v>0</v>
      </c>
      <c r="Q53" s="22">
        <f aca="true" t="shared" si="54" ref="Q53:X53">(-Q52)</f>
        <v>-8857449</v>
      </c>
      <c r="R53" s="22">
        <f t="shared" si="54"/>
        <v>-8883620</v>
      </c>
      <c r="S53" s="22">
        <f t="shared" si="54"/>
        <v>-26171</v>
      </c>
      <c r="T53" s="35" t="s">
        <v>123</v>
      </c>
      <c r="U53" s="35" t="s">
        <v>125</v>
      </c>
      <c r="V53" s="22">
        <f t="shared" si="54"/>
        <v>0</v>
      </c>
      <c r="W53" s="22">
        <f t="shared" si="54"/>
        <v>0</v>
      </c>
      <c r="X53" s="22">
        <f t="shared" si="54"/>
        <v>0</v>
      </c>
      <c r="Y53" s="126">
        <f t="shared" si="49"/>
        <v>-8857449</v>
      </c>
      <c r="Z53" s="126">
        <f t="shared" si="49"/>
        <v>-8883620</v>
      </c>
      <c r="AA53" s="126">
        <f t="shared" si="49"/>
        <v>-26171</v>
      </c>
      <c r="AB53" s="35" t="s">
        <v>123</v>
      </c>
      <c r="AC53" s="35" t="s">
        <v>125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35" t="s">
        <v>123</v>
      </c>
      <c r="AK53" s="35" t="s">
        <v>125</v>
      </c>
      <c r="AL53" s="125">
        <v>0</v>
      </c>
      <c r="AM53" s="125">
        <v>0</v>
      </c>
      <c r="AN53" s="125">
        <v>0</v>
      </c>
      <c r="AO53" s="125">
        <v>0</v>
      </c>
      <c r="AP53" s="125">
        <v>0</v>
      </c>
      <c r="AQ53" s="125">
        <v>0</v>
      </c>
      <c r="AR53" s="35" t="s">
        <v>123</v>
      </c>
      <c r="AS53" s="35" t="s">
        <v>125</v>
      </c>
      <c r="AT53" s="125">
        <v>0</v>
      </c>
      <c r="AU53" s="125">
        <v>0</v>
      </c>
      <c r="AV53" s="125">
        <v>0</v>
      </c>
      <c r="AW53" s="4">
        <v>0</v>
      </c>
      <c r="AX53" s="4">
        <v>0</v>
      </c>
      <c r="AY53" s="4">
        <v>0</v>
      </c>
      <c r="AZ53" s="35" t="s">
        <v>123</v>
      </c>
      <c r="BA53" s="35" t="s">
        <v>125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35" t="s">
        <v>123</v>
      </c>
      <c r="BI53" s="35" t="s">
        <v>125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108">
        <v>0</v>
      </c>
      <c r="BQ53" s="108">
        <v>0</v>
      </c>
      <c r="BR53" s="108">
        <v>0</v>
      </c>
      <c r="BS53" s="35" t="s">
        <v>123</v>
      </c>
      <c r="BT53" s="35" t="s">
        <v>125</v>
      </c>
      <c r="BU53" s="99">
        <f t="shared" si="51"/>
        <v>0</v>
      </c>
      <c r="BV53" s="99">
        <f t="shared" si="51"/>
        <v>0</v>
      </c>
      <c r="BW53" s="99">
        <f t="shared" si="51"/>
        <v>0</v>
      </c>
      <c r="BX53" s="26">
        <f t="shared" si="52"/>
        <v>-8857449</v>
      </c>
      <c r="BY53" s="26">
        <f t="shared" si="52"/>
        <v>-8883620</v>
      </c>
      <c r="BZ53" s="26">
        <f t="shared" si="52"/>
        <v>-26171</v>
      </c>
      <c r="CA53" s="35" t="s">
        <v>123</v>
      </c>
      <c r="CB53" s="35" t="s">
        <v>125</v>
      </c>
      <c r="CC53" s="109">
        <f t="shared" si="53"/>
        <v>-8857449</v>
      </c>
      <c r="CD53" s="109">
        <f t="shared" si="53"/>
        <v>-8883620</v>
      </c>
      <c r="CE53" s="109">
        <f t="shared" si="53"/>
        <v>-26171</v>
      </c>
      <c r="CF53" s="110">
        <v>0</v>
      </c>
      <c r="CG53" s="110">
        <v>0</v>
      </c>
      <c r="CH53" s="110">
        <v>0</v>
      </c>
      <c r="CI53" s="180">
        <v>8</v>
      </c>
      <c r="CJ53" s="174"/>
      <c r="CK53" s="174" t="s">
        <v>227</v>
      </c>
      <c r="CL53" s="175">
        <f aca="true" t="shared" si="55" ref="CL53:CQ53">(CL45+CL49++CL50+CL51+CL52)</f>
        <v>80015</v>
      </c>
      <c r="CM53" s="175">
        <f t="shared" si="55"/>
        <v>77492</v>
      </c>
      <c r="CN53" s="175">
        <f t="shared" si="55"/>
        <v>-2523</v>
      </c>
      <c r="CO53" s="175">
        <f t="shared" si="55"/>
        <v>376</v>
      </c>
      <c r="CP53" s="175">
        <f t="shared" si="55"/>
        <v>376</v>
      </c>
      <c r="CQ53" s="175">
        <f t="shared" si="55"/>
        <v>0</v>
      </c>
      <c r="CR53" s="180">
        <v>8</v>
      </c>
      <c r="CS53" s="174"/>
      <c r="CT53" s="174" t="s">
        <v>227</v>
      </c>
      <c r="CU53" s="175">
        <f aca="true" t="shared" si="56" ref="CU53:CZ53">(CU45+CU49++CU50+CU51+CU52)</f>
        <v>1080565</v>
      </c>
      <c r="CV53" s="175">
        <f t="shared" si="56"/>
        <v>1081248</v>
      </c>
      <c r="CW53" s="175">
        <f t="shared" si="56"/>
        <v>683</v>
      </c>
      <c r="CX53" s="175">
        <f t="shared" si="56"/>
        <v>107995</v>
      </c>
      <c r="CY53" s="175">
        <f t="shared" si="56"/>
        <v>107134</v>
      </c>
      <c r="CZ53" s="175">
        <f t="shared" si="56"/>
        <v>-861</v>
      </c>
      <c r="DA53" s="180">
        <v>8</v>
      </c>
      <c r="DB53" s="174"/>
      <c r="DC53" s="174" t="s">
        <v>227</v>
      </c>
      <c r="DD53" s="175">
        <f aca="true" t="shared" si="57" ref="DD53:DI53">(DD45+DD49++DD50+DD51+DD52)</f>
        <v>17244</v>
      </c>
      <c r="DE53" s="175">
        <f t="shared" si="57"/>
        <v>17244</v>
      </c>
      <c r="DF53" s="175">
        <f t="shared" si="57"/>
        <v>0</v>
      </c>
      <c r="DG53" s="175">
        <f t="shared" si="57"/>
        <v>1286195</v>
      </c>
      <c r="DH53" s="175">
        <f t="shared" si="57"/>
        <v>1283494</v>
      </c>
      <c r="DI53" s="175">
        <f t="shared" si="57"/>
        <v>-2701</v>
      </c>
    </row>
    <row r="54" spans="1:113" ht="12.75">
      <c r="A54" s="37" t="s">
        <v>126</v>
      </c>
      <c r="B54" s="37" t="s">
        <v>124</v>
      </c>
      <c r="C54" s="38">
        <f aca="true" t="shared" si="58" ref="C54:K54">(C52+C53)</f>
        <v>1127914</v>
      </c>
      <c r="D54" s="38">
        <f t="shared" si="58"/>
        <v>1160056</v>
      </c>
      <c r="E54" s="38">
        <f t="shared" si="58"/>
        <v>32142</v>
      </c>
      <c r="F54" s="38">
        <f t="shared" si="58"/>
        <v>0</v>
      </c>
      <c r="G54" s="38">
        <f t="shared" si="58"/>
        <v>0</v>
      </c>
      <c r="H54" s="38">
        <f t="shared" si="58"/>
        <v>0</v>
      </c>
      <c r="I54" s="38">
        <f t="shared" si="58"/>
        <v>0</v>
      </c>
      <c r="J54" s="38">
        <f t="shared" si="58"/>
        <v>0</v>
      </c>
      <c r="K54" s="38">
        <f t="shared" si="58"/>
        <v>0</v>
      </c>
      <c r="L54" s="37" t="s">
        <v>126</v>
      </c>
      <c r="M54" s="37" t="s">
        <v>124</v>
      </c>
      <c r="N54" s="38">
        <f aca="true" t="shared" si="59" ref="N54:X54">(N52+N53)</f>
        <v>0</v>
      </c>
      <c r="O54" s="38">
        <f t="shared" si="59"/>
        <v>0</v>
      </c>
      <c r="P54" s="38">
        <f t="shared" si="59"/>
        <v>0</v>
      </c>
      <c r="Q54" s="38">
        <f t="shared" si="59"/>
        <v>0</v>
      </c>
      <c r="R54" s="38">
        <f t="shared" si="59"/>
        <v>0</v>
      </c>
      <c r="S54" s="38">
        <f t="shared" si="59"/>
        <v>0</v>
      </c>
      <c r="T54" s="37" t="s">
        <v>126</v>
      </c>
      <c r="U54" s="37" t="s">
        <v>124</v>
      </c>
      <c r="V54" s="38">
        <f t="shared" si="59"/>
        <v>0</v>
      </c>
      <c r="W54" s="38">
        <f t="shared" si="59"/>
        <v>0</v>
      </c>
      <c r="X54" s="38">
        <f t="shared" si="59"/>
        <v>0</v>
      </c>
      <c r="Y54" s="38">
        <f>(Y52+Y53)</f>
        <v>0</v>
      </c>
      <c r="Z54" s="38">
        <f>(Z52+Z53)</f>
        <v>0</v>
      </c>
      <c r="AA54" s="38">
        <f>(AA52+AA53)</f>
        <v>0</v>
      </c>
      <c r="AB54" s="37" t="s">
        <v>126</v>
      </c>
      <c r="AC54" s="37" t="s">
        <v>124</v>
      </c>
      <c r="AD54" s="38">
        <f aca="true" t="shared" si="60" ref="AD54:AI54">SUM(AD52:AD53)</f>
        <v>347417</v>
      </c>
      <c r="AE54" s="38">
        <f t="shared" si="60"/>
        <v>373696</v>
      </c>
      <c r="AF54" s="38">
        <f t="shared" si="60"/>
        <v>26279</v>
      </c>
      <c r="AG54" s="38">
        <f t="shared" si="60"/>
        <v>0</v>
      </c>
      <c r="AH54" s="38">
        <f t="shared" si="60"/>
        <v>0</v>
      </c>
      <c r="AI54" s="38">
        <f t="shared" si="60"/>
        <v>0</v>
      </c>
      <c r="AJ54" s="37" t="s">
        <v>126</v>
      </c>
      <c r="AK54" s="37" t="s">
        <v>124</v>
      </c>
      <c r="AL54" s="38">
        <f aca="true" t="shared" si="61" ref="AL54:AQ54">SUM(AL52:AL53)</f>
        <v>0</v>
      </c>
      <c r="AM54" s="38">
        <f t="shared" si="61"/>
        <v>0</v>
      </c>
      <c r="AN54" s="38">
        <f t="shared" si="61"/>
        <v>0</v>
      </c>
      <c r="AO54" s="38">
        <f t="shared" si="61"/>
        <v>0</v>
      </c>
      <c r="AP54" s="38">
        <f t="shared" si="61"/>
        <v>0</v>
      </c>
      <c r="AQ54" s="38">
        <f t="shared" si="61"/>
        <v>0</v>
      </c>
      <c r="AR54" s="37" t="s">
        <v>126</v>
      </c>
      <c r="AS54" s="37" t="s">
        <v>124</v>
      </c>
      <c r="AT54" s="38">
        <f>SUM(AT52:AT53)</f>
        <v>0</v>
      </c>
      <c r="AU54" s="38">
        <f>SUM(AU52:AU53)</f>
        <v>0</v>
      </c>
      <c r="AV54" s="38">
        <f>SUM(AV52:AV53)</f>
        <v>0</v>
      </c>
      <c r="AW54" s="38">
        <f aca="true" t="shared" si="62" ref="AW54:BO54">SUM(AW52:AW53)</f>
        <v>347417</v>
      </c>
      <c r="AX54" s="38">
        <f t="shared" si="62"/>
        <v>373696</v>
      </c>
      <c r="AY54" s="38">
        <f t="shared" si="62"/>
        <v>26279</v>
      </c>
      <c r="AZ54" s="37" t="s">
        <v>126</v>
      </c>
      <c r="BA54" s="37" t="s">
        <v>124</v>
      </c>
      <c r="BB54" s="38">
        <f t="shared" si="62"/>
        <v>190620</v>
      </c>
      <c r="BC54" s="38">
        <f t="shared" si="62"/>
        <v>183986</v>
      </c>
      <c r="BD54" s="38">
        <f t="shared" si="62"/>
        <v>-6634</v>
      </c>
      <c r="BE54" s="38">
        <f t="shared" si="62"/>
        <v>156797</v>
      </c>
      <c r="BF54" s="38">
        <f t="shared" si="62"/>
        <v>189710</v>
      </c>
      <c r="BG54" s="38">
        <f t="shared" si="62"/>
        <v>32913</v>
      </c>
      <c r="BH54" s="37" t="s">
        <v>126</v>
      </c>
      <c r="BI54" s="37" t="s">
        <v>124</v>
      </c>
      <c r="BJ54" s="38">
        <f>SUM(BJ52:BJ53)</f>
        <v>0</v>
      </c>
      <c r="BK54" s="38">
        <f>SUM(BK52:BK53)</f>
        <v>0</v>
      </c>
      <c r="BL54" s="38">
        <f>SUM(BL52:BL53)</f>
        <v>0</v>
      </c>
      <c r="BM54" s="38">
        <f t="shared" si="62"/>
        <v>203266</v>
      </c>
      <c r="BN54" s="38">
        <f t="shared" si="62"/>
        <v>209375</v>
      </c>
      <c r="BO54" s="38">
        <f t="shared" si="62"/>
        <v>6109</v>
      </c>
      <c r="BP54" s="111">
        <v>0</v>
      </c>
      <c r="BQ54" s="111">
        <v>0</v>
      </c>
      <c r="BR54" s="111">
        <v>0</v>
      </c>
      <c r="BS54" s="37" t="s">
        <v>126</v>
      </c>
      <c r="BT54" s="37" t="s">
        <v>124</v>
      </c>
      <c r="BU54" s="38">
        <f aca="true" t="shared" si="63" ref="BU54:BZ54">SUM(BU52:BU53)</f>
        <v>203266</v>
      </c>
      <c r="BV54" s="38">
        <f t="shared" si="63"/>
        <v>209375</v>
      </c>
      <c r="BW54" s="38">
        <f t="shared" si="63"/>
        <v>6109</v>
      </c>
      <c r="BX54" s="38">
        <f t="shared" si="63"/>
        <v>1678597</v>
      </c>
      <c r="BY54" s="38">
        <f t="shared" si="63"/>
        <v>1743127</v>
      </c>
      <c r="BZ54" s="38">
        <f t="shared" si="63"/>
        <v>64530</v>
      </c>
      <c r="CA54" s="37" t="s">
        <v>126</v>
      </c>
      <c r="CB54" s="37" t="s">
        <v>124</v>
      </c>
      <c r="CC54" s="112">
        <f>SUM(CC52:CC53)</f>
        <v>1678597</v>
      </c>
      <c r="CD54" s="112">
        <f>SUM(CD52:CD53)</f>
        <v>1743127</v>
      </c>
      <c r="CE54" s="112">
        <f>SUM(CE52:CE53)</f>
        <v>64530</v>
      </c>
      <c r="CF54" s="111">
        <v>0</v>
      </c>
      <c r="CG54" s="111">
        <v>0</v>
      </c>
      <c r="CH54" s="111">
        <v>0</v>
      </c>
      <c r="CI54" s="176"/>
      <c r="CJ54" s="177"/>
      <c r="CK54" s="177"/>
      <c r="CL54" s="177"/>
      <c r="CM54" s="177"/>
      <c r="CN54" s="177"/>
      <c r="CO54" s="177"/>
      <c r="CP54" s="177"/>
      <c r="CQ54" s="177"/>
      <c r="CR54" s="176"/>
      <c r="CS54" s="177"/>
      <c r="CT54" s="177"/>
      <c r="CU54" s="177"/>
      <c r="CV54" s="177"/>
      <c r="CW54" s="177"/>
      <c r="CX54" s="177"/>
      <c r="CY54" s="177"/>
      <c r="CZ54" s="177"/>
      <c r="DA54" s="176"/>
      <c r="DB54" s="177"/>
      <c r="DC54" s="177"/>
      <c r="DD54" s="177"/>
      <c r="DE54" s="177"/>
      <c r="DF54" s="177"/>
      <c r="DG54" s="177"/>
      <c r="DH54" s="177"/>
      <c r="DI54" s="177"/>
    </row>
    <row r="55" spans="1:113" ht="12.75">
      <c r="A55" s="8"/>
      <c r="B55" s="8"/>
      <c r="C55" s="2"/>
      <c r="D55" s="2"/>
      <c r="E55" s="2"/>
      <c r="F55" s="2"/>
      <c r="G55" s="2"/>
      <c r="H55" s="2"/>
      <c r="I55" s="2"/>
      <c r="J55" s="2"/>
      <c r="K55" s="2"/>
      <c r="L55" s="8"/>
      <c r="M55" s="8"/>
      <c r="N55" s="2"/>
      <c r="O55" s="2"/>
      <c r="P55" s="2"/>
      <c r="Q55" s="2"/>
      <c r="R55" s="2"/>
      <c r="S55" s="2"/>
      <c r="T55" s="8"/>
      <c r="U55" s="8"/>
      <c r="V55" s="2"/>
      <c r="W55" s="2"/>
      <c r="X55" s="2"/>
      <c r="Y55" s="8"/>
      <c r="Z55" s="8"/>
      <c r="AA55" s="8"/>
      <c r="AB55" s="8"/>
      <c r="AC55" s="8"/>
      <c r="AD55" s="2"/>
      <c r="AE55" s="11"/>
      <c r="AF55" s="2"/>
      <c r="AG55" s="2"/>
      <c r="AH55" s="2"/>
      <c r="AI55" s="2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2"/>
      <c r="AX55" s="11"/>
      <c r="AY55" s="2"/>
      <c r="AZ55" s="8"/>
      <c r="BA55" s="8"/>
      <c r="BB55" s="2"/>
      <c r="BC55" s="2"/>
      <c r="BD55" s="2"/>
      <c r="BE55" s="8"/>
      <c r="BF55" s="8"/>
      <c r="BG55" s="8"/>
      <c r="BH55" s="8"/>
      <c r="BI55" s="8"/>
      <c r="BJ55" s="8"/>
      <c r="BK55" s="8"/>
      <c r="BL55" s="8"/>
      <c r="BM55" s="11"/>
      <c r="BN55" s="11"/>
      <c r="BO55" s="11"/>
      <c r="BP55" s="9"/>
      <c r="BQ55" s="9"/>
      <c r="BR55" s="2"/>
      <c r="BS55" s="2"/>
      <c r="BT55" s="2"/>
      <c r="BU55" s="2"/>
      <c r="BV55" s="2"/>
      <c r="BW55" s="2"/>
      <c r="BX55" s="2"/>
      <c r="BY55" s="2"/>
      <c r="BZ55" s="2"/>
      <c r="CA55" s="8"/>
      <c r="CB55" s="8"/>
      <c r="CC55" s="11"/>
      <c r="CD55" s="11"/>
      <c r="CE55" s="11"/>
      <c r="CF55" s="2"/>
      <c r="CG55" s="2"/>
      <c r="CH55" s="2"/>
      <c r="CI55" s="176"/>
      <c r="CJ55" s="177"/>
      <c r="CK55" s="177"/>
      <c r="CL55" s="177"/>
      <c r="CM55" s="177"/>
      <c r="CN55" s="177"/>
      <c r="CO55" s="177"/>
      <c r="CP55" s="177"/>
      <c r="CQ55" s="177"/>
      <c r="CR55" s="176"/>
      <c r="CS55" s="177"/>
      <c r="CT55" s="177"/>
      <c r="CU55" s="177"/>
      <c r="CV55" s="177"/>
      <c r="CW55" s="177"/>
      <c r="CX55" s="177"/>
      <c r="CY55" s="177"/>
      <c r="CZ55" s="177"/>
      <c r="DA55" s="176"/>
      <c r="DB55" s="177"/>
      <c r="DC55" s="177"/>
      <c r="DD55" s="177"/>
      <c r="DE55" s="177"/>
      <c r="DF55" s="177"/>
      <c r="DG55" s="177"/>
      <c r="DH55" s="177"/>
      <c r="DI55" s="177"/>
    </row>
    <row r="56" spans="1:113" ht="12.75">
      <c r="A56" s="8"/>
      <c r="B56" s="8"/>
      <c r="C56" s="2"/>
      <c r="D56" s="2"/>
      <c r="E56" s="2"/>
      <c r="F56" s="2"/>
      <c r="G56" s="2"/>
      <c r="H56" s="2"/>
      <c r="I56" s="2"/>
      <c r="J56" s="2"/>
      <c r="K56" s="2"/>
      <c r="L56" s="8"/>
      <c r="M56" s="8"/>
      <c r="N56" s="2"/>
      <c r="O56" s="2"/>
      <c r="P56" s="2"/>
      <c r="Q56" s="2"/>
      <c r="R56" s="2"/>
      <c r="S56" s="2"/>
      <c r="T56" s="8"/>
      <c r="U56" s="8"/>
      <c r="V56" s="2"/>
      <c r="W56" s="2"/>
      <c r="X56" s="2"/>
      <c r="Y56" s="8"/>
      <c r="Z56" s="8"/>
      <c r="AA56" s="8"/>
      <c r="AB56" s="8"/>
      <c r="AC56" s="8"/>
      <c r="AD56" s="11"/>
      <c r="AE56" s="11"/>
      <c r="AF56" s="11"/>
      <c r="AG56" s="2"/>
      <c r="AH56" s="2"/>
      <c r="AI56" s="2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11"/>
      <c r="AX56" s="11"/>
      <c r="AY56" s="11"/>
      <c r="AZ56" s="8"/>
      <c r="BA56" s="8"/>
      <c r="BB56" s="11"/>
      <c r="BC56" s="11"/>
      <c r="BD56" s="11"/>
      <c r="BE56" s="8"/>
      <c r="BF56" s="8"/>
      <c r="BG56" s="8"/>
      <c r="BH56" s="8"/>
      <c r="BI56" s="8"/>
      <c r="BJ56" s="8"/>
      <c r="BK56" s="8"/>
      <c r="BL56" s="8"/>
      <c r="BM56" s="11"/>
      <c r="BN56" s="11"/>
      <c r="BO56" s="11"/>
      <c r="BP56" s="9"/>
      <c r="BQ56" s="9"/>
      <c r="BR56" s="2"/>
      <c r="BS56" s="2"/>
      <c r="BT56" s="2"/>
      <c r="BU56" s="2"/>
      <c r="BV56" s="2"/>
      <c r="BW56" s="2"/>
      <c r="BX56" s="2"/>
      <c r="BY56" s="2"/>
      <c r="BZ56" s="2"/>
      <c r="CA56" s="8"/>
      <c r="CB56" s="8"/>
      <c r="CC56" s="11"/>
      <c r="CD56" s="11"/>
      <c r="CE56" s="11"/>
      <c r="CF56" s="2"/>
      <c r="CG56" s="2"/>
      <c r="CH56" s="2"/>
      <c r="CI56" s="184" t="s">
        <v>114</v>
      </c>
      <c r="CJ56" s="185" t="s">
        <v>36</v>
      </c>
      <c r="CK56" s="186" t="s">
        <v>202</v>
      </c>
      <c r="CL56" s="183">
        <f>'[2]int.bev.'!CM56</f>
        <v>1312</v>
      </c>
      <c r="CM56" s="183">
        <f>CL56+CN56</f>
        <v>1244</v>
      </c>
      <c r="CN56" s="183">
        <f>'[3]részb.ö.'!P1237</f>
        <v>-68</v>
      </c>
      <c r="CO56" s="183">
        <f>'[1]int.bev.'!CP56</f>
        <v>0</v>
      </c>
      <c r="CP56" s="183">
        <f>CO56+CQ56</f>
        <v>0</v>
      </c>
      <c r="CQ56" s="183">
        <f>'[3]részb.ö.'!Q1237</f>
        <v>0</v>
      </c>
      <c r="CR56" s="184" t="s">
        <v>114</v>
      </c>
      <c r="CS56" s="185" t="s">
        <v>36</v>
      </c>
      <c r="CT56" s="186" t="s">
        <v>202</v>
      </c>
      <c r="CU56" s="183">
        <f>'[2]int.bev.'!CV56</f>
        <v>38424</v>
      </c>
      <c r="CV56" s="183">
        <f>CU56+CW56</f>
        <v>40298</v>
      </c>
      <c r="CW56" s="183">
        <f>'[3]részb.ö.'!R1237</f>
        <v>1874</v>
      </c>
      <c r="CX56" s="183">
        <f>'[2]int.bev.'!CY56</f>
        <v>270</v>
      </c>
      <c r="CY56" s="183">
        <f>CX56+CZ56</f>
        <v>370</v>
      </c>
      <c r="CZ56" s="183">
        <f>'[3]részb.ö.'!S1237</f>
        <v>100</v>
      </c>
      <c r="DA56" s="184" t="s">
        <v>114</v>
      </c>
      <c r="DB56" s="185" t="s">
        <v>36</v>
      </c>
      <c r="DC56" s="186" t="s">
        <v>202</v>
      </c>
      <c r="DD56" s="183">
        <f>'[2]int.bev.'!DE56</f>
        <v>346</v>
      </c>
      <c r="DE56" s="183">
        <f>DD56+DF56</f>
        <v>346</v>
      </c>
      <c r="DF56" s="183">
        <f>'[3]részb.ö.'!T1237</f>
        <v>0</v>
      </c>
      <c r="DG56" s="183">
        <f aca="true" t="shared" si="64" ref="DG56:DI57">CL56+CO56+CU56+CX56+DD56</f>
        <v>40352</v>
      </c>
      <c r="DH56" s="183">
        <f t="shared" si="64"/>
        <v>42258</v>
      </c>
      <c r="DI56" s="183">
        <f t="shared" si="64"/>
        <v>1906</v>
      </c>
    </row>
    <row r="57" spans="1:113" ht="12.75">
      <c r="A57" s="104" t="s">
        <v>127</v>
      </c>
      <c r="B57" s="104" t="s">
        <v>128</v>
      </c>
      <c r="C57" s="21">
        <f>(F47+I47)</f>
        <v>2551</v>
      </c>
      <c r="D57" s="21">
        <f>(G47+J47)</f>
        <v>3012</v>
      </c>
      <c r="E57" s="21">
        <f>(H47+K47)</f>
        <v>461</v>
      </c>
      <c r="F57" s="21">
        <f aca="true" t="shared" si="65" ref="F57:K57">(F47)</f>
        <v>1973</v>
      </c>
      <c r="G57" s="21">
        <f t="shared" si="65"/>
        <v>1973</v>
      </c>
      <c r="H57" s="21">
        <f t="shared" si="65"/>
        <v>0</v>
      </c>
      <c r="I57" s="21">
        <f t="shared" si="65"/>
        <v>578</v>
      </c>
      <c r="J57" s="21">
        <f t="shared" si="65"/>
        <v>1039</v>
      </c>
      <c r="K57" s="21">
        <f t="shared" si="65"/>
        <v>461</v>
      </c>
      <c r="L57" s="104" t="s">
        <v>127</v>
      </c>
      <c r="M57" s="104" t="s">
        <v>128</v>
      </c>
      <c r="N57" s="21">
        <f>(N47)</f>
        <v>5368</v>
      </c>
      <c r="O57" s="21">
        <f>(O47)</f>
        <v>3972</v>
      </c>
      <c r="P57" s="21">
        <f>(P47)</f>
        <v>-1396</v>
      </c>
      <c r="Q57" s="21">
        <f aca="true" t="shared" si="66" ref="Q57:S58">(V47)</f>
        <v>91557</v>
      </c>
      <c r="R57" s="21">
        <f t="shared" si="66"/>
        <v>97855</v>
      </c>
      <c r="S57" s="21">
        <f t="shared" si="66"/>
        <v>6298</v>
      </c>
      <c r="T57" s="104" t="s">
        <v>127</v>
      </c>
      <c r="U57" s="104" t="s">
        <v>128</v>
      </c>
      <c r="V57" s="21">
        <f aca="true" t="shared" si="67" ref="V57:X58">(V47)</f>
        <v>91557</v>
      </c>
      <c r="W57" s="21">
        <f t="shared" si="67"/>
        <v>97855</v>
      </c>
      <c r="X57" s="21">
        <f t="shared" si="67"/>
        <v>6298</v>
      </c>
      <c r="Y57" s="52">
        <f aca="true" t="shared" si="68" ref="Y57:AA58">Y47-Y52</f>
        <v>0</v>
      </c>
      <c r="Z57" s="52">
        <f t="shared" si="68"/>
        <v>0</v>
      </c>
      <c r="AA57" s="52">
        <f t="shared" si="68"/>
        <v>0</v>
      </c>
      <c r="AB57" s="104" t="s">
        <v>127</v>
      </c>
      <c r="AC57" s="104" t="s">
        <v>128</v>
      </c>
      <c r="AD57" s="21">
        <f>(AG47)</f>
        <v>73458</v>
      </c>
      <c r="AE57" s="21">
        <f>(AH47)</f>
        <v>113520</v>
      </c>
      <c r="AF57" s="21">
        <f>(AI47)</f>
        <v>40062</v>
      </c>
      <c r="AG57" s="21">
        <f>(AG47)</f>
        <v>73458</v>
      </c>
      <c r="AH57" s="21">
        <f>(AH47)</f>
        <v>113520</v>
      </c>
      <c r="AI57" s="21">
        <f>(AI47)</f>
        <v>40062</v>
      </c>
      <c r="AJ57" s="104" t="s">
        <v>127</v>
      </c>
      <c r="AK57" s="104" t="s">
        <v>128</v>
      </c>
      <c r="AL57" s="124">
        <f aca="true" t="shared" si="69" ref="AL57:AQ57">AL47</f>
        <v>1697</v>
      </c>
      <c r="AM57" s="124">
        <f t="shared" si="69"/>
        <v>1697</v>
      </c>
      <c r="AN57" s="124">
        <f t="shared" si="69"/>
        <v>0</v>
      </c>
      <c r="AO57" s="124">
        <f t="shared" si="69"/>
        <v>48872</v>
      </c>
      <c r="AP57" s="124">
        <f t="shared" si="69"/>
        <v>93505</v>
      </c>
      <c r="AQ57" s="124">
        <f t="shared" si="69"/>
        <v>44633</v>
      </c>
      <c r="AR57" s="104" t="s">
        <v>127</v>
      </c>
      <c r="AS57" s="104" t="s">
        <v>128</v>
      </c>
      <c r="AT57" s="124">
        <f>AT47</f>
        <v>22889</v>
      </c>
      <c r="AU57" s="124">
        <f>AU47</f>
        <v>18318</v>
      </c>
      <c r="AV57" s="124">
        <f>AV47</f>
        <v>-4571</v>
      </c>
      <c r="AW57" s="1">
        <v>0</v>
      </c>
      <c r="AX57" s="1">
        <v>0</v>
      </c>
      <c r="AY57" s="1">
        <v>0</v>
      </c>
      <c r="AZ57" s="104" t="s">
        <v>127</v>
      </c>
      <c r="BA57" s="104" t="s">
        <v>128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04" t="s">
        <v>127</v>
      </c>
      <c r="BI57" s="104" t="s">
        <v>128</v>
      </c>
      <c r="BJ57" s="1">
        <v>0</v>
      </c>
      <c r="BK57" s="1">
        <v>0</v>
      </c>
      <c r="BL57" s="1">
        <v>0</v>
      </c>
      <c r="BM57" s="21">
        <f>(BP47)</f>
        <v>99604</v>
      </c>
      <c r="BN57" s="21">
        <f>(BQ47)</f>
        <v>93495</v>
      </c>
      <c r="BO57" s="21">
        <f>(BR47)</f>
        <v>-6109</v>
      </c>
      <c r="BP57" s="113">
        <f>(BP47)</f>
        <v>99604</v>
      </c>
      <c r="BQ57" s="113">
        <f>(BQ47)</f>
        <v>93495</v>
      </c>
      <c r="BR57" s="113">
        <f>(BR47)</f>
        <v>-6109</v>
      </c>
      <c r="BS57" s="104" t="s">
        <v>127</v>
      </c>
      <c r="BT57" s="104" t="s">
        <v>128</v>
      </c>
      <c r="BU57" s="105">
        <v>0</v>
      </c>
      <c r="BV57" s="105">
        <v>0</v>
      </c>
      <c r="BW57" s="105">
        <v>0</v>
      </c>
      <c r="BX57" s="21">
        <f>(C57+N57+Q57+AD57+BM57)</f>
        <v>272538</v>
      </c>
      <c r="BY57" s="21">
        <f>(D57+O57+R57+AE57+BN57)</f>
        <v>311854</v>
      </c>
      <c r="BZ57" s="21">
        <f>(E57+P57+S57+AF57+BO57)</f>
        <v>39316</v>
      </c>
      <c r="CA57" s="104" t="s">
        <v>127</v>
      </c>
      <c r="CB57" s="104" t="s">
        <v>128</v>
      </c>
      <c r="CC57" s="105">
        <v>0</v>
      </c>
      <c r="CD57" s="105">
        <v>0</v>
      </c>
      <c r="CE57" s="105">
        <v>0</v>
      </c>
      <c r="CF57" s="113">
        <f aca="true" t="shared" si="70" ref="CF57:CH58">(CF47)</f>
        <v>272538</v>
      </c>
      <c r="CG57" s="113">
        <f t="shared" si="70"/>
        <v>311854</v>
      </c>
      <c r="CH57" s="113">
        <f t="shared" si="70"/>
        <v>39316</v>
      </c>
      <c r="CI57" s="187"/>
      <c r="CJ57" s="187" t="s">
        <v>37</v>
      </c>
      <c r="CK57" s="188" t="s">
        <v>207</v>
      </c>
      <c r="CL57" s="189">
        <f aca="true" t="shared" si="71" ref="CL57:CQ57">CL58-CL56</f>
        <v>15594</v>
      </c>
      <c r="CM57" s="189">
        <f t="shared" si="71"/>
        <v>15961</v>
      </c>
      <c r="CN57" s="189">
        <f t="shared" si="71"/>
        <v>367</v>
      </c>
      <c r="CO57" s="189">
        <f t="shared" si="71"/>
        <v>0</v>
      </c>
      <c r="CP57" s="189">
        <f t="shared" si="71"/>
        <v>2</v>
      </c>
      <c r="CQ57" s="189">
        <f t="shared" si="71"/>
        <v>2</v>
      </c>
      <c r="CR57" s="187"/>
      <c r="CS57" s="187" t="s">
        <v>37</v>
      </c>
      <c r="CT57" s="188" t="s">
        <v>207</v>
      </c>
      <c r="CU57" s="189">
        <f aca="true" t="shared" si="72" ref="CU57:CZ57">CU58-CU56</f>
        <v>69493</v>
      </c>
      <c r="CV57" s="189">
        <f t="shared" si="72"/>
        <v>69562</v>
      </c>
      <c r="CW57" s="189">
        <f t="shared" si="72"/>
        <v>69</v>
      </c>
      <c r="CX57" s="189">
        <f t="shared" si="72"/>
        <v>2640</v>
      </c>
      <c r="CY57" s="189">
        <f t="shared" si="72"/>
        <v>2616</v>
      </c>
      <c r="CZ57" s="189">
        <f t="shared" si="72"/>
        <v>-24</v>
      </c>
      <c r="DA57" s="187"/>
      <c r="DB57" s="187" t="s">
        <v>37</v>
      </c>
      <c r="DC57" s="188" t="s">
        <v>207</v>
      </c>
      <c r="DD57" s="189">
        <f>DD58-DD56</f>
        <v>0</v>
      </c>
      <c r="DE57" s="189">
        <f>DE58-DE56</f>
        <v>0</v>
      </c>
      <c r="DF57" s="189">
        <f>DF58-DF56</f>
        <v>0</v>
      </c>
      <c r="DG57" s="172">
        <f t="shared" si="64"/>
        <v>87727</v>
      </c>
      <c r="DH57" s="172">
        <f t="shared" si="64"/>
        <v>88141</v>
      </c>
      <c r="DI57" s="172">
        <f t="shared" si="64"/>
        <v>414</v>
      </c>
    </row>
    <row r="58" spans="1:113" ht="12.75">
      <c r="A58" s="35" t="s">
        <v>127</v>
      </c>
      <c r="B58" s="35" t="s">
        <v>129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35" t="s">
        <v>127</v>
      </c>
      <c r="M58" s="35" t="s">
        <v>129</v>
      </c>
      <c r="N58" s="4">
        <v>0</v>
      </c>
      <c r="O58" s="4">
        <v>0</v>
      </c>
      <c r="P58" s="4">
        <v>0</v>
      </c>
      <c r="Q58" s="22">
        <f t="shared" si="66"/>
        <v>-91557</v>
      </c>
      <c r="R58" s="22">
        <f t="shared" si="66"/>
        <v>-97855</v>
      </c>
      <c r="S58" s="22">
        <f t="shared" si="66"/>
        <v>-6298</v>
      </c>
      <c r="T58" s="35" t="s">
        <v>127</v>
      </c>
      <c r="U58" s="35" t="s">
        <v>129</v>
      </c>
      <c r="V58" s="22">
        <f t="shared" si="67"/>
        <v>-91557</v>
      </c>
      <c r="W58" s="22">
        <f t="shared" si="67"/>
        <v>-97855</v>
      </c>
      <c r="X58" s="22">
        <f t="shared" si="67"/>
        <v>-6298</v>
      </c>
      <c r="Y58" s="53">
        <f t="shared" si="68"/>
        <v>0</v>
      </c>
      <c r="Z58" s="53">
        <f t="shared" si="68"/>
        <v>0</v>
      </c>
      <c r="AA58" s="53">
        <f t="shared" si="68"/>
        <v>0</v>
      </c>
      <c r="AB58" s="35" t="s">
        <v>127</v>
      </c>
      <c r="AC58" s="35" t="s">
        <v>129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35" t="s">
        <v>127</v>
      </c>
      <c r="AK58" s="35" t="s">
        <v>129</v>
      </c>
      <c r="AL58" s="125">
        <v>0</v>
      </c>
      <c r="AM58" s="125">
        <v>0</v>
      </c>
      <c r="AN58" s="125">
        <v>0</v>
      </c>
      <c r="AO58" s="125">
        <v>0</v>
      </c>
      <c r="AP58" s="125">
        <v>0</v>
      </c>
      <c r="AQ58" s="125">
        <v>0</v>
      </c>
      <c r="AR58" s="35" t="s">
        <v>127</v>
      </c>
      <c r="AS58" s="35" t="s">
        <v>129</v>
      </c>
      <c r="AT58" s="125">
        <v>0</v>
      </c>
      <c r="AU58" s="125">
        <v>0</v>
      </c>
      <c r="AV58" s="125">
        <v>0</v>
      </c>
      <c r="AW58" s="4">
        <v>0</v>
      </c>
      <c r="AX58" s="4">
        <v>0</v>
      </c>
      <c r="AY58" s="4">
        <v>0</v>
      </c>
      <c r="AZ58" s="35" t="s">
        <v>127</v>
      </c>
      <c r="BA58" s="35" t="s">
        <v>129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35" t="s">
        <v>127</v>
      </c>
      <c r="BI58" s="35" t="s">
        <v>129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99">
        <f>BU48</f>
        <v>0</v>
      </c>
      <c r="BQ58" s="99">
        <f>BV48</f>
        <v>0</v>
      </c>
      <c r="BR58" s="99">
        <f>BW48</f>
        <v>0</v>
      </c>
      <c r="BS58" s="35" t="s">
        <v>127</v>
      </c>
      <c r="BT58" s="35" t="s">
        <v>129</v>
      </c>
      <c r="BU58" s="108">
        <v>0</v>
      </c>
      <c r="BV58" s="108">
        <v>0</v>
      </c>
      <c r="BW58" s="108">
        <v>0</v>
      </c>
      <c r="BX58" s="26">
        <f>(C58+I58+Q58+AD58+BM58)</f>
        <v>-91557</v>
      </c>
      <c r="BY58" s="26">
        <f>(D58+J58+R58+AE58+BN58)</f>
        <v>-97855</v>
      </c>
      <c r="BZ58" s="26">
        <f>(E58+K58+S58+AF58+BO58)</f>
        <v>-6298</v>
      </c>
      <c r="CA58" s="35" t="s">
        <v>127</v>
      </c>
      <c r="CB58" s="35" t="s">
        <v>129</v>
      </c>
      <c r="CC58" s="108">
        <v>0</v>
      </c>
      <c r="CD58" s="108">
        <v>0</v>
      </c>
      <c r="CE58" s="108">
        <v>0</v>
      </c>
      <c r="CF58" s="99">
        <f t="shared" si="70"/>
        <v>-91557</v>
      </c>
      <c r="CG58" s="99">
        <f t="shared" si="70"/>
        <v>-97855</v>
      </c>
      <c r="CH58" s="99">
        <f t="shared" si="70"/>
        <v>-6298</v>
      </c>
      <c r="CI58" s="190"/>
      <c r="CJ58" s="190"/>
      <c r="CK58" s="191" t="s">
        <v>208</v>
      </c>
      <c r="CL58" s="192">
        <f>C44</f>
        <v>16906</v>
      </c>
      <c r="CM58" s="192">
        <f>D44</f>
        <v>17205</v>
      </c>
      <c r="CN58" s="192">
        <f>E44</f>
        <v>299</v>
      </c>
      <c r="CO58" s="192">
        <f>N44</f>
        <v>0</v>
      </c>
      <c r="CP58" s="192">
        <f>O44</f>
        <v>2</v>
      </c>
      <c r="CQ58" s="192">
        <f>P44</f>
        <v>2</v>
      </c>
      <c r="CR58" s="190"/>
      <c r="CS58" s="190"/>
      <c r="CT58" s="191" t="s">
        <v>208</v>
      </c>
      <c r="CU58" s="192">
        <f>Q44</f>
        <v>107917</v>
      </c>
      <c r="CV58" s="192">
        <f>R44</f>
        <v>109860</v>
      </c>
      <c r="CW58" s="192">
        <f>S44</f>
        <v>1943</v>
      </c>
      <c r="CX58" s="192">
        <f>AD44</f>
        <v>2910</v>
      </c>
      <c r="CY58" s="192">
        <f>AE44</f>
        <v>2986</v>
      </c>
      <c r="CZ58" s="192">
        <f>AF44</f>
        <v>76</v>
      </c>
      <c r="DA58" s="190"/>
      <c r="DB58" s="190"/>
      <c r="DC58" s="191" t="s">
        <v>208</v>
      </c>
      <c r="DD58" s="175">
        <f>BM44</f>
        <v>346</v>
      </c>
      <c r="DE58" s="175">
        <f>BN44</f>
        <v>346</v>
      </c>
      <c r="DF58" s="175">
        <f>BO44</f>
        <v>0</v>
      </c>
      <c r="DG58" s="175">
        <f>SUM(DG56:DG57)</f>
        <v>128079</v>
      </c>
      <c r="DH58" s="175">
        <f>SUM(DH56:DH57)</f>
        <v>130399</v>
      </c>
      <c r="DI58" s="175">
        <f>SUM(DI56:DI57)</f>
        <v>2320</v>
      </c>
    </row>
    <row r="59" spans="1:113" ht="12.75">
      <c r="A59" s="37" t="s">
        <v>127</v>
      </c>
      <c r="B59" s="37" t="s">
        <v>128</v>
      </c>
      <c r="C59" s="38">
        <f aca="true" t="shared" si="73" ref="C59:K59">SUM(C57:C58)</f>
        <v>2551</v>
      </c>
      <c r="D59" s="38">
        <f t="shared" si="73"/>
        <v>3012</v>
      </c>
      <c r="E59" s="38">
        <f t="shared" si="73"/>
        <v>461</v>
      </c>
      <c r="F59" s="38">
        <f t="shared" si="73"/>
        <v>1973</v>
      </c>
      <c r="G59" s="38">
        <f t="shared" si="73"/>
        <v>1973</v>
      </c>
      <c r="H59" s="38">
        <f t="shared" si="73"/>
        <v>0</v>
      </c>
      <c r="I59" s="38">
        <f t="shared" si="73"/>
        <v>578</v>
      </c>
      <c r="J59" s="38">
        <f t="shared" si="73"/>
        <v>1039</v>
      </c>
      <c r="K59" s="38">
        <f t="shared" si="73"/>
        <v>461</v>
      </c>
      <c r="L59" s="37" t="s">
        <v>127</v>
      </c>
      <c r="M59" s="37" t="s">
        <v>128</v>
      </c>
      <c r="N59" s="38">
        <f aca="true" t="shared" si="74" ref="N59:X59">SUM(N57:N58)</f>
        <v>5368</v>
      </c>
      <c r="O59" s="38">
        <f t="shared" si="74"/>
        <v>3972</v>
      </c>
      <c r="P59" s="38">
        <f t="shared" si="74"/>
        <v>-1396</v>
      </c>
      <c r="Q59" s="38">
        <f t="shared" si="74"/>
        <v>0</v>
      </c>
      <c r="R59" s="38">
        <f t="shared" si="74"/>
        <v>0</v>
      </c>
      <c r="S59" s="38">
        <f t="shared" si="74"/>
        <v>0</v>
      </c>
      <c r="T59" s="37" t="s">
        <v>127</v>
      </c>
      <c r="U59" s="37" t="s">
        <v>128</v>
      </c>
      <c r="V59" s="38">
        <f t="shared" si="74"/>
        <v>0</v>
      </c>
      <c r="W59" s="38">
        <f t="shared" si="74"/>
        <v>0</v>
      </c>
      <c r="X59" s="38">
        <f t="shared" si="74"/>
        <v>0</v>
      </c>
      <c r="Y59" s="38">
        <f>SUM(Y57:Y58)</f>
        <v>0</v>
      </c>
      <c r="Z59" s="38">
        <f>SUM(Z57:Z58)</f>
        <v>0</v>
      </c>
      <c r="AA59" s="38">
        <f>SUM(AA57:AA58)</f>
        <v>0</v>
      </c>
      <c r="AB59" s="37" t="s">
        <v>127</v>
      </c>
      <c r="AC59" s="37" t="s">
        <v>128</v>
      </c>
      <c r="AD59" s="38">
        <f aca="true" t="shared" si="75" ref="AD59:AI59">SUM(AD57:AD58)</f>
        <v>73458</v>
      </c>
      <c r="AE59" s="38">
        <f t="shared" si="75"/>
        <v>113520</v>
      </c>
      <c r="AF59" s="38">
        <f t="shared" si="75"/>
        <v>40062</v>
      </c>
      <c r="AG59" s="38">
        <f t="shared" si="75"/>
        <v>73458</v>
      </c>
      <c r="AH59" s="38">
        <f t="shared" si="75"/>
        <v>113520</v>
      </c>
      <c r="AI59" s="38">
        <f t="shared" si="75"/>
        <v>40062</v>
      </c>
      <c r="AJ59" s="37" t="s">
        <v>127</v>
      </c>
      <c r="AK59" s="37" t="s">
        <v>128</v>
      </c>
      <c r="AL59" s="38">
        <f aca="true" t="shared" si="76" ref="AL59:AQ59">SUM(AL57:AL58)</f>
        <v>1697</v>
      </c>
      <c r="AM59" s="38">
        <f t="shared" si="76"/>
        <v>1697</v>
      </c>
      <c r="AN59" s="38">
        <f t="shared" si="76"/>
        <v>0</v>
      </c>
      <c r="AO59" s="38">
        <f t="shared" si="76"/>
        <v>48872</v>
      </c>
      <c r="AP59" s="38">
        <f t="shared" si="76"/>
        <v>93505</v>
      </c>
      <c r="AQ59" s="38">
        <f t="shared" si="76"/>
        <v>44633</v>
      </c>
      <c r="AR59" s="37" t="s">
        <v>127</v>
      </c>
      <c r="AS59" s="37" t="s">
        <v>128</v>
      </c>
      <c r="AT59" s="38">
        <f>SUM(AT57:AT58)</f>
        <v>22889</v>
      </c>
      <c r="AU59" s="38">
        <f>SUM(AU57:AU58)</f>
        <v>18318</v>
      </c>
      <c r="AV59" s="38">
        <f>SUM(AV57:AV58)</f>
        <v>-4571</v>
      </c>
      <c r="AW59" s="38">
        <f aca="true" t="shared" si="77" ref="AW59:BZ59">SUM(AW57:AW58)</f>
        <v>0</v>
      </c>
      <c r="AX59" s="38">
        <f t="shared" si="77"/>
        <v>0</v>
      </c>
      <c r="AY59" s="38">
        <f t="shared" si="77"/>
        <v>0</v>
      </c>
      <c r="AZ59" s="37" t="s">
        <v>127</v>
      </c>
      <c r="BA59" s="37" t="s">
        <v>128</v>
      </c>
      <c r="BB59" s="38">
        <f t="shared" si="77"/>
        <v>0</v>
      </c>
      <c r="BC59" s="38">
        <f t="shared" si="77"/>
        <v>0</v>
      </c>
      <c r="BD59" s="38">
        <f t="shared" si="77"/>
        <v>0</v>
      </c>
      <c r="BE59" s="38">
        <f t="shared" si="77"/>
        <v>0</v>
      </c>
      <c r="BF59" s="38">
        <f t="shared" si="77"/>
        <v>0</v>
      </c>
      <c r="BG59" s="38">
        <f t="shared" si="77"/>
        <v>0</v>
      </c>
      <c r="BH59" s="37" t="s">
        <v>127</v>
      </c>
      <c r="BI59" s="37" t="s">
        <v>128</v>
      </c>
      <c r="BJ59" s="38">
        <f>SUM(BJ57:BJ58)</f>
        <v>0</v>
      </c>
      <c r="BK59" s="38">
        <f>SUM(BK57:BK58)</f>
        <v>0</v>
      </c>
      <c r="BL59" s="38">
        <f>SUM(BL57:BL58)</f>
        <v>0</v>
      </c>
      <c r="BM59" s="38">
        <f t="shared" si="77"/>
        <v>99604</v>
      </c>
      <c r="BN59" s="38">
        <f t="shared" si="77"/>
        <v>93495</v>
      </c>
      <c r="BO59" s="38">
        <f t="shared" si="77"/>
        <v>-6109</v>
      </c>
      <c r="BP59" s="112">
        <f t="shared" si="77"/>
        <v>99604</v>
      </c>
      <c r="BQ59" s="112">
        <f t="shared" si="77"/>
        <v>93495</v>
      </c>
      <c r="BR59" s="112">
        <f t="shared" si="77"/>
        <v>-6109</v>
      </c>
      <c r="BS59" s="37" t="s">
        <v>127</v>
      </c>
      <c r="BT59" s="37" t="s">
        <v>128</v>
      </c>
      <c r="BU59" s="112">
        <f>SUM(BU57:BU58)</f>
        <v>0</v>
      </c>
      <c r="BV59" s="112">
        <f>SUM(BV57:BV58)</f>
        <v>0</v>
      </c>
      <c r="BW59" s="112">
        <f>SUM(BW57:BW58)</f>
        <v>0</v>
      </c>
      <c r="BX59" s="38">
        <f t="shared" si="77"/>
        <v>180981</v>
      </c>
      <c r="BY59" s="38">
        <f t="shared" si="77"/>
        <v>213999</v>
      </c>
      <c r="BZ59" s="38">
        <f t="shared" si="77"/>
        <v>33018</v>
      </c>
      <c r="CA59" s="37" t="s">
        <v>127</v>
      </c>
      <c r="CB59" s="37" t="s">
        <v>128</v>
      </c>
      <c r="CC59" s="111">
        <v>0</v>
      </c>
      <c r="CD59" s="111">
        <v>0</v>
      </c>
      <c r="CE59" s="111">
        <v>0</v>
      </c>
      <c r="CF59" s="38">
        <f>SUM(CF57:CF58)</f>
        <v>180981</v>
      </c>
      <c r="CG59" s="38">
        <f>SUM(CG57:CG58)</f>
        <v>213999</v>
      </c>
      <c r="CH59" s="38">
        <f>SUM(CH57:CH58)</f>
        <v>33018</v>
      </c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  <c r="CZ59" s="193"/>
      <c r="DA59" s="193"/>
      <c r="DB59" s="193"/>
      <c r="DC59" s="193"/>
      <c r="DD59" s="193"/>
      <c r="DE59" s="193"/>
      <c r="DF59" s="193"/>
      <c r="DG59" s="193"/>
      <c r="DH59" s="193"/>
      <c r="DI59" s="193"/>
    </row>
    <row r="60" spans="1:10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4"/>
      <c r="Z60" s="14"/>
      <c r="AA60" s="14"/>
      <c r="AB60" s="14"/>
      <c r="AC60" s="14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U60" s="193"/>
      <c r="CV60" s="193"/>
      <c r="CW60" s="193"/>
      <c r="CX60" s="193"/>
      <c r="CY60" s="193"/>
      <c r="CZ60" s="193"/>
    </row>
    <row r="61" spans="1:8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</row>
  </sheetData>
  <mergeCells count="3">
    <mergeCell ref="CC3:CE3"/>
    <mergeCell ref="CF3:CH3"/>
    <mergeCell ref="BP3:BR3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0" r:id="rId1"/>
  <headerFooter alignWithMargins="0">
    <oddHeader>&amp;C&amp;"Times New Roman CE,Normál\&amp;P/&amp;N
Intézmények bevételei&amp;R&amp;"Times New Roman CE,Normál\
2.sz.melléklet
(ezer ft-ban)</oddHeader>
    <oddFooter>&amp;L&amp;"Times New Roman CE,Normál\&amp;8&amp;D/&amp;T/Tóthné&amp;C&amp;"Times New Roman CE,Normál\&amp;8&amp;F/&amp;A/Tóthné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4.75390625" style="0" customWidth="1"/>
    <col min="2" max="2" width="39.375" style="0" customWidth="1"/>
    <col min="3" max="4" width="15.25390625" style="0" customWidth="1"/>
    <col min="5" max="5" width="13.00390625" style="0" customWidth="1"/>
    <col min="6" max="6" width="5.125" style="0" customWidth="1"/>
    <col min="7" max="7" width="5.25390625" style="0" customWidth="1"/>
    <col min="8" max="8" width="38.875" style="0" customWidth="1"/>
    <col min="9" max="9" width="13.00390625" style="0" customWidth="1"/>
    <col min="10" max="10" width="13.125" style="0" customWidth="1"/>
    <col min="11" max="11" width="10.875" style="0" customWidth="1"/>
  </cols>
  <sheetData>
    <row r="1" spans="1:11" ht="12.75">
      <c r="A1" s="27" t="s">
        <v>45</v>
      </c>
      <c r="B1" s="27" t="s">
        <v>45</v>
      </c>
      <c r="C1" s="240" t="s">
        <v>210</v>
      </c>
      <c r="D1" s="241"/>
      <c r="E1" s="242"/>
      <c r="F1" s="130" t="s">
        <v>45</v>
      </c>
      <c r="G1" s="131" t="s">
        <v>45</v>
      </c>
      <c r="H1" s="131" t="s">
        <v>45</v>
      </c>
      <c r="I1" s="240" t="s">
        <v>177</v>
      </c>
      <c r="J1" s="241"/>
      <c r="K1" s="242"/>
    </row>
    <row r="2" spans="1:11" ht="12.75">
      <c r="A2" s="28" t="s">
        <v>47</v>
      </c>
      <c r="B2" s="28" t="s">
        <v>48</v>
      </c>
      <c r="C2" s="240" t="s">
        <v>178</v>
      </c>
      <c r="D2" s="241"/>
      <c r="E2" s="242"/>
      <c r="F2" s="132" t="s">
        <v>47</v>
      </c>
      <c r="G2" s="133" t="s">
        <v>179</v>
      </c>
      <c r="H2" s="133" t="s">
        <v>180</v>
      </c>
      <c r="I2" s="240" t="s">
        <v>178</v>
      </c>
      <c r="J2" s="241"/>
      <c r="K2" s="242"/>
    </row>
    <row r="3" spans="1:11" ht="12.75">
      <c r="A3" s="28" t="s">
        <v>44</v>
      </c>
      <c r="B3" s="28" t="s">
        <v>49</v>
      </c>
      <c r="C3" s="134"/>
      <c r="D3" s="134"/>
      <c r="E3" s="134"/>
      <c r="F3" s="132" t="s">
        <v>44</v>
      </c>
      <c r="G3" s="133" t="s">
        <v>181</v>
      </c>
      <c r="H3" s="133" t="s">
        <v>182</v>
      </c>
      <c r="I3" s="134"/>
      <c r="J3" s="134"/>
      <c r="K3" s="134"/>
    </row>
    <row r="4" spans="1:11" ht="12.75">
      <c r="A4" s="28" t="s">
        <v>45</v>
      </c>
      <c r="B4" s="30"/>
      <c r="C4" s="29" t="s">
        <v>154</v>
      </c>
      <c r="D4" s="29" t="s">
        <v>215</v>
      </c>
      <c r="E4" s="29" t="s">
        <v>130</v>
      </c>
      <c r="F4" s="132" t="s">
        <v>45</v>
      </c>
      <c r="G4" s="133" t="s">
        <v>44</v>
      </c>
      <c r="H4" s="135" t="s">
        <v>183</v>
      </c>
      <c r="I4" s="29" t="s">
        <v>154</v>
      </c>
      <c r="J4" s="29" t="s">
        <v>215</v>
      </c>
      <c r="K4" s="29" t="s">
        <v>130</v>
      </c>
    </row>
    <row r="5" spans="1:11" ht="12.75">
      <c r="A5" s="31"/>
      <c r="B5" s="32"/>
      <c r="C5" s="49" t="s">
        <v>4</v>
      </c>
      <c r="D5" s="49" t="s">
        <v>4</v>
      </c>
      <c r="E5" s="49" t="s">
        <v>131</v>
      </c>
      <c r="F5" s="136"/>
      <c r="G5" s="137"/>
      <c r="H5" s="138"/>
      <c r="I5" s="49" t="s">
        <v>4</v>
      </c>
      <c r="J5" s="49" t="s">
        <v>4</v>
      </c>
      <c r="K5" s="49" t="s">
        <v>131</v>
      </c>
    </row>
    <row r="6" spans="1:11" ht="12.75">
      <c r="A6" s="33" t="s">
        <v>36</v>
      </c>
      <c r="B6" s="33" t="s">
        <v>50</v>
      </c>
      <c r="C6" s="52">
        <f>'[2]létszám'!D6</f>
        <v>86</v>
      </c>
      <c r="D6" s="139">
        <f>C6+E6</f>
        <v>86</v>
      </c>
      <c r="E6" s="21">
        <f>'[3]1.-23.'!V37</f>
        <v>0</v>
      </c>
      <c r="F6" s="140"/>
      <c r="G6" s="141"/>
      <c r="H6" s="141"/>
      <c r="I6" s="141"/>
      <c r="J6" s="142"/>
      <c r="K6" s="142"/>
    </row>
    <row r="7" spans="1:11" ht="12.75">
      <c r="A7" s="33" t="s">
        <v>37</v>
      </c>
      <c r="B7" s="33" t="s">
        <v>51</v>
      </c>
      <c r="C7" s="56">
        <f>'[2]létszám'!D7</f>
        <v>0</v>
      </c>
      <c r="D7" s="139">
        <f>C7+E7</f>
        <v>0</v>
      </c>
      <c r="E7" s="22">
        <f>'[3]1.-23.'!V85</f>
        <v>0</v>
      </c>
      <c r="F7" s="143">
        <v>1</v>
      </c>
      <c r="G7" s="54" t="s">
        <v>36</v>
      </c>
      <c r="H7" s="54" t="s">
        <v>184</v>
      </c>
      <c r="I7" s="219">
        <f>'[2]létszám'!J7</f>
        <v>59</v>
      </c>
      <c r="J7" s="209">
        <f>I7+K7</f>
        <v>59</v>
      </c>
      <c r="K7" s="146">
        <f>'[3]részb.ö.'!V37</f>
        <v>0</v>
      </c>
    </row>
    <row r="8" spans="1:11" ht="12.75">
      <c r="A8" s="33" t="s">
        <v>38</v>
      </c>
      <c r="B8" s="33" t="s">
        <v>52</v>
      </c>
      <c r="C8" s="56">
        <f>'[2]létszám'!D8</f>
        <v>99</v>
      </c>
      <c r="D8" s="139">
        <f aca="true" t="shared" si="0" ref="D8:D54">C8+E8</f>
        <v>99</v>
      </c>
      <c r="E8" s="22">
        <f>'[3]1.-23.'!V133</f>
        <v>0</v>
      </c>
      <c r="F8" s="143">
        <v>1</v>
      </c>
      <c r="G8" s="54" t="s">
        <v>37</v>
      </c>
      <c r="H8" s="54" t="s">
        <v>185</v>
      </c>
      <c r="I8" s="146">
        <f>(I9-I7)</f>
        <v>27</v>
      </c>
      <c r="J8" s="146">
        <f>(J9-J7)</f>
        <v>27</v>
      </c>
      <c r="K8" s="146">
        <f>(K9-K7)</f>
        <v>0</v>
      </c>
    </row>
    <row r="9" spans="1:11" ht="12.75">
      <c r="A9" s="33" t="s">
        <v>39</v>
      </c>
      <c r="B9" s="33" t="s">
        <v>228</v>
      </c>
      <c r="C9" s="56">
        <f>'[2]létszám'!D9</f>
        <v>37</v>
      </c>
      <c r="D9" s="139">
        <f t="shared" si="0"/>
        <v>37</v>
      </c>
      <c r="E9" s="22">
        <f>'[3]1.-23.'!V181</f>
        <v>0</v>
      </c>
      <c r="F9" s="147">
        <v>1</v>
      </c>
      <c r="G9" s="57"/>
      <c r="H9" s="57" t="s">
        <v>186</v>
      </c>
      <c r="I9" s="148">
        <f>(C6)</f>
        <v>86</v>
      </c>
      <c r="J9" s="148">
        <f>(D6)</f>
        <v>86</v>
      </c>
      <c r="K9" s="148">
        <f>(E6)</f>
        <v>0</v>
      </c>
    </row>
    <row r="10" spans="1:9" ht="12.75">
      <c r="A10" s="33" t="s">
        <v>40</v>
      </c>
      <c r="B10" s="33" t="s">
        <v>53</v>
      </c>
      <c r="C10" s="56">
        <f>'[2]létszám'!D10</f>
        <v>58</v>
      </c>
      <c r="D10" s="139">
        <f t="shared" si="0"/>
        <v>58</v>
      </c>
      <c r="E10" s="22">
        <f>'[3]1.-23.'!V229</f>
        <v>0</v>
      </c>
      <c r="F10" s="149"/>
      <c r="G10" s="51"/>
      <c r="H10" s="51"/>
      <c r="I10" s="51"/>
    </row>
    <row r="11" spans="1:9" ht="12.75">
      <c r="A11" s="33" t="s">
        <v>41</v>
      </c>
      <c r="B11" s="33" t="s">
        <v>54</v>
      </c>
      <c r="C11" s="56">
        <f>'[2]létszám'!D11</f>
        <v>31</v>
      </c>
      <c r="D11" s="139">
        <f t="shared" si="0"/>
        <v>31</v>
      </c>
      <c r="E11" s="22">
        <f>'[3]1.-23.'!V277</f>
        <v>0</v>
      </c>
      <c r="F11" s="51"/>
      <c r="G11" s="51"/>
      <c r="H11" s="51"/>
      <c r="I11" s="51"/>
    </row>
    <row r="12" spans="1:9" ht="12.75">
      <c r="A12" s="33" t="s">
        <v>43</v>
      </c>
      <c r="B12" s="33" t="s">
        <v>5</v>
      </c>
      <c r="C12" s="56">
        <f>'[2]létszám'!D12</f>
        <v>60</v>
      </c>
      <c r="D12" s="139">
        <f t="shared" si="0"/>
        <v>60</v>
      </c>
      <c r="E12" s="22">
        <f>'[3]1.-23.'!V325</f>
        <v>0</v>
      </c>
      <c r="F12" s="51"/>
      <c r="G12" s="51"/>
      <c r="H12" s="51"/>
      <c r="I12" s="51"/>
    </row>
    <row r="13" spans="1:9" ht="12.75">
      <c r="A13" s="33" t="s">
        <v>55</v>
      </c>
      <c r="B13" s="33" t="s">
        <v>217</v>
      </c>
      <c r="C13" s="56">
        <f>'[2]létszám'!D13</f>
        <v>537</v>
      </c>
      <c r="D13" s="139">
        <f t="shared" si="0"/>
        <v>537</v>
      </c>
      <c r="E13" s="22">
        <f>'[3]1.-23.'!V373</f>
        <v>0</v>
      </c>
      <c r="F13" s="51"/>
      <c r="G13" s="51"/>
      <c r="H13" s="51"/>
      <c r="I13" s="51"/>
    </row>
    <row r="14" spans="1:9" ht="12.75">
      <c r="A14" s="33" t="s">
        <v>46</v>
      </c>
      <c r="B14" s="33" t="s">
        <v>56</v>
      </c>
      <c r="C14" s="56">
        <f>'[2]létszám'!D14</f>
        <v>48</v>
      </c>
      <c r="D14" s="139">
        <f t="shared" si="0"/>
        <v>48</v>
      </c>
      <c r="E14" s="22">
        <f>'[3]1.-23.'!V421</f>
        <v>0</v>
      </c>
      <c r="F14" s="51"/>
      <c r="G14" s="51"/>
      <c r="H14" s="51"/>
      <c r="I14" s="51"/>
    </row>
    <row r="15" spans="1:9" ht="12.75">
      <c r="A15" s="33" t="s">
        <v>57</v>
      </c>
      <c r="B15" s="33" t="s">
        <v>58</v>
      </c>
      <c r="C15" s="56">
        <f>'[2]létszám'!D15</f>
        <v>53</v>
      </c>
      <c r="D15" s="139">
        <f t="shared" si="0"/>
        <v>53</v>
      </c>
      <c r="E15" s="22">
        <f>'[3]1.-23.'!V469</f>
        <v>0</v>
      </c>
      <c r="F15" s="51"/>
      <c r="G15" s="51"/>
      <c r="H15" s="51"/>
      <c r="I15" s="51"/>
    </row>
    <row r="16" spans="1:11" ht="12.75">
      <c r="A16" s="33" t="s">
        <v>59</v>
      </c>
      <c r="B16" s="33" t="s">
        <v>60</v>
      </c>
      <c r="C16" s="56">
        <f>'[2]létszám'!D16</f>
        <v>63</v>
      </c>
      <c r="D16" s="139">
        <f t="shared" si="0"/>
        <v>63</v>
      </c>
      <c r="E16" s="22">
        <f>'[3]1.-23.'!V517</f>
        <v>0</v>
      </c>
      <c r="F16" s="130" t="s">
        <v>45</v>
      </c>
      <c r="G16" s="131" t="s">
        <v>45</v>
      </c>
      <c r="H16" s="131" t="s">
        <v>45</v>
      </c>
      <c r="I16" s="240" t="s">
        <v>177</v>
      </c>
      <c r="J16" s="241"/>
      <c r="K16" s="242"/>
    </row>
    <row r="17" spans="1:11" ht="12.75">
      <c r="A17" s="33" t="s">
        <v>61</v>
      </c>
      <c r="B17" s="33" t="s">
        <v>62</v>
      </c>
      <c r="C17" s="56">
        <f>'[2]létszám'!D17</f>
        <v>40</v>
      </c>
      <c r="D17" s="139">
        <f t="shared" si="0"/>
        <v>40</v>
      </c>
      <c r="E17" s="22">
        <f>'[3]1.-23.'!V565</f>
        <v>0</v>
      </c>
      <c r="F17" s="132" t="s">
        <v>47</v>
      </c>
      <c r="G17" s="133" t="s">
        <v>179</v>
      </c>
      <c r="H17" s="133" t="s">
        <v>180</v>
      </c>
      <c r="I17" s="240" t="s">
        <v>178</v>
      </c>
      <c r="J17" s="241"/>
      <c r="K17" s="242"/>
    </row>
    <row r="18" spans="1:11" ht="12.75">
      <c r="A18" s="33" t="s">
        <v>63</v>
      </c>
      <c r="B18" s="33" t="s">
        <v>64</v>
      </c>
      <c r="C18" s="56">
        <f>'[2]létszám'!D18</f>
        <v>59</v>
      </c>
      <c r="D18" s="139">
        <f t="shared" si="0"/>
        <v>59</v>
      </c>
      <c r="E18" s="22">
        <f>'[3]1.-23.'!V613</f>
        <v>0</v>
      </c>
      <c r="F18" s="132" t="s">
        <v>44</v>
      </c>
      <c r="G18" s="133" t="s">
        <v>181</v>
      </c>
      <c r="H18" s="133" t="s">
        <v>182</v>
      </c>
      <c r="I18" s="134"/>
      <c r="J18" s="134"/>
      <c r="K18" s="150"/>
    </row>
    <row r="19" spans="1:11" ht="12.75">
      <c r="A19" s="33" t="s">
        <v>65</v>
      </c>
      <c r="B19" s="33" t="s">
        <v>66</v>
      </c>
      <c r="C19" s="56">
        <f>'[2]létszám'!D19</f>
        <v>57</v>
      </c>
      <c r="D19" s="139">
        <f t="shared" si="0"/>
        <v>57</v>
      </c>
      <c r="E19" s="22">
        <f>'[3]1.-23.'!V661</f>
        <v>0</v>
      </c>
      <c r="F19" s="132" t="s">
        <v>45</v>
      </c>
      <c r="G19" s="133" t="s">
        <v>44</v>
      </c>
      <c r="H19" s="135" t="s">
        <v>183</v>
      </c>
      <c r="I19" s="29" t="s">
        <v>154</v>
      </c>
      <c r="J19" s="29" t="s">
        <v>215</v>
      </c>
      <c r="K19" s="29" t="s">
        <v>130</v>
      </c>
    </row>
    <row r="20" spans="1:11" ht="12.75">
      <c r="A20" s="33" t="s">
        <v>67</v>
      </c>
      <c r="B20" s="33" t="s">
        <v>68</v>
      </c>
      <c r="C20" s="56">
        <f>'[2]létszám'!D20</f>
        <v>54</v>
      </c>
      <c r="D20" s="139">
        <f t="shared" si="0"/>
        <v>54</v>
      </c>
      <c r="E20" s="22">
        <f>'[3]1.-23.'!V709</f>
        <v>0</v>
      </c>
      <c r="F20" s="136"/>
      <c r="G20" s="137"/>
      <c r="H20" s="138"/>
      <c r="I20" s="49" t="s">
        <v>4</v>
      </c>
      <c r="J20" s="49" t="s">
        <v>4</v>
      </c>
      <c r="K20" s="49" t="s">
        <v>131</v>
      </c>
    </row>
    <row r="21" spans="1:11" ht="12.75">
      <c r="A21" s="35" t="s">
        <v>69</v>
      </c>
      <c r="B21" s="4" t="s">
        <v>218</v>
      </c>
      <c r="C21" s="56">
        <f>'[2]létszám'!D21</f>
        <v>13</v>
      </c>
      <c r="D21" s="139">
        <f t="shared" si="0"/>
        <v>13</v>
      </c>
      <c r="E21" s="22">
        <f>'[3]1.-23.'!V757</f>
        <v>0</v>
      </c>
      <c r="F21" s="143"/>
      <c r="G21" s="54"/>
      <c r="H21" s="141"/>
      <c r="I21" s="226"/>
      <c r="J21" s="142"/>
      <c r="K21" s="145"/>
    </row>
    <row r="22" spans="1:11" ht="12.75">
      <c r="A22" s="35" t="s">
        <v>70</v>
      </c>
      <c r="B22" s="33" t="s">
        <v>71</v>
      </c>
      <c r="C22" s="56">
        <f>'[2]létszám'!D22</f>
        <v>46</v>
      </c>
      <c r="D22" s="139">
        <f t="shared" si="0"/>
        <v>46</v>
      </c>
      <c r="E22" s="22">
        <f>'[3]1.-23.'!V805</f>
        <v>0</v>
      </c>
      <c r="F22" s="143"/>
      <c r="G22" s="54"/>
      <c r="H22" s="54"/>
      <c r="I22" s="226"/>
      <c r="J22" s="145"/>
      <c r="K22" s="145"/>
    </row>
    <row r="23" spans="1:11" ht="12.75">
      <c r="A23" s="35" t="s">
        <v>72</v>
      </c>
      <c r="B23" s="33" t="s">
        <v>73</v>
      </c>
      <c r="C23" s="56">
        <f>'[2]létszám'!D23</f>
        <v>52</v>
      </c>
      <c r="D23" s="139">
        <f t="shared" si="0"/>
        <v>52</v>
      </c>
      <c r="E23" s="22">
        <f>'[3]1.-23.'!V853</f>
        <v>0</v>
      </c>
      <c r="F23" s="143">
        <v>8</v>
      </c>
      <c r="G23" s="54" t="s">
        <v>36</v>
      </c>
      <c r="H23" s="54" t="s">
        <v>187</v>
      </c>
      <c r="I23" s="219">
        <f>'[2]létszám'!J23</f>
        <v>25</v>
      </c>
      <c r="J23" s="209">
        <f aca="true" t="shared" si="1" ref="J23:J41">I23+K23</f>
        <v>25</v>
      </c>
      <c r="K23" s="146">
        <f>'[3]részb.ö.'!V85</f>
        <v>0</v>
      </c>
    </row>
    <row r="24" spans="1:11" ht="12.75">
      <c r="A24" s="35" t="s">
        <v>74</v>
      </c>
      <c r="B24" s="33" t="s">
        <v>75</v>
      </c>
      <c r="C24" s="56">
        <f>'[2]létszám'!D24</f>
        <v>79</v>
      </c>
      <c r="D24" s="139">
        <f t="shared" si="0"/>
        <v>79</v>
      </c>
      <c r="E24" s="22">
        <f>'[3]1.-23.'!V901</f>
        <v>0</v>
      </c>
      <c r="F24" s="151">
        <v>8</v>
      </c>
      <c r="G24" s="54" t="s">
        <v>37</v>
      </c>
      <c r="H24" s="54" t="s">
        <v>188</v>
      </c>
      <c r="I24" s="219">
        <f>'[2]létszám'!J24</f>
        <v>0</v>
      </c>
      <c r="J24" s="209">
        <f t="shared" si="1"/>
        <v>0</v>
      </c>
      <c r="K24" s="146">
        <f>'[3]részb.ö.'!V133</f>
        <v>0</v>
      </c>
    </row>
    <row r="25" spans="1:11" ht="12.75">
      <c r="A25" s="35" t="s">
        <v>76</v>
      </c>
      <c r="B25" s="33" t="s">
        <v>77</v>
      </c>
      <c r="C25" s="56">
        <f>'[2]létszám'!D25</f>
        <v>71</v>
      </c>
      <c r="D25" s="139">
        <f t="shared" si="0"/>
        <v>70</v>
      </c>
      <c r="E25" s="22">
        <f>'[3]1.-23.'!V949</f>
        <v>-1</v>
      </c>
      <c r="F25" s="151">
        <v>8</v>
      </c>
      <c r="G25" s="54" t="s">
        <v>38</v>
      </c>
      <c r="H25" s="54" t="s">
        <v>219</v>
      </c>
      <c r="I25" s="219">
        <f>'[2]létszám'!J25</f>
        <v>30</v>
      </c>
      <c r="J25" s="209">
        <f t="shared" si="1"/>
        <v>30</v>
      </c>
      <c r="K25" s="146">
        <f>'[3]részb.ö.'!V181</f>
        <v>0</v>
      </c>
    </row>
    <row r="26" spans="1:11" ht="12.75">
      <c r="A26" s="35" t="s">
        <v>78</v>
      </c>
      <c r="B26" s="33" t="s">
        <v>79</v>
      </c>
      <c r="C26" s="56">
        <f>'[2]létszám'!D26</f>
        <v>30</v>
      </c>
      <c r="D26" s="139">
        <f t="shared" si="0"/>
        <v>31</v>
      </c>
      <c r="E26" s="22">
        <f>'[3]1.-23.'!V997</f>
        <v>1</v>
      </c>
      <c r="F26" s="151">
        <v>8</v>
      </c>
      <c r="G26" s="54" t="s">
        <v>39</v>
      </c>
      <c r="H26" s="54" t="s">
        <v>189</v>
      </c>
      <c r="I26" s="219">
        <f>'[2]létszám'!J26</f>
        <v>29</v>
      </c>
      <c r="J26" s="209">
        <f t="shared" si="1"/>
        <v>29</v>
      </c>
      <c r="K26" s="146">
        <f>'[3]részb.ö.'!V229</f>
        <v>0</v>
      </c>
    </row>
    <row r="27" spans="1:11" ht="12.75">
      <c r="A27" s="35" t="s">
        <v>80</v>
      </c>
      <c r="B27" s="33" t="s">
        <v>81</v>
      </c>
      <c r="C27" s="56">
        <f>'[2]létszám'!D27</f>
        <v>56</v>
      </c>
      <c r="D27" s="139">
        <f t="shared" si="0"/>
        <v>56</v>
      </c>
      <c r="E27" s="22">
        <f>'[3]1.-23.'!V1045</f>
        <v>0</v>
      </c>
      <c r="F27" s="151">
        <v>8</v>
      </c>
      <c r="G27" s="54" t="s">
        <v>40</v>
      </c>
      <c r="H27" s="54" t="s">
        <v>220</v>
      </c>
      <c r="I27" s="219">
        <f>'[2]létszám'!J27</f>
        <v>25</v>
      </c>
      <c r="J27" s="209">
        <f t="shared" si="1"/>
        <v>25</v>
      </c>
      <c r="K27" s="146">
        <f>'[3]részb.ö.'!V277</f>
        <v>0</v>
      </c>
    </row>
    <row r="28" spans="1:11" ht="12.75">
      <c r="A28" s="35" t="s">
        <v>82</v>
      </c>
      <c r="B28" s="33" t="s">
        <v>83</v>
      </c>
      <c r="C28" s="56">
        <f>'[2]létszám'!D28</f>
        <v>137</v>
      </c>
      <c r="D28" s="139">
        <f t="shared" si="0"/>
        <v>137</v>
      </c>
      <c r="E28" s="22">
        <f>'[3]1.-23.'!V1093</f>
        <v>0</v>
      </c>
      <c r="F28" s="151">
        <v>8</v>
      </c>
      <c r="G28" s="54" t="s">
        <v>41</v>
      </c>
      <c r="H28" s="54" t="s">
        <v>190</v>
      </c>
      <c r="I28" s="219">
        <f>'[2]létszám'!J28</f>
        <v>0</v>
      </c>
      <c r="J28" s="209">
        <f t="shared" si="1"/>
        <v>0</v>
      </c>
      <c r="K28" s="146">
        <f>'[3]részb.ö.'!V325</f>
        <v>0</v>
      </c>
    </row>
    <row r="29" spans="1:11" ht="12.75">
      <c r="A29" s="35" t="s">
        <v>84</v>
      </c>
      <c r="B29" s="33" t="s">
        <v>85</v>
      </c>
      <c r="C29" s="56">
        <f>'[2]létszám'!D29</f>
        <v>121</v>
      </c>
      <c r="D29" s="139">
        <f t="shared" si="0"/>
        <v>121</v>
      </c>
      <c r="E29" s="22">
        <f>'[3]24.-42.'!V37</f>
        <v>0</v>
      </c>
      <c r="F29" s="151">
        <v>8</v>
      </c>
      <c r="G29" s="54" t="s">
        <v>43</v>
      </c>
      <c r="H29" s="54" t="s">
        <v>221</v>
      </c>
      <c r="I29" s="219">
        <f>'[2]létszám'!J29</f>
        <v>26</v>
      </c>
      <c r="J29" s="209">
        <f t="shared" si="1"/>
        <v>26</v>
      </c>
      <c r="K29" s="146">
        <f>'[3]részb.ö.'!V373</f>
        <v>0</v>
      </c>
    </row>
    <row r="30" spans="1:11" ht="12.75">
      <c r="A30" s="35" t="s">
        <v>86</v>
      </c>
      <c r="B30" s="33" t="s">
        <v>87</v>
      </c>
      <c r="C30" s="56">
        <f>'[2]létszám'!D30</f>
        <v>103</v>
      </c>
      <c r="D30" s="139">
        <f t="shared" si="0"/>
        <v>103</v>
      </c>
      <c r="E30" s="22">
        <f>'[3]24.-42.'!V85</f>
        <v>0</v>
      </c>
      <c r="F30" s="151">
        <v>8</v>
      </c>
      <c r="G30" s="54" t="s">
        <v>55</v>
      </c>
      <c r="H30" s="54" t="s">
        <v>191</v>
      </c>
      <c r="I30" s="219">
        <f>'[2]létszám'!J30</f>
        <v>23</v>
      </c>
      <c r="J30" s="209">
        <f t="shared" si="1"/>
        <v>23</v>
      </c>
      <c r="K30" s="146">
        <f>'[3]részb.ö.'!V421</f>
        <v>0</v>
      </c>
    </row>
    <row r="31" spans="1:11" ht="12.75">
      <c r="A31" s="35" t="s">
        <v>88</v>
      </c>
      <c r="B31" s="33" t="s">
        <v>89</v>
      </c>
      <c r="C31" s="56">
        <f>'[2]létszám'!D31</f>
        <v>118</v>
      </c>
      <c r="D31" s="139">
        <f t="shared" si="0"/>
        <v>118</v>
      </c>
      <c r="E31" s="22">
        <f>'[3]24.-42.'!V133</f>
        <v>0</v>
      </c>
      <c r="F31" s="151">
        <v>8</v>
      </c>
      <c r="G31" s="54" t="s">
        <v>46</v>
      </c>
      <c r="H31" s="54" t="s">
        <v>222</v>
      </c>
      <c r="I31" s="219">
        <f>'[2]létszám'!J31</f>
        <v>29</v>
      </c>
      <c r="J31" s="209">
        <f t="shared" si="1"/>
        <v>29</v>
      </c>
      <c r="K31" s="146">
        <f>'[3]részb.ö.'!V469</f>
        <v>0</v>
      </c>
    </row>
    <row r="32" spans="1:11" ht="12.75">
      <c r="A32" s="35" t="s">
        <v>90</v>
      </c>
      <c r="B32" s="33" t="s">
        <v>91</v>
      </c>
      <c r="C32" s="56">
        <f>'[2]létszám'!D32</f>
        <v>76</v>
      </c>
      <c r="D32" s="139">
        <f t="shared" si="0"/>
        <v>76</v>
      </c>
      <c r="E32" s="22">
        <f>'[3]24.-42.'!V181</f>
        <v>0</v>
      </c>
      <c r="F32" s="151">
        <v>8</v>
      </c>
      <c r="G32" s="54" t="s">
        <v>57</v>
      </c>
      <c r="H32" s="54" t="s">
        <v>192</v>
      </c>
      <c r="I32" s="219">
        <f>'[2]létszám'!J32</f>
        <v>22</v>
      </c>
      <c r="J32" s="209">
        <f t="shared" si="1"/>
        <v>22</v>
      </c>
      <c r="K32" s="146">
        <f>'[3]részb.ö.'!V517</f>
        <v>0</v>
      </c>
    </row>
    <row r="33" spans="1:11" ht="12.75">
      <c r="A33" s="35" t="s">
        <v>92</v>
      </c>
      <c r="B33" s="33" t="s">
        <v>93</v>
      </c>
      <c r="C33" s="56">
        <f>'[2]létszám'!D33</f>
        <v>111</v>
      </c>
      <c r="D33" s="139">
        <f t="shared" si="0"/>
        <v>111</v>
      </c>
      <c r="E33" s="22">
        <f>'[3]24.-42.'!V229</f>
        <v>0</v>
      </c>
      <c r="F33" s="151">
        <v>8</v>
      </c>
      <c r="G33" s="54" t="s">
        <v>59</v>
      </c>
      <c r="H33" s="54" t="s">
        <v>193</v>
      </c>
      <c r="I33" s="219">
        <f>'[2]létszám'!J33</f>
        <v>0</v>
      </c>
      <c r="J33" s="209">
        <f t="shared" si="1"/>
        <v>0</v>
      </c>
      <c r="K33" s="146">
        <f>'[3]részb.ö.'!V565</f>
        <v>0</v>
      </c>
    </row>
    <row r="34" spans="1:11" ht="12.75">
      <c r="A34" s="35" t="s">
        <v>94</v>
      </c>
      <c r="B34" s="33" t="s">
        <v>95</v>
      </c>
      <c r="C34" s="56">
        <f>'[2]létszám'!D34</f>
        <v>34</v>
      </c>
      <c r="D34" s="139">
        <f t="shared" si="0"/>
        <v>34</v>
      </c>
      <c r="E34" s="22">
        <f>'[3]24.-42.'!V277</f>
        <v>0</v>
      </c>
      <c r="F34" s="151">
        <v>8</v>
      </c>
      <c r="G34" s="54" t="s">
        <v>61</v>
      </c>
      <c r="H34" s="54" t="s">
        <v>194</v>
      </c>
      <c r="I34" s="219">
        <f>'[2]létszám'!J34</f>
        <v>0</v>
      </c>
      <c r="J34" s="209">
        <f t="shared" si="1"/>
        <v>0</v>
      </c>
      <c r="K34" s="146">
        <f>'[3]részb.ö.'!V613</f>
        <v>0</v>
      </c>
    </row>
    <row r="35" spans="1:11" ht="12.75">
      <c r="A35" s="35" t="s">
        <v>96</v>
      </c>
      <c r="B35" s="33" t="s">
        <v>97</v>
      </c>
      <c r="C35" s="56">
        <f>'[2]létszám'!D35</f>
        <v>99</v>
      </c>
      <c r="D35" s="139">
        <f t="shared" si="0"/>
        <v>99</v>
      </c>
      <c r="E35" s="22">
        <f>'[3]24.-42.'!V325</f>
        <v>0</v>
      </c>
      <c r="F35" s="151">
        <v>8</v>
      </c>
      <c r="G35" s="54" t="s">
        <v>63</v>
      </c>
      <c r="H35" s="54" t="s">
        <v>195</v>
      </c>
      <c r="I35" s="219">
        <f>'[2]létszám'!J35</f>
        <v>22</v>
      </c>
      <c r="J35" s="209">
        <f t="shared" si="1"/>
        <v>22</v>
      </c>
      <c r="K35" s="146">
        <f>'[3]részb.ö.'!V661</f>
        <v>0</v>
      </c>
    </row>
    <row r="36" spans="1:11" ht="12.75">
      <c r="A36" s="35" t="s">
        <v>98</v>
      </c>
      <c r="B36" s="33" t="s">
        <v>99</v>
      </c>
      <c r="C36" s="56">
        <f>'[2]létszám'!D36</f>
        <v>77</v>
      </c>
      <c r="D36" s="139">
        <f t="shared" si="0"/>
        <v>77</v>
      </c>
      <c r="E36" s="22">
        <f>'[3]24.-42.'!V373</f>
        <v>0</v>
      </c>
      <c r="F36" s="151">
        <v>8</v>
      </c>
      <c r="G36" s="54" t="s">
        <v>65</v>
      </c>
      <c r="H36" s="54" t="s">
        <v>223</v>
      </c>
      <c r="I36" s="219">
        <f>'[2]létszám'!J36</f>
        <v>28</v>
      </c>
      <c r="J36" s="209">
        <f t="shared" si="1"/>
        <v>28</v>
      </c>
      <c r="K36" s="146">
        <f>'[3]részb.ö.'!V709</f>
        <v>0</v>
      </c>
    </row>
    <row r="37" spans="1:11" ht="12.75">
      <c r="A37" s="35" t="s">
        <v>100</v>
      </c>
      <c r="B37" s="33" t="s">
        <v>101</v>
      </c>
      <c r="C37" s="56">
        <f>'[2]létszám'!D37</f>
        <v>124</v>
      </c>
      <c r="D37" s="139">
        <f t="shared" si="0"/>
        <v>124</v>
      </c>
      <c r="E37" s="22">
        <f>'[3]24.-42.'!V421</f>
        <v>0</v>
      </c>
      <c r="F37" s="151">
        <v>8</v>
      </c>
      <c r="G37" s="54" t="s">
        <v>67</v>
      </c>
      <c r="H37" s="54" t="s">
        <v>196</v>
      </c>
      <c r="I37" s="219">
        <f>'[2]létszám'!J37</f>
        <v>0</v>
      </c>
      <c r="J37" s="209">
        <f t="shared" si="1"/>
        <v>0</v>
      </c>
      <c r="K37" s="146">
        <f>'[3]részb.ö.'!V757</f>
        <v>0</v>
      </c>
    </row>
    <row r="38" spans="1:11" ht="12.75">
      <c r="A38" s="35" t="s">
        <v>102</v>
      </c>
      <c r="B38" s="33" t="s">
        <v>103</v>
      </c>
      <c r="C38" s="56">
        <f>'[2]létszám'!D38</f>
        <v>70</v>
      </c>
      <c r="D38" s="139">
        <f t="shared" si="0"/>
        <v>70</v>
      </c>
      <c r="E38" s="22">
        <f>'[3]24.-42.'!V469</f>
        <v>0</v>
      </c>
      <c r="F38" s="151">
        <v>8</v>
      </c>
      <c r="G38" s="54" t="s">
        <v>69</v>
      </c>
      <c r="H38" s="54" t="s">
        <v>225</v>
      </c>
      <c r="I38" s="219">
        <f>'[2]létszám'!J38</f>
        <v>32</v>
      </c>
      <c r="J38" s="209">
        <f t="shared" si="1"/>
        <v>32</v>
      </c>
      <c r="K38" s="146">
        <f>'[3]részb.ö.'!V805</f>
        <v>0</v>
      </c>
    </row>
    <row r="39" spans="1:11" ht="12.75">
      <c r="A39" s="35" t="s">
        <v>104</v>
      </c>
      <c r="B39" s="33" t="s">
        <v>105</v>
      </c>
      <c r="C39" s="56">
        <f>'[2]létszám'!D39</f>
        <v>0</v>
      </c>
      <c r="D39" s="139">
        <f t="shared" si="0"/>
        <v>0</v>
      </c>
      <c r="E39" s="22">
        <f>'[3]24.-42.'!V517</f>
        <v>0</v>
      </c>
      <c r="F39" s="151">
        <v>8</v>
      </c>
      <c r="G39" s="54" t="s">
        <v>70</v>
      </c>
      <c r="H39" s="54" t="s">
        <v>197</v>
      </c>
      <c r="I39" s="219">
        <f>'[2]létszám'!J39</f>
        <v>0</v>
      </c>
      <c r="J39" s="209">
        <f t="shared" si="1"/>
        <v>0</v>
      </c>
      <c r="K39" s="146">
        <f>'[3]részb.ö.'!V853</f>
        <v>0</v>
      </c>
    </row>
    <row r="40" spans="1:11" ht="12.75">
      <c r="A40" s="35" t="s">
        <v>106</v>
      </c>
      <c r="B40" s="33" t="s">
        <v>107</v>
      </c>
      <c r="C40" s="56">
        <f>'[2]létszám'!D40</f>
        <v>70</v>
      </c>
      <c r="D40" s="139">
        <f t="shared" si="0"/>
        <v>70</v>
      </c>
      <c r="E40" s="22">
        <f>'[3]24.-42.'!V565</f>
        <v>0</v>
      </c>
      <c r="F40" s="151">
        <v>8</v>
      </c>
      <c r="G40" s="54" t="s">
        <v>72</v>
      </c>
      <c r="H40" s="54" t="s">
        <v>198</v>
      </c>
      <c r="I40" s="219">
        <f>'[2]létszám'!J40</f>
        <v>18</v>
      </c>
      <c r="J40" s="209">
        <f t="shared" si="1"/>
        <v>18</v>
      </c>
      <c r="K40" s="146">
        <f>'[3]részb.ö.'!V901</f>
        <v>0</v>
      </c>
    </row>
    <row r="41" spans="1:11" ht="12.75">
      <c r="A41" s="35" t="s">
        <v>108</v>
      </c>
      <c r="B41" s="33" t="s">
        <v>109</v>
      </c>
      <c r="C41" s="56">
        <f>'[2]létszám'!D41</f>
        <v>41</v>
      </c>
      <c r="D41" s="139">
        <f t="shared" si="0"/>
        <v>41</v>
      </c>
      <c r="E41" s="22">
        <f>'[3]24.-42.'!V613</f>
        <v>0</v>
      </c>
      <c r="F41" s="151">
        <v>8</v>
      </c>
      <c r="G41" s="54" t="s">
        <v>74</v>
      </c>
      <c r="H41" s="54" t="s">
        <v>199</v>
      </c>
      <c r="I41" s="219">
        <f>'[2]létszám'!J41</f>
        <v>29</v>
      </c>
      <c r="J41" s="209">
        <f t="shared" si="1"/>
        <v>29</v>
      </c>
      <c r="K41" s="146">
        <f>'[3]részb.ö.'!V949</f>
        <v>0</v>
      </c>
    </row>
    <row r="42" spans="1:11" ht="12.75">
      <c r="A42" s="35" t="s">
        <v>110</v>
      </c>
      <c r="B42" s="33" t="s">
        <v>111</v>
      </c>
      <c r="C42" s="56">
        <f>'[2]létszám'!D42</f>
        <v>219</v>
      </c>
      <c r="D42" s="139">
        <f t="shared" si="0"/>
        <v>219</v>
      </c>
      <c r="E42" s="22">
        <f>'[3]24.-42.'!V661</f>
        <v>0</v>
      </c>
      <c r="F42" s="151"/>
      <c r="G42" s="54"/>
      <c r="H42" s="54"/>
      <c r="I42" s="226"/>
      <c r="J42" s="145"/>
      <c r="K42" s="145"/>
    </row>
    <row r="43" spans="1:11" ht="12.75">
      <c r="A43" s="35" t="s">
        <v>112</v>
      </c>
      <c r="B43" s="33" t="s">
        <v>113</v>
      </c>
      <c r="C43" s="56">
        <f>'[2]létszám'!D43</f>
        <v>40</v>
      </c>
      <c r="D43" s="139">
        <f t="shared" si="0"/>
        <v>40</v>
      </c>
      <c r="E43" s="22">
        <f>'[3]24.-42.'!V709</f>
        <v>0</v>
      </c>
      <c r="F43" s="151"/>
      <c r="G43" s="54"/>
      <c r="H43" s="55"/>
      <c r="I43" s="226"/>
      <c r="J43" s="152"/>
      <c r="K43" s="145"/>
    </row>
    <row r="44" spans="1:11" ht="12.75">
      <c r="A44" s="35" t="s">
        <v>114</v>
      </c>
      <c r="B44" s="33" t="s">
        <v>116</v>
      </c>
      <c r="C44" s="56">
        <f>'[2]létszám'!D44</f>
        <v>38</v>
      </c>
      <c r="D44" s="139">
        <f t="shared" si="0"/>
        <v>38</v>
      </c>
      <c r="E44" s="22">
        <f>'[3]24.-42.'!V805</f>
        <v>0</v>
      </c>
      <c r="F44" s="153">
        <v>8</v>
      </c>
      <c r="G44" s="57"/>
      <c r="H44" s="57"/>
      <c r="I44" s="148">
        <f>SUM(I21:I43)</f>
        <v>338</v>
      </c>
      <c r="J44" s="148">
        <f>SUM(J21:J43)</f>
        <v>338</v>
      </c>
      <c r="K44" s="148">
        <f>SUM(K21:K43)</f>
        <v>0</v>
      </c>
    </row>
    <row r="45" spans="1:9" ht="12.75">
      <c r="A45" s="35" t="s">
        <v>115</v>
      </c>
      <c r="B45" s="33" t="s">
        <v>118</v>
      </c>
      <c r="C45" s="56">
        <f>'[2]létszám'!D45</f>
        <v>76</v>
      </c>
      <c r="D45" s="139">
        <f t="shared" si="0"/>
        <v>76</v>
      </c>
      <c r="E45" s="22">
        <f>'[3]24.-42.'!V853</f>
        <v>0</v>
      </c>
      <c r="F45" s="154"/>
      <c r="G45" s="51"/>
      <c r="H45" s="51" t="s">
        <v>45</v>
      </c>
      <c r="I45" s="51"/>
    </row>
    <row r="46" spans="1:9" ht="12.75">
      <c r="A46" s="35" t="s">
        <v>117</v>
      </c>
      <c r="B46" s="33" t="s">
        <v>229</v>
      </c>
      <c r="C46" s="56">
        <f>'[2]létszám'!D46</f>
        <v>2</v>
      </c>
      <c r="D46" s="139">
        <f t="shared" si="0"/>
        <v>2</v>
      </c>
      <c r="E46" s="22">
        <f>'[3]24.-42.'!V901</f>
        <v>0</v>
      </c>
      <c r="F46" s="154"/>
      <c r="G46" s="51"/>
      <c r="H46" s="51"/>
      <c r="I46" s="51"/>
    </row>
    <row r="47" spans="1:9" ht="12.75">
      <c r="A47" s="37" t="s">
        <v>45</v>
      </c>
      <c r="B47" s="50" t="s">
        <v>11</v>
      </c>
      <c r="C47" s="6">
        <f>SUM(C6:C46)</f>
        <v>3185</v>
      </c>
      <c r="D47" s="6">
        <f>SUM(D6:D46)</f>
        <v>3185</v>
      </c>
      <c r="E47" s="6">
        <f>SUM(E6:E46)</f>
        <v>0</v>
      </c>
      <c r="F47" s="154"/>
      <c r="G47" s="51"/>
      <c r="H47" s="51" t="s">
        <v>45</v>
      </c>
      <c r="I47" s="51"/>
    </row>
    <row r="48" spans="1:11" ht="12.75">
      <c r="A48" s="2"/>
      <c r="B48" s="15" t="s">
        <v>12</v>
      </c>
      <c r="C48" s="56">
        <f>'[2]létszám'!D48</f>
        <v>54</v>
      </c>
      <c r="D48" s="210">
        <f t="shared" si="0"/>
        <v>54</v>
      </c>
      <c r="E48" s="15">
        <v>0</v>
      </c>
      <c r="F48" s="155">
        <v>8</v>
      </c>
      <c r="G48" s="156" t="s">
        <v>76</v>
      </c>
      <c r="H48" s="141" t="s">
        <v>201</v>
      </c>
      <c r="I48" s="52">
        <f>'[2]létszám'!J48</f>
        <v>20</v>
      </c>
      <c r="J48" s="211">
        <f>I48+K48</f>
        <v>20</v>
      </c>
      <c r="K48" s="212">
        <f>'[3]részb.ö.'!V997</f>
        <v>0</v>
      </c>
    </row>
    <row r="49" spans="1:11" ht="12.75">
      <c r="A49" s="114"/>
      <c r="B49" s="3" t="s">
        <v>231</v>
      </c>
      <c r="C49" s="220">
        <f>'[2]létszám'!D49</f>
        <v>5</v>
      </c>
      <c r="D49" s="213">
        <f t="shared" si="0"/>
        <v>5</v>
      </c>
      <c r="E49" s="38">
        <v>0</v>
      </c>
      <c r="F49" s="151">
        <v>8</v>
      </c>
      <c r="G49" s="143">
        <v>21.1</v>
      </c>
      <c r="H49" s="54" t="s">
        <v>226</v>
      </c>
      <c r="I49" s="56">
        <f>'[2]létszám'!J49</f>
        <v>179</v>
      </c>
      <c r="J49" s="209">
        <f>I49+K49</f>
        <v>179</v>
      </c>
      <c r="K49" s="146">
        <f>'[3]részb.ö.'!V1045</f>
        <v>0</v>
      </c>
    </row>
    <row r="50" spans="1:11" ht="12.75">
      <c r="A50" s="1"/>
      <c r="B50" s="1" t="s">
        <v>13</v>
      </c>
      <c r="C50" s="56">
        <f>'[2]létszám'!D50</f>
        <v>240</v>
      </c>
      <c r="D50" s="21">
        <f t="shared" si="0"/>
        <v>240</v>
      </c>
      <c r="E50" s="61">
        <v>0</v>
      </c>
      <c r="F50" s="151"/>
      <c r="G50" s="143"/>
      <c r="H50" s="54"/>
      <c r="I50" s="144"/>
      <c r="J50" s="214"/>
      <c r="K50" s="214"/>
    </row>
    <row r="51" spans="1:11" ht="12.75">
      <c r="A51" s="4"/>
      <c r="B51" s="4" t="s">
        <v>14</v>
      </c>
      <c r="C51" s="56">
        <f>'[2]létszám'!D51</f>
        <v>62</v>
      </c>
      <c r="D51" s="22">
        <f t="shared" si="0"/>
        <v>62</v>
      </c>
      <c r="E51" s="33">
        <v>0</v>
      </c>
      <c r="F51" s="151"/>
      <c r="G51" s="143"/>
      <c r="H51" s="54"/>
      <c r="I51" s="221"/>
      <c r="J51" s="215"/>
      <c r="K51" s="215"/>
    </row>
    <row r="52" spans="1:11" ht="12.75">
      <c r="A52" s="4"/>
      <c r="B52" s="4" t="s">
        <v>15</v>
      </c>
      <c r="C52" s="56">
        <f>'[2]létszám'!D52</f>
        <v>0</v>
      </c>
      <c r="D52" s="22">
        <f t="shared" si="0"/>
        <v>0</v>
      </c>
      <c r="E52" s="33">
        <v>0</v>
      </c>
      <c r="F52" s="153">
        <v>8</v>
      </c>
      <c r="G52" s="57"/>
      <c r="H52" s="57" t="s">
        <v>216</v>
      </c>
      <c r="I52" s="148">
        <f>(I44+I48+I49+I50+I51)</f>
        <v>537</v>
      </c>
      <c r="J52" s="148">
        <f>(J44+J48+J49+J50+J51)</f>
        <v>537</v>
      </c>
      <c r="K52" s="148">
        <f>(K44+K48+K49+K50+K51)</f>
        <v>0</v>
      </c>
    </row>
    <row r="53" spans="1:9" ht="12.75">
      <c r="A53" s="4"/>
      <c r="B53" s="4" t="s">
        <v>16</v>
      </c>
      <c r="C53" s="56">
        <f>'[2]létszám'!D53</f>
        <v>1</v>
      </c>
      <c r="D53" s="22">
        <f t="shared" si="0"/>
        <v>1</v>
      </c>
      <c r="E53" s="33">
        <v>0</v>
      </c>
      <c r="F53" s="157"/>
      <c r="G53" s="51"/>
      <c r="H53" s="51"/>
      <c r="I53" s="51"/>
    </row>
    <row r="54" spans="1:11" ht="12.75">
      <c r="A54" s="4"/>
      <c r="B54" s="4" t="s">
        <v>17</v>
      </c>
      <c r="C54" s="56">
        <f>'[2]létszám'!D54</f>
        <v>2</v>
      </c>
      <c r="D54" s="26">
        <f t="shared" si="0"/>
        <v>2</v>
      </c>
      <c r="E54" s="230">
        <v>0</v>
      </c>
      <c r="F54" s="156" t="s">
        <v>114</v>
      </c>
      <c r="G54" s="141" t="s">
        <v>36</v>
      </c>
      <c r="H54" s="141" t="s">
        <v>202</v>
      </c>
      <c r="I54" s="52">
        <f>'[2]létszám'!J54</f>
        <v>9</v>
      </c>
      <c r="J54" s="211">
        <f>I54+K54</f>
        <v>9</v>
      </c>
      <c r="K54" s="212">
        <f>'[3]részb.ö.'!V1237</f>
        <v>0</v>
      </c>
    </row>
    <row r="55" spans="1:11" ht="12.75">
      <c r="A55" s="3" t="s">
        <v>119</v>
      </c>
      <c r="B55" s="3" t="s">
        <v>18</v>
      </c>
      <c r="C55" s="38">
        <f>SUM(C50:C54)</f>
        <v>305</v>
      </c>
      <c r="D55" s="38">
        <f>SUM(D50:D54)</f>
        <v>305</v>
      </c>
      <c r="E55" s="38">
        <f>SUM(E50:E54)</f>
        <v>0</v>
      </c>
      <c r="F55" s="158"/>
      <c r="G55" s="55" t="s">
        <v>37</v>
      </c>
      <c r="H55" s="55" t="s">
        <v>116</v>
      </c>
      <c r="I55" s="159">
        <f>I56-I54</f>
        <v>29</v>
      </c>
      <c r="J55" s="159">
        <f>J56-J54</f>
        <v>29</v>
      </c>
      <c r="K55" s="159">
        <f>K56-K54</f>
        <v>0</v>
      </c>
    </row>
    <row r="56" spans="1:11" ht="12.75">
      <c r="A56" s="5" t="s">
        <v>45</v>
      </c>
      <c r="B56" s="5" t="s">
        <v>122</v>
      </c>
      <c r="C56" s="38">
        <f>(C47+C49+C55)</f>
        <v>3495</v>
      </c>
      <c r="D56" s="38">
        <f>(D47+D49+D55)</f>
        <v>3495</v>
      </c>
      <c r="E56" s="38">
        <f>(E47+E49+E55)</f>
        <v>0</v>
      </c>
      <c r="F56" s="160" t="s">
        <v>114</v>
      </c>
      <c r="G56" s="161"/>
      <c r="H56" s="161" t="s">
        <v>203</v>
      </c>
      <c r="I56" s="162">
        <f>C44</f>
        <v>38</v>
      </c>
      <c r="J56" s="162">
        <f>D44</f>
        <v>38</v>
      </c>
      <c r="K56" s="162">
        <f>E44</f>
        <v>0</v>
      </c>
    </row>
    <row r="57" spans="6:11" ht="12.75">
      <c r="F57" s="157"/>
      <c r="G57" s="149"/>
      <c r="H57" s="149"/>
      <c r="I57" s="216"/>
      <c r="J57" s="216"/>
      <c r="K57" s="216"/>
    </row>
    <row r="58" spans="6:11" ht="12.75">
      <c r="F58" s="157"/>
      <c r="G58" s="149"/>
      <c r="H58" s="149"/>
      <c r="I58" s="216"/>
      <c r="J58" s="216"/>
      <c r="K58" s="216"/>
    </row>
    <row r="59" spans="6:11" ht="12.75">
      <c r="F59" s="157"/>
      <c r="G59" s="149"/>
      <c r="H59" s="149"/>
      <c r="I59" s="216"/>
      <c r="J59" s="216"/>
      <c r="K59" s="216"/>
    </row>
  </sheetData>
  <mergeCells count="6">
    <mergeCell ref="I16:K16"/>
    <mergeCell ref="I17:K17"/>
    <mergeCell ref="C1:E1"/>
    <mergeCell ref="I1:K1"/>
    <mergeCell ref="C2:E2"/>
    <mergeCell ref="I2:K2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5" r:id="rId1"/>
  <headerFooter alignWithMargins="0">
    <oddHeader>&amp;C&amp;"Times New Roman CE,Normál\&amp;P/&amp;N
Létszám adatok&amp;R&amp;"Times New Roman CE,Normál\
3/a.sz.melléklet
fő</oddHeader>
    <oddFooter>&amp;L&amp;"Times New Roman CE,Normál\&amp;8&amp;D/&amp;T/Csikerné&amp;C&amp;"Times New Roman CE,Normál\&amp;8&amp;F/&amp;A/Tóthné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2004-02-03T09:11:46Z</cp:lastPrinted>
  <dcterms:created xsi:type="dcterms:W3CDTF">2000-07-12T09:08:54Z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