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4" activeTab="4"/>
  </bookViews>
  <sheets>
    <sheet name="2003. évi klts" sheetId="1" state="hidden" r:id="rId1"/>
    <sheet name="06.12." sheetId="2" state="hidden" r:id="rId2"/>
    <sheet name="09.18" sheetId="3" state="hidden" r:id="rId3"/>
    <sheet name="12.11" sheetId="4" state="hidden" r:id="rId4"/>
    <sheet name="04.02.19" sheetId="5" r:id="rId5"/>
    <sheet name="féléves beszámoló" sheetId="6" state="hidden" r:id="rId6"/>
    <sheet name="háromnegyedéves beszámoló" sheetId="7" state="hidden" r:id="rId7"/>
    <sheet name="éves beszámoló " sheetId="8" state="hidden" r:id="rId8"/>
  </sheets>
  <externalReferences>
    <externalReference r:id="rId11"/>
  </externalReferences>
  <definedNames>
    <definedName name="_xlnm.Print_Titles" localSheetId="4">'04.02.19'!$1:$3</definedName>
    <definedName name="_xlnm.Print_Titles" localSheetId="3">'12.11'!$1:$3</definedName>
    <definedName name="_xlnm.Print_Titles" localSheetId="7">'éves beszámoló '!$1:$3</definedName>
    <definedName name="_xlnm.Print_Titles" localSheetId="6">'háromnegyedéves beszámoló'!$1:$3</definedName>
    <definedName name="_xlnm.Print_Area" localSheetId="1">'06.12.'!$A:$IV</definedName>
    <definedName name="_xlnm.Print_Area" localSheetId="2">'09.18'!$A:$IV</definedName>
    <definedName name="_xlnm.Print_Area" localSheetId="5">'féléves beszámoló'!$A:$IV</definedName>
  </definedNames>
  <calcPr fullCalcOnLoad="1"/>
</workbook>
</file>

<file path=xl/sharedStrings.xml><?xml version="1.0" encoding="utf-8"?>
<sst xmlns="http://schemas.openxmlformats.org/spreadsheetml/2006/main" count="1565" uniqueCount="121">
  <si>
    <t>Megnevezés</t>
  </si>
  <si>
    <t>RÁFORDÍTÁSOK</t>
  </si>
  <si>
    <t>Megjegyzés</t>
  </si>
  <si>
    <t>Összesen</t>
  </si>
  <si>
    <t>2002. évi teljesítés</t>
  </si>
  <si>
    <t>2003. évi terv</t>
  </si>
  <si>
    <t>Ebből Önkorm.forrás</t>
  </si>
  <si>
    <t>Áthúzódó kiadások</t>
  </si>
  <si>
    <t>Garanciális visszatartás</t>
  </si>
  <si>
    <t xml:space="preserve"> - Szociális bérlakások újrahasznosítás </t>
  </si>
  <si>
    <t xml:space="preserve">   előtti lakhatást gátló hibáinak kijavítása és közérdekű hat.elhelyezés</t>
  </si>
  <si>
    <t>Panelfelújítások</t>
  </si>
  <si>
    <t xml:space="preserve"> - Füredi u. 37-39 sz. ingatlan homlokzat</t>
  </si>
  <si>
    <t xml:space="preserve">   szigetelése és nyílászárók cseréje</t>
  </si>
  <si>
    <t xml:space="preserve"> - Béke u. 81-83. panelos lakóépület felújítása</t>
  </si>
  <si>
    <t xml:space="preserve"> - Kinizsi ltp. 5. panelos lakóépület felújítása</t>
  </si>
  <si>
    <t xml:space="preserve"> - Füredi u. 20-22. panelos lakóépület felújítása</t>
  </si>
  <si>
    <t xml:space="preserve"> - 48-as Ifjúsági u. 13. panelos lakóépület felújítása</t>
  </si>
  <si>
    <t>Áthúzódó kiadások összesen:</t>
  </si>
  <si>
    <t xml:space="preserve"> - Vegyes tulajdonú épületek felújítása </t>
  </si>
  <si>
    <t>-</t>
  </si>
  <si>
    <t xml:space="preserve"> - Kémények béléscsövezése (keretösszeg)</t>
  </si>
  <si>
    <t xml:space="preserve"> Új induló feladatok </t>
  </si>
  <si>
    <t>- Fő u. 76. tetőfelújítás</t>
  </si>
  <si>
    <t>X</t>
  </si>
  <si>
    <t>100% önk.</t>
  </si>
  <si>
    <t>- Sávház Copilit üvegfal csere folytatása</t>
  </si>
  <si>
    <t>- Zrinyi u. 1. homlokzat és tetőfelújítás</t>
  </si>
  <si>
    <t>- Dózsa Gy. u. 14. belső felújítása</t>
  </si>
  <si>
    <t>- Balázs János u.- műtermek tetőszigetelés I. ütem</t>
  </si>
  <si>
    <t>- Kossuth L. u. 2. udvari lakás feletti tető felújítás</t>
  </si>
  <si>
    <t>- Nádasdi u. 1/a-1/b. udvari illemhely kialakítása</t>
  </si>
  <si>
    <t>- Ady E. u. 15. lakóház tetőfelújítás önerő</t>
  </si>
  <si>
    <t>Tulajdonostársak pénzügyi hozzájárulása esetén 52,6%</t>
  </si>
  <si>
    <t>- Ady E. u. 8. udvari homlokzat felújítása</t>
  </si>
  <si>
    <t>66% tulajdon</t>
  </si>
  <si>
    <t>- Ady E. u. 3. tetőfelújítás</t>
  </si>
  <si>
    <t>- Dózsa Gy. u. 16. ( volt MHSZ ) - önk. helyiségek fűtésének kialakítása</t>
  </si>
  <si>
    <t xml:space="preserve"> Új induló feladatok keretösszege:</t>
  </si>
  <si>
    <t xml:space="preserve"> Tartalékkeret</t>
  </si>
  <si>
    <t xml:space="preserve"> Összesen:</t>
  </si>
  <si>
    <t>Panelfelújítások  2003.</t>
  </si>
  <si>
    <t>337/2002. (XI.28.) Önk. hat. alapján</t>
  </si>
  <si>
    <t>- Füredi u. 16-18.</t>
  </si>
  <si>
    <t>GM pályázat</t>
  </si>
  <si>
    <t>- Honvéd u. 37-39.</t>
  </si>
  <si>
    <t>- Damjanich u. 1/5.</t>
  </si>
  <si>
    <t>- Béke u. 89-91.</t>
  </si>
  <si>
    <t>- Honvéd u. 41.</t>
  </si>
  <si>
    <t>- 48-as Ifjúság u. 70-72.</t>
  </si>
  <si>
    <t>- Füredi u. 7/c.</t>
  </si>
  <si>
    <t>- Zaranyi ltp 10.</t>
  </si>
  <si>
    <t>- 48-as Ifjúság u. 42-44.</t>
  </si>
  <si>
    <t>- Honvéd u. 12.</t>
  </si>
  <si>
    <t>- Búzavirág u. 28-29.</t>
  </si>
  <si>
    <t>- Honvéd u. 43-45-47.</t>
  </si>
  <si>
    <t>- Honvéd u. 20/a.</t>
  </si>
  <si>
    <t>155/2002. (V.30.) Önk. hat. alapján</t>
  </si>
  <si>
    <t>- Béke u. 59-61.</t>
  </si>
  <si>
    <t>- Kereszt u. 5-7.</t>
  </si>
  <si>
    <t>- Arany J. köz 6.</t>
  </si>
  <si>
    <t>213/2002. (VI.20.) Önk. hat. alapján</t>
  </si>
  <si>
    <t>- Béke u. 85-87.</t>
  </si>
  <si>
    <t>Összesen:</t>
  </si>
  <si>
    <t>Mindösszesen:</t>
  </si>
  <si>
    <t>Eredei előirányzat</t>
  </si>
  <si>
    <t>Pótigény   illetve átcsoportosítás</t>
  </si>
  <si>
    <t>Módosított előirányzat</t>
  </si>
  <si>
    <t>Eltérés                       (+-)</t>
  </si>
  <si>
    <t>155/2002. (V.30.) Önk. hat.</t>
  </si>
  <si>
    <t>213/2002. (VI.20.) Önk. hat.</t>
  </si>
  <si>
    <t>- Toponári u. 44.szolgálati lakás terasz előtetőt alátámasztó pillér helyreállít.</t>
  </si>
  <si>
    <t>- Pázmány P u. 32/b. szolgálati lakás víz és központifűtés rendszer. felújít.</t>
  </si>
  <si>
    <t>tartalékkeret terhére</t>
  </si>
  <si>
    <t>- Zrinyi u. 5. tetőfelújítás, bádogozás</t>
  </si>
  <si>
    <t>- Dózsa Gy. u. 16. szám alatti ingatlan fűtés korszerűsítése Labdarúgó Szöv.</t>
  </si>
  <si>
    <t xml:space="preserve"> Pótigények</t>
  </si>
  <si>
    <t>- Guba Sándor u. 85. sz. alatti bérlakás vízmérő kialakítási munkái</t>
  </si>
  <si>
    <t xml:space="preserve"> Pótigények összesen:</t>
  </si>
  <si>
    <t>337/2002. (XI.28.) Önk. hat.</t>
  </si>
  <si>
    <t>Értékesítés függvényében.</t>
  </si>
  <si>
    <t>Tulajdoni hányad arányában.</t>
  </si>
  <si>
    <t xml:space="preserve"> Új induló feladatok összesen:</t>
  </si>
  <si>
    <t>2003. évi Eredeti előirányzat</t>
  </si>
  <si>
    <t>2003. évi Módosított előirányzat</t>
  </si>
  <si>
    <t>Szerződéses lekötöttség</t>
  </si>
  <si>
    <t>Teljesítés   %-a</t>
  </si>
  <si>
    <t>összege</t>
  </si>
  <si>
    <t>%-a</t>
  </si>
  <si>
    <t>2003.            I. félévi teljesítés</t>
  </si>
  <si>
    <t>Módosított   új   előirányzat</t>
  </si>
  <si>
    <t>Módosított     új   előirányzat</t>
  </si>
  <si>
    <t xml:space="preserve"> Új induló feladatok  keretösszege:</t>
  </si>
  <si>
    <t>- Ady E. u. 15. lakóház tetőfelújítás önerő*</t>
  </si>
  <si>
    <t>- Ady E. u. 8. udvari homlokzat felújítása*</t>
  </si>
  <si>
    <t>- Ady E. u. 3. tetőfelújítás*</t>
  </si>
  <si>
    <t>- Zrinyi u. 5. tetőfelújítás, bádogozás*</t>
  </si>
  <si>
    <t>Pótigény           illetve          átcsoportosítás</t>
  </si>
  <si>
    <t>megtakarítás</t>
  </si>
  <si>
    <t>Tulajdonostársak pénzügyi hozzájárulása esetén 66% tulajdon</t>
  </si>
  <si>
    <t>Tulajdonostársak pénzügyi hozzájárulása esetén 60,10 %</t>
  </si>
  <si>
    <t>Tulajdonostársak pénzügyi hozzájárulása esetén, tulajdoni hányad arányában.</t>
  </si>
  <si>
    <t>2003.               I-III. n.évi teljesítés</t>
  </si>
  <si>
    <t>átcsop. Önkorm.kiad.bér</t>
  </si>
  <si>
    <t>átcsop. Önkorm.kiad.bér 126e, megtakarítás 33e</t>
  </si>
  <si>
    <t>megtakarítás 30e</t>
  </si>
  <si>
    <t>2002. évi önerő vissza utalása</t>
  </si>
  <si>
    <t>átcsop. Önkorm.kiad.bér 62e, megtakarítás 55e</t>
  </si>
  <si>
    <t>2003.               évi   teljesítés</t>
  </si>
  <si>
    <t>átcsop.önk.kiad.bér 50,    megtakarítás 17</t>
  </si>
  <si>
    <t>átcsop.önk.kiad.bér 126,    megtakarítás 4</t>
  </si>
  <si>
    <t>megtakarítás 30</t>
  </si>
  <si>
    <t>megtakarítás 143</t>
  </si>
  <si>
    <t>átcsop.önk.kiad.bér 55,    megtakarítás 17</t>
  </si>
  <si>
    <t>megtakarítás 60</t>
  </si>
  <si>
    <t>átcsop.önk.kiad.bér 334,    megtakarítás 16</t>
  </si>
  <si>
    <t>2003-ban benyújtott panelpályázatok pályázati díja</t>
  </si>
  <si>
    <t>megtakarítás és tartalékkeret terhére</t>
  </si>
  <si>
    <t>- Rippl-R. József, Németh István síremlékének felújítása</t>
  </si>
  <si>
    <t>céltartalék terhére</t>
  </si>
  <si>
    <t xml:space="preserve">- Ady E. u. 15. lakóház tetőfelújítás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</si>
</sst>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7">
    <font>
      <sz val="10"/>
      <name val="Arial CE"/>
      <family val="0"/>
    </font>
    <font>
      <b/>
      <sz val="10"/>
      <name val="Arial CE"/>
      <family val="2"/>
    </font>
    <font>
      <i/>
      <u val="single"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vertical="center" wrapText="1"/>
    </xf>
    <xf numFmtId="10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10" fontId="0" fillId="0" borderId="5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10" fontId="1" fillId="0" borderId="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/>
    </xf>
    <xf numFmtId="49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 wrapText="1"/>
    </xf>
    <xf numFmtId="10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/>
    </xf>
    <xf numFmtId="49" fontId="0" fillId="0" borderId="5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64" fontId="1" fillId="0" borderId="1" xfId="0" applyNumberFormat="1" applyFont="1" applyBorder="1" applyAlignment="1">
      <alignment/>
    </xf>
    <xf numFmtId="3" fontId="0" fillId="0" borderId="6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right" vertical="center"/>
    </xf>
    <xf numFmtId="165" fontId="0" fillId="0" borderId="5" xfId="0" applyNumberFormat="1" applyFont="1" applyBorder="1" applyAlignment="1">
      <alignment horizontal="right" vertical="center" wrapText="1"/>
    </xf>
    <xf numFmtId="10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/>
    </xf>
    <xf numFmtId="164" fontId="0" fillId="0" borderId="2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left" vertical="center" wrapText="1"/>
    </xf>
    <xf numFmtId="10" fontId="4" fillId="0" borderId="5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/>
    </xf>
    <xf numFmtId="164" fontId="1" fillId="0" borderId="3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0" fontId="0" fillId="0" borderId="1" xfId="0" applyFont="1" applyBorder="1" applyAlignment="1">
      <alignment vertical="center" wrapText="1"/>
    </xf>
    <xf numFmtId="0" fontId="0" fillId="0" borderId="7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6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%20lak&#225;s%20&#233;s%20nem%20lak&#225;s%20ing.%20fel&#250;j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thúzódó"/>
      <sheetName val="06.28"/>
      <sheetName val="2003. évi költségvetés"/>
      <sheetName val="2003 áthúzódó"/>
      <sheetName val="09.12"/>
      <sheetName val="02.28"/>
      <sheetName val="éves beszámoló"/>
      <sheetName val="12.12"/>
      <sheetName val="3.negyedéves beszámoló"/>
      <sheetName val="félévi b."/>
    </sheetNames>
    <sheetDataSet>
      <sheetData sheetId="3">
        <row r="10">
          <cell r="A10" t="str">
            <v> - Ady E u. 15. udvari lakás felújítása</v>
          </cell>
        </row>
        <row r="11">
          <cell r="A11" t="str">
            <v> - Fő u. 57. raktár felújítása </v>
          </cell>
        </row>
        <row r="12">
          <cell r="A12" t="str">
            <v> - Sávház É-i függőfolyosó melletti kopolitüveg csere</v>
          </cell>
        </row>
        <row r="15">
          <cell r="A15" t="str">
            <v> - Fő u. 76. 2 db Önk.bérlakás villamos hálózat átépítése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2"/>
  <sheetViews>
    <sheetView workbookViewId="0" topLeftCell="A1">
      <selection activeCell="F51" sqref="F51"/>
    </sheetView>
  </sheetViews>
  <sheetFormatPr defaultColWidth="9.00390625" defaultRowHeight="12.75"/>
  <cols>
    <col min="1" max="1" width="62.75390625" style="6" customWidth="1"/>
    <col min="2" max="2" width="9.375" style="58" customWidth="1"/>
    <col min="3" max="3" width="9.875" style="6" customWidth="1"/>
    <col min="4" max="4" width="9.375" style="6" customWidth="1"/>
    <col min="5" max="5" width="13.625" style="6" customWidth="1"/>
    <col min="6" max="6" width="32.00390625" style="6" customWidth="1"/>
    <col min="7" max="16384" width="9.125" style="6" customWidth="1"/>
  </cols>
  <sheetData>
    <row r="1" spans="1:6" s="1" customFormat="1" ht="12.75" customHeight="1">
      <c r="A1" s="102" t="s">
        <v>0</v>
      </c>
      <c r="B1" s="105" t="s">
        <v>1</v>
      </c>
      <c r="C1" s="105"/>
      <c r="D1" s="105"/>
      <c r="E1" s="105"/>
      <c r="F1" s="106" t="s">
        <v>2</v>
      </c>
    </row>
    <row r="2" spans="1:6" s="1" customFormat="1" ht="12.75">
      <c r="A2" s="103"/>
      <c r="B2" s="105" t="s">
        <v>3</v>
      </c>
      <c r="C2" s="105" t="s">
        <v>4</v>
      </c>
      <c r="D2" s="105" t="s">
        <v>5</v>
      </c>
      <c r="E2" s="105" t="s">
        <v>6</v>
      </c>
      <c r="F2" s="107"/>
    </row>
    <row r="3" spans="1:6" s="1" customFormat="1" ht="12.75">
      <c r="A3" s="104"/>
      <c r="B3" s="105"/>
      <c r="C3" s="105"/>
      <c r="D3" s="105"/>
      <c r="E3" s="105"/>
      <c r="F3" s="108"/>
    </row>
    <row r="4" spans="1:6" ht="12.75">
      <c r="A4" s="2"/>
      <c r="B4" s="3"/>
      <c r="C4" s="4"/>
      <c r="D4" s="4"/>
      <c r="E4" s="5"/>
      <c r="F4" s="2"/>
    </row>
    <row r="5" spans="1:6" ht="12.75">
      <c r="A5" s="7" t="s">
        <v>7</v>
      </c>
      <c r="B5" s="3"/>
      <c r="C5" s="4"/>
      <c r="D5" s="4"/>
      <c r="E5" s="5"/>
      <c r="F5" s="2"/>
    </row>
    <row r="6" spans="1:6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B6-C6</f>
        <v>74</v>
      </c>
      <c r="E6" s="5">
        <f>D6</f>
        <v>74</v>
      </c>
      <c r="F6" s="2" t="s">
        <v>8</v>
      </c>
    </row>
    <row r="7" spans="1:6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B7-C7</f>
        <v>59</v>
      </c>
      <c r="E7" s="5">
        <f>D7</f>
        <v>59</v>
      </c>
      <c r="F7" s="2" t="s">
        <v>8</v>
      </c>
    </row>
    <row r="8" spans="1:6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B8-C8</f>
        <v>492</v>
      </c>
      <c r="E8" s="5">
        <f>D8</f>
        <v>492</v>
      </c>
      <c r="F8" s="2" t="s">
        <v>8</v>
      </c>
    </row>
    <row r="9" spans="1:6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B9-C9</f>
        <v>704</v>
      </c>
      <c r="E9" s="5">
        <f>D9</f>
        <v>704</v>
      </c>
      <c r="F9" s="2"/>
    </row>
    <row r="10" spans="1:6" ht="12.75">
      <c r="A10" s="2" t="s">
        <v>9</v>
      </c>
      <c r="B10" s="3"/>
      <c r="C10" s="8"/>
      <c r="D10" s="3"/>
      <c r="E10" s="5"/>
      <c r="F10" s="2"/>
    </row>
    <row r="11" spans="1:6" ht="12.75">
      <c r="A11" s="2" t="s">
        <v>10</v>
      </c>
      <c r="B11" s="3">
        <v>3450</v>
      </c>
      <c r="C11" s="8">
        <v>1950</v>
      </c>
      <c r="D11" s="3">
        <v>1500</v>
      </c>
      <c r="E11" s="5">
        <v>1500</v>
      </c>
      <c r="F11" s="2"/>
    </row>
    <row r="12" spans="1:6" ht="12.75">
      <c r="A12" s="9" t="s">
        <v>11</v>
      </c>
      <c r="B12" s="3"/>
      <c r="C12" s="8"/>
      <c r="D12" s="3"/>
      <c r="E12" s="5"/>
      <c r="F12" s="2"/>
    </row>
    <row r="13" spans="1:6" ht="12.75">
      <c r="A13" s="2" t="s">
        <v>12</v>
      </c>
      <c r="B13" s="3"/>
      <c r="C13" s="10"/>
      <c r="D13" s="3"/>
      <c r="E13" s="5"/>
      <c r="F13" s="2"/>
    </row>
    <row r="14" spans="1:6" ht="12.75">
      <c r="A14" s="2" t="s">
        <v>13</v>
      </c>
      <c r="B14" s="3">
        <v>3918</v>
      </c>
      <c r="C14" s="8">
        <v>2745</v>
      </c>
      <c r="D14" s="3">
        <f>B14-C14</f>
        <v>1173</v>
      </c>
      <c r="E14" s="5">
        <v>391</v>
      </c>
      <c r="F14" s="2"/>
    </row>
    <row r="15" spans="1:6" ht="12.75">
      <c r="A15" s="2" t="s">
        <v>14</v>
      </c>
      <c r="B15" s="3">
        <v>7293</v>
      </c>
      <c r="C15" s="8">
        <v>5347</v>
      </c>
      <c r="D15" s="3">
        <f>B15-C15</f>
        <v>1946</v>
      </c>
      <c r="E15" s="5">
        <v>649</v>
      </c>
      <c r="F15" s="2"/>
    </row>
    <row r="16" spans="1:6" ht="12.75">
      <c r="A16" s="2" t="s">
        <v>15</v>
      </c>
      <c r="B16" s="3">
        <v>13085</v>
      </c>
      <c r="C16" s="8">
        <v>125</v>
      </c>
      <c r="D16" s="3">
        <f>B16-C16</f>
        <v>12960</v>
      </c>
      <c r="E16" s="5">
        <v>4277</v>
      </c>
      <c r="F16" s="2"/>
    </row>
    <row r="17" spans="1:6" ht="12.75">
      <c r="A17" s="2" t="s">
        <v>16</v>
      </c>
      <c r="B17" s="3">
        <v>8271</v>
      </c>
      <c r="C17" s="8">
        <v>0</v>
      </c>
      <c r="D17" s="3">
        <v>8271</v>
      </c>
      <c r="E17" s="5">
        <v>2757</v>
      </c>
      <c r="F17" s="2"/>
    </row>
    <row r="18" spans="1:6" ht="12.75">
      <c r="A18" s="2" t="s">
        <v>17</v>
      </c>
      <c r="B18" s="3">
        <v>16856</v>
      </c>
      <c r="C18" s="8">
        <v>0</v>
      </c>
      <c r="D18" s="3">
        <v>16856</v>
      </c>
      <c r="E18" s="5">
        <v>5619</v>
      </c>
      <c r="F18" s="2"/>
    </row>
    <row r="19" spans="1:6" ht="12.75">
      <c r="A19" s="2"/>
      <c r="B19" s="3"/>
      <c r="C19" s="10"/>
      <c r="D19" s="3"/>
      <c r="E19" s="11"/>
      <c r="F19" s="2"/>
    </row>
    <row r="20" spans="1:6" ht="12.75">
      <c r="A20" s="12" t="s">
        <v>18</v>
      </c>
      <c r="B20" s="13">
        <f>SUM(B6:B19)</f>
        <v>66076</v>
      </c>
      <c r="C20" s="14">
        <f>SUM(C6:C19)</f>
        <v>22041</v>
      </c>
      <c r="D20" s="14">
        <f>SUM(D6:D19)</f>
        <v>44035</v>
      </c>
      <c r="E20" s="15">
        <f>SUM(E6:E19)</f>
        <v>16522</v>
      </c>
      <c r="F20" s="12"/>
    </row>
    <row r="21" spans="1:6" ht="12.75">
      <c r="A21" s="2"/>
      <c r="B21" s="3"/>
      <c r="C21" s="4"/>
      <c r="D21" s="4"/>
      <c r="E21" s="5"/>
      <c r="F21" s="2"/>
    </row>
    <row r="22" spans="1:6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7"/>
    </row>
    <row r="23" spans="1:6" s="20" customFormat="1" ht="12.75">
      <c r="A23" s="7" t="s">
        <v>9</v>
      </c>
      <c r="B23" s="16"/>
      <c r="C23" s="17"/>
      <c r="D23" s="18"/>
      <c r="E23" s="19"/>
      <c r="F23" s="7"/>
    </row>
    <row r="24" spans="1:6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7"/>
    </row>
    <row r="25" spans="1:6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7"/>
    </row>
    <row r="26" spans="1:6" ht="12.75">
      <c r="A26" s="2"/>
      <c r="B26" s="3"/>
      <c r="C26" s="10"/>
      <c r="D26" s="4"/>
      <c r="E26" s="5"/>
      <c r="F26" s="2"/>
    </row>
    <row r="27" spans="1:6" s="20" customFormat="1" ht="12.75">
      <c r="A27" s="7" t="s">
        <v>22</v>
      </c>
      <c r="B27" s="16"/>
      <c r="C27" s="17"/>
      <c r="D27" s="21"/>
      <c r="E27" s="21"/>
      <c r="F27" s="7"/>
    </row>
    <row r="28" spans="1:6" ht="12.75">
      <c r="A28" s="2"/>
      <c r="B28" s="10"/>
      <c r="C28" s="8"/>
      <c r="D28" s="3"/>
      <c r="E28" s="11"/>
      <c r="F28" s="2"/>
    </row>
    <row r="29" spans="1:6" ht="12.75">
      <c r="A29" s="22" t="s">
        <v>23</v>
      </c>
      <c r="B29" s="10" t="s">
        <v>24</v>
      </c>
      <c r="C29" s="10" t="s">
        <v>20</v>
      </c>
      <c r="D29" s="23" t="str">
        <f>B29</f>
        <v>X</v>
      </c>
      <c r="E29" s="24" t="str">
        <f>D29</f>
        <v>X</v>
      </c>
      <c r="F29" s="2" t="s">
        <v>25</v>
      </c>
    </row>
    <row r="30" spans="1:6" ht="12.75">
      <c r="A30" s="22" t="s">
        <v>26</v>
      </c>
      <c r="B30" s="10" t="s">
        <v>24</v>
      </c>
      <c r="C30" s="10" t="s">
        <v>20</v>
      </c>
      <c r="D30" s="23" t="str">
        <f aca="true" t="shared" si="0" ref="D30:D38">B30</f>
        <v>X</v>
      </c>
      <c r="E30" s="24" t="str">
        <f aca="true" t="shared" si="1" ref="E30:E38">D30</f>
        <v>X</v>
      </c>
      <c r="F30" s="2"/>
    </row>
    <row r="31" spans="1:6" ht="12.75">
      <c r="A31" s="22" t="s">
        <v>27</v>
      </c>
      <c r="B31" s="10" t="s">
        <v>24</v>
      </c>
      <c r="C31" s="10" t="s">
        <v>20</v>
      </c>
      <c r="D31" s="23" t="str">
        <f t="shared" si="0"/>
        <v>X</v>
      </c>
      <c r="E31" s="24" t="str">
        <f t="shared" si="1"/>
        <v>X</v>
      </c>
      <c r="F31" s="2"/>
    </row>
    <row r="32" spans="1:6" ht="12.75">
      <c r="A32" s="22" t="s">
        <v>28</v>
      </c>
      <c r="B32" s="10" t="s">
        <v>24</v>
      </c>
      <c r="C32" s="10" t="s">
        <v>20</v>
      </c>
      <c r="D32" s="23" t="str">
        <f t="shared" si="0"/>
        <v>X</v>
      </c>
      <c r="E32" s="24" t="str">
        <f t="shared" si="1"/>
        <v>X</v>
      </c>
      <c r="F32" s="2"/>
    </row>
    <row r="33" spans="1:6" ht="12.75">
      <c r="A33" s="22" t="s">
        <v>29</v>
      </c>
      <c r="B33" s="10" t="s">
        <v>24</v>
      </c>
      <c r="C33" s="10" t="s">
        <v>20</v>
      </c>
      <c r="D33" s="23" t="str">
        <f t="shared" si="0"/>
        <v>X</v>
      </c>
      <c r="E33" s="24" t="str">
        <f t="shared" si="1"/>
        <v>X</v>
      </c>
      <c r="F33" s="2"/>
    </row>
    <row r="34" spans="1:6" ht="12.75">
      <c r="A34" s="22" t="s">
        <v>30</v>
      </c>
      <c r="B34" s="10" t="s">
        <v>24</v>
      </c>
      <c r="C34" s="10" t="s">
        <v>20</v>
      </c>
      <c r="D34" s="23" t="str">
        <f t="shared" si="0"/>
        <v>X</v>
      </c>
      <c r="E34" s="24" t="str">
        <f t="shared" si="1"/>
        <v>X</v>
      </c>
      <c r="F34" s="2"/>
    </row>
    <row r="35" spans="1:6" ht="12.75">
      <c r="A35" s="22" t="s">
        <v>31</v>
      </c>
      <c r="B35" s="10" t="s">
        <v>24</v>
      </c>
      <c r="C35" s="10" t="s">
        <v>20</v>
      </c>
      <c r="D35" s="23" t="str">
        <f t="shared" si="0"/>
        <v>X</v>
      </c>
      <c r="E35" s="24" t="str">
        <f t="shared" si="1"/>
        <v>X</v>
      </c>
      <c r="F35" s="2"/>
    </row>
    <row r="36" spans="1:6" s="27" customFormat="1" ht="25.5">
      <c r="A36" s="25" t="s">
        <v>32</v>
      </c>
      <c r="B36" s="10" t="s">
        <v>24</v>
      </c>
      <c r="C36" s="10" t="s">
        <v>20</v>
      </c>
      <c r="D36" s="23" t="str">
        <f t="shared" si="0"/>
        <v>X</v>
      </c>
      <c r="E36" s="24" t="str">
        <f t="shared" si="1"/>
        <v>X</v>
      </c>
      <c r="F36" s="26" t="s">
        <v>33</v>
      </c>
    </row>
    <row r="37" spans="1:6" ht="12.75">
      <c r="A37" s="22" t="s">
        <v>34</v>
      </c>
      <c r="B37" s="10" t="s">
        <v>24</v>
      </c>
      <c r="C37" s="10" t="s">
        <v>20</v>
      </c>
      <c r="D37" s="23" t="str">
        <f t="shared" si="0"/>
        <v>X</v>
      </c>
      <c r="E37" s="24" t="str">
        <f t="shared" si="1"/>
        <v>X</v>
      </c>
      <c r="F37" s="2" t="s">
        <v>35</v>
      </c>
    </row>
    <row r="38" spans="1:6" ht="12.75">
      <c r="A38" s="28" t="s">
        <v>36</v>
      </c>
      <c r="B38" s="29" t="s">
        <v>24</v>
      </c>
      <c r="C38" s="29" t="s">
        <v>20</v>
      </c>
      <c r="D38" s="30" t="str">
        <f t="shared" si="0"/>
        <v>X</v>
      </c>
      <c r="E38" s="31" t="str">
        <f t="shared" si="1"/>
        <v>X</v>
      </c>
      <c r="F38" s="32">
        <v>0.601</v>
      </c>
    </row>
    <row r="39" spans="1:6" s="1" customFormat="1" ht="12.75" customHeight="1">
      <c r="A39" s="102" t="s">
        <v>0</v>
      </c>
      <c r="B39" s="105" t="s">
        <v>1</v>
      </c>
      <c r="C39" s="105"/>
      <c r="D39" s="105"/>
      <c r="E39" s="105"/>
      <c r="F39" s="106" t="s">
        <v>2</v>
      </c>
    </row>
    <row r="40" spans="1:6" s="1" customFormat="1" ht="12.75">
      <c r="A40" s="103"/>
      <c r="B40" s="105" t="s">
        <v>3</v>
      </c>
      <c r="C40" s="105" t="s">
        <v>4</v>
      </c>
      <c r="D40" s="105" t="s">
        <v>5</v>
      </c>
      <c r="E40" s="105" t="s">
        <v>6</v>
      </c>
      <c r="F40" s="107"/>
    </row>
    <row r="41" spans="1:6" s="1" customFormat="1" ht="12.75">
      <c r="A41" s="104"/>
      <c r="B41" s="105"/>
      <c r="C41" s="105"/>
      <c r="D41" s="105"/>
      <c r="E41" s="105"/>
      <c r="F41" s="108"/>
    </row>
    <row r="42" spans="1:6" s="27" customFormat="1" ht="12.75">
      <c r="A42" s="25" t="s">
        <v>37</v>
      </c>
      <c r="B42" s="10" t="s">
        <v>24</v>
      </c>
      <c r="C42" s="10" t="s">
        <v>20</v>
      </c>
      <c r="D42" s="23" t="str">
        <f>B42</f>
        <v>X</v>
      </c>
      <c r="E42" s="24" t="str">
        <f>D42</f>
        <v>X</v>
      </c>
      <c r="F42" s="26"/>
    </row>
    <row r="43" spans="1:6" s="27" customFormat="1" ht="12.75">
      <c r="A43" s="25"/>
      <c r="B43" s="33"/>
      <c r="C43" s="34"/>
      <c r="D43" s="33"/>
      <c r="E43" s="35"/>
      <c r="F43" s="26"/>
    </row>
    <row r="44" spans="1:6" s="41" customFormat="1" ht="12.75">
      <c r="A44" s="36" t="s">
        <v>38</v>
      </c>
      <c r="B44" s="37">
        <v>17700</v>
      </c>
      <c r="C44" s="38" t="s">
        <v>20</v>
      </c>
      <c r="D44" s="37">
        <v>17700</v>
      </c>
      <c r="E44" s="39">
        <v>17700</v>
      </c>
      <c r="F44" s="40"/>
    </row>
    <row r="45" spans="1:6" ht="12.75">
      <c r="A45" s="2"/>
      <c r="B45" s="3"/>
      <c r="C45" s="10"/>
      <c r="D45" s="3"/>
      <c r="E45" s="11"/>
      <c r="F45" s="2"/>
    </row>
    <row r="46" spans="1:6" s="20" customFormat="1" ht="12.75">
      <c r="A46" s="7" t="s">
        <v>39</v>
      </c>
      <c r="B46" s="16">
        <v>1100</v>
      </c>
      <c r="C46" s="17" t="s">
        <v>20</v>
      </c>
      <c r="D46" s="18">
        <v>1100</v>
      </c>
      <c r="E46" s="19">
        <v>1100</v>
      </c>
      <c r="F46" s="7"/>
    </row>
    <row r="47" spans="1:6" ht="12.75">
      <c r="A47" s="2"/>
      <c r="B47" s="3"/>
      <c r="C47" s="10"/>
      <c r="D47" s="4"/>
      <c r="E47" s="5"/>
      <c r="F47" s="2"/>
    </row>
    <row r="48" spans="1:6" ht="12.75">
      <c r="A48" s="12" t="s">
        <v>40</v>
      </c>
      <c r="B48" s="13">
        <f>B20+B22+B24+B25+B44+B46</f>
        <v>98176</v>
      </c>
      <c r="C48" s="13">
        <f>C20</f>
        <v>22041</v>
      </c>
      <c r="D48" s="13">
        <f>D20+D22+D24+D25+D44+D46</f>
        <v>76135</v>
      </c>
      <c r="E48" s="13">
        <f>E20+E22+E24+E25+E44+E46</f>
        <v>48622</v>
      </c>
      <c r="F48" s="12"/>
    </row>
    <row r="49" spans="1:6" ht="12.75">
      <c r="A49" s="22"/>
      <c r="B49" s="8"/>
      <c r="C49" s="10"/>
      <c r="D49" s="3"/>
      <c r="E49" s="11"/>
      <c r="F49" s="2"/>
    </row>
    <row r="50" spans="1:6" ht="12.75">
      <c r="A50" s="42" t="s">
        <v>41</v>
      </c>
      <c r="B50" s="8"/>
      <c r="C50" s="10"/>
      <c r="D50" s="3"/>
      <c r="E50" s="11"/>
      <c r="F50" s="2"/>
    </row>
    <row r="51" spans="1:6" ht="12.75">
      <c r="A51" s="42"/>
      <c r="B51" s="8"/>
      <c r="C51" s="10"/>
      <c r="D51" s="3"/>
      <c r="E51" s="11"/>
      <c r="F51" s="42" t="s">
        <v>42</v>
      </c>
    </row>
    <row r="52" spans="1:6" ht="12.75">
      <c r="A52" s="22" t="s">
        <v>43</v>
      </c>
      <c r="B52" s="8">
        <v>8714</v>
      </c>
      <c r="C52" s="10" t="s">
        <v>20</v>
      </c>
      <c r="D52" s="3">
        <f>B52</f>
        <v>8714</v>
      </c>
      <c r="E52" s="11">
        <v>2905</v>
      </c>
      <c r="F52" s="2" t="s">
        <v>44</v>
      </c>
    </row>
    <row r="53" spans="1:6" ht="12.75">
      <c r="A53" s="22" t="s">
        <v>45</v>
      </c>
      <c r="B53" s="8">
        <v>3580</v>
      </c>
      <c r="C53" s="10" t="s">
        <v>20</v>
      </c>
      <c r="D53" s="3">
        <f aca="true" t="shared" si="2" ref="D53:D70">B53</f>
        <v>3580</v>
      </c>
      <c r="E53" s="11">
        <v>1193</v>
      </c>
      <c r="F53" s="2" t="s">
        <v>44</v>
      </c>
    </row>
    <row r="54" spans="1:6" ht="12.75">
      <c r="A54" s="22" t="s">
        <v>46</v>
      </c>
      <c r="B54" s="8">
        <v>2615</v>
      </c>
      <c r="C54" s="10" t="s">
        <v>20</v>
      </c>
      <c r="D54" s="3">
        <f t="shared" si="2"/>
        <v>2615</v>
      </c>
      <c r="E54" s="11">
        <v>872</v>
      </c>
      <c r="F54" s="2" t="s">
        <v>44</v>
      </c>
    </row>
    <row r="55" spans="1:6" ht="12.75">
      <c r="A55" s="22" t="s">
        <v>47</v>
      </c>
      <c r="B55" s="8">
        <v>6935</v>
      </c>
      <c r="C55" s="10" t="s">
        <v>20</v>
      </c>
      <c r="D55" s="3">
        <f t="shared" si="2"/>
        <v>6935</v>
      </c>
      <c r="E55" s="11">
        <v>2312</v>
      </c>
      <c r="F55" s="2" t="s">
        <v>44</v>
      </c>
    </row>
    <row r="56" spans="1:6" ht="12.75">
      <c r="A56" s="22" t="s">
        <v>48</v>
      </c>
      <c r="B56" s="8">
        <v>16517</v>
      </c>
      <c r="C56" s="10" t="s">
        <v>20</v>
      </c>
      <c r="D56" s="3">
        <f t="shared" si="2"/>
        <v>16517</v>
      </c>
      <c r="E56" s="11">
        <v>5506</v>
      </c>
      <c r="F56" s="2" t="s">
        <v>44</v>
      </c>
    </row>
    <row r="57" spans="1:6" ht="12.75">
      <c r="A57" s="22" t="s">
        <v>49</v>
      </c>
      <c r="B57" s="8">
        <v>5992</v>
      </c>
      <c r="C57" s="10" t="s">
        <v>20</v>
      </c>
      <c r="D57" s="3">
        <f t="shared" si="2"/>
        <v>5992</v>
      </c>
      <c r="E57" s="11">
        <v>1997</v>
      </c>
      <c r="F57" s="2" t="s">
        <v>44</v>
      </c>
    </row>
    <row r="58" spans="1:6" ht="12.75">
      <c r="A58" s="22" t="s">
        <v>50</v>
      </c>
      <c r="B58" s="8">
        <v>5844</v>
      </c>
      <c r="C58" s="10" t="s">
        <v>20</v>
      </c>
      <c r="D58" s="3">
        <f t="shared" si="2"/>
        <v>5844</v>
      </c>
      <c r="E58" s="11">
        <v>1948</v>
      </c>
      <c r="F58" s="2" t="s">
        <v>44</v>
      </c>
    </row>
    <row r="59" spans="1:6" ht="12.75">
      <c r="A59" s="22" t="s">
        <v>51</v>
      </c>
      <c r="B59" s="8">
        <v>11053</v>
      </c>
      <c r="C59" s="10" t="s">
        <v>20</v>
      </c>
      <c r="D59" s="3">
        <f t="shared" si="2"/>
        <v>11053</v>
      </c>
      <c r="E59" s="11">
        <v>3684</v>
      </c>
      <c r="F59" s="2" t="s">
        <v>44</v>
      </c>
    </row>
    <row r="60" spans="1:6" ht="12.75">
      <c r="A60" s="22" t="s">
        <v>52</v>
      </c>
      <c r="B60" s="8">
        <v>6796</v>
      </c>
      <c r="C60" s="10" t="s">
        <v>20</v>
      </c>
      <c r="D60" s="3">
        <f t="shared" si="2"/>
        <v>6796</v>
      </c>
      <c r="E60" s="11">
        <v>2265</v>
      </c>
      <c r="F60" s="2" t="s">
        <v>44</v>
      </c>
    </row>
    <row r="61" spans="1:6" ht="12.75">
      <c r="A61" s="22" t="s">
        <v>53</v>
      </c>
      <c r="B61" s="8">
        <v>3952</v>
      </c>
      <c r="C61" s="10" t="s">
        <v>20</v>
      </c>
      <c r="D61" s="3">
        <f t="shared" si="2"/>
        <v>3952</v>
      </c>
      <c r="E61" s="11">
        <v>1317</v>
      </c>
      <c r="F61" s="2" t="s">
        <v>44</v>
      </c>
    </row>
    <row r="62" spans="1:6" ht="12.75">
      <c r="A62" s="22" t="s">
        <v>54</v>
      </c>
      <c r="B62" s="8">
        <v>21632</v>
      </c>
      <c r="C62" s="10" t="s">
        <v>20</v>
      </c>
      <c r="D62" s="3">
        <f t="shared" si="2"/>
        <v>21632</v>
      </c>
      <c r="E62" s="11">
        <v>7211</v>
      </c>
      <c r="F62" s="2" t="s">
        <v>44</v>
      </c>
    </row>
    <row r="63" spans="1:6" ht="12.75">
      <c r="A63" s="22" t="s">
        <v>55</v>
      </c>
      <c r="B63" s="8">
        <v>3098</v>
      </c>
      <c r="C63" s="10" t="s">
        <v>20</v>
      </c>
      <c r="D63" s="3">
        <f t="shared" si="2"/>
        <v>3098</v>
      </c>
      <c r="E63" s="11">
        <v>1033</v>
      </c>
      <c r="F63" s="2" t="s">
        <v>44</v>
      </c>
    </row>
    <row r="64" spans="1:6" ht="12.75">
      <c r="A64" s="22" t="s">
        <v>56</v>
      </c>
      <c r="B64" s="8">
        <v>2894</v>
      </c>
      <c r="C64" s="10" t="s">
        <v>20</v>
      </c>
      <c r="D64" s="3">
        <f t="shared" si="2"/>
        <v>2894</v>
      </c>
      <c r="E64" s="11">
        <v>965</v>
      </c>
      <c r="F64" s="2" t="s">
        <v>44</v>
      </c>
    </row>
    <row r="65" spans="1:6" ht="12.75">
      <c r="A65" s="42"/>
      <c r="B65" s="8"/>
      <c r="C65" s="10"/>
      <c r="D65" s="3"/>
      <c r="E65" s="11"/>
      <c r="F65" s="42" t="s">
        <v>57</v>
      </c>
    </row>
    <row r="66" spans="1:6" ht="12.75">
      <c r="A66" s="22" t="s">
        <v>58</v>
      </c>
      <c r="B66" s="8">
        <v>8446</v>
      </c>
      <c r="C66" s="10" t="s">
        <v>20</v>
      </c>
      <c r="D66" s="3">
        <f t="shared" si="2"/>
        <v>8446</v>
      </c>
      <c r="E66" s="11">
        <v>2974</v>
      </c>
      <c r="F66" s="2" t="s">
        <v>44</v>
      </c>
    </row>
    <row r="67" spans="1:6" ht="12.75">
      <c r="A67" s="22" t="s">
        <v>59</v>
      </c>
      <c r="B67" s="8">
        <v>21831</v>
      </c>
      <c r="C67" s="10" t="s">
        <v>20</v>
      </c>
      <c r="D67" s="3">
        <f t="shared" si="2"/>
        <v>21831</v>
      </c>
      <c r="E67" s="11">
        <v>7277</v>
      </c>
      <c r="F67" s="2" t="s">
        <v>44</v>
      </c>
    </row>
    <row r="68" spans="1:6" ht="12.75">
      <c r="A68" s="22" t="s">
        <v>60</v>
      </c>
      <c r="B68" s="8">
        <v>9800</v>
      </c>
      <c r="C68" s="10" t="s">
        <v>20</v>
      </c>
      <c r="D68" s="3">
        <f t="shared" si="2"/>
        <v>9800</v>
      </c>
      <c r="E68" s="11">
        <v>3267</v>
      </c>
      <c r="F68" s="2" t="s">
        <v>44</v>
      </c>
    </row>
    <row r="69" spans="1:6" ht="12.75">
      <c r="A69" s="42"/>
      <c r="B69" s="8"/>
      <c r="C69" s="10"/>
      <c r="D69" s="3"/>
      <c r="E69" s="11"/>
      <c r="F69" s="42" t="s">
        <v>61</v>
      </c>
    </row>
    <row r="70" spans="1:6" ht="12.75">
      <c r="A70" s="22" t="s">
        <v>62</v>
      </c>
      <c r="B70" s="8">
        <v>20643</v>
      </c>
      <c r="C70" s="10" t="s">
        <v>20</v>
      </c>
      <c r="D70" s="3">
        <f t="shared" si="2"/>
        <v>20643</v>
      </c>
      <c r="E70" s="11">
        <v>7586</v>
      </c>
      <c r="F70" s="2" t="s">
        <v>44</v>
      </c>
    </row>
    <row r="71" spans="1:6" s="20" customFormat="1" ht="12.75">
      <c r="A71" s="43" t="s">
        <v>63</v>
      </c>
      <c r="B71" s="44">
        <f>SUM(B52:B70)</f>
        <v>160342</v>
      </c>
      <c r="C71" s="44">
        <f>SUM(C52:C70)</f>
        <v>0</v>
      </c>
      <c r="D71" s="13">
        <f>SUM(D52:D70)</f>
        <v>160342</v>
      </c>
      <c r="E71" s="13">
        <f>SUM(E52:E70)</f>
        <v>54312</v>
      </c>
      <c r="F71" s="45"/>
    </row>
    <row r="72" spans="1:6" ht="12.75">
      <c r="A72" s="22"/>
      <c r="B72" s="8"/>
      <c r="C72" s="10"/>
      <c r="D72" s="3"/>
      <c r="E72" s="11"/>
      <c r="F72" s="2"/>
    </row>
    <row r="73" spans="1:6" ht="12.75">
      <c r="A73" s="22"/>
      <c r="B73" s="8"/>
      <c r="C73" s="10"/>
      <c r="D73" s="3"/>
      <c r="E73" s="11"/>
      <c r="F73" s="2"/>
    </row>
    <row r="74" spans="1:6" s="51" customFormat="1" ht="12.75">
      <c r="A74" s="46" t="s">
        <v>64</v>
      </c>
      <c r="B74" s="47">
        <f>B71+B48</f>
        <v>258518</v>
      </c>
      <c r="C74" s="47">
        <f>C71+C48</f>
        <v>22041</v>
      </c>
      <c r="D74" s="48">
        <f>D71+D48</f>
        <v>236477</v>
      </c>
      <c r="E74" s="49">
        <f>E71+E48</f>
        <v>102934</v>
      </c>
      <c r="F74" s="50"/>
    </row>
    <row r="75" spans="1:6" s="55" customFormat="1" ht="12.75">
      <c r="A75" s="52"/>
      <c r="B75" s="53"/>
      <c r="C75" s="54"/>
      <c r="D75" s="54"/>
      <c r="E75" s="54"/>
      <c r="F75" s="52"/>
    </row>
    <row r="76" spans="1:6" s="55" customFormat="1" ht="12.75">
      <c r="A76" s="52"/>
      <c r="B76" s="53"/>
      <c r="C76" s="54"/>
      <c r="D76" s="54"/>
      <c r="E76" s="54"/>
      <c r="F76" s="52"/>
    </row>
    <row r="77" spans="1:6" s="55" customFormat="1" ht="12.75">
      <c r="A77" s="52"/>
      <c r="B77" s="53"/>
      <c r="C77" s="54"/>
      <c r="D77" s="54"/>
      <c r="E77" s="54"/>
      <c r="F77" s="52"/>
    </row>
    <row r="78" spans="1:6" s="55" customFormat="1" ht="12.75">
      <c r="A78" s="52"/>
      <c r="B78" s="53"/>
      <c r="C78" s="54"/>
      <c r="D78" s="54"/>
      <c r="E78" s="54"/>
      <c r="F78" s="52"/>
    </row>
    <row r="79" spans="1:6" s="55" customFormat="1" ht="12.75">
      <c r="A79" s="52"/>
      <c r="B79" s="53"/>
      <c r="C79" s="54"/>
      <c r="D79" s="54"/>
      <c r="E79" s="54"/>
      <c r="F79" s="52"/>
    </row>
    <row r="80" spans="1:6" s="55" customFormat="1" ht="12.75">
      <c r="A80" s="52"/>
      <c r="B80" s="53"/>
      <c r="C80" s="54"/>
      <c r="D80" s="54"/>
      <c r="E80" s="54"/>
      <c r="F80" s="52"/>
    </row>
    <row r="81" spans="1:6" s="55" customFormat="1" ht="12.75">
      <c r="A81" s="52"/>
      <c r="B81" s="53"/>
      <c r="C81" s="54"/>
      <c r="D81" s="54"/>
      <c r="E81" s="54"/>
      <c r="F81" s="52"/>
    </row>
    <row r="82" spans="1:6" s="55" customFormat="1" ht="12.75">
      <c r="A82" s="52"/>
      <c r="B82" s="53"/>
      <c r="C82" s="54"/>
      <c r="D82" s="54"/>
      <c r="E82" s="54"/>
      <c r="F82" s="52"/>
    </row>
    <row r="83" spans="1:6" s="55" customFormat="1" ht="12.75">
      <c r="A83" s="52"/>
      <c r="B83" s="53"/>
      <c r="C83" s="54"/>
      <c r="D83" s="54"/>
      <c r="E83" s="54"/>
      <c r="F83" s="52"/>
    </row>
    <row r="84" spans="1:6" s="55" customFormat="1" ht="12.75">
      <c r="A84" s="52"/>
      <c r="B84" s="53"/>
      <c r="C84" s="54"/>
      <c r="D84" s="54"/>
      <c r="E84" s="54"/>
      <c r="F84" s="52"/>
    </row>
    <row r="85" spans="1:6" s="55" customFormat="1" ht="12.75">
      <c r="A85" s="52"/>
      <c r="B85" s="53"/>
      <c r="C85" s="54"/>
      <c r="D85" s="54"/>
      <c r="E85" s="54"/>
      <c r="F85" s="52"/>
    </row>
    <row r="86" spans="1:6" s="55" customFormat="1" ht="12.75">
      <c r="A86" s="52"/>
      <c r="B86" s="53"/>
      <c r="C86" s="54"/>
      <c r="D86" s="54"/>
      <c r="E86" s="54"/>
      <c r="F86" s="52"/>
    </row>
    <row r="87" spans="1:6" s="55" customFormat="1" ht="12.75">
      <c r="A87" s="52"/>
      <c r="B87" s="53"/>
      <c r="C87" s="54"/>
      <c r="D87" s="54"/>
      <c r="E87" s="54"/>
      <c r="F87" s="52"/>
    </row>
    <row r="88" spans="1:6" s="55" customFormat="1" ht="12.75">
      <c r="A88" s="52"/>
      <c r="B88" s="53"/>
      <c r="C88" s="54"/>
      <c r="D88" s="54"/>
      <c r="E88" s="54"/>
      <c r="F88" s="52"/>
    </row>
    <row r="89" spans="1:6" s="55" customFormat="1" ht="12.75">
      <c r="A89" s="52"/>
      <c r="B89" s="53"/>
      <c r="C89" s="54"/>
      <c r="D89" s="54"/>
      <c r="E89" s="54"/>
      <c r="F89" s="52"/>
    </row>
    <row r="90" spans="1:6" s="55" customFormat="1" ht="12.75">
      <c r="A90" s="52"/>
      <c r="B90" s="53"/>
      <c r="C90" s="54"/>
      <c r="D90" s="54"/>
      <c r="E90" s="54"/>
      <c r="F90" s="52"/>
    </row>
    <row r="91" spans="1:6" s="55" customFormat="1" ht="12.75">
      <c r="A91" s="52"/>
      <c r="B91" s="53"/>
      <c r="C91" s="54"/>
      <c r="D91" s="54"/>
      <c r="E91" s="54"/>
      <c r="F91" s="52"/>
    </row>
    <row r="92" spans="2:6" s="55" customFormat="1" ht="12.75">
      <c r="B92" s="53"/>
      <c r="C92" s="54"/>
      <c r="D92" s="54"/>
      <c r="E92" s="54"/>
      <c r="F92" s="52"/>
    </row>
    <row r="93" spans="2:6" s="55" customFormat="1" ht="12.75">
      <c r="B93" s="53"/>
      <c r="C93" s="54"/>
      <c r="D93" s="54"/>
      <c r="E93" s="54"/>
      <c r="F93" s="52"/>
    </row>
    <row r="94" spans="2:6" s="55" customFormat="1" ht="12.75">
      <c r="B94" s="53"/>
      <c r="C94" s="54"/>
      <c r="D94" s="54"/>
      <c r="E94" s="54"/>
      <c r="F94" s="52"/>
    </row>
    <row r="95" spans="2:6" s="55" customFormat="1" ht="12.75">
      <c r="B95" s="53"/>
      <c r="C95" s="54"/>
      <c r="D95" s="54"/>
      <c r="E95" s="54"/>
      <c r="F95" s="52"/>
    </row>
    <row r="96" spans="2:6" s="55" customFormat="1" ht="12.75">
      <c r="B96" s="53"/>
      <c r="C96" s="54"/>
      <c r="D96" s="54"/>
      <c r="E96" s="54"/>
      <c r="F96" s="52"/>
    </row>
    <row r="97" spans="2:6" s="55" customFormat="1" ht="12.75">
      <c r="B97" s="53"/>
      <c r="C97" s="54"/>
      <c r="D97" s="54"/>
      <c r="E97" s="54"/>
      <c r="F97" s="52"/>
    </row>
    <row r="98" spans="2:6" s="55" customFormat="1" ht="12.75">
      <c r="B98" s="53"/>
      <c r="C98" s="54"/>
      <c r="D98" s="54"/>
      <c r="E98" s="54"/>
      <c r="F98" s="52"/>
    </row>
    <row r="99" spans="2:6" s="55" customFormat="1" ht="12.75">
      <c r="B99" s="53"/>
      <c r="C99" s="54"/>
      <c r="D99" s="54"/>
      <c r="E99" s="54"/>
      <c r="F99" s="52"/>
    </row>
    <row r="100" spans="2:6" s="55" customFormat="1" ht="12.75">
      <c r="B100" s="53"/>
      <c r="C100" s="54"/>
      <c r="D100" s="54"/>
      <c r="E100" s="54"/>
      <c r="F100" s="52"/>
    </row>
    <row r="101" spans="2:6" s="55" customFormat="1" ht="12.75">
      <c r="B101" s="53"/>
      <c r="C101" s="54"/>
      <c r="D101" s="54"/>
      <c r="E101" s="54"/>
      <c r="F101" s="52"/>
    </row>
    <row r="102" spans="2:6" s="55" customFormat="1" ht="12.75">
      <c r="B102" s="53"/>
      <c r="C102" s="54"/>
      <c r="D102" s="54"/>
      <c r="E102" s="54"/>
      <c r="F102" s="52"/>
    </row>
    <row r="103" spans="2:6" s="55" customFormat="1" ht="12.75">
      <c r="B103" s="53"/>
      <c r="C103" s="54"/>
      <c r="D103" s="54"/>
      <c r="E103" s="54"/>
      <c r="F103" s="52"/>
    </row>
    <row r="104" spans="2:6" s="55" customFormat="1" ht="12.75">
      <c r="B104" s="53"/>
      <c r="C104" s="54"/>
      <c r="D104" s="54"/>
      <c r="E104" s="54"/>
      <c r="F104" s="52"/>
    </row>
    <row r="105" spans="2:6" s="55" customFormat="1" ht="12.75">
      <c r="B105" s="53"/>
      <c r="C105" s="54"/>
      <c r="D105" s="54"/>
      <c r="E105" s="54"/>
      <c r="F105" s="52"/>
    </row>
    <row r="106" spans="2:6" s="55" customFormat="1" ht="12.75">
      <c r="B106" s="53"/>
      <c r="C106" s="54"/>
      <c r="D106" s="54"/>
      <c r="E106" s="54"/>
      <c r="F106" s="52"/>
    </row>
    <row r="107" spans="2:6" s="55" customFormat="1" ht="12.75">
      <c r="B107" s="53"/>
      <c r="C107" s="54"/>
      <c r="D107" s="54"/>
      <c r="E107" s="54"/>
      <c r="F107" s="52"/>
    </row>
    <row r="108" spans="2:6" s="55" customFormat="1" ht="12.75">
      <c r="B108" s="53"/>
      <c r="C108" s="54"/>
      <c r="D108" s="54"/>
      <c r="E108" s="54"/>
      <c r="F108" s="52"/>
    </row>
    <row r="109" spans="2:6" s="55" customFormat="1" ht="12.75">
      <c r="B109" s="53"/>
      <c r="C109" s="54"/>
      <c r="D109" s="54"/>
      <c r="E109" s="54"/>
      <c r="F109" s="52"/>
    </row>
    <row r="110" spans="2:6" s="55" customFormat="1" ht="12.75">
      <c r="B110" s="53"/>
      <c r="C110" s="54"/>
      <c r="D110" s="54"/>
      <c r="E110" s="54"/>
      <c r="F110" s="52"/>
    </row>
    <row r="111" spans="2:6" s="55" customFormat="1" ht="12.75">
      <c r="B111" s="53"/>
      <c r="C111" s="54"/>
      <c r="D111" s="54"/>
      <c r="E111" s="54"/>
      <c r="F111" s="52"/>
    </row>
    <row r="112" spans="2:6" s="55" customFormat="1" ht="12.75">
      <c r="B112" s="53"/>
      <c r="C112" s="54"/>
      <c r="D112" s="54"/>
      <c r="E112" s="54"/>
      <c r="F112" s="52"/>
    </row>
    <row r="113" spans="2:6" s="55" customFormat="1" ht="12.75">
      <c r="B113" s="53"/>
      <c r="C113" s="54"/>
      <c r="D113" s="54"/>
      <c r="E113" s="54"/>
      <c r="F113" s="52"/>
    </row>
    <row r="114" spans="2:6" s="55" customFormat="1" ht="12.75">
      <c r="B114" s="53"/>
      <c r="C114" s="54"/>
      <c r="D114" s="54"/>
      <c r="E114" s="54"/>
      <c r="F114" s="52"/>
    </row>
    <row r="115" spans="2:6" s="55" customFormat="1" ht="12.75">
      <c r="B115" s="53"/>
      <c r="C115" s="54"/>
      <c r="D115" s="54"/>
      <c r="E115" s="54"/>
      <c r="F115" s="52"/>
    </row>
    <row r="116" spans="2:6" s="55" customFormat="1" ht="12.75">
      <c r="B116" s="53"/>
      <c r="C116" s="54"/>
      <c r="D116" s="54"/>
      <c r="E116" s="54"/>
      <c r="F116" s="52"/>
    </row>
    <row r="117" spans="2:6" s="55" customFormat="1" ht="12.75">
      <c r="B117" s="53"/>
      <c r="C117" s="54"/>
      <c r="D117" s="54"/>
      <c r="E117" s="54"/>
      <c r="F117" s="52"/>
    </row>
    <row r="118" spans="2:6" s="55" customFormat="1" ht="12.75">
      <c r="B118" s="53"/>
      <c r="C118" s="54"/>
      <c r="D118" s="54"/>
      <c r="E118" s="54"/>
      <c r="F118" s="52"/>
    </row>
    <row r="119" spans="2:6" s="55" customFormat="1" ht="12.75">
      <c r="B119" s="53"/>
      <c r="C119" s="54"/>
      <c r="D119" s="54"/>
      <c r="E119" s="54"/>
      <c r="F119" s="52"/>
    </row>
    <row r="120" spans="2:6" s="55" customFormat="1" ht="12.75">
      <c r="B120" s="53"/>
      <c r="C120" s="54"/>
      <c r="D120" s="54"/>
      <c r="E120" s="54"/>
      <c r="F120" s="52"/>
    </row>
    <row r="121" spans="2:6" s="55" customFormat="1" ht="12.75">
      <c r="B121" s="53"/>
      <c r="C121" s="54"/>
      <c r="D121" s="54"/>
      <c r="E121" s="54"/>
      <c r="F121" s="52"/>
    </row>
    <row r="122" spans="2:6" s="55" customFormat="1" ht="12.75">
      <c r="B122" s="53"/>
      <c r="C122" s="54"/>
      <c r="D122" s="54"/>
      <c r="E122" s="54"/>
      <c r="F122" s="52"/>
    </row>
    <row r="123" spans="2:6" s="55" customFormat="1" ht="12.75">
      <c r="B123" s="53"/>
      <c r="C123" s="54"/>
      <c r="D123" s="54"/>
      <c r="E123" s="54"/>
      <c r="F123" s="52"/>
    </row>
    <row r="124" spans="2:6" s="55" customFormat="1" ht="12.75">
      <c r="B124" s="53"/>
      <c r="C124" s="54"/>
      <c r="D124" s="54"/>
      <c r="E124" s="54"/>
      <c r="F124" s="52"/>
    </row>
    <row r="125" spans="2:6" s="55" customFormat="1" ht="12.75">
      <c r="B125" s="53"/>
      <c r="C125" s="54"/>
      <c r="D125" s="54"/>
      <c r="E125" s="54"/>
      <c r="F125" s="52"/>
    </row>
    <row r="126" spans="2:6" s="55" customFormat="1" ht="12.75">
      <c r="B126" s="53"/>
      <c r="C126" s="54"/>
      <c r="D126" s="54"/>
      <c r="E126" s="54"/>
      <c r="F126" s="52"/>
    </row>
    <row r="127" spans="2:6" s="55" customFormat="1" ht="12.75">
      <c r="B127" s="53"/>
      <c r="C127" s="54"/>
      <c r="D127" s="54"/>
      <c r="E127" s="54"/>
      <c r="F127" s="52"/>
    </row>
    <row r="128" spans="2:6" s="55" customFormat="1" ht="12.75">
      <c r="B128" s="53"/>
      <c r="C128" s="54"/>
      <c r="D128" s="54"/>
      <c r="E128" s="54"/>
      <c r="F128" s="52"/>
    </row>
    <row r="129" spans="2:6" s="55" customFormat="1" ht="12.75">
      <c r="B129" s="53"/>
      <c r="C129" s="54"/>
      <c r="D129" s="54"/>
      <c r="E129" s="54"/>
      <c r="F129" s="52"/>
    </row>
    <row r="130" spans="2:6" s="55" customFormat="1" ht="12.75">
      <c r="B130" s="53"/>
      <c r="C130" s="54"/>
      <c r="D130" s="54"/>
      <c r="E130" s="54"/>
      <c r="F130" s="52"/>
    </row>
    <row r="131" spans="2:6" s="55" customFormat="1" ht="12.75">
      <c r="B131" s="53"/>
      <c r="C131" s="54"/>
      <c r="D131" s="54"/>
      <c r="E131" s="54"/>
      <c r="F131" s="52"/>
    </row>
    <row r="132" spans="2:6" s="55" customFormat="1" ht="12.75">
      <c r="B132" s="53"/>
      <c r="C132" s="54"/>
      <c r="D132" s="54"/>
      <c r="E132" s="54"/>
      <c r="F132" s="52"/>
    </row>
    <row r="133" spans="2:6" s="55" customFormat="1" ht="12.75">
      <c r="B133" s="53"/>
      <c r="C133" s="54"/>
      <c r="D133" s="54"/>
      <c r="E133" s="54"/>
      <c r="F133" s="52"/>
    </row>
    <row r="134" spans="2:6" s="55" customFormat="1" ht="12.75">
      <c r="B134" s="53"/>
      <c r="C134" s="54"/>
      <c r="D134" s="54"/>
      <c r="E134" s="54"/>
      <c r="F134" s="52"/>
    </row>
    <row r="135" spans="2:6" s="55" customFormat="1" ht="12.75">
      <c r="B135" s="53"/>
      <c r="C135" s="54"/>
      <c r="D135" s="54"/>
      <c r="E135" s="54"/>
      <c r="F135" s="52"/>
    </row>
    <row r="136" spans="2:6" s="55" customFormat="1" ht="12.75">
      <c r="B136" s="53"/>
      <c r="C136" s="54"/>
      <c r="D136" s="54"/>
      <c r="E136" s="54"/>
      <c r="F136" s="52"/>
    </row>
    <row r="137" spans="2:6" s="55" customFormat="1" ht="12.75">
      <c r="B137" s="53"/>
      <c r="C137" s="54"/>
      <c r="D137" s="54"/>
      <c r="E137" s="54"/>
      <c r="F137" s="52"/>
    </row>
    <row r="138" spans="2:6" s="55" customFormat="1" ht="12.75">
      <c r="B138" s="53"/>
      <c r="C138" s="54"/>
      <c r="D138" s="54"/>
      <c r="E138" s="54"/>
      <c r="F138" s="52"/>
    </row>
    <row r="139" spans="2:6" s="55" customFormat="1" ht="12.75">
      <c r="B139" s="53"/>
      <c r="C139" s="54"/>
      <c r="D139" s="54"/>
      <c r="E139" s="54"/>
      <c r="F139" s="52"/>
    </row>
    <row r="140" spans="2:6" s="55" customFormat="1" ht="12.75">
      <c r="B140" s="53"/>
      <c r="C140" s="54"/>
      <c r="D140" s="54"/>
      <c r="E140" s="54"/>
      <c r="F140" s="52"/>
    </row>
    <row r="141" spans="2:6" s="55" customFormat="1" ht="12.75">
      <c r="B141" s="53"/>
      <c r="C141" s="54"/>
      <c r="D141" s="54"/>
      <c r="E141" s="54"/>
      <c r="F141" s="52"/>
    </row>
    <row r="142" spans="2:6" s="55" customFormat="1" ht="12.75">
      <c r="B142" s="53"/>
      <c r="C142" s="54"/>
      <c r="D142" s="54"/>
      <c r="E142" s="54"/>
      <c r="F142" s="52"/>
    </row>
    <row r="143" spans="2:6" s="55" customFormat="1" ht="12.75">
      <c r="B143" s="53"/>
      <c r="C143" s="54"/>
      <c r="D143" s="54"/>
      <c r="E143" s="54"/>
      <c r="F143" s="52"/>
    </row>
    <row r="144" spans="2:6" s="55" customFormat="1" ht="12.75">
      <c r="B144" s="53"/>
      <c r="C144" s="54"/>
      <c r="D144" s="54"/>
      <c r="E144" s="54"/>
      <c r="F144" s="52"/>
    </row>
    <row r="145" spans="2:6" s="55" customFormat="1" ht="12.75">
      <c r="B145" s="53"/>
      <c r="C145" s="54"/>
      <c r="D145" s="54"/>
      <c r="E145" s="54"/>
      <c r="F145" s="52"/>
    </row>
    <row r="146" spans="2:6" s="55" customFormat="1" ht="12.75">
      <c r="B146" s="53"/>
      <c r="C146" s="54"/>
      <c r="D146" s="54"/>
      <c r="E146" s="54"/>
      <c r="F146" s="52"/>
    </row>
    <row r="147" spans="2:6" s="55" customFormat="1" ht="12.75">
      <c r="B147" s="53"/>
      <c r="C147" s="54"/>
      <c r="D147" s="54"/>
      <c r="E147" s="54"/>
      <c r="F147" s="52"/>
    </row>
    <row r="148" spans="2:6" s="55" customFormat="1" ht="12.75">
      <c r="B148" s="53"/>
      <c r="C148" s="54"/>
      <c r="D148" s="54"/>
      <c r="E148" s="54"/>
      <c r="F148" s="52"/>
    </row>
    <row r="149" spans="2:6" s="55" customFormat="1" ht="12.75">
      <c r="B149" s="53"/>
      <c r="C149" s="54"/>
      <c r="D149" s="54"/>
      <c r="E149" s="54"/>
      <c r="F149" s="52"/>
    </row>
    <row r="150" spans="2:6" s="55" customFormat="1" ht="12.75">
      <c r="B150" s="53"/>
      <c r="C150" s="54"/>
      <c r="D150" s="54"/>
      <c r="E150" s="54"/>
      <c r="F150" s="52"/>
    </row>
    <row r="151" spans="2:6" s="55" customFormat="1" ht="12.75">
      <c r="B151" s="53"/>
      <c r="C151" s="54"/>
      <c r="D151" s="54"/>
      <c r="E151" s="54"/>
      <c r="F151" s="52"/>
    </row>
    <row r="152" spans="2:6" s="55" customFormat="1" ht="12.75">
      <c r="B152" s="53"/>
      <c r="C152" s="54"/>
      <c r="D152" s="54"/>
      <c r="E152" s="54"/>
      <c r="F152" s="52"/>
    </row>
    <row r="153" spans="2:6" s="55" customFormat="1" ht="12.75">
      <c r="B153" s="53"/>
      <c r="C153" s="54"/>
      <c r="D153" s="54"/>
      <c r="E153" s="54"/>
      <c r="F153" s="52"/>
    </row>
    <row r="154" spans="2:6" s="55" customFormat="1" ht="12.75">
      <c r="B154" s="53"/>
      <c r="C154" s="54"/>
      <c r="D154" s="54"/>
      <c r="E154" s="54"/>
      <c r="F154" s="52"/>
    </row>
    <row r="155" spans="2:6" s="55" customFormat="1" ht="12.75">
      <c r="B155" s="53"/>
      <c r="C155" s="54"/>
      <c r="D155" s="54"/>
      <c r="E155" s="54"/>
      <c r="F155" s="52"/>
    </row>
    <row r="156" spans="2:6" s="55" customFormat="1" ht="12.75">
      <c r="B156" s="53"/>
      <c r="C156" s="54"/>
      <c r="D156" s="54"/>
      <c r="E156" s="54"/>
      <c r="F156" s="52"/>
    </row>
    <row r="157" spans="2:6" s="55" customFormat="1" ht="12.75">
      <c r="B157" s="53"/>
      <c r="C157" s="54"/>
      <c r="D157" s="54"/>
      <c r="E157" s="54"/>
      <c r="F157" s="52"/>
    </row>
    <row r="158" spans="2:6" s="55" customFormat="1" ht="12.75">
      <c r="B158" s="53"/>
      <c r="C158" s="54"/>
      <c r="D158" s="54"/>
      <c r="E158" s="54"/>
      <c r="F158" s="52"/>
    </row>
    <row r="159" spans="2:6" s="55" customFormat="1" ht="12.75">
      <c r="B159" s="53"/>
      <c r="C159" s="54"/>
      <c r="D159" s="54"/>
      <c r="E159" s="54"/>
      <c r="F159" s="52"/>
    </row>
    <row r="160" spans="2:6" s="55" customFormat="1" ht="12.75">
      <c r="B160" s="53"/>
      <c r="C160" s="54"/>
      <c r="D160" s="54"/>
      <c r="E160" s="54"/>
      <c r="F160" s="52"/>
    </row>
    <row r="161" spans="2:6" s="55" customFormat="1" ht="12.75">
      <c r="B161" s="53"/>
      <c r="C161" s="54"/>
      <c r="D161" s="54"/>
      <c r="E161" s="54"/>
      <c r="F161" s="52"/>
    </row>
    <row r="162" spans="2:6" s="55" customFormat="1" ht="12.75">
      <c r="B162" s="53"/>
      <c r="C162" s="54"/>
      <c r="D162" s="54"/>
      <c r="E162" s="54"/>
      <c r="F162" s="52"/>
    </row>
    <row r="163" spans="2:5" s="55" customFormat="1" ht="12.75">
      <c r="B163" s="53"/>
      <c r="C163" s="54"/>
      <c r="D163" s="54"/>
      <c r="E163" s="54"/>
    </row>
    <row r="164" spans="2:5" s="55" customFormat="1" ht="12.75">
      <c r="B164" s="53"/>
      <c r="C164" s="54"/>
      <c r="D164" s="54"/>
      <c r="E164" s="54"/>
    </row>
    <row r="165" spans="2:5" s="55" customFormat="1" ht="12.75">
      <c r="B165" s="53"/>
      <c r="C165" s="54"/>
      <c r="D165" s="54"/>
      <c r="E165" s="54"/>
    </row>
    <row r="166" spans="2:5" s="55" customFormat="1" ht="12.75">
      <c r="B166" s="53"/>
      <c r="C166" s="54"/>
      <c r="D166" s="54"/>
      <c r="E166" s="54"/>
    </row>
    <row r="167" spans="2:5" s="55" customFormat="1" ht="12.75">
      <c r="B167" s="53"/>
      <c r="C167" s="54"/>
      <c r="D167" s="54"/>
      <c r="E167" s="54"/>
    </row>
    <row r="168" spans="2:5" s="55" customFormat="1" ht="12.75">
      <c r="B168" s="53"/>
      <c r="C168" s="54"/>
      <c r="D168" s="54"/>
      <c r="E168" s="54"/>
    </row>
    <row r="169" spans="2:5" s="55" customFormat="1" ht="12.75">
      <c r="B169" s="53"/>
      <c r="C169" s="54"/>
      <c r="D169" s="54"/>
      <c r="E169" s="54"/>
    </row>
    <row r="170" spans="2:5" s="55" customFormat="1" ht="12.75">
      <c r="B170" s="53"/>
      <c r="C170" s="54"/>
      <c r="D170" s="54"/>
      <c r="E170" s="54"/>
    </row>
    <row r="171" spans="2:5" ht="12.75">
      <c r="B171" s="56"/>
      <c r="C171" s="57"/>
      <c r="D171" s="57"/>
      <c r="E171" s="57"/>
    </row>
    <row r="172" spans="2:5" ht="12.75">
      <c r="B172" s="56"/>
      <c r="C172" s="57"/>
      <c r="D172" s="57"/>
      <c r="E172" s="57"/>
    </row>
    <row r="173" spans="2:5" ht="12.75">
      <c r="B173" s="56"/>
      <c r="C173" s="57"/>
      <c r="D173" s="57"/>
      <c r="E173" s="57"/>
    </row>
    <row r="174" spans="2:5" ht="12.75">
      <c r="B174" s="56"/>
      <c r="C174" s="57"/>
      <c r="D174" s="57"/>
      <c r="E174" s="57"/>
    </row>
    <row r="175" spans="2:5" ht="12.75">
      <c r="B175" s="56"/>
      <c r="C175" s="57"/>
      <c r="D175" s="57"/>
      <c r="E175" s="57"/>
    </row>
    <row r="176" spans="2:5" ht="12.75">
      <c r="B176" s="56"/>
      <c r="C176" s="57"/>
      <c r="D176" s="57"/>
      <c r="E176" s="57"/>
    </row>
    <row r="177" spans="2:5" ht="12.75">
      <c r="B177" s="56"/>
      <c r="C177" s="57"/>
      <c r="D177" s="57"/>
      <c r="E177" s="57"/>
    </row>
    <row r="178" spans="2:5" ht="12.75">
      <c r="B178" s="56"/>
      <c r="C178" s="57"/>
      <c r="D178" s="57"/>
      <c r="E178" s="57"/>
    </row>
    <row r="179" spans="2:5" ht="12.75">
      <c r="B179" s="56"/>
      <c r="C179" s="57"/>
      <c r="D179" s="57"/>
      <c r="E179" s="57"/>
    </row>
    <row r="180" spans="2:5" ht="12.75">
      <c r="B180" s="56"/>
      <c r="C180" s="57"/>
      <c r="D180" s="57"/>
      <c r="E180" s="57"/>
    </row>
    <row r="181" spans="2:5" ht="12.75">
      <c r="B181" s="56"/>
      <c r="C181" s="57"/>
      <c r="D181" s="57"/>
      <c r="E181" s="57"/>
    </row>
    <row r="182" spans="2:5" ht="12.75">
      <c r="B182" s="56"/>
      <c r="C182" s="57"/>
      <c r="D182" s="57"/>
      <c r="E182" s="57"/>
    </row>
    <row r="183" spans="2:5" ht="12.75">
      <c r="B183" s="56"/>
      <c r="C183" s="57"/>
      <c r="D183" s="57"/>
      <c r="E183" s="57"/>
    </row>
    <row r="184" spans="2:5" ht="12.75">
      <c r="B184" s="56"/>
      <c r="C184" s="57"/>
      <c r="D184" s="57"/>
      <c r="E184" s="57"/>
    </row>
    <row r="185" spans="2:5" ht="12.75">
      <c r="B185" s="56"/>
      <c r="C185" s="57"/>
      <c r="D185" s="57"/>
      <c r="E185" s="57"/>
    </row>
    <row r="186" spans="2:5" ht="12.75">
      <c r="B186" s="56"/>
      <c r="C186" s="57"/>
      <c r="D186" s="57"/>
      <c r="E186" s="57"/>
    </row>
    <row r="187" spans="2:5" ht="12.75">
      <c r="B187" s="56"/>
      <c r="C187" s="57"/>
      <c r="D187" s="57"/>
      <c r="E187" s="57"/>
    </row>
    <row r="188" spans="2:5" ht="12.75">
      <c r="B188" s="56"/>
      <c r="C188" s="57"/>
      <c r="D188" s="57"/>
      <c r="E188" s="57"/>
    </row>
    <row r="189" spans="2:5" ht="12.75">
      <c r="B189" s="56"/>
      <c r="C189" s="57"/>
      <c r="D189" s="57"/>
      <c r="E189" s="57"/>
    </row>
    <row r="190" spans="2:5" ht="12.75">
      <c r="B190" s="56"/>
      <c r="C190" s="57"/>
      <c r="D190" s="57"/>
      <c r="E190" s="57"/>
    </row>
    <row r="191" spans="2:5" ht="12.75">
      <c r="B191" s="56"/>
      <c r="C191" s="57"/>
      <c r="D191" s="57"/>
      <c r="E191" s="57"/>
    </row>
    <row r="192" spans="2:5" ht="12.75">
      <c r="B192" s="56"/>
      <c r="C192" s="57"/>
      <c r="D192" s="57"/>
      <c r="E192" s="57"/>
    </row>
    <row r="193" spans="2:5" ht="12.75">
      <c r="B193" s="56"/>
      <c r="C193" s="57"/>
      <c r="D193" s="57"/>
      <c r="E193" s="57"/>
    </row>
    <row r="194" spans="2:5" ht="12.75">
      <c r="B194" s="56"/>
      <c r="C194" s="57"/>
      <c r="D194" s="57"/>
      <c r="E194" s="57"/>
    </row>
    <row r="195" spans="2:5" ht="12.75">
      <c r="B195" s="56"/>
      <c r="C195" s="57"/>
      <c r="D195" s="57"/>
      <c r="E195" s="57"/>
    </row>
    <row r="196" spans="2:5" ht="12.75">
      <c r="B196" s="56"/>
      <c r="C196" s="57"/>
      <c r="D196" s="57"/>
      <c r="E196" s="57"/>
    </row>
    <row r="197" spans="2:5" ht="12.75">
      <c r="B197" s="56"/>
      <c r="C197" s="57"/>
      <c r="D197" s="57"/>
      <c r="E197" s="57"/>
    </row>
    <row r="198" spans="2:5" ht="12.75">
      <c r="B198" s="56"/>
      <c r="C198" s="57"/>
      <c r="D198" s="57"/>
      <c r="E198" s="57"/>
    </row>
    <row r="199" spans="2:5" ht="12.75">
      <c r="B199" s="56"/>
      <c r="C199" s="57"/>
      <c r="D199" s="57"/>
      <c r="E199" s="57"/>
    </row>
    <row r="200" spans="2:5" ht="12.75">
      <c r="B200" s="56"/>
      <c r="C200" s="57"/>
      <c r="D200" s="57"/>
      <c r="E200" s="57"/>
    </row>
    <row r="201" spans="2:5" ht="12.75">
      <c r="B201" s="56"/>
      <c r="C201" s="57"/>
      <c r="D201" s="57"/>
      <c r="E201" s="57"/>
    </row>
    <row r="202" spans="2:5" ht="12.75">
      <c r="B202" s="56"/>
      <c r="C202" s="57"/>
      <c r="D202" s="57"/>
      <c r="E202" s="57"/>
    </row>
    <row r="203" spans="2:5" ht="12.75">
      <c r="B203" s="56"/>
      <c r="C203" s="57"/>
      <c r="D203" s="57"/>
      <c r="E203" s="57"/>
    </row>
    <row r="204" spans="2:5" ht="12.75">
      <c r="B204" s="56"/>
      <c r="C204" s="57"/>
      <c r="D204" s="57"/>
      <c r="E204" s="57"/>
    </row>
    <row r="205" spans="2:5" ht="12.75">
      <c r="B205" s="56"/>
      <c r="C205" s="57"/>
      <c r="D205" s="57"/>
      <c r="E205" s="57"/>
    </row>
    <row r="206" spans="2:5" ht="12.75">
      <c r="B206" s="56"/>
      <c r="C206" s="57"/>
      <c r="D206" s="57"/>
      <c r="E206" s="57"/>
    </row>
    <row r="207" spans="2:5" ht="12.75">
      <c r="B207" s="56"/>
      <c r="C207" s="57"/>
      <c r="D207" s="57"/>
      <c r="E207" s="57"/>
    </row>
    <row r="208" spans="2:5" ht="12.75">
      <c r="B208" s="56"/>
      <c r="C208" s="57"/>
      <c r="D208" s="57"/>
      <c r="E208" s="57"/>
    </row>
    <row r="209" spans="2:5" ht="12.75">
      <c r="B209" s="56"/>
      <c r="C209" s="57"/>
      <c r="D209" s="57"/>
      <c r="E209" s="57"/>
    </row>
    <row r="210" spans="2:5" ht="12.75">
      <c r="B210" s="56"/>
      <c r="C210" s="57"/>
      <c r="D210" s="57"/>
      <c r="E210" s="57"/>
    </row>
    <row r="211" spans="2:5" ht="12.75">
      <c r="B211" s="56"/>
      <c r="C211" s="57"/>
      <c r="D211" s="57"/>
      <c r="E211" s="57"/>
    </row>
    <row r="212" spans="2:5" ht="12.75">
      <c r="B212" s="56"/>
      <c r="C212" s="57"/>
      <c r="D212" s="57"/>
      <c r="E212" s="57"/>
    </row>
    <row r="213" spans="2:5" ht="12.75">
      <c r="B213" s="56"/>
      <c r="C213" s="57"/>
      <c r="D213" s="57"/>
      <c r="E213" s="57"/>
    </row>
    <row r="214" spans="2:5" ht="12.75">
      <c r="B214" s="56"/>
      <c r="C214" s="57"/>
      <c r="D214" s="57"/>
      <c r="E214" s="57"/>
    </row>
    <row r="215" spans="2:5" ht="12.75">
      <c r="B215" s="56"/>
      <c r="C215" s="57"/>
      <c r="D215" s="57"/>
      <c r="E215" s="57"/>
    </row>
    <row r="216" spans="2:5" ht="12.75">
      <c r="B216" s="56"/>
      <c r="C216" s="57"/>
      <c r="D216" s="57"/>
      <c r="E216" s="57"/>
    </row>
    <row r="217" spans="2:5" ht="12.75">
      <c r="B217" s="56"/>
      <c r="C217" s="57"/>
      <c r="D217" s="57"/>
      <c r="E217" s="57"/>
    </row>
    <row r="218" spans="2:5" ht="12.75">
      <c r="B218" s="56"/>
      <c r="C218" s="57"/>
      <c r="D218" s="57"/>
      <c r="E218" s="57"/>
    </row>
    <row r="219" spans="2:5" ht="12.75">
      <c r="B219" s="56"/>
      <c r="C219" s="57"/>
      <c r="D219" s="57"/>
      <c r="E219" s="57"/>
    </row>
    <row r="220" spans="2:5" ht="12.75">
      <c r="B220" s="56"/>
      <c r="C220" s="57"/>
      <c r="D220" s="57"/>
      <c r="E220" s="57"/>
    </row>
    <row r="221" spans="2:5" ht="12.75">
      <c r="B221" s="56"/>
      <c r="C221" s="57"/>
      <c r="D221" s="57"/>
      <c r="E221" s="57"/>
    </row>
    <row r="222" spans="2:5" ht="12.75">
      <c r="B222" s="56"/>
      <c r="C222" s="57"/>
      <c r="D222" s="57"/>
      <c r="E222" s="57"/>
    </row>
    <row r="223" spans="2:5" ht="12.75">
      <c r="B223" s="56"/>
      <c r="C223" s="57"/>
      <c r="D223" s="57"/>
      <c r="E223" s="57"/>
    </row>
    <row r="224" spans="2:5" ht="12.75">
      <c r="B224" s="56"/>
      <c r="C224" s="57"/>
      <c r="D224" s="57"/>
      <c r="E224" s="57"/>
    </row>
    <row r="225" spans="2:5" ht="12.75">
      <c r="B225" s="56"/>
      <c r="C225" s="57"/>
      <c r="D225" s="57"/>
      <c r="E225" s="57"/>
    </row>
    <row r="226" spans="2:5" ht="12.75">
      <c r="B226" s="56"/>
      <c r="C226" s="57"/>
      <c r="D226" s="57"/>
      <c r="E226" s="57"/>
    </row>
    <row r="227" spans="2:5" ht="12.75">
      <c r="B227" s="56"/>
      <c r="C227" s="57"/>
      <c r="D227" s="57"/>
      <c r="E227" s="57"/>
    </row>
    <row r="228" spans="2:5" ht="12.75">
      <c r="B228" s="56"/>
      <c r="C228" s="57"/>
      <c r="D228" s="57"/>
      <c r="E228" s="57"/>
    </row>
    <row r="229" spans="2:5" ht="12.75">
      <c r="B229" s="56"/>
      <c r="C229" s="57"/>
      <c r="D229" s="57"/>
      <c r="E229" s="57"/>
    </row>
    <row r="230" spans="2:5" ht="12.75">
      <c r="B230" s="56"/>
      <c r="C230" s="57"/>
      <c r="D230" s="57"/>
      <c r="E230" s="57"/>
    </row>
    <row r="231" spans="2:5" ht="12.75">
      <c r="B231" s="56"/>
      <c r="C231" s="57"/>
      <c r="D231" s="57"/>
      <c r="E231" s="57"/>
    </row>
    <row r="232" spans="2:5" ht="12.75">
      <c r="B232" s="56"/>
      <c r="C232" s="57"/>
      <c r="D232" s="57"/>
      <c r="E232" s="57"/>
    </row>
    <row r="233" spans="2:5" ht="12.75">
      <c r="B233" s="56"/>
      <c r="C233" s="57"/>
      <c r="D233" s="57"/>
      <c r="E233" s="57"/>
    </row>
    <row r="234" spans="2:5" ht="12.75">
      <c r="B234" s="56"/>
      <c r="C234" s="57"/>
      <c r="D234" s="57"/>
      <c r="E234" s="57"/>
    </row>
    <row r="235" spans="2:5" ht="12.75">
      <c r="B235" s="56"/>
      <c r="C235" s="57"/>
      <c r="D235" s="57"/>
      <c r="E235" s="57"/>
    </row>
    <row r="236" spans="2:5" ht="12.75">
      <c r="B236" s="56"/>
      <c r="C236" s="57"/>
      <c r="D236" s="57"/>
      <c r="E236" s="57"/>
    </row>
    <row r="237" spans="2:5" ht="12.75">
      <c r="B237" s="56"/>
      <c r="C237" s="57"/>
      <c r="D237" s="57"/>
      <c r="E237" s="57"/>
    </row>
    <row r="238" spans="2:5" ht="12.75">
      <c r="B238" s="56"/>
      <c r="C238" s="57"/>
      <c r="D238" s="57"/>
      <c r="E238" s="57"/>
    </row>
    <row r="239" spans="2:5" ht="12.75">
      <c r="B239" s="56"/>
      <c r="C239" s="57"/>
      <c r="D239" s="57"/>
      <c r="E239" s="57"/>
    </row>
    <row r="240" spans="2:5" ht="12.75">
      <c r="B240" s="56"/>
      <c r="C240" s="57"/>
      <c r="D240" s="57"/>
      <c r="E240" s="57"/>
    </row>
    <row r="241" spans="2:5" ht="12.75">
      <c r="B241" s="56"/>
      <c r="C241" s="57"/>
      <c r="D241" s="57"/>
      <c r="E241" s="57"/>
    </row>
    <row r="242" spans="2:5" ht="12.75">
      <c r="B242" s="56"/>
      <c r="C242" s="57"/>
      <c r="D242" s="57"/>
      <c r="E242" s="57"/>
    </row>
    <row r="243" spans="2:5" ht="12.75">
      <c r="B243" s="56"/>
      <c r="C243" s="57"/>
      <c r="D243" s="57"/>
      <c r="E243" s="57"/>
    </row>
    <row r="244" spans="2:5" ht="12.75">
      <c r="B244" s="56"/>
      <c r="C244" s="57"/>
      <c r="D244" s="57"/>
      <c r="E244" s="57"/>
    </row>
    <row r="245" spans="2:5" ht="12.75">
      <c r="B245" s="56"/>
      <c r="C245" s="57"/>
      <c r="D245" s="57"/>
      <c r="E245" s="57"/>
    </row>
    <row r="246" spans="2:5" ht="12.75">
      <c r="B246" s="56"/>
      <c r="C246" s="57"/>
      <c r="D246" s="57"/>
      <c r="E246" s="57"/>
    </row>
    <row r="247" spans="2:5" ht="12.75">
      <c r="B247" s="56"/>
      <c r="C247" s="57"/>
      <c r="D247" s="57"/>
      <c r="E247" s="57"/>
    </row>
    <row r="248" spans="2:5" ht="12.75">
      <c r="B248" s="56"/>
      <c r="C248" s="57"/>
      <c r="D248" s="57"/>
      <c r="E248" s="57"/>
    </row>
    <row r="249" spans="2:5" ht="12.75">
      <c r="B249" s="56"/>
      <c r="C249" s="57"/>
      <c r="D249" s="57"/>
      <c r="E249" s="57"/>
    </row>
    <row r="250" spans="2:5" ht="12.75">
      <c r="B250" s="56"/>
      <c r="C250" s="57"/>
      <c r="D250" s="57"/>
      <c r="E250" s="57"/>
    </row>
    <row r="251" spans="2:5" ht="12.75">
      <c r="B251" s="56"/>
      <c r="C251" s="57"/>
      <c r="D251" s="57"/>
      <c r="E251" s="57"/>
    </row>
    <row r="252" spans="2:5" ht="12.75">
      <c r="B252" s="56"/>
      <c r="C252" s="57"/>
      <c r="D252" s="57"/>
      <c r="E252" s="57"/>
    </row>
    <row r="253" spans="2:5" ht="12.75">
      <c r="B253" s="56"/>
      <c r="C253" s="57"/>
      <c r="D253" s="57"/>
      <c r="E253" s="57"/>
    </row>
    <row r="254" spans="2:5" ht="12.75">
      <c r="B254" s="56"/>
      <c r="C254" s="57"/>
      <c r="D254" s="57"/>
      <c r="E254" s="57"/>
    </row>
    <row r="255" spans="2:5" ht="12.75">
      <c r="B255" s="56"/>
      <c r="C255" s="57"/>
      <c r="D255" s="57"/>
      <c r="E255" s="57"/>
    </row>
    <row r="256" spans="2:5" ht="12.75">
      <c r="B256" s="56"/>
      <c r="C256" s="57"/>
      <c r="D256" s="57"/>
      <c r="E256" s="57"/>
    </row>
    <row r="257" spans="2:5" ht="12.75">
      <c r="B257" s="56"/>
      <c r="C257" s="57"/>
      <c r="D257" s="57"/>
      <c r="E257" s="57"/>
    </row>
    <row r="258" spans="2:5" ht="12.75">
      <c r="B258" s="56"/>
      <c r="C258" s="57"/>
      <c r="D258" s="57"/>
      <c r="E258" s="57"/>
    </row>
    <row r="259" spans="2:5" ht="12.75">
      <c r="B259" s="56"/>
      <c r="C259" s="57"/>
      <c r="D259" s="57"/>
      <c r="E259" s="57"/>
    </row>
    <row r="260" spans="2:5" ht="12.75">
      <c r="B260" s="56"/>
      <c r="C260" s="57"/>
      <c r="D260" s="57"/>
      <c r="E260" s="57"/>
    </row>
    <row r="261" spans="2:5" ht="12.75">
      <c r="B261" s="56"/>
      <c r="C261" s="57"/>
      <c r="D261" s="57"/>
      <c r="E261" s="57"/>
    </row>
    <row r="262" spans="2:5" ht="12.75">
      <c r="B262" s="56"/>
      <c r="C262" s="57"/>
      <c r="D262" s="57"/>
      <c r="E262" s="57"/>
    </row>
    <row r="263" spans="2:5" ht="12.75">
      <c r="B263" s="56"/>
      <c r="C263" s="57"/>
      <c r="D263" s="57"/>
      <c r="E263" s="57"/>
    </row>
    <row r="264" spans="2:5" ht="12.75">
      <c r="B264" s="56"/>
      <c r="C264" s="57"/>
      <c r="D264" s="57"/>
      <c r="E264" s="57"/>
    </row>
    <row r="265" spans="2:5" ht="12.75">
      <c r="B265" s="56"/>
      <c r="C265" s="57"/>
      <c r="D265" s="57"/>
      <c r="E265" s="57"/>
    </row>
    <row r="266" spans="2:5" ht="12.75">
      <c r="B266" s="56"/>
      <c r="C266" s="57"/>
      <c r="D266" s="57"/>
      <c r="E266" s="57"/>
    </row>
    <row r="267" spans="2:5" ht="12.75">
      <c r="B267" s="56"/>
      <c r="C267" s="57"/>
      <c r="D267" s="57"/>
      <c r="E267" s="57"/>
    </row>
    <row r="268" spans="2:5" ht="12.75">
      <c r="B268" s="56"/>
      <c r="C268" s="57"/>
      <c r="D268" s="57"/>
      <c r="E268" s="57"/>
    </row>
    <row r="269" spans="2:5" ht="12.75">
      <c r="B269" s="56"/>
      <c r="C269" s="57"/>
      <c r="D269" s="57"/>
      <c r="E269" s="57"/>
    </row>
    <row r="270" spans="2:5" ht="12.75">
      <c r="B270" s="56"/>
      <c r="C270" s="57"/>
      <c r="D270" s="57"/>
      <c r="E270" s="57"/>
    </row>
    <row r="271" spans="2:5" ht="12.75">
      <c r="B271" s="56"/>
      <c r="C271" s="57"/>
      <c r="D271" s="57"/>
      <c r="E271" s="57"/>
    </row>
    <row r="272" spans="2:5" ht="12.75">
      <c r="B272" s="56"/>
      <c r="C272" s="57"/>
      <c r="D272" s="57"/>
      <c r="E272" s="57"/>
    </row>
    <row r="273" spans="2:5" ht="12.75">
      <c r="B273" s="56"/>
      <c r="C273" s="57"/>
      <c r="D273" s="57"/>
      <c r="E273" s="57"/>
    </row>
    <row r="274" spans="2:5" ht="12.75">
      <c r="B274" s="56"/>
      <c r="C274" s="57"/>
      <c r="D274" s="57"/>
      <c r="E274" s="57"/>
    </row>
    <row r="275" spans="2:5" ht="12.75">
      <c r="B275" s="56"/>
      <c r="C275" s="57"/>
      <c r="D275" s="57"/>
      <c r="E275" s="57"/>
    </row>
    <row r="276" spans="2:5" ht="12.75">
      <c r="B276" s="56"/>
      <c r="C276" s="57"/>
      <c r="D276" s="57"/>
      <c r="E276" s="57"/>
    </row>
    <row r="277" spans="2:5" ht="12.75">
      <c r="B277" s="56"/>
      <c r="C277" s="57"/>
      <c r="D277" s="57"/>
      <c r="E277" s="57"/>
    </row>
    <row r="278" spans="2:5" ht="12.75">
      <c r="B278" s="56"/>
      <c r="C278" s="57"/>
      <c r="D278" s="57"/>
      <c r="E278" s="57"/>
    </row>
    <row r="279" spans="2:5" ht="12.75">
      <c r="B279" s="56"/>
      <c r="C279" s="57"/>
      <c r="D279" s="57"/>
      <c r="E279" s="57"/>
    </row>
    <row r="280" spans="2:5" ht="12.75">
      <c r="B280" s="56"/>
      <c r="C280" s="57"/>
      <c r="D280" s="57"/>
      <c r="E280" s="57"/>
    </row>
    <row r="281" spans="2:5" ht="12.75">
      <c r="B281" s="56"/>
      <c r="C281" s="57"/>
      <c r="D281" s="57"/>
      <c r="E281" s="57"/>
    </row>
    <row r="282" spans="2:5" ht="12.75">
      <c r="B282" s="56"/>
      <c r="C282" s="57"/>
      <c r="D282" s="57"/>
      <c r="E282" s="57"/>
    </row>
    <row r="283" spans="2:5" ht="12.75">
      <c r="B283" s="56"/>
      <c r="C283" s="57"/>
      <c r="D283" s="57"/>
      <c r="E283" s="57"/>
    </row>
    <row r="284" spans="2:5" ht="12.75">
      <c r="B284" s="56"/>
      <c r="C284" s="57"/>
      <c r="D284" s="57"/>
      <c r="E284" s="57"/>
    </row>
    <row r="285" spans="2:5" ht="12.75">
      <c r="B285" s="56"/>
      <c r="C285" s="57"/>
      <c r="D285" s="57"/>
      <c r="E285" s="57"/>
    </row>
    <row r="286" spans="2:5" ht="12.75">
      <c r="B286" s="56"/>
      <c r="C286" s="57"/>
      <c r="D286" s="57"/>
      <c r="E286" s="57"/>
    </row>
    <row r="287" spans="2:5" ht="12.75">
      <c r="B287" s="56"/>
      <c r="C287" s="57"/>
      <c r="D287" s="57"/>
      <c r="E287" s="57"/>
    </row>
    <row r="288" spans="2:5" ht="12.75">
      <c r="B288" s="56"/>
      <c r="C288" s="57"/>
      <c r="D288" s="57"/>
      <c r="E288" s="57"/>
    </row>
    <row r="289" spans="2:5" ht="12.75">
      <c r="B289" s="56"/>
      <c r="C289" s="57"/>
      <c r="D289" s="57"/>
      <c r="E289" s="57"/>
    </row>
    <row r="290" spans="2:5" ht="12.75">
      <c r="B290" s="56"/>
      <c r="C290" s="57"/>
      <c r="D290" s="57"/>
      <c r="E290" s="57"/>
    </row>
    <row r="291" spans="2:5" ht="12.75">
      <c r="B291" s="56"/>
      <c r="C291" s="57"/>
      <c r="D291" s="57"/>
      <c r="E291" s="57"/>
    </row>
    <row r="292" spans="2:5" ht="12.75">
      <c r="B292" s="56"/>
      <c r="C292" s="57"/>
      <c r="D292" s="57"/>
      <c r="E292" s="57"/>
    </row>
    <row r="293" spans="2:5" ht="12.75">
      <c r="B293" s="56"/>
      <c r="C293" s="57"/>
      <c r="D293" s="57"/>
      <c r="E293" s="57"/>
    </row>
    <row r="294" spans="2:5" ht="12.75">
      <c r="B294" s="56"/>
      <c r="C294" s="57"/>
      <c r="D294" s="57"/>
      <c r="E294" s="57"/>
    </row>
    <row r="295" spans="2:5" ht="12.75">
      <c r="B295" s="56"/>
      <c r="C295" s="57"/>
      <c r="D295" s="57"/>
      <c r="E295" s="57"/>
    </row>
    <row r="296" spans="2:5" ht="12.75">
      <c r="B296" s="56"/>
      <c r="C296" s="57"/>
      <c r="D296" s="57"/>
      <c r="E296" s="57"/>
    </row>
    <row r="297" spans="2:5" ht="12.75">
      <c r="B297" s="56"/>
      <c r="C297" s="57"/>
      <c r="D297" s="57"/>
      <c r="E297" s="57"/>
    </row>
    <row r="298" spans="2:5" ht="12.75">
      <c r="B298" s="56"/>
      <c r="C298" s="57"/>
      <c r="D298" s="57"/>
      <c r="E298" s="57"/>
    </row>
    <row r="299" spans="2:5" ht="12.75">
      <c r="B299" s="56"/>
      <c r="C299" s="57"/>
      <c r="D299" s="57"/>
      <c r="E299" s="57"/>
    </row>
    <row r="300" spans="2:5" ht="12.75">
      <c r="B300" s="56"/>
      <c r="C300" s="57"/>
      <c r="D300" s="57"/>
      <c r="E300" s="57"/>
    </row>
    <row r="301" spans="2:5" ht="12.75">
      <c r="B301" s="56"/>
      <c r="C301" s="57"/>
      <c r="D301" s="57"/>
      <c r="E301" s="57"/>
    </row>
    <row r="302" spans="2:5" ht="12.75">
      <c r="B302" s="56"/>
      <c r="C302" s="57"/>
      <c r="D302" s="57"/>
      <c r="E302" s="57"/>
    </row>
    <row r="303" spans="2:5" ht="12.75">
      <c r="B303" s="56"/>
      <c r="C303" s="57"/>
      <c r="D303" s="57"/>
      <c r="E303" s="57"/>
    </row>
    <row r="304" spans="2:5" ht="12.75">
      <c r="B304" s="56"/>
      <c r="C304" s="57"/>
      <c r="D304" s="57"/>
      <c r="E304" s="57"/>
    </row>
    <row r="305" spans="2:5" ht="12.75">
      <c r="B305" s="56"/>
      <c r="C305" s="57"/>
      <c r="D305" s="57"/>
      <c r="E305" s="57"/>
    </row>
    <row r="306" spans="2:5" ht="12.75">
      <c r="B306" s="56"/>
      <c r="C306" s="57"/>
      <c r="D306" s="57"/>
      <c r="E306" s="57"/>
    </row>
    <row r="307" spans="2:5" ht="12.75">
      <c r="B307" s="56"/>
      <c r="C307" s="57"/>
      <c r="D307" s="57"/>
      <c r="E307" s="57"/>
    </row>
    <row r="308" spans="2:5" ht="12.75">
      <c r="B308" s="56"/>
      <c r="C308" s="57"/>
      <c r="D308" s="57"/>
      <c r="E308" s="57"/>
    </row>
    <row r="309" spans="2:5" ht="12.75">
      <c r="B309" s="56"/>
      <c r="C309" s="57"/>
      <c r="D309" s="57"/>
      <c r="E309" s="57"/>
    </row>
    <row r="310" spans="2:5" ht="12.75">
      <c r="B310" s="56"/>
      <c r="C310" s="57"/>
      <c r="D310" s="57"/>
      <c r="E310" s="57"/>
    </row>
    <row r="311" spans="2:5" ht="12.75">
      <c r="B311" s="56"/>
      <c r="C311" s="57"/>
      <c r="D311" s="57"/>
      <c r="E311" s="57"/>
    </row>
    <row r="312" spans="2:5" ht="12.75">
      <c r="B312" s="56"/>
      <c r="C312" s="57"/>
      <c r="D312" s="57"/>
      <c r="E312" s="57"/>
    </row>
  </sheetData>
  <mergeCells count="14">
    <mergeCell ref="A1:A3"/>
    <mergeCell ref="B1:E1"/>
    <mergeCell ref="F1:F3"/>
    <mergeCell ref="B2:B3"/>
    <mergeCell ref="C2:C3"/>
    <mergeCell ref="D2:D3"/>
    <mergeCell ref="E2:E3"/>
    <mergeCell ref="A39:A41"/>
    <mergeCell ref="B39:E39"/>
    <mergeCell ref="F39:F41"/>
    <mergeCell ref="B40:B41"/>
    <mergeCell ref="C40:C41"/>
    <mergeCell ref="D40:D41"/>
    <mergeCell ref="E40:E41"/>
  </mergeCells>
  <printOptions/>
  <pageMargins left="0.39" right="0.58" top="0.67" bottom="0.73" header="0.28" footer="0.5"/>
  <pageSetup horizontalDpi="300" verticalDpi="300" orientation="landscape" paperSize="9" r:id="rId1"/>
  <headerFooter alignWithMargins="0">
    <oddHeader>&amp;C2003. évi lakás és nem lakás ingatlanok felújítása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8"/>
  <sheetViews>
    <sheetView workbookViewId="0" topLeftCell="A1">
      <pane xSplit="3" ySplit="3" topLeftCell="D4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85" sqref="A85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5" width="13.625" style="6" hidden="1" customWidth="1"/>
    <col min="6" max="6" width="13.625" style="6" customWidth="1"/>
    <col min="7" max="7" width="12.375" style="6" customWidth="1"/>
    <col min="8" max="8" width="10.75390625" style="6" customWidth="1"/>
    <col min="9" max="9" width="24.625" style="6" bestFit="1" customWidth="1"/>
    <col min="10" max="16384" width="9.125" style="6" customWidth="1"/>
  </cols>
  <sheetData>
    <row r="1" spans="1:9" ht="12.75" customHeight="1">
      <c r="A1" s="105" t="s">
        <v>0</v>
      </c>
      <c r="B1" s="105"/>
      <c r="C1" s="59"/>
      <c r="D1" s="105" t="s">
        <v>65</v>
      </c>
      <c r="E1" s="59"/>
      <c r="F1" s="105" t="s">
        <v>66</v>
      </c>
      <c r="G1" s="105" t="s">
        <v>67</v>
      </c>
      <c r="H1" s="105" t="s">
        <v>68</v>
      </c>
      <c r="I1" s="109"/>
    </row>
    <row r="2" spans="1:9" ht="12.75">
      <c r="A2" s="105"/>
      <c r="B2" s="105"/>
      <c r="C2" s="59"/>
      <c r="D2" s="105"/>
      <c r="E2" s="59"/>
      <c r="F2" s="105"/>
      <c r="G2" s="105"/>
      <c r="H2" s="105"/>
      <c r="I2" s="110"/>
    </row>
    <row r="3" spans="1:9" ht="12.75">
      <c r="A3" s="105"/>
      <c r="B3" s="105"/>
      <c r="C3" s="60"/>
      <c r="D3" s="105"/>
      <c r="E3" s="59"/>
      <c r="F3" s="105"/>
      <c r="G3" s="105"/>
      <c r="H3" s="105"/>
      <c r="I3" s="111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B6-C6</f>
        <v>74</v>
      </c>
      <c r="E6" s="5">
        <f>D6</f>
        <v>74</v>
      </c>
      <c r="F6" s="24" t="s">
        <v>20</v>
      </c>
      <c r="G6" s="5">
        <f>D6</f>
        <v>74</v>
      </c>
      <c r="H6" s="24" t="str">
        <f>F6</f>
        <v>-</v>
      </c>
      <c r="I6" s="2" t="s">
        <v>8</v>
      </c>
    </row>
    <row r="7" spans="1:9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B7-C7</f>
        <v>59</v>
      </c>
      <c r="E7" s="5">
        <f>D7</f>
        <v>59</v>
      </c>
      <c r="F7" s="24" t="s">
        <v>20</v>
      </c>
      <c r="G7" s="5">
        <f aca="true" t="shared" si="0" ref="G7:G18">D7</f>
        <v>59</v>
      </c>
      <c r="H7" s="24" t="str">
        <f aca="true" t="shared" si="1" ref="H7:H18">F7</f>
        <v>-</v>
      </c>
      <c r="I7" s="2" t="s">
        <v>8</v>
      </c>
    </row>
    <row r="8" spans="1:9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B8-C8</f>
        <v>492</v>
      </c>
      <c r="E8" s="5">
        <f>D8</f>
        <v>492</v>
      </c>
      <c r="F8" s="24" t="s">
        <v>20</v>
      </c>
      <c r="G8" s="5">
        <f t="shared" si="0"/>
        <v>492</v>
      </c>
      <c r="H8" s="24" t="str">
        <f t="shared" si="1"/>
        <v>-</v>
      </c>
      <c r="I8" s="2" t="s">
        <v>8</v>
      </c>
    </row>
    <row r="9" spans="1:9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B9-C9</f>
        <v>704</v>
      </c>
      <c r="E9" s="5">
        <f>D9</f>
        <v>704</v>
      </c>
      <c r="F9" s="24" t="s">
        <v>20</v>
      </c>
      <c r="G9" s="5">
        <f t="shared" si="0"/>
        <v>704</v>
      </c>
      <c r="H9" s="24" t="str">
        <f t="shared" si="1"/>
        <v>-</v>
      </c>
      <c r="I9" s="2"/>
    </row>
    <row r="10" spans="1:9" ht="12.75">
      <c r="A10" s="2" t="s">
        <v>9</v>
      </c>
      <c r="B10" s="3"/>
      <c r="C10" s="8"/>
      <c r="D10" s="3"/>
      <c r="E10" s="5"/>
      <c r="F10" s="24"/>
      <c r="G10" s="5"/>
      <c r="H10" s="24"/>
      <c r="I10" s="2"/>
    </row>
    <row r="11" spans="1:9" ht="12.75">
      <c r="A11" s="2" t="s">
        <v>10</v>
      </c>
      <c r="B11" s="3">
        <v>3450</v>
      </c>
      <c r="C11" s="8">
        <v>1950</v>
      </c>
      <c r="D11" s="3">
        <v>1500</v>
      </c>
      <c r="E11" s="5">
        <v>1500</v>
      </c>
      <c r="F11" s="24" t="s">
        <v>20</v>
      </c>
      <c r="G11" s="5">
        <f t="shared" si="0"/>
        <v>1500</v>
      </c>
      <c r="H11" s="24" t="str">
        <f t="shared" si="1"/>
        <v>-</v>
      </c>
      <c r="I11" s="2"/>
    </row>
    <row r="12" spans="1:9" ht="12.75">
      <c r="A12" s="9" t="s">
        <v>11</v>
      </c>
      <c r="B12" s="3"/>
      <c r="C12" s="8"/>
      <c r="D12" s="3"/>
      <c r="E12" s="5"/>
      <c r="F12" s="24"/>
      <c r="G12" s="5"/>
      <c r="H12" s="24"/>
      <c r="I12" s="2"/>
    </row>
    <row r="13" spans="1:9" ht="12.75">
      <c r="A13" s="2" t="s">
        <v>12</v>
      </c>
      <c r="B13" s="3"/>
      <c r="C13" s="10"/>
      <c r="D13" s="3"/>
      <c r="E13" s="5"/>
      <c r="F13" s="24"/>
      <c r="G13" s="5"/>
      <c r="H13" s="24"/>
      <c r="I13" s="2"/>
    </row>
    <row r="14" spans="1:9" ht="12.75">
      <c r="A14" s="2" t="s">
        <v>13</v>
      </c>
      <c r="B14" s="3">
        <v>3918</v>
      </c>
      <c r="C14" s="8">
        <v>2745</v>
      </c>
      <c r="D14" s="3">
        <f>B14-C14</f>
        <v>1173</v>
      </c>
      <c r="E14" s="5">
        <v>391</v>
      </c>
      <c r="F14" s="24" t="s">
        <v>20</v>
      </c>
      <c r="G14" s="5">
        <f t="shared" si="0"/>
        <v>1173</v>
      </c>
      <c r="H14" s="24" t="str">
        <f t="shared" si="1"/>
        <v>-</v>
      </c>
      <c r="I14" s="2"/>
    </row>
    <row r="15" spans="1:9" ht="12.75">
      <c r="A15" s="2" t="s">
        <v>14</v>
      </c>
      <c r="B15" s="3">
        <v>7293</v>
      </c>
      <c r="C15" s="8">
        <v>5347</v>
      </c>
      <c r="D15" s="3">
        <f>B15-C15</f>
        <v>1946</v>
      </c>
      <c r="E15" s="5">
        <v>649</v>
      </c>
      <c r="F15" s="24" t="s">
        <v>20</v>
      </c>
      <c r="G15" s="5">
        <f t="shared" si="0"/>
        <v>1946</v>
      </c>
      <c r="H15" s="24" t="str">
        <f t="shared" si="1"/>
        <v>-</v>
      </c>
      <c r="I15" s="2"/>
    </row>
    <row r="16" spans="1:9" ht="12.75">
      <c r="A16" s="2" t="s">
        <v>15</v>
      </c>
      <c r="B16" s="3">
        <v>13085</v>
      </c>
      <c r="C16" s="8">
        <v>125</v>
      </c>
      <c r="D16" s="3">
        <f>B16-C16</f>
        <v>12960</v>
      </c>
      <c r="E16" s="5">
        <v>4277</v>
      </c>
      <c r="F16" s="24" t="s">
        <v>20</v>
      </c>
      <c r="G16" s="5">
        <f t="shared" si="0"/>
        <v>12960</v>
      </c>
      <c r="H16" s="24" t="str">
        <f t="shared" si="1"/>
        <v>-</v>
      </c>
      <c r="I16" s="2"/>
    </row>
    <row r="17" spans="1:9" ht="12.75">
      <c r="A17" s="2" t="s">
        <v>16</v>
      </c>
      <c r="B17" s="3">
        <v>8271</v>
      </c>
      <c r="C17" s="8">
        <v>0</v>
      </c>
      <c r="D17" s="3">
        <v>8271</v>
      </c>
      <c r="E17" s="5">
        <v>2757</v>
      </c>
      <c r="F17" s="24" t="s">
        <v>20</v>
      </c>
      <c r="G17" s="5">
        <f t="shared" si="0"/>
        <v>8271</v>
      </c>
      <c r="H17" s="24" t="str">
        <f t="shared" si="1"/>
        <v>-</v>
      </c>
      <c r="I17" s="2"/>
    </row>
    <row r="18" spans="1:9" ht="12.75">
      <c r="A18" s="2" t="s">
        <v>17</v>
      </c>
      <c r="B18" s="3">
        <v>16856</v>
      </c>
      <c r="C18" s="8">
        <v>0</v>
      </c>
      <c r="D18" s="3">
        <v>16856</v>
      </c>
      <c r="E18" s="5">
        <v>5619</v>
      </c>
      <c r="F18" s="24" t="s">
        <v>20</v>
      </c>
      <c r="G18" s="5">
        <f t="shared" si="0"/>
        <v>16856</v>
      </c>
      <c r="H18" s="24" t="str">
        <f t="shared" si="1"/>
        <v>-</v>
      </c>
      <c r="I18" s="2"/>
    </row>
    <row r="19" spans="1:9" ht="12.75">
      <c r="A19" s="2"/>
      <c r="B19" s="3"/>
      <c r="C19" s="10"/>
      <c r="D19" s="3"/>
      <c r="E19" s="11"/>
      <c r="F19" s="11"/>
      <c r="G19" s="5"/>
      <c r="H19" s="11"/>
      <c r="I19" s="2"/>
    </row>
    <row r="20" spans="1:9" ht="12.75">
      <c r="A20" s="12" t="s">
        <v>18</v>
      </c>
      <c r="B20" s="13">
        <f>SUM(B6:B19)</f>
        <v>66076</v>
      </c>
      <c r="C20" s="14">
        <f>SUM(C6:C19)</f>
        <v>22041</v>
      </c>
      <c r="D20" s="14">
        <f>SUM(D6:D19)</f>
        <v>44035</v>
      </c>
      <c r="E20" s="14">
        <f>SUM(E6:E19)</f>
        <v>16522</v>
      </c>
      <c r="F20" s="14">
        <f>SUM(F6:F19)</f>
        <v>0</v>
      </c>
      <c r="G20" s="15">
        <f>D20</f>
        <v>44035</v>
      </c>
      <c r="H20" s="15">
        <v>0</v>
      </c>
      <c r="I20" s="12"/>
    </row>
    <row r="21" spans="1:9" ht="12.75">
      <c r="A21" s="2"/>
      <c r="B21" s="3"/>
      <c r="C21" s="4"/>
      <c r="D21" s="4"/>
      <c r="E21" s="5"/>
      <c r="F21" s="5"/>
      <c r="G21" s="5"/>
      <c r="H21" s="5"/>
      <c r="I21" s="2"/>
    </row>
    <row r="22" spans="1:9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24" t="s">
        <v>20</v>
      </c>
      <c r="G22" s="19">
        <f>D22</f>
        <v>7500</v>
      </c>
      <c r="H22" s="24" t="s">
        <v>20</v>
      </c>
      <c r="I22" s="7"/>
    </row>
    <row r="23" spans="1:9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</row>
    <row r="24" spans="1:9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24" t="s">
        <v>20</v>
      </c>
      <c r="G24" s="19">
        <f>D24</f>
        <v>4000</v>
      </c>
      <c r="H24" s="24" t="s">
        <v>20</v>
      </c>
      <c r="I24" s="7"/>
    </row>
    <row r="25" spans="1:9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24" t="s">
        <v>20</v>
      </c>
      <c r="G25" s="19">
        <f>D25</f>
        <v>1800</v>
      </c>
      <c r="H25" s="24" t="s">
        <v>20</v>
      </c>
      <c r="I25" s="7"/>
    </row>
    <row r="26" spans="1:9" ht="12.75">
      <c r="A26" s="2"/>
      <c r="B26" s="3"/>
      <c r="C26" s="10"/>
      <c r="D26" s="4"/>
      <c r="E26" s="5"/>
      <c r="F26" s="5"/>
      <c r="G26" s="5"/>
      <c r="H26" s="24"/>
      <c r="I26" s="2"/>
    </row>
    <row r="27" spans="1:9" s="20" customFormat="1" ht="12.75">
      <c r="A27" s="7" t="s">
        <v>22</v>
      </c>
      <c r="B27" s="16"/>
      <c r="C27" s="17"/>
      <c r="D27" s="21"/>
      <c r="E27" s="21"/>
      <c r="F27" s="21"/>
      <c r="G27" s="21"/>
      <c r="H27" s="24"/>
      <c r="I27" s="7"/>
    </row>
    <row r="28" spans="1:9" ht="12.75">
      <c r="A28" s="2"/>
      <c r="B28" s="10"/>
      <c r="C28" s="8"/>
      <c r="D28" s="3"/>
      <c r="E28" s="11"/>
      <c r="F28" s="11"/>
      <c r="G28" s="11"/>
      <c r="H28" s="24"/>
      <c r="I28" s="2"/>
    </row>
    <row r="29" spans="1:9" ht="12.75">
      <c r="A29" s="22" t="s">
        <v>23</v>
      </c>
      <c r="B29" s="10" t="s">
        <v>24</v>
      </c>
      <c r="C29" s="10" t="s">
        <v>20</v>
      </c>
      <c r="D29" s="23" t="str">
        <f aca="true" t="shared" si="2" ref="D29:D38">B29</f>
        <v>X</v>
      </c>
      <c r="E29" s="24" t="str">
        <f aca="true" t="shared" si="3" ref="E29:E38">D29</f>
        <v>X</v>
      </c>
      <c r="F29" s="24" t="s">
        <v>20</v>
      </c>
      <c r="G29" s="24" t="str">
        <f>D29</f>
        <v>X</v>
      </c>
      <c r="H29" s="24" t="s">
        <v>20</v>
      </c>
      <c r="I29" s="2" t="s">
        <v>25</v>
      </c>
    </row>
    <row r="30" spans="1:9" ht="12.75">
      <c r="A30" s="22" t="s">
        <v>26</v>
      </c>
      <c r="B30" s="10" t="s">
        <v>24</v>
      </c>
      <c r="C30" s="10" t="s">
        <v>20</v>
      </c>
      <c r="D30" s="23" t="str">
        <f t="shared" si="2"/>
        <v>X</v>
      </c>
      <c r="E30" s="24" t="str">
        <f t="shared" si="3"/>
        <v>X</v>
      </c>
      <c r="F30" s="24" t="s">
        <v>20</v>
      </c>
      <c r="G30" s="24" t="str">
        <f aca="true" t="shared" si="4" ref="G30:G38">D30</f>
        <v>X</v>
      </c>
      <c r="H30" s="24" t="s">
        <v>20</v>
      </c>
      <c r="I30" s="2"/>
    </row>
    <row r="31" spans="1:9" ht="12.75">
      <c r="A31" s="22" t="s">
        <v>27</v>
      </c>
      <c r="B31" s="10" t="s">
        <v>24</v>
      </c>
      <c r="C31" s="10" t="s">
        <v>20</v>
      </c>
      <c r="D31" s="23" t="str">
        <f t="shared" si="2"/>
        <v>X</v>
      </c>
      <c r="E31" s="24" t="str">
        <f t="shared" si="3"/>
        <v>X</v>
      </c>
      <c r="F31" s="24" t="s">
        <v>20</v>
      </c>
      <c r="G31" s="24" t="str">
        <f t="shared" si="4"/>
        <v>X</v>
      </c>
      <c r="H31" s="24" t="s">
        <v>20</v>
      </c>
      <c r="I31" s="2" t="s">
        <v>80</v>
      </c>
    </row>
    <row r="32" spans="1:9" ht="12.75">
      <c r="A32" s="22" t="s">
        <v>28</v>
      </c>
      <c r="B32" s="10" t="s">
        <v>24</v>
      </c>
      <c r="C32" s="10" t="s">
        <v>20</v>
      </c>
      <c r="D32" s="23" t="str">
        <f t="shared" si="2"/>
        <v>X</v>
      </c>
      <c r="E32" s="24" t="str">
        <f t="shared" si="3"/>
        <v>X</v>
      </c>
      <c r="F32" s="24" t="s">
        <v>20</v>
      </c>
      <c r="G32" s="24" t="str">
        <f t="shared" si="4"/>
        <v>X</v>
      </c>
      <c r="H32" s="24" t="s">
        <v>20</v>
      </c>
      <c r="I32" s="2"/>
    </row>
    <row r="33" spans="1:9" ht="12.75">
      <c r="A33" s="22" t="s">
        <v>29</v>
      </c>
      <c r="B33" s="10" t="s">
        <v>24</v>
      </c>
      <c r="C33" s="10" t="s">
        <v>20</v>
      </c>
      <c r="D33" s="23" t="str">
        <f t="shared" si="2"/>
        <v>X</v>
      </c>
      <c r="E33" s="24" t="str">
        <f t="shared" si="3"/>
        <v>X</v>
      </c>
      <c r="F33" s="24" t="s">
        <v>20</v>
      </c>
      <c r="G33" s="24" t="str">
        <f t="shared" si="4"/>
        <v>X</v>
      </c>
      <c r="H33" s="24" t="s">
        <v>20</v>
      </c>
      <c r="I33" s="2"/>
    </row>
    <row r="34" spans="1:9" ht="12.75">
      <c r="A34" s="22" t="s">
        <v>30</v>
      </c>
      <c r="B34" s="10" t="s">
        <v>24</v>
      </c>
      <c r="C34" s="10" t="s">
        <v>20</v>
      </c>
      <c r="D34" s="23" t="str">
        <f t="shared" si="2"/>
        <v>X</v>
      </c>
      <c r="E34" s="24" t="str">
        <f t="shared" si="3"/>
        <v>X</v>
      </c>
      <c r="F34" s="24" t="s">
        <v>20</v>
      </c>
      <c r="G34" s="24" t="str">
        <f t="shared" si="4"/>
        <v>X</v>
      </c>
      <c r="H34" s="24" t="s">
        <v>20</v>
      </c>
      <c r="I34" s="2"/>
    </row>
    <row r="35" spans="1:9" ht="12.75">
      <c r="A35" s="22" t="s">
        <v>31</v>
      </c>
      <c r="B35" s="10" t="s">
        <v>24</v>
      </c>
      <c r="C35" s="10" t="s">
        <v>20</v>
      </c>
      <c r="D35" s="23" t="str">
        <f t="shared" si="2"/>
        <v>X</v>
      </c>
      <c r="E35" s="24" t="str">
        <f t="shared" si="3"/>
        <v>X</v>
      </c>
      <c r="F35" s="24" t="s">
        <v>20</v>
      </c>
      <c r="G35" s="24" t="str">
        <f t="shared" si="4"/>
        <v>X</v>
      </c>
      <c r="H35" s="24" t="s">
        <v>20</v>
      </c>
      <c r="I35" s="2"/>
    </row>
    <row r="36" spans="1:9" s="27" customFormat="1" ht="38.25">
      <c r="A36" s="25" t="s">
        <v>32</v>
      </c>
      <c r="B36" s="10" t="s">
        <v>24</v>
      </c>
      <c r="C36" s="10" t="s">
        <v>20</v>
      </c>
      <c r="D36" s="23" t="str">
        <f t="shared" si="2"/>
        <v>X</v>
      </c>
      <c r="E36" s="24" t="str">
        <f t="shared" si="3"/>
        <v>X</v>
      </c>
      <c r="F36" s="24" t="s">
        <v>20</v>
      </c>
      <c r="G36" s="24" t="str">
        <f t="shared" si="4"/>
        <v>X</v>
      </c>
      <c r="H36" s="24" t="s">
        <v>20</v>
      </c>
      <c r="I36" s="26" t="s">
        <v>33</v>
      </c>
    </row>
    <row r="37" spans="1:9" ht="12.75">
      <c r="A37" s="22" t="s">
        <v>34</v>
      </c>
      <c r="B37" s="10" t="s">
        <v>24</v>
      </c>
      <c r="C37" s="10" t="s">
        <v>20</v>
      </c>
      <c r="D37" s="23" t="str">
        <f t="shared" si="2"/>
        <v>X</v>
      </c>
      <c r="E37" s="24" t="str">
        <f t="shared" si="3"/>
        <v>X</v>
      </c>
      <c r="F37" s="24" t="s">
        <v>20</v>
      </c>
      <c r="G37" s="24" t="str">
        <f t="shared" si="4"/>
        <v>X</v>
      </c>
      <c r="H37" s="24" t="s">
        <v>20</v>
      </c>
      <c r="I37" s="2" t="s">
        <v>35</v>
      </c>
    </row>
    <row r="38" spans="1:9" ht="12.75">
      <c r="A38" s="28" t="s">
        <v>36</v>
      </c>
      <c r="B38" s="29" t="s">
        <v>24</v>
      </c>
      <c r="C38" s="29" t="s">
        <v>20</v>
      </c>
      <c r="D38" s="30" t="str">
        <f t="shared" si="2"/>
        <v>X</v>
      </c>
      <c r="E38" s="31" t="str">
        <f t="shared" si="3"/>
        <v>X</v>
      </c>
      <c r="F38" s="31" t="s">
        <v>20</v>
      </c>
      <c r="G38" s="31" t="str">
        <f t="shared" si="4"/>
        <v>X</v>
      </c>
      <c r="H38" s="31" t="s">
        <v>20</v>
      </c>
      <c r="I38" s="32">
        <v>0.601</v>
      </c>
    </row>
    <row r="39" spans="1:9" ht="12.75" customHeight="1">
      <c r="A39" s="105" t="s">
        <v>0</v>
      </c>
      <c r="B39" s="105"/>
      <c r="C39" s="59"/>
      <c r="D39" s="105" t="s">
        <v>65</v>
      </c>
      <c r="E39" s="59"/>
      <c r="F39" s="105" t="s">
        <v>66</v>
      </c>
      <c r="G39" s="105" t="s">
        <v>67</v>
      </c>
      <c r="H39" s="105" t="s">
        <v>68</v>
      </c>
      <c r="I39" s="109"/>
    </row>
    <row r="40" spans="1:9" ht="12.75">
      <c r="A40" s="105"/>
      <c r="B40" s="105"/>
      <c r="C40" s="59"/>
      <c r="D40" s="105"/>
      <c r="E40" s="59"/>
      <c r="F40" s="105"/>
      <c r="G40" s="105"/>
      <c r="H40" s="105"/>
      <c r="I40" s="110"/>
    </row>
    <row r="41" spans="1:9" ht="12.75">
      <c r="A41" s="105"/>
      <c r="B41" s="105"/>
      <c r="C41" s="60"/>
      <c r="D41" s="105"/>
      <c r="E41" s="59"/>
      <c r="F41" s="105"/>
      <c r="G41" s="105"/>
      <c r="H41" s="105"/>
      <c r="I41" s="111"/>
    </row>
    <row r="42" spans="1:9" s="27" customFormat="1" ht="12.75">
      <c r="A42" s="25" t="s">
        <v>37</v>
      </c>
      <c r="B42" s="10" t="s">
        <v>24</v>
      </c>
      <c r="C42" s="10" t="s">
        <v>20</v>
      </c>
      <c r="D42" s="23" t="str">
        <f>B42</f>
        <v>X</v>
      </c>
      <c r="E42" s="24" t="str">
        <f>D42</f>
        <v>X</v>
      </c>
      <c r="F42" s="24"/>
      <c r="G42" s="24"/>
      <c r="H42" s="24"/>
      <c r="I42" s="26"/>
    </row>
    <row r="43" spans="1:9" s="27" customFormat="1" ht="25.5">
      <c r="A43" s="25" t="s">
        <v>75</v>
      </c>
      <c r="B43" s="10"/>
      <c r="C43" s="10"/>
      <c r="D43" s="24" t="s">
        <v>20</v>
      </c>
      <c r="E43" s="24"/>
      <c r="F43" s="11">
        <v>100</v>
      </c>
      <c r="G43" s="11">
        <v>100</v>
      </c>
      <c r="H43" s="11">
        <v>100</v>
      </c>
      <c r="I43" s="26" t="s">
        <v>73</v>
      </c>
    </row>
    <row r="44" spans="1:9" s="27" customFormat="1" ht="25.5">
      <c r="A44" s="25" t="s">
        <v>71</v>
      </c>
      <c r="B44" s="10"/>
      <c r="C44" s="10"/>
      <c r="D44" s="24" t="s">
        <v>20</v>
      </c>
      <c r="E44" s="24"/>
      <c r="F44" s="11">
        <v>30</v>
      </c>
      <c r="G44" s="11">
        <v>30</v>
      </c>
      <c r="H44" s="11">
        <v>30</v>
      </c>
      <c r="I44" s="26" t="s">
        <v>73</v>
      </c>
    </row>
    <row r="45" spans="1:9" s="27" customFormat="1" ht="12.75">
      <c r="A45" s="25" t="s">
        <v>72</v>
      </c>
      <c r="B45" s="10"/>
      <c r="C45" s="10"/>
      <c r="D45" s="24" t="s">
        <v>20</v>
      </c>
      <c r="E45" s="24"/>
      <c r="F45" s="11">
        <v>81</v>
      </c>
      <c r="G45" s="11">
        <v>81</v>
      </c>
      <c r="H45" s="11">
        <v>81</v>
      </c>
      <c r="I45" s="26" t="s">
        <v>73</v>
      </c>
    </row>
    <row r="46" spans="1:9" s="27" customFormat="1" ht="12.75">
      <c r="A46" s="25"/>
      <c r="B46" s="33"/>
      <c r="C46" s="34"/>
      <c r="D46" s="33"/>
      <c r="E46" s="35"/>
      <c r="F46" s="35"/>
      <c r="G46" s="35"/>
      <c r="H46" s="35"/>
      <c r="I46" s="26"/>
    </row>
    <row r="47" spans="1:9" s="41" customFormat="1" ht="12.75">
      <c r="A47" s="36" t="s">
        <v>38</v>
      </c>
      <c r="B47" s="37">
        <v>17700</v>
      </c>
      <c r="C47" s="38" t="s">
        <v>20</v>
      </c>
      <c r="D47" s="37">
        <v>17700</v>
      </c>
      <c r="E47" s="39">
        <v>17700</v>
      </c>
      <c r="F47" s="61" t="s">
        <v>20</v>
      </c>
      <c r="G47" s="39">
        <v>17700</v>
      </c>
      <c r="H47" s="61" t="s">
        <v>20</v>
      </c>
      <c r="I47" s="40"/>
    </row>
    <row r="48" spans="1:9" s="41" customFormat="1" ht="12.75">
      <c r="A48" s="12" t="s">
        <v>82</v>
      </c>
      <c r="B48" s="66"/>
      <c r="C48" s="67"/>
      <c r="D48" s="66">
        <v>17700</v>
      </c>
      <c r="E48" s="68"/>
      <c r="F48" s="68">
        <f>F43+F44+F45</f>
        <v>211</v>
      </c>
      <c r="G48" s="68">
        <f>D48+F48</f>
        <v>17911</v>
      </c>
      <c r="H48" s="68">
        <v>211</v>
      </c>
      <c r="I48" s="69"/>
    </row>
    <row r="49" spans="1:9" ht="12.75">
      <c r="A49" s="2"/>
      <c r="B49" s="3"/>
      <c r="C49" s="10"/>
      <c r="D49" s="3"/>
      <c r="E49" s="11"/>
      <c r="F49" s="11"/>
      <c r="G49" s="11"/>
      <c r="H49" s="11"/>
      <c r="I49" s="2"/>
    </row>
    <row r="50" spans="1:9" s="20" customFormat="1" ht="12.75">
      <c r="A50" s="7" t="s">
        <v>39</v>
      </c>
      <c r="B50" s="16">
        <v>1100</v>
      </c>
      <c r="C50" s="17" t="s">
        <v>20</v>
      </c>
      <c r="D50" s="18">
        <v>1100</v>
      </c>
      <c r="E50" s="19">
        <v>1100</v>
      </c>
      <c r="F50" s="19">
        <f>-F43-F44-F45</f>
        <v>-211</v>
      </c>
      <c r="G50" s="19">
        <f>D50+F50</f>
        <v>889</v>
      </c>
      <c r="H50" s="19">
        <v>-211</v>
      </c>
      <c r="I50" s="7"/>
    </row>
    <row r="51" spans="1:9" s="20" customFormat="1" ht="12.75">
      <c r="A51" s="7"/>
      <c r="B51" s="16"/>
      <c r="C51" s="17"/>
      <c r="D51" s="18"/>
      <c r="E51" s="19"/>
      <c r="F51" s="19"/>
      <c r="G51" s="19"/>
      <c r="H51" s="19"/>
      <c r="I51" s="7"/>
    </row>
    <row r="52" spans="1:9" s="20" customFormat="1" ht="12.75">
      <c r="A52" s="7" t="s">
        <v>76</v>
      </c>
      <c r="B52" s="16"/>
      <c r="C52" s="17"/>
      <c r="D52" s="18"/>
      <c r="E52" s="19"/>
      <c r="F52" s="19"/>
      <c r="G52" s="19"/>
      <c r="H52" s="19"/>
      <c r="I52" s="7"/>
    </row>
    <row r="53" spans="1:9" s="27" customFormat="1" ht="25.5">
      <c r="A53" s="25" t="s">
        <v>74</v>
      </c>
      <c r="B53" s="10"/>
      <c r="C53" s="10"/>
      <c r="D53" s="24" t="s">
        <v>20</v>
      </c>
      <c r="E53" s="24"/>
      <c r="F53" s="24" t="s">
        <v>24</v>
      </c>
      <c r="G53" s="24" t="s">
        <v>24</v>
      </c>
      <c r="H53" s="24" t="s">
        <v>24</v>
      </c>
      <c r="I53" s="26" t="s">
        <v>81</v>
      </c>
    </row>
    <row r="54" spans="1:9" s="41" customFormat="1" ht="12.75">
      <c r="A54" s="25" t="s">
        <v>77</v>
      </c>
      <c r="B54" s="17"/>
      <c r="C54" s="17"/>
      <c r="D54" s="24" t="s">
        <v>20</v>
      </c>
      <c r="E54" s="24"/>
      <c r="F54" s="24" t="s">
        <v>24</v>
      </c>
      <c r="G54" s="24" t="s">
        <v>24</v>
      </c>
      <c r="H54" s="24" t="s">
        <v>24</v>
      </c>
      <c r="I54" s="62"/>
    </row>
    <row r="55" spans="1:9" s="41" customFormat="1" ht="12.75">
      <c r="A55" s="63" t="s">
        <v>78</v>
      </c>
      <c r="B55" s="17"/>
      <c r="C55" s="17"/>
      <c r="D55" s="64" t="s">
        <v>20</v>
      </c>
      <c r="E55" s="64"/>
      <c r="F55" s="65">
        <v>2652</v>
      </c>
      <c r="G55" s="65">
        <v>2652</v>
      </c>
      <c r="H55" s="65">
        <v>2652</v>
      </c>
      <c r="I55" s="62"/>
    </row>
    <row r="56" spans="1:9" ht="12.75">
      <c r="A56" s="2"/>
      <c r="B56" s="3"/>
      <c r="C56" s="10"/>
      <c r="D56" s="4"/>
      <c r="E56" s="5"/>
      <c r="F56" s="5"/>
      <c r="G56" s="5"/>
      <c r="H56" s="5"/>
      <c r="I56" s="2"/>
    </row>
    <row r="57" spans="1:9" ht="12.75">
      <c r="A57" s="12" t="s">
        <v>40</v>
      </c>
      <c r="B57" s="13">
        <f>B20+B22+B24+B25+B47+B50</f>
        <v>98176</v>
      </c>
      <c r="C57" s="13">
        <f>C20</f>
        <v>22041</v>
      </c>
      <c r="D57" s="13">
        <f>D20+D22+D24+D25+D47+D50</f>
        <v>76135</v>
      </c>
      <c r="E57" s="13">
        <f>E20+E22+E24+E25+E47+E50</f>
        <v>48622</v>
      </c>
      <c r="F57" s="13">
        <f>F55</f>
        <v>2652</v>
      </c>
      <c r="G57" s="13">
        <f>D57+F57</f>
        <v>78787</v>
      </c>
      <c r="H57" s="13">
        <f>F57</f>
        <v>2652</v>
      </c>
      <c r="I57" s="12"/>
    </row>
    <row r="58" spans="1:9" ht="12.75">
      <c r="A58" s="22"/>
      <c r="B58" s="8"/>
      <c r="C58" s="10"/>
      <c r="D58" s="3"/>
      <c r="E58" s="11"/>
      <c r="F58" s="11"/>
      <c r="G58" s="11"/>
      <c r="H58" s="11"/>
      <c r="I58" s="2"/>
    </row>
    <row r="59" spans="1:9" ht="12.75">
      <c r="A59" s="42" t="s">
        <v>41</v>
      </c>
      <c r="B59" s="8"/>
      <c r="C59" s="10"/>
      <c r="D59" s="3"/>
      <c r="E59" s="11"/>
      <c r="F59" s="11"/>
      <c r="G59" s="11"/>
      <c r="H59" s="11"/>
      <c r="I59" s="42" t="s">
        <v>79</v>
      </c>
    </row>
    <row r="60" spans="1:9" ht="12.75">
      <c r="A60" s="22" t="s">
        <v>43</v>
      </c>
      <c r="B60" s="8">
        <v>8714</v>
      </c>
      <c r="C60" s="10" t="s">
        <v>20</v>
      </c>
      <c r="D60" s="3">
        <f aca="true" t="shared" si="5" ref="D60:D72">B60</f>
        <v>8714</v>
      </c>
      <c r="E60" s="11">
        <v>2905</v>
      </c>
      <c r="F60" s="24" t="s">
        <v>20</v>
      </c>
      <c r="G60" s="11">
        <f>D60</f>
        <v>8714</v>
      </c>
      <c r="H60" s="24" t="str">
        <f>F60</f>
        <v>-</v>
      </c>
      <c r="I60" s="2" t="s">
        <v>44</v>
      </c>
    </row>
    <row r="61" spans="1:9" ht="12.75">
      <c r="A61" s="22" t="s">
        <v>45</v>
      </c>
      <c r="B61" s="8">
        <v>3580</v>
      </c>
      <c r="C61" s="10" t="s">
        <v>20</v>
      </c>
      <c r="D61" s="3">
        <f t="shared" si="5"/>
        <v>3580</v>
      </c>
      <c r="E61" s="11">
        <v>1193</v>
      </c>
      <c r="F61" s="24" t="s">
        <v>20</v>
      </c>
      <c r="G61" s="11">
        <f aca="true" t="shared" si="6" ref="G61:G76">D61</f>
        <v>3580</v>
      </c>
      <c r="H61" s="24" t="str">
        <f aca="true" t="shared" si="7" ref="H61:H78">F61</f>
        <v>-</v>
      </c>
      <c r="I61" s="2" t="s">
        <v>44</v>
      </c>
    </row>
    <row r="62" spans="1:9" ht="12.75">
      <c r="A62" s="22" t="s">
        <v>46</v>
      </c>
      <c r="B62" s="8">
        <v>2615</v>
      </c>
      <c r="C62" s="10" t="s">
        <v>20</v>
      </c>
      <c r="D62" s="3">
        <f t="shared" si="5"/>
        <v>2615</v>
      </c>
      <c r="E62" s="11">
        <v>872</v>
      </c>
      <c r="F62" s="24" t="s">
        <v>20</v>
      </c>
      <c r="G62" s="11">
        <f t="shared" si="6"/>
        <v>2615</v>
      </c>
      <c r="H62" s="24" t="str">
        <f t="shared" si="7"/>
        <v>-</v>
      </c>
      <c r="I62" s="2" t="s">
        <v>44</v>
      </c>
    </row>
    <row r="63" spans="1:9" ht="12.75">
      <c r="A63" s="22" t="s">
        <v>47</v>
      </c>
      <c r="B63" s="8">
        <v>6935</v>
      </c>
      <c r="C63" s="10" t="s">
        <v>20</v>
      </c>
      <c r="D63" s="3">
        <f t="shared" si="5"/>
        <v>6935</v>
      </c>
      <c r="E63" s="11">
        <v>2312</v>
      </c>
      <c r="F63" s="24" t="s">
        <v>20</v>
      </c>
      <c r="G63" s="11">
        <f t="shared" si="6"/>
        <v>6935</v>
      </c>
      <c r="H63" s="24" t="str">
        <f t="shared" si="7"/>
        <v>-</v>
      </c>
      <c r="I63" s="2" t="s">
        <v>44</v>
      </c>
    </row>
    <row r="64" spans="1:9" ht="12.75">
      <c r="A64" s="22" t="s">
        <v>48</v>
      </c>
      <c r="B64" s="8">
        <v>16517</v>
      </c>
      <c r="C64" s="10" t="s">
        <v>20</v>
      </c>
      <c r="D64" s="3">
        <f t="shared" si="5"/>
        <v>16517</v>
      </c>
      <c r="E64" s="11">
        <v>5506</v>
      </c>
      <c r="F64" s="24" t="s">
        <v>20</v>
      </c>
      <c r="G64" s="11">
        <f t="shared" si="6"/>
        <v>16517</v>
      </c>
      <c r="H64" s="24" t="str">
        <f t="shared" si="7"/>
        <v>-</v>
      </c>
      <c r="I64" s="2" t="s">
        <v>44</v>
      </c>
    </row>
    <row r="65" spans="1:9" ht="12.75">
      <c r="A65" s="22" t="s">
        <v>49</v>
      </c>
      <c r="B65" s="8">
        <v>5992</v>
      </c>
      <c r="C65" s="10" t="s">
        <v>20</v>
      </c>
      <c r="D65" s="3">
        <f t="shared" si="5"/>
        <v>5992</v>
      </c>
      <c r="E65" s="11">
        <v>1997</v>
      </c>
      <c r="F65" s="24" t="s">
        <v>20</v>
      </c>
      <c r="G65" s="11">
        <f t="shared" si="6"/>
        <v>5992</v>
      </c>
      <c r="H65" s="24" t="str">
        <f t="shared" si="7"/>
        <v>-</v>
      </c>
      <c r="I65" s="2" t="s">
        <v>44</v>
      </c>
    </row>
    <row r="66" spans="1:9" ht="12.75">
      <c r="A66" s="22" t="s">
        <v>50</v>
      </c>
      <c r="B66" s="8">
        <v>5844</v>
      </c>
      <c r="C66" s="10" t="s">
        <v>20</v>
      </c>
      <c r="D66" s="3">
        <f t="shared" si="5"/>
        <v>5844</v>
      </c>
      <c r="E66" s="11">
        <v>1948</v>
      </c>
      <c r="F66" s="24" t="s">
        <v>20</v>
      </c>
      <c r="G66" s="11">
        <f t="shared" si="6"/>
        <v>5844</v>
      </c>
      <c r="H66" s="24" t="str">
        <f t="shared" si="7"/>
        <v>-</v>
      </c>
      <c r="I66" s="2" t="s">
        <v>44</v>
      </c>
    </row>
    <row r="67" spans="1:9" ht="12.75">
      <c r="A67" s="22" t="s">
        <v>51</v>
      </c>
      <c r="B67" s="8">
        <v>11053</v>
      </c>
      <c r="C67" s="10" t="s">
        <v>20</v>
      </c>
      <c r="D67" s="3">
        <f t="shared" si="5"/>
        <v>11053</v>
      </c>
      <c r="E67" s="11">
        <v>3684</v>
      </c>
      <c r="F67" s="24" t="s">
        <v>20</v>
      </c>
      <c r="G67" s="11">
        <f t="shared" si="6"/>
        <v>11053</v>
      </c>
      <c r="H67" s="24" t="str">
        <f t="shared" si="7"/>
        <v>-</v>
      </c>
      <c r="I67" s="2" t="s">
        <v>44</v>
      </c>
    </row>
    <row r="68" spans="1:9" ht="12.75">
      <c r="A68" s="22" t="s">
        <v>52</v>
      </c>
      <c r="B68" s="8">
        <v>6796</v>
      </c>
      <c r="C68" s="10" t="s">
        <v>20</v>
      </c>
      <c r="D68" s="3">
        <f t="shared" si="5"/>
        <v>6796</v>
      </c>
      <c r="E68" s="11">
        <v>2265</v>
      </c>
      <c r="F68" s="24" t="s">
        <v>20</v>
      </c>
      <c r="G68" s="11">
        <f t="shared" si="6"/>
        <v>6796</v>
      </c>
      <c r="H68" s="24" t="str">
        <f t="shared" si="7"/>
        <v>-</v>
      </c>
      <c r="I68" s="2" t="s">
        <v>44</v>
      </c>
    </row>
    <row r="69" spans="1:9" ht="12.75">
      <c r="A69" s="22" t="s">
        <v>53</v>
      </c>
      <c r="B69" s="8">
        <v>3952</v>
      </c>
      <c r="C69" s="10" t="s">
        <v>20</v>
      </c>
      <c r="D69" s="3">
        <f t="shared" si="5"/>
        <v>3952</v>
      </c>
      <c r="E69" s="11">
        <v>1317</v>
      </c>
      <c r="F69" s="24" t="s">
        <v>20</v>
      </c>
      <c r="G69" s="11">
        <f t="shared" si="6"/>
        <v>3952</v>
      </c>
      <c r="H69" s="24" t="str">
        <f t="shared" si="7"/>
        <v>-</v>
      </c>
      <c r="I69" s="2" t="s">
        <v>44</v>
      </c>
    </row>
    <row r="70" spans="1:9" ht="12.75">
      <c r="A70" s="22" t="s">
        <v>54</v>
      </c>
      <c r="B70" s="8">
        <v>21632</v>
      </c>
      <c r="C70" s="10" t="s">
        <v>20</v>
      </c>
      <c r="D70" s="3">
        <f t="shared" si="5"/>
        <v>21632</v>
      </c>
      <c r="E70" s="11">
        <v>7211</v>
      </c>
      <c r="F70" s="24" t="s">
        <v>20</v>
      </c>
      <c r="G70" s="11">
        <f t="shared" si="6"/>
        <v>21632</v>
      </c>
      <c r="H70" s="24" t="str">
        <f t="shared" si="7"/>
        <v>-</v>
      </c>
      <c r="I70" s="2" t="s">
        <v>44</v>
      </c>
    </row>
    <row r="71" spans="1:9" ht="12.75">
      <c r="A71" s="22" t="s">
        <v>55</v>
      </c>
      <c r="B71" s="8">
        <v>3098</v>
      </c>
      <c r="C71" s="10" t="s">
        <v>20</v>
      </c>
      <c r="D71" s="3">
        <f t="shared" si="5"/>
        <v>3098</v>
      </c>
      <c r="E71" s="11">
        <v>1033</v>
      </c>
      <c r="F71" s="24" t="s">
        <v>20</v>
      </c>
      <c r="G71" s="11">
        <f t="shared" si="6"/>
        <v>3098</v>
      </c>
      <c r="H71" s="24" t="str">
        <f t="shared" si="7"/>
        <v>-</v>
      </c>
      <c r="I71" s="2" t="s">
        <v>44</v>
      </c>
    </row>
    <row r="72" spans="1:9" ht="12.75">
      <c r="A72" s="22" t="s">
        <v>56</v>
      </c>
      <c r="B72" s="8">
        <v>2894</v>
      </c>
      <c r="C72" s="10" t="s">
        <v>20</v>
      </c>
      <c r="D72" s="3">
        <f t="shared" si="5"/>
        <v>2894</v>
      </c>
      <c r="E72" s="11">
        <v>965</v>
      </c>
      <c r="F72" s="24" t="s">
        <v>20</v>
      </c>
      <c r="G72" s="11">
        <f t="shared" si="6"/>
        <v>2894</v>
      </c>
      <c r="H72" s="24" t="str">
        <f t="shared" si="7"/>
        <v>-</v>
      </c>
      <c r="I72" s="2" t="s">
        <v>44</v>
      </c>
    </row>
    <row r="73" spans="1:9" ht="12.75">
      <c r="A73" s="42"/>
      <c r="B73" s="8"/>
      <c r="C73" s="10"/>
      <c r="D73" s="3"/>
      <c r="E73" s="11"/>
      <c r="F73" s="24"/>
      <c r="G73" s="11"/>
      <c r="H73" s="24"/>
      <c r="I73" s="42" t="s">
        <v>69</v>
      </c>
    </row>
    <row r="74" spans="1:9" ht="12.75">
      <c r="A74" s="22" t="s">
        <v>58</v>
      </c>
      <c r="B74" s="8">
        <v>8446</v>
      </c>
      <c r="C74" s="10" t="s">
        <v>20</v>
      </c>
      <c r="D74" s="3">
        <f>B74</f>
        <v>8446</v>
      </c>
      <c r="E74" s="11">
        <v>2974</v>
      </c>
      <c r="F74" s="24" t="s">
        <v>20</v>
      </c>
      <c r="G74" s="11">
        <f t="shared" si="6"/>
        <v>8446</v>
      </c>
      <c r="H74" s="24" t="str">
        <f t="shared" si="7"/>
        <v>-</v>
      </c>
      <c r="I74" s="2" t="s">
        <v>44</v>
      </c>
    </row>
    <row r="75" spans="1:9" ht="12.75">
      <c r="A75" s="22" t="s">
        <v>59</v>
      </c>
      <c r="B75" s="8">
        <v>21831</v>
      </c>
      <c r="C75" s="10" t="s">
        <v>20</v>
      </c>
      <c r="D75" s="3">
        <f>B75</f>
        <v>21831</v>
      </c>
      <c r="E75" s="11">
        <v>7277</v>
      </c>
      <c r="F75" s="24" t="s">
        <v>20</v>
      </c>
      <c r="G75" s="11">
        <f t="shared" si="6"/>
        <v>21831</v>
      </c>
      <c r="H75" s="24" t="str">
        <f t="shared" si="7"/>
        <v>-</v>
      </c>
      <c r="I75" s="2" t="s">
        <v>44</v>
      </c>
    </row>
    <row r="76" spans="1:9" ht="12.75">
      <c r="A76" s="22" t="s">
        <v>60</v>
      </c>
      <c r="B76" s="8">
        <v>9800</v>
      </c>
      <c r="C76" s="10" t="s">
        <v>20</v>
      </c>
      <c r="D76" s="3">
        <f>B76</f>
        <v>9800</v>
      </c>
      <c r="E76" s="11">
        <v>3267</v>
      </c>
      <c r="F76" s="24" t="s">
        <v>20</v>
      </c>
      <c r="G76" s="11">
        <f t="shared" si="6"/>
        <v>9800</v>
      </c>
      <c r="H76" s="24" t="str">
        <f t="shared" si="7"/>
        <v>-</v>
      </c>
      <c r="I76" s="2" t="s">
        <v>44</v>
      </c>
    </row>
    <row r="77" spans="1:9" ht="12.75">
      <c r="A77" s="42"/>
      <c r="B77" s="8"/>
      <c r="C77" s="10"/>
      <c r="D77" s="3"/>
      <c r="E77" s="11"/>
      <c r="F77" s="11"/>
      <c r="G77" s="11"/>
      <c r="H77" s="24"/>
      <c r="I77" s="42" t="s">
        <v>70</v>
      </c>
    </row>
    <row r="78" spans="1:9" ht="12.75">
      <c r="A78" s="22" t="s">
        <v>62</v>
      </c>
      <c r="B78" s="8">
        <v>20643</v>
      </c>
      <c r="C78" s="10" t="s">
        <v>20</v>
      </c>
      <c r="D78" s="3">
        <f>B78</f>
        <v>20643</v>
      </c>
      <c r="E78" s="11">
        <v>7586</v>
      </c>
      <c r="F78" s="24" t="s">
        <v>20</v>
      </c>
      <c r="G78" s="11">
        <f>D78</f>
        <v>20643</v>
      </c>
      <c r="H78" s="24" t="str">
        <f t="shared" si="7"/>
        <v>-</v>
      </c>
      <c r="I78" s="2" t="s">
        <v>44</v>
      </c>
    </row>
    <row r="79" spans="1:9" s="20" customFormat="1" ht="12.75">
      <c r="A79" s="43" t="s">
        <v>63</v>
      </c>
      <c r="B79" s="44">
        <f>SUM(B60:B78)</f>
        <v>160342</v>
      </c>
      <c r="C79" s="44">
        <f>SUM(C60:C78)</f>
        <v>0</v>
      </c>
      <c r="D79" s="13">
        <f>SUM(D60:D78)</f>
        <v>160342</v>
      </c>
      <c r="E79" s="13">
        <f>SUM(E60:E78)</f>
        <v>54312</v>
      </c>
      <c r="F79" s="13">
        <v>0</v>
      </c>
      <c r="G79" s="13">
        <f>D79</f>
        <v>160342</v>
      </c>
      <c r="H79" s="13">
        <v>0</v>
      </c>
      <c r="I79" s="45"/>
    </row>
    <row r="80" spans="1:9" s="51" customFormat="1" ht="12.75">
      <c r="A80" s="46" t="s">
        <v>64</v>
      </c>
      <c r="B80" s="47">
        <f>B79+B57</f>
        <v>258518</v>
      </c>
      <c r="C80" s="47">
        <f>C79+C57</f>
        <v>22041</v>
      </c>
      <c r="D80" s="48">
        <f>D79+D57</f>
        <v>236477</v>
      </c>
      <c r="E80" s="49">
        <f>E79+E57</f>
        <v>102934</v>
      </c>
      <c r="F80" s="49">
        <f>F79+F57</f>
        <v>2652</v>
      </c>
      <c r="G80" s="49">
        <f>D80+F80</f>
        <v>239129</v>
      </c>
      <c r="H80" s="49">
        <f>F80</f>
        <v>2652</v>
      </c>
      <c r="I80" s="50"/>
    </row>
    <row r="81" spans="1:9" s="55" customFormat="1" ht="12.75">
      <c r="A81" s="52"/>
      <c r="B81" s="53"/>
      <c r="C81" s="54"/>
      <c r="D81" s="54"/>
      <c r="E81" s="54"/>
      <c r="F81" s="54"/>
      <c r="G81" s="54"/>
      <c r="H81" s="54"/>
      <c r="I81" s="52"/>
    </row>
    <row r="82" spans="1:9" s="55" customFormat="1" ht="12.75">
      <c r="A82" s="52"/>
      <c r="B82" s="53"/>
      <c r="C82" s="54"/>
      <c r="D82" s="54"/>
      <c r="E82" s="54"/>
      <c r="F82" s="54"/>
      <c r="G82" s="54"/>
      <c r="H82" s="54"/>
      <c r="I82" s="52"/>
    </row>
    <row r="83" spans="1:9" s="55" customFormat="1" ht="12.75">
      <c r="A83" s="52"/>
      <c r="B83" s="53"/>
      <c r="C83" s="54"/>
      <c r="D83" s="54"/>
      <c r="E83" s="54"/>
      <c r="F83" s="54"/>
      <c r="G83" s="54"/>
      <c r="H83" s="54"/>
      <c r="I83" s="52"/>
    </row>
    <row r="84" spans="1:9" s="55" customFormat="1" ht="12.75">
      <c r="A84" s="52"/>
      <c r="B84" s="53"/>
      <c r="C84" s="54"/>
      <c r="D84" s="54"/>
      <c r="E84" s="54"/>
      <c r="F84" s="54"/>
      <c r="G84" s="54"/>
      <c r="H84" s="54"/>
      <c r="I84" s="52"/>
    </row>
    <row r="85" spans="1:9" s="55" customFormat="1" ht="12.75">
      <c r="A85" s="52"/>
      <c r="B85" s="53"/>
      <c r="C85" s="54"/>
      <c r="D85" s="54"/>
      <c r="E85" s="54"/>
      <c r="F85" s="54"/>
      <c r="G85" s="54"/>
      <c r="H85" s="54"/>
      <c r="I85" s="52"/>
    </row>
    <row r="86" spans="1:9" s="55" customFormat="1" ht="12.75">
      <c r="A86" s="52"/>
      <c r="B86" s="53"/>
      <c r="C86" s="54"/>
      <c r="D86" s="54"/>
      <c r="E86" s="54"/>
      <c r="F86" s="54"/>
      <c r="G86" s="54"/>
      <c r="H86" s="54"/>
      <c r="I86" s="52"/>
    </row>
    <row r="87" spans="1:9" s="55" customFormat="1" ht="12.75">
      <c r="A87" s="52"/>
      <c r="B87" s="53"/>
      <c r="C87" s="54"/>
      <c r="D87" s="54"/>
      <c r="E87" s="54"/>
      <c r="F87" s="54"/>
      <c r="G87" s="54"/>
      <c r="H87" s="54"/>
      <c r="I87" s="52"/>
    </row>
    <row r="88" spans="1:9" s="55" customFormat="1" ht="12.75">
      <c r="A88" s="52"/>
      <c r="B88" s="53"/>
      <c r="C88" s="54"/>
      <c r="D88" s="54"/>
      <c r="E88" s="54"/>
      <c r="F88" s="54"/>
      <c r="G88" s="54"/>
      <c r="H88" s="54"/>
      <c r="I88" s="52"/>
    </row>
    <row r="89" spans="1:9" s="55" customFormat="1" ht="12.75">
      <c r="A89" s="52"/>
      <c r="B89" s="53"/>
      <c r="C89" s="54"/>
      <c r="D89" s="54"/>
      <c r="E89" s="54"/>
      <c r="F89" s="54"/>
      <c r="G89" s="54"/>
      <c r="H89" s="54"/>
      <c r="I89" s="52"/>
    </row>
    <row r="90" spans="1:9" s="55" customFormat="1" ht="12.75">
      <c r="A90" s="52"/>
      <c r="B90" s="53"/>
      <c r="C90" s="54"/>
      <c r="D90" s="54"/>
      <c r="E90" s="54"/>
      <c r="F90" s="54"/>
      <c r="G90" s="54"/>
      <c r="H90" s="54"/>
      <c r="I90" s="52"/>
    </row>
    <row r="91" spans="1:9" s="55" customFormat="1" ht="12.75">
      <c r="A91" s="52"/>
      <c r="B91" s="53"/>
      <c r="C91" s="54"/>
      <c r="D91" s="54"/>
      <c r="E91" s="54"/>
      <c r="F91" s="54"/>
      <c r="G91" s="54"/>
      <c r="H91" s="54"/>
      <c r="I91" s="52"/>
    </row>
    <row r="92" spans="1:9" s="55" customFormat="1" ht="12.75">
      <c r="A92" s="52"/>
      <c r="B92" s="53"/>
      <c r="C92" s="54"/>
      <c r="D92" s="54"/>
      <c r="E92" s="54"/>
      <c r="F92" s="54"/>
      <c r="G92" s="54"/>
      <c r="H92" s="54"/>
      <c r="I92" s="52"/>
    </row>
    <row r="93" spans="1:9" s="55" customFormat="1" ht="12.75">
      <c r="A93" s="52"/>
      <c r="B93" s="53"/>
      <c r="C93" s="54"/>
      <c r="D93" s="54"/>
      <c r="E93" s="54"/>
      <c r="F93" s="54"/>
      <c r="G93" s="54"/>
      <c r="H93" s="54"/>
      <c r="I93" s="52"/>
    </row>
    <row r="94" spans="1:9" s="55" customFormat="1" ht="12.75">
      <c r="A94" s="52"/>
      <c r="B94" s="53"/>
      <c r="C94" s="54"/>
      <c r="D94" s="54"/>
      <c r="E94" s="54"/>
      <c r="F94" s="54"/>
      <c r="G94" s="54"/>
      <c r="H94" s="54"/>
      <c r="I94" s="52"/>
    </row>
    <row r="95" spans="1:9" s="55" customFormat="1" ht="12.75">
      <c r="A95" s="52"/>
      <c r="B95" s="53"/>
      <c r="C95" s="54"/>
      <c r="D95" s="54"/>
      <c r="E95" s="54"/>
      <c r="F95" s="54"/>
      <c r="G95" s="54"/>
      <c r="H95" s="54"/>
      <c r="I95" s="52"/>
    </row>
    <row r="96" spans="1:9" s="55" customFormat="1" ht="12.75">
      <c r="A96" s="52"/>
      <c r="B96" s="53"/>
      <c r="C96" s="54"/>
      <c r="D96" s="54"/>
      <c r="E96" s="54"/>
      <c r="F96" s="54"/>
      <c r="G96" s="54"/>
      <c r="H96" s="54"/>
      <c r="I96" s="52"/>
    </row>
    <row r="97" spans="1:9" s="55" customFormat="1" ht="12.75">
      <c r="A97" s="52"/>
      <c r="B97" s="53"/>
      <c r="C97" s="54"/>
      <c r="D97" s="54"/>
      <c r="E97" s="54"/>
      <c r="F97" s="54"/>
      <c r="G97" s="54"/>
      <c r="H97" s="54"/>
      <c r="I97" s="52"/>
    </row>
    <row r="98" spans="2:9" s="55" customFormat="1" ht="12.75">
      <c r="B98" s="53"/>
      <c r="C98" s="54"/>
      <c r="D98" s="54"/>
      <c r="E98" s="54"/>
      <c r="F98" s="54"/>
      <c r="G98" s="54"/>
      <c r="H98" s="54"/>
      <c r="I98" s="52"/>
    </row>
    <row r="99" spans="2:9" s="55" customFormat="1" ht="12.75">
      <c r="B99" s="53"/>
      <c r="C99" s="54"/>
      <c r="D99" s="54"/>
      <c r="E99" s="54"/>
      <c r="F99" s="54"/>
      <c r="G99" s="54"/>
      <c r="H99" s="54"/>
      <c r="I99" s="52"/>
    </row>
    <row r="100" spans="2:9" s="55" customFormat="1" ht="12.75">
      <c r="B100" s="53"/>
      <c r="C100" s="54"/>
      <c r="D100" s="54"/>
      <c r="E100" s="54"/>
      <c r="F100" s="54"/>
      <c r="G100" s="54"/>
      <c r="H100" s="54"/>
      <c r="I100" s="52"/>
    </row>
    <row r="101" spans="2:9" s="55" customFormat="1" ht="12.75">
      <c r="B101" s="53"/>
      <c r="C101" s="54"/>
      <c r="D101" s="54"/>
      <c r="E101" s="54"/>
      <c r="F101" s="54"/>
      <c r="G101" s="54"/>
      <c r="H101" s="54"/>
      <c r="I101" s="52"/>
    </row>
    <row r="102" spans="2:9" s="55" customFormat="1" ht="12.75">
      <c r="B102" s="53"/>
      <c r="C102" s="54"/>
      <c r="D102" s="54"/>
      <c r="E102" s="54"/>
      <c r="F102" s="54"/>
      <c r="G102" s="54"/>
      <c r="H102" s="54"/>
      <c r="I102" s="52"/>
    </row>
    <row r="103" spans="2:9" s="55" customFormat="1" ht="12.75">
      <c r="B103" s="53"/>
      <c r="C103" s="54"/>
      <c r="D103" s="54"/>
      <c r="E103" s="54"/>
      <c r="F103" s="54"/>
      <c r="G103" s="54"/>
      <c r="H103" s="54"/>
      <c r="I103" s="52"/>
    </row>
    <row r="104" spans="2:9" s="55" customFormat="1" ht="12.75">
      <c r="B104" s="53"/>
      <c r="C104" s="54"/>
      <c r="D104" s="54"/>
      <c r="E104" s="54"/>
      <c r="F104" s="54"/>
      <c r="G104" s="54"/>
      <c r="H104" s="54"/>
      <c r="I104" s="52"/>
    </row>
    <row r="105" spans="2:9" s="55" customFormat="1" ht="12.75">
      <c r="B105" s="53"/>
      <c r="C105" s="54"/>
      <c r="D105" s="54"/>
      <c r="E105" s="54"/>
      <c r="F105" s="54"/>
      <c r="G105" s="54"/>
      <c r="H105" s="54"/>
      <c r="I105" s="52"/>
    </row>
    <row r="106" spans="2:9" s="55" customFormat="1" ht="12.75">
      <c r="B106" s="53"/>
      <c r="C106" s="54"/>
      <c r="D106" s="54"/>
      <c r="E106" s="54"/>
      <c r="F106" s="54"/>
      <c r="G106" s="54"/>
      <c r="H106" s="54"/>
      <c r="I106" s="52"/>
    </row>
    <row r="107" spans="2:9" s="55" customFormat="1" ht="12.75">
      <c r="B107" s="53"/>
      <c r="C107" s="54"/>
      <c r="D107" s="54"/>
      <c r="E107" s="54"/>
      <c r="F107" s="54"/>
      <c r="G107" s="54"/>
      <c r="H107" s="54"/>
      <c r="I107" s="52"/>
    </row>
    <row r="108" spans="2:9" s="55" customFormat="1" ht="12.75">
      <c r="B108" s="53"/>
      <c r="C108" s="54"/>
      <c r="D108" s="54"/>
      <c r="E108" s="54"/>
      <c r="F108" s="54"/>
      <c r="G108" s="54"/>
      <c r="H108" s="54"/>
      <c r="I108" s="52"/>
    </row>
    <row r="109" spans="2:9" s="55" customFormat="1" ht="12.75">
      <c r="B109" s="53"/>
      <c r="C109" s="54"/>
      <c r="D109" s="54"/>
      <c r="E109" s="54"/>
      <c r="F109" s="54"/>
      <c r="G109" s="54"/>
      <c r="H109" s="54"/>
      <c r="I109" s="52"/>
    </row>
    <row r="110" spans="2:9" s="55" customFormat="1" ht="12.75">
      <c r="B110" s="53"/>
      <c r="C110" s="54"/>
      <c r="D110" s="54"/>
      <c r="E110" s="54"/>
      <c r="F110" s="54"/>
      <c r="G110" s="54"/>
      <c r="H110" s="54"/>
      <c r="I110" s="52"/>
    </row>
    <row r="111" spans="2:9" s="55" customFormat="1" ht="12.75">
      <c r="B111" s="53"/>
      <c r="C111" s="54"/>
      <c r="D111" s="54"/>
      <c r="E111" s="54"/>
      <c r="F111" s="54"/>
      <c r="G111" s="54"/>
      <c r="H111" s="54"/>
      <c r="I111" s="52"/>
    </row>
    <row r="112" spans="2:9" s="55" customFormat="1" ht="12.75">
      <c r="B112" s="53"/>
      <c r="C112" s="54"/>
      <c r="D112" s="54"/>
      <c r="E112" s="54"/>
      <c r="F112" s="54"/>
      <c r="G112" s="54"/>
      <c r="H112" s="54"/>
      <c r="I112" s="52"/>
    </row>
    <row r="113" spans="2:9" s="55" customFormat="1" ht="12.75">
      <c r="B113" s="53"/>
      <c r="C113" s="54"/>
      <c r="D113" s="54"/>
      <c r="E113" s="54"/>
      <c r="F113" s="54"/>
      <c r="G113" s="54"/>
      <c r="H113" s="54"/>
      <c r="I113" s="52"/>
    </row>
    <row r="114" spans="2:9" s="55" customFormat="1" ht="12.75">
      <c r="B114" s="53"/>
      <c r="C114" s="54"/>
      <c r="D114" s="54"/>
      <c r="E114" s="54"/>
      <c r="F114" s="54"/>
      <c r="G114" s="54"/>
      <c r="H114" s="54"/>
      <c r="I114" s="52"/>
    </row>
    <row r="115" spans="2:9" s="55" customFormat="1" ht="12.75">
      <c r="B115" s="53"/>
      <c r="C115" s="54"/>
      <c r="D115" s="54"/>
      <c r="E115" s="54"/>
      <c r="F115" s="54"/>
      <c r="G115" s="54"/>
      <c r="H115" s="54"/>
      <c r="I115" s="52"/>
    </row>
    <row r="116" spans="2:9" s="55" customFormat="1" ht="12.75">
      <c r="B116" s="53"/>
      <c r="C116" s="54"/>
      <c r="D116" s="54"/>
      <c r="E116" s="54"/>
      <c r="F116" s="54"/>
      <c r="G116" s="54"/>
      <c r="H116" s="54"/>
      <c r="I116" s="52"/>
    </row>
    <row r="117" spans="2:9" s="55" customFormat="1" ht="12.75">
      <c r="B117" s="53"/>
      <c r="C117" s="54"/>
      <c r="D117" s="54"/>
      <c r="E117" s="54"/>
      <c r="F117" s="54"/>
      <c r="G117" s="54"/>
      <c r="H117" s="54"/>
      <c r="I117" s="52"/>
    </row>
    <row r="118" spans="2:9" s="55" customFormat="1" ht="12.75">
      <c r="B118" s="53"/>
      <c r="C118" s="54"/>
      <c r="D118" s="54"/>
      <c r="E118" s="54"/>
      <c r="F118" s="54"/>
      <c r="G118" s="54"/>
      <c r="H118" s="54"/>
      <c r="I118" s="52"/>
    </row>
    <row r="119" spans="2:9" s="55" customFormat="1" ht="12.75">
      <c r="B119" s="53"/>
      <c r="C119" s="54"/>
      <c r="D119" s="54"/>
      <c r="E119" s="54"/>
      <c r="F119" s="54"/>
      <c r="G119" s="54"/>
      <c r="H119" s="54"/>
      <c r="I119" s="52"/>
    </row>
    <row r="120" spans="2:9" s="55" customFormat="1" ht="12.75">
      <c r="B120" s="53"/>
      <c r="C120" s="54"/>
      <c r="D120" s="54"/>
      <c r="E120" s="54"/>
      <c r="F120" s="54"/>
      <c r="G120" s="54"/>
      <c r="H120" s="54"/>
      <c r="I120" s="52"/>
    </row>
    <row r="121" spans="2:9" s="55" customFormat="1" ht="12.75">
      <c r="B121" s="53"/>
      <c r="C121" s="54"/>
      <c r="D121" s="54"/>
      <c r="E121" s="54"/>
      <c r="F121" s="54"/>
      <c r="G121" s="54"/>
      <c r="H121" s="54"/>
      <c r="I121" s="52"/>
    </row>
    <row r="122" spans="2:9" s="55" customFormat="1" ht="12.75">
      <c r="B122" s="53"/>
      <c r="C122" s="54"/>
      <c r="D122" s="54"/>
      <c r="E122" s="54"/>
      <c r="F122" s="54"/>
      <c r="G122" s="54"/>
      <c r="H122" s="54"/>
      <c r="I122" s="52"/>
    </row>
    <row r="123" spans="2:9" s="55" customFormat="1" ht="12.75">
      <c r="B123" s="53"/>
      <c r="C123" s="54"/>
      <c r="D123" s="54"/>
      <c r="E123" s="54"/>
      <c r="F123" s="54"/>
      <c r="G123" s="54"/>
      <c r="H123" s="54"/>
      <c r="I123" s="52"/>
    </row>
    <row r="124" spans="2:9" s="55" customFormat="1" ht="12.75">
      <c r="B124" s="53"/>
      <c r="C124" s="54"/>
      <c r="D124" s="54"/>
      <c r="E124" s="54"/>
      <c r="F124" s="54"/>
      <c r="G124" s="54"/>
      <c r="H124" s="54"/>
      <c r="I124" s="52"/>
    </row>
    <row r="125" spans="2:9" s="55" customFormat="1" ht="12.75">
      <c r="B125" s="53"/>
      <c r="C125" s="54"/>
      <c r="D125" s="54"/>
      <c r="E125" s="54"/>
      <c r="F125" s="54"/>
      <c r="G125" s="54"/>
      <c r="H125" s="54"/>
      <c r="I125" s="52"/>
    </row>
    <row r="126" spans="2:9" s="55" customFormat="1" ht="12.75">
      <c r="B126" s="53"/>
      <c r="C126" s="54"/>
      <c r="D126" s="54"/>
      <c r="E126" s="54"/>
      <c r="F126" s="54"/>
      <c r="G126" s="54"/>
      <c r="H126" s="54"/>
      <c r="I126" s="52"/>
    </row>
    <row r="127" spans="2:9" s="55" customFormat="1" ht="12.75">
      <c r="B127" s="53"/>
      <c r="C127" s="54"/>
      <c r="D127" s="54"/>
      <c r="E127" s="54"/>
      <c r="F127" s="54"/>
      <c r="G127" s="54"/>
      <c r="H127" s="54"/>
      <c r="I127" s="52"/>
    </row>
    <row r="128" spans="2:9" s="55" customFormat="1" ht="12.75">
      <c r="B128" s="53"/>
      <c r="C128" s="54"/>
      <c r="D128" s="54"/>
      <c r="E128" s="54"/>
      <c r="F128" s="54"/>
      <c r="G128" s="54"/>
      <c r="H128" s="54"/>
      <c r="I128" s="52"/>
    </row>
    <row r="129" spans="2:9" s="55" customFormat="1" ht="12.75">
      <c r="B129" s="53"/>
      <c r="C129" s="54"/>
      <c r="D129" s="54"/>
      <c r="E129" s="54"/>
      <c r="F129" s="54"/>
      <c r="G129" s="54"/>
      <c r="H129" s="54"/>
      <c r="I129" s="52"/>
    </row>
    <row r="130" spans="2:9" s="55" customFormat="1" ht="12.75">
      <c r="B130" s="53"/>
      <c r="C130" s="54"/>
      <c r="D130" s="54"/>
      <c r="E130" s="54"/>
      <c r="F130" s="54"/>
      <c r="G130" s="54"/>
      <c r="H130" s="54"/>
      <c r="I130" s="52"/>
    </row>
    <row r="131" spans="2:9" s="55" customFormat="1" ht="12.75">
      <c r="B131" s="53"/>
      <c r="C131" s="54"/>
      <c r="D131" s="54"/>
      <c r="E131" s="54"/>
      <c r="F131" s="54"/>
      <c r="G131" s="54"/>
      <c r="H131" s="54"/>
      <c r="I131" s="52"/>
    </row>
    <row r="132" spans="2:9" s="55" customFormat="1" ht="12.75">
      <c r="B132" s="53"/>
      <c r="C132" s="54"/>
      <c r="D132" s="54"/>
      <c r="E132" s="54"/>
      <c r="F132" s="54"/>
      <c r="G132" s="54"/>
      <c r="H132" s="54"/>
      <c r="I132" s="52"/>
    </row>
    <row r="133" spans="2:9" s="55" customFormat="1" ht="12.75">
      <c r="B133" s="53"/>
      <c r="C133" s="54"/>
      <c r="D133" s="54"/>
      <c r="E133" s="54"/>
      <c r="F133" s="54"/>
      <c r="G133" s="54"/>
      <c r="H133" s="54"/>
      <c r="I133" s="52"/>
    </row>
    <row r="134" spans="2:9" s="55" customFormat="1" ht="12.75">
      <c r="B134" s="53"/>
      <c r="C134" s="54"/>
      <c r="D134" s="54"/>
      <c r="E134" s="54"/>
      <c r="F134" s="54"/>
      <c r="G134" s="54"/>
      <c r="H134" s="54"/>
      <c r="I134" s="52"/>
    </row>
    <row r="135" spans="2:9" s="55" customFormat="1" ht="12.75">
      <c r="B135" s="53"/>
      <c r="C135" s="54"/>
      <c r="D135" s="54"/>
      <c r="E135" s="54"/>
      <c r="F135" s="54"/>
      <c r="G135" s="54"/>
      <c r="H135" s="54"/>
      <c r="I135" s="52"/>
    </row>
    <row r="136" spans="2:9" s="55" customFormat="1" ht="12.75">
      <c r="B136" s="53"/>
      <c r="C136" s="54"/>
      <c r="D136" s="54"/>
      <c r="E136" s="54"/>
      <c r="F136" s="54"/>
      <c r="G136" s="54"/>
      <c r="H136" s="54"/>
      <c r="I136" s="52"/>
    </row>
    <row r="137" spans="2:9" s="55" customFormat="1" ht="12.75">
      <c r="B137" s="53"/>
      <c r="C137" s="54"/>
      <c r="D137" s="54"/>
      <c r="E137" s="54"/>
      <c r="F137" s="54"/>
      <c r="G137" s="54"/>
      <c r="H137" s="54"/>
      <c r="I137" s="52"/>
    </row>
    <row r="138" spans="2:9" s="55" customFormat="1" ht="12.75">
      <c r="B138" s="53"/>
      <c r="C138" s="54"/>
      <c r="D138" s="54"/>
      <c r="E138" s="54"/>
      <c r="F138" s="54"/>
      <c r="G138" s="54"/>
      <c r="H138" s="54"/>
      <c r="I138" s="52"/>
    </row>
    <row r="139" spans="2:9" s="55" customFormat="1" ht="12.75">
      <c r="B139" s="53"/>
      <c r="C139" s="54"/>
      <c r="D139" s="54"/>
      <c r="E139" s="54"/>
      <c r="F139" s="54"/>
      <c r="G139" s="54"/>
      <c r="H139" s="54"/>
      <c r="I139" s="52"/>
    </row>
    <row r="140" spans="2:9" s="55" customFormat="1" ht="12.75">
      <c r="B140" s="53"/>
      <c r="C140" s="54"/>
      <c r="D140" s="54"/>
      <c r="E140" s="54"/>
      <c r="F140" s="54"/>
      <c r="G140" s="54"/>
      <c r="H140" s="54"/>
      <c r="I140" s="52"/>
    </row>
    <row r="141" spans="2:9" s="55" customFormat="1" ht="12.75">
      <c r="B141" s="53"/>
      <c r="C141" s="54"/>
      <c r="D141" s="54"/>
      <c r="E141" s="54"/>
      <c r="F141" s="54"/>
      <c r="G141" s="54"/>
      <c r="H141" s="54"/>
      <c r="I141" s="52"/>
    </row>
    <row r="142" spans="2:9" s="55" customFormat="1" ht="12.75">
      <c r="B142" s="53"/>
      <c r="C142" s="54"/>
      <c r="D142" s="54"/>
      <c r="E142" s="54"/>
      <c r="F142" s="54"/>
      <c r="G142" s="54"/>
      <c r="H142" s="54"/>
      <c r="I142" s="52"/>
    </row>
    <row r="143" spans="2:9" s="55" customFormat="1" ht="12.75">
      <c r="B143" s="53"/>
      <c r="C143" s="54"/>
      <c r="D143" s="54"/>
      <c r="E143" s="54"/>
      <c r="F143" s="54"/>
      <c r="G143" s="54"/>
      <c r="H143" s="54"/>
      <c r="I143" s="52"/>
    </row>
    <row r="144" spans="2:9" s="55" customFormat="1" ht="12.75">
      <c r="B144" s="53"/>
      <c r="C144" s="54"/>
      <c r="D144" s="54"/>
      <c r="E144" s="54"/>
      <c r="F144" s="54"/>
      <c r="G144" s="54"/>
      <c r="H144" s="54"/>
      <c r="I144" s="52"/>
    </row>
    <row r="145" spans="2:9" s="55" customFormat="1" ht="12.75">
      <c r="B145" s="53"/>
      <c r="C145" s="54"/>
      <c r="D145" s="54"/>
      <c r="E145" s="54"/>
      <c r="F145" s="54"/>
      <c r="G145" s="54"/>
      <c r="H145" s="54"/>
      <c r="I145" s="52"/>
    </row>
    <row r="146" spans="2:9" s="55" customFormat="1" ht="12.75">
      <c r="B146" s="53"/>
      <c r="C146" s="54"/>
      <c r="D146" s="54"/>
      <c r="E146" s="54"/>
      <c r="F146" s="54"/>
      <c r="G146" s="54"/>
      <c r="H146" s="54"/>
      <c r="I146" s="52"/>
    </row>
    <row r="147" spans="2:9" s="55" customFormat="1" ht="12.75">
      <c r="B147" s="53"/>
      <c r="C147" s="54"/>
      <c r="D147" s="54"/>
      <c r="E147" s="54"/>
      <c r="F147" s="54"/>
      <c r="G147" s="54"/>
      <c r="H147" s="54"/>
      <c r="I147" s="52"/>
    </row>
    <row r="148" spans="2:9" s="55" customFormat="1" ht="12.75">
      <c r="B148" s="53"/>
      <c r="C148" s="54"/>
      <c r="D148" s="54"/>
      <c r="E148" s="54"/>
      <c r="F148" s="54"/>
      <c r="G148" s="54"/>
      <c r="H148" s="54"/>
      <c r="I148" s="52"/>
    </row>
    <row r="149" spans="2:9" s="55" customFormat="1" ht="12.75">
      <c r="B149" s="53"/>
      <c r="C149" s="54"/>
      <c r="D149" s="54"/>
      <c r="E149" s="54"/>
      <c r="F149" s="54"/>
      <c r="G149" s="54"/>
      <c r="H149" s="54"/>
      <c r="I149" s="52"/>
    </row>
    <row r="150" spans="2:9" s="55" customFormat="1" ht="12.75">
      <c r="B150" s="53"/>
      <c r="C150" s="54"/>
      <c r="D150" s="54"/>
      <c r="E150" s="54"/>
      <c r="F150" s="54"/>
      <c r="G150" s="54"/>
      <c r="H150" s="54"/>
      <c r="I150" s="52"/>
    </row>
    <row r="151" spans="2:9" s="55" customFormat="1" ht="12.75">
      <c r="B151" s="53"/>
      <c r="C151" s="54"/>
      <c r="D151" s="54"/>
      <c r="E151" s="54"/>
      <c r="F151" s="54"/>
      <c r="G151" s="54"/>
      <c r="H151" s="54"/>
      <c r="I151" s="52"/>
    </row>
    <row r="152" spans="2:9" s="55" customFormat="1" ht="12.75">
      <c r="B152" s="53"/>
      <c r="C152" s="54"/>
      <c r="D152" s="54"/>
      <c r="E152" s="54"/>
      <c r="F152" s="54"/>
      <c r="G152" s="54"/>
      <c r="H152" s="54"/>
      <c r="I152" s="52"/>
    </row>
    <row r="153" spans="2:9" s="55" customFormat="1" ht="12.75">
      <c r="B153" s="53"/>
      <c r="C153" s="54"/>
      <c r="D153" s="54"/>
      <c r="E153" s="54"/>
      <c r="F153" s="54"/>
      <c r="G153" s="54"/>
      <c r="H153" s="54"/>
      <c r="I153" s="52"/>
    </row>
    <row r="154" spans="2:9" s="55" customFormat="1" ht="12.75">
      <c r="B154" s="53"/>
      <c r="C154" s="54"/>
      <c r="D154" s="54"/>
      <c r="E154" s="54"/>
      <c r="F154" s="54"/>
      <c r="G154" s="54"/>
      <c r="H154" s="54"/>
      <c r="I154" s="52"/>
    </row>
    <row r="155" spans="2:9" s="55" customFormat="1" ht="12.75">
      <c r="B155" s="53"/>
      <c r="C155" s="54"/>
      <c r="D155" s="54"/>
      <c r="E155" s="54"/>
      <c r="F155" s="54"/>
      <c r="G155" s="54"/>
      <c r="H155" s="54"/>
      <c r="I155" s="52"/>
    </row>
    <row r="156" spans="2:9" s="55" customFormat="1" ht="12.75">
      <c r="B156" s="53"/>
      <c r="C156" s="54"/>
      <c r="D156" s="54"/>
      <c r="E156" s="54"/>
      <c r="F156" s="54"/>
      <c r="G156" s="54"/>
      <c r="H156" s="54"/>
      <c r="I156" s="52"/>
    </row>
    <row r="157" spans="2:9" s="55" customFormat="1" ht="12.75">
      <c r="B157" s="53"/>
      <c r="C157" s="54"/>
      <c r="D157" s="54"/>
      <c r="E157" s="54"/>
      <c r="F157" s="54"/>
      <c r="G157" s="54"/>
      <c r="H157" s="54"/>
      <c r="I157" s="52"/>
    </row>
    <row r="158" spans="2:9" s="55" customFormat="1" ht="12.75">
      <c r="B158" s="53"/>
      <c r="C158" s="54"/>
      <c r="D158" s="54"/>
      <c r="E158" s="54"/>
      <c r="F158" s="54"/>
      <c r="G158" s="54"/>
      <c r="H158" s="54"/>
      <c r="I158" s="52"/>
    </row>
    <row r="159" spans="2:9" s="55" customFormat="1" ht="12.75">
      <c r="B159" s="53"/>
      <c r="C159" s="54"/>
      <c r="D159" s="54"/>
      <c r="E159" s="54"/>
      <c r="F159" s="54"/>
      <c r="G159" s="54"/>
      <c r="H159" s="54"/>
      <c r="I159" s="52"/>
    </row>
    <row r="160" spans="2:9" s="55" customFormat="1" ht="12.75">
      <c r="B160" s="53"/>
      <c r="C160" s="54"/>
      <c r="D160" s="54"/>
      <c r="E160" s="54"/>
      <c r="F160" s="54"/>
      <c r="G160" s="54"/>
      <c r="H160" s="54"/>
      <c r="I160" s="52"/>
    </row>
    <row r="161" spans="2:9" s="55" customFormat="1" ht="12.75">
      <c r="B161" s="53"/>
      <c r="C161" s="54"/>
      <c r="D161" s="54"/>
      <c r="E161" s="54"/>
      <c r="F161" s="54"/>
      <c r="G161" s="54"/>
      <c r="H161" s="54"/>
      <c r="I161" s="52"/>
    </row>
    <row r="162" spans="2:9" s="55" customFormat="1" ht="12.75">
      <c r="B162" s="53"/>
      <c r="C162" s="54"/>
      <c r="D162" s="54"/>
      <c r="E162" s="54"/>
      <c r="F162" s="54"/>
      <c r="G162" s="54"/>
      <c r="H162" s="54"/>
      <c r="I162" s="52"/>
    </row>
    <row r="163" spans="2:9" s="55" customFormat="1" ht="12.75">
      <c r="B163" s="53"/>
      <c r="C163" s="54"/>
      <c r="D163" s="54"/>
      <c r="E163" s="54"/>
      <c r="F163" s="54"/>
      <c r="G163" s="54"/>
      <c r="H163" s="54"/>
      <c r="I163" s="52"/>
    </row>
    <row r="164" spans="2:9" s="55" customFormat="1" ht="12.75">
      <c r="B164" s="53"/>
      <c r="C164" s="54"/>
      <c r="D164" s="54"/>
      <c r="E164" s="54"/>
      <c r="F164" s="54"/>
      <c r="G164" s="54"/>
      <c r="H164" s="54"/>
      <c r="I164" s="52"/>
    </row>
    <row r="165" spans="2:9" s="55" customFormat="1" ht="12.75">
      <c r="B165" s="53"/>
      <c r="C165" s="54"/>
      <c r="D165" s="54"/>
      <c r="E165" s="54"/>
      <c r="F165" s="54"/>
      <c r="G165" s="54"/>
      <c r="H165" s="54"/>
      <c r="I165" s="52"/>
    </row>
    <row r="166" spans="2:9" s="55" customFormat="1" ht="12.75">
      <c r="B166" s="53"/>
      <c r="C166" s="54"/>
      <c r="D166" s="54"/>
      <c r="E166" s="54"/>
      <c r="F166" s="54"/>
      <c r="G166" s="54"/>
      <c r="H166" s="54"/>
      <c r="I166" s="52"/>
    </row>
    <row r="167" spans="2:9" s="55" customFormat="1" ht="12.75">
      <c r="B167" s="53"/>
      <c r="C167" s="54"/>
      <c r="D167" s="54"/>
      <c r="E167" s="54"/>
      <c r="F167" s="54"/>
      <c r="G167" s="54"/>
      <c r="H167" s="54"/>
      <c r="I167" s="52"/>
    </row>
    <row r="168" spans="2:9" s="55" customFormat="1" ht="12.75">
      <c r="B168" s="53"/>
      <c r="C168" s="54"/>
      <c r="D168" s="54"/>
      <c r="E168" s="54"/>
      <c r="F168" s="54"/>
      <c r="G168" s="54"/>
      <c r="H168" s="54"/>
      <c r="I168" s="52"/>
    </row>
    <row r="169" spans="2:8" s="55" customFormat="1" ht="12.75">
      <c r="B169" s="53"/>
      <c r="C169" s="54"/>
      <c r="D169" s="54"/>
      <c r="E169" s="54"/>
      <c r="F169" s="54"/>
      <c r="G169" s="54"/>
      <c r="H169" s="54"/>
    </row>
    <row r="170" spans="2:8" s="55" customFormat="1" ht="12.75">
      <c r="B170" s="53"/>
      <c r="C170" s="54"/>
      <c r="D170" s="54"/>
      <c r="E170" s="54"/>
      <c r="F170" s="54"/>
      <c r="G170" s="54"/>
      <c r="H170" s="54"/>
    </row>
    <row r="171" spans="2:8" s="55" customFormat="1" ht="12.75">
      <c r="B171" s="53"/>
      <c r="C171" s="54"/>
      <c r="D171" s="54"/>
      <c r="E171" s="54"/>
      <c r="F171" s="54"/>
      <c r="G171" s="54"/>
      <c r="H171" s="54"/>
    </row>
    <row r="172" spans="2:8" s="55" customFormat="1" ht="12.75">
      <c r="B172" s="53"/>
      <c r="C172" s="54"/>
      <c r="D172" s="54"/>
      <c r="E172" s="54"/>
      <c r="F172" s="54"/>
      <c r="G172" s="54"/>
      <c r="H172" s="54"/>
    </row>
    <row r="173" spans="2:8" s="55" customFormat="1" ht="12.75">
      <c r="B173" s="53"/>
      <c r="C173" s="54"/>
      <c r="D173" s="54"/>
      <c r="E173" s="54"/>
      <c r="F173" s="54"/>
      <c r="G173" s="54"/>
      <c r="H173" s="54"/>
    </row>
    <row r="174" spans="2:8" s="55" customFormat="1" ht="12.75">
      <c r="B174" s="53"/>
      <c r="C174" s="54"/>
      <c r="D174" s="54"/>
      <c r="E174" s="54"/>
      <c r="F174" s="54"/>
      <c r="G174" s="54"/>
      <c r="H174" s="54"/>
    </row>
    <row r="175" spans="2:8" s="55" customFormat="1" ht="12.75">
      <c r="B175" s="53"/>
      <c r="C175" s="54"/>
      <c r="D175" s="54"/>
      <c r="E175" s="54"/>
      <c r="F175" s="54"/>
      <c r="G175" s="54"/>
      <c r="H175" s="54"/>
    </row>
    <row r="176" spans="2:8" s="55" customFormat="1" ht="12.75">
      <c r="B176" s="53"/>
      <c r="C176" s="54"/>
      <c r="D176" s="54"/>
      <c r="E176" s="54"/>
      <c r="F176" s="54"/>
      <c r="G176" s="54"/>
      <c r="H176" s="54"/>
    </row>
    <row r="177" spans="2:8" ht="12.75">
      <c r="B177" s="56"/>
      <c r="C177" s="57"/>
      <c r="D177" s="57"/>
      <c r="E177" s="57"/>
      <c r="F177" s="57"/>
      <c r="G177" s="57"/>
      <c r="H177" s="57"/>
    </row>
    <row r="178" spans="2:8" ht="12.75">
      <c r="B178" s="56"/>
      <c r="C178" s="57"/>
      <c r="D178" s="57"/>
      <c r="E178" s="57"/>
      <c r="F178" s="57"/>
      <c r="G178" s="57"/>
      <c r="H178" s="57"/>
    </row>
    <row r="179" spans="2:8" ht="12.75">
      <c r="B179" s="56"/>
      <c r="C179" s="57"/>
      <c r="D179" s="57"/>
      <c r="E179" s="57"/>
      <c r="F179" s="57"/>
      <c r="G179" s="57"/>
      <c r="H179" s="57"/>
    </row>
    <row r="180" spans="2:8" ht="12.75">
      <c r="B180" s="56"/>
      <c r="C180" s="57"/>
      <c r="D180" s="57"/>
      <c r="E180" s="57"/>
      <c r="F180" s="57"/>
      <c r="G180" s="57"/>
      <c r="H180" s="57"/>
    </row>
    <row r="181" spans="2:8" ht="12.75">
      <c r="B181" s="56"/>
      <c r="C181" s="57"/>
      <c r="D181" s="57"/>
      <c r="E181" s="57"/>
      <c r="F181" s="57"/>
      <c r="G181" s="57"/>
      <c r="H181" s="57"/>
    </row>
    <row r="182" spans="2:8" ht="12.75">
      <c r="B182" s="56"/>
      <c r="C182" s="57"/>
      <c r="D182" s="57"/>
      <c r="E182" s="57"/>
      <c r="F182" s="57"/>
      <c r="G182" s="57"/>
      <c r="H182" s="57"/>
    </row>
    <row r="183" spans="2:8" ht="12.75">
      <c r="B183" s="56"/>
      <c r="C183" s="57"/>
      <c r="D183" s="57"/>
      <c r="E183" s="57"/>
      <c r="F183" s="57"/>
      <c r="G183" s="57"/>
      <c r="H183" s="57"/>
    </row>
    <row r="184" spans="2:8" ht="12.75">
      <c r="B184" s="56"/>
      <c r="C184" s="57"/>
      <c r="D184" s="57"/>
      <c r="E184" s="57"/>
      <c r="F184" s="57"/>
      <c r="G184" s="57"/>
      <c r="H184" s="57"/>
    </row>
    <row r="185" spans="2:8" ht="12.75">
      <c r="B185" s="56"/>
      <c r="C185" s="57"/>
      <c r="D185" s="57"/>
      <c r="E185" s="57"/>
      <c r="F185" s="57"/>
      <c r="G185" s="57"/>
      <c r="H185" s="57"/>
    </row>
    <row r="186" spans="2:8" ht="12.75">
      <c r="B186" s="56"/>
      <c r="C186" s="57"/>
      <c r="D186" s="57"/>
      <c r="E186" s="57"/>
      <c r="F186" s="57"/>
      <c r="G186" s="57"/>
      <c r="H186" s="57"/>
    </row>
    <row r="187" spans="2:8" ht="12.75">
      <c r="B187" s="56"/>
      <c r="C187" s="57"/>
      <c r="D187" s="57"/>
      <c r="E187" s="57"/>
      <c r="F187" s="57"/>
      <c r="G187" s="57"/>
      <c r="H187" s="57"/>
    </row>
    <row r="188" spans="2:8" ht="12.75">
      <c r="B188" s="56"/>
      <c r="C188" s="57"/>
      <c r="D188" s="57"/>
      <c r="E188" s="57"/>
      <c r="F188" s="57"/>
      <c r="G188" s="57"/>
      <c r="H188" s="57"/>
    </row>
    <row r="189" spans="2:8" ht="12.75">
      <c r="B189" s="56"/>
      <c r="C189" s="57"/>
      <c r="D189" s="57"/>
      <c r="E189" s="57"/>
      <c r="F189" s="57"/>
      <c r="G189" s="57"/>
      <c r="H189" s="57"/>
    </row>
    <row r="190" spans="2:8" ht="12.75">
      <c r="B190" s="56"/>
      <c r="C190" s="57"/>
      <c r="D190" s="57"/>
      <c r="E190" s="57"/>
      <c r="F190" s="57"/>
      <c r="G190" s="57"/>
      <c r="H190" s="57"/>
    </row>
    <row r="191" spans="2:8" ht="12.75">
      <c r="B191" s="56"/>
      <c r="C191" s="57"/>
      <c r="D191" s="57"/>
      <c r="E191" s="57"/>
      <c r="F191" s="57"/>
      <c r="G191" s="57"/>
      <c r="H191" s="57"/>
    </row>
    <row r="192" spans="2:8" ht="12.75">
      <c r="B192" s="56"/>
      <c r="C192" s="57"/>
      <c r="D192" s="57"/>
      <c r="E192" s="57"/>
      <c r="F192" s="57"/>
      <c r="G192" s="57"/>
      <c r="H192" s="57"/>
    </row>
    <row r="193" spans="2:8" ht="12.75">
      <c r="B193" s="56"/>
      <c r="C193" s="57"/>
      <c r="D193" s="57"/>
      <c r="E193" s="57"/>
      <c r="F193" s="57"/>
      <c r="G193" s="57"/>
      <c r="H193" s="57"/>
    </row>
    <row r="194" spans="2:8" ht="12.75">
      <c r="B194" s="56"/>
      <c r="C194" s="57"/>
      <c r="D194" s="57"/>
      <c r="E194" s="57"/>
      <c r="F194" s="57"/>
      <c r="G194" s="57"/>
      <c r="H194" s="57"/>
    </row>
    <row r="195" spans="2:8" ht="12.75">
      <c r="B195" s="56"/>
      <c r="C195" s="57"/>
      <c r="D195" s="57"/>
      <c r="E195" s="57"/>
      <c r="F195" s="57"/>
      <c r="G195" s="57"/>
      <c r="H195" s="57"/>
    </row>
    <row r="196" spans="2:8" ht="12.75">
      <c r="B196" s="56"/>
      <c r="C196" s="57"/>
      <c r="D196" s="57"/>
      <c r="E196" s="57"/>
      <c r="F196" s="57"/>
      <c r="G196" s="57"/>
      <c r="H196" s="57"/>
    </row>
    <row r="197" spans="2:8" ht="12.75">
      <c r="B197" s="56"/>
      <c r="C197" s="57"/>
      <c r="D197" s="57"/>
      <c r="E197" s="57"/>
      <c r="F197" s="57"/>
      <c r="G197" s="57"/>
      <c r="H197" s="57"/>
    </row>
    <row r="198" spans="2:8" ht="12.75">
      <c r="B198" s="56"/>
      <c r="C198" s="57"/>
      <c r="D198" s="57"/>
      <c r="E198" s="57"/>
      <c r="F198" s="57"/>
      <c r="G198" s="57"/>
      <c r="H198" s="57"/>
    </row>
    <row r="199" spans="2:8" ht="12.75">
      <c r="B199" s="56"/>
      <c r="C199" s="57"/>
      <c r="D199" s="57"/>
      <c r="E199" s="57"/>
      <c r="F199" s="57"/>
      <c r="G199" s="57"/>
      <c r="H199" s="57"/>
    </row>
    <row r="200" spans="2:8" ht="12.75">
      <c r="B200" s="56"/>
      <c r="C200" s="57"/>
      <c r="D200" s="57"/>
      <c r="E200" s="57"/>
      <c r="F200" s="57"/>
      <c r="G200" s="57"/>
      <c r="H200" s="57"/>
    </row>
    <row r="201" spans="2:8" ht="12.75">
      <c r="B201" s="56"/>
      <c r="C201" s="57"/>
      <c r="D201" s="57"/>
      <c r="E201" s="57"/>
      <c r="F201" s="57"/>
      <c r="G201" s="57"/>
      <c r="H201" s="57"/>
    </row>
    <row r="202" spans="2:8" ht="12.75">
      <c r="B202" s="56"/>
      <c r="C202" s="57"/>
      <c r="D202" s="57"/>
      <c r="E202" s="57"/>
      <c r="F202" s="57"/>
      <c r="G202" s="57"/>
      <c r="H202" s="57"/>
    </row>
    <row r="203" spans="2:8" ht="12.75">
      <c r="B203" s="56"/>
      <c r="C203" s="57"/>
      <c r="D203" s="57"/>
      <c r="E203" s="57"/>
      <c r="F203" s="57"/>
      <c r="G203" s="57"/>
      <c r="H203" s="57"/>
    </row>
    <row r="204" spans="2:8" ht="12.75">
      <c r="B204" s="56"/>
      <c r="C204" s="57"/>
      <c r="D204" s="57"/>
      <c r="E204" s="57"/>
      <c r="F204" s="57"/>
      <c r="G204" s="57"/>
      <c r="H204" s="57"/>
    </row>
    <row r="205" spans="2:8" ht="12.75">
      <c r="B205" s="56"/>
      <c r="C205" s="57"/>
      <c r="D205" s="57"/>
      <c r="E205" s="57"/>
      <c r="F205" s="57"/>
      <c r="G205" s="57"/>
      <c r="H205" s="57"/>
    </row>
    <row r="206" spans="2:8" ht="12.75">
      <c r="B206" s="56"/>
      <c r="C206" s="57"/>
      <c r="D206" s="57"/>
      <c r="E206" s="57"/>
      <c r="F206" s="57"/>
      <c r="G206" s="57"/>
      <c r="H206" s="57"/>
    </row>
    <row r="207" spans="2:8" ht="12.75">
      <c r="B207" s="56"/>
      <c r="C207" s="57"/>
      <c r="D207" s="57"/>
      <c r="E207" s="57"/>
      <c r="F207" s="57"/>
      <c r="G207" s="57"/>
      <c r="H207" s="57"/>
    </row>
    <row r="208" spans="2:8" ht="12.75">
      <c r="B208" s="56"/>
      <c r="C208" s="57"/>
      <c r="D208" s="57"/>
      <c r="E208" s="57"/>
      <c r="F208" s="57"/>
      <c r="G208" s="57"/>
      <c r="H208" s="57"/>
    </row>
    <row r="209" spans="2:8" ht="12.75">
      <c r="B209" s="56"/>
      <c r="C209" s="57"/>
      <c r="D209" s="57"/>
      <c r="E209" s="57"/>
      <c r="F209" s="57"/>
      <c r="G209" s="57"/>
      <c r="H209" s="57"/>
    </row>
    <row r="210" spans="2:8" ht="12.75">
      <c r="B210" s="56"/>
      <c r="C210" s="57"/>
      <c r="D210" s="57"/>
      <c r="E210" s="57"/>
      <c r="F210" s="57"/>
      <c r="G210" s="57"/>
      <c r="H210" s="57"/>
    </row>
    <row r="211" spans="2:8" ht="12.75">
      <c r="B211" s="56"/>
      <c r="C211" s="57"/>
      <c r="D211" s="57"/>
      <c r="E211" s="57"/>
      <c r="F211" s="57"/>
      <c r="G211" s="57"/>
      <c r="H211" s="57"/>
    </row>
    <row r="212" spans="2:8" ht="12.75">
      <c r="B212" s="56"/>
      <c r="C212" s="57"/>
      <c r="D212" s="57"/>
      <c r="E212" s="57"/>
      <c r="F212" s="57"/>
      <c r="G212" s="57"/>
      <c r="H212" s="57"/>
    </row>
    <row r="213" spans="2:8" ht="12.75">
      <c r="B213" s="56"/>
      <c r="C213" s="57"/>
      <c r="D213" s="57"/>
      <c r="E213" s="57"/>
      <c r="F213" s="57"/>
      <c r="G213" s="57"/>
      <c r="H213" s="57"/>
    </row>
    <row r="214" spans="2:8" ht="12.75">
      <c r="B214" s="56"/>
      <c r="C214" s="57"/>
      <c r="D214" s="57"/>
      <c r="E214" s="57"/>
      <c r="F214" s="57"/>
      <c r="G214" s="57"/>
      <c r="H214" s="57"/>
    </row>
    <row r="215" spans="2:8" ht="12.75">
      <c r="B215" s="56"/>
      <c r="C215" s="57"/>
      <c r="D215" s="57"/>
      <c r="E215" s="57"/>
      <c r="F215" s="57"/>
      <c r="G215" s="57"/>
      <c r="H215" s="57"/>
    </row>
    <row r="216" spans="2:8" ht="12.75">
      <c r="B216" s="56"/>
      <c r="C216" s="57"/>
      <c r="D216" s="57"/>
      <c r="E216" s="57"/>
      <c r="F216" s="57"/>
      <c r="G216" s="57"/>
      <c r="H216" s="57"/>
    </row>
    <row r="217" spans="2:8" ht="12.75">
      <c r="B217" s="56"/>
      <c r="C217" s="57"/>
      <c r="D217" s="57"/>
      <c r="E217" s="57"/>
      <c r="F217" s="57"/>
      <c r="G217" s="57"/>
      <c r="H217" s="57"/>
    </row>
    <row r="218" spans="2:8" ht="12.75">
      <c r="B218" s="56"/>
      <c r="C218" s="57"/>
      <c r="D218" s="57"/>
      <c r="E218" s="57"/>
      <c r="F218" s="57"/>
      <c r="G218" s="57"/>
      <c r="H218" s="57"/>
    </row>
    <row r="219" spans="2:8" ht="12.75">
      <c r="B219" s="56"/>
      <c r="C219" s="57"/>
      <c r="D219" s="57"/>
      <c r="E219" s="57"/>
      <c r="F219" s="57"/>
      <c r="G219" s="57"/>
      <c r="H219" s="57"/>
    </row>
    <row r="220" spans="2:8" ht="12.75">
      <c r="B220" s="56"/>
      <c r="C220" s="57"/>
      <c r="D220" s="57"/>
      <c r="E220" s="57"/>
      <c r="F220" s="57"/>
      <c r="G220" s="57"/>
      <c r="H220" s="57"/>
    </row>
    <row r="221" spans="2:8" ht="12.75">
      <c r="B221" s="56"/>
      <c r="C221" s="57"/>
      <c r="D221" s="57"/>
      <c r="E221" s="57"/>
      <c r="F221" s="57"/>
      <c r="G221" s="57"/>
      <c r="H221" s="57"/>
    </row>
    <row r="222" spans="2:8" ht="12.75">
      <c r="B222" s="56"/>
      <c r="C222" s="57"/>
      <c r="D222" s="57"/>
      <c r="E222" s="57"/>
      <c r="F222" s="57"/>
      <c r="G222" s="57"/>
      <c r="H222" s="57"/>
    </row>
    <row r="223" spans="2:8" ht="12.75">
      <c r="B223" s="56"/>
      <c r="C223" s="57"/>
      <c r="D223" s="57"/>
      <c r="E223" s="57"/>
      <c r="F223" s="57"/>
      <c r="G223" s="57"/>
      <c r="H223" s="57"/>
    </row>
    <row r="224" spans="2:8" ht="12.75">
      <c r="B224" s="56"/>
      <c r="C224" s="57"/>
      <c r="D224" s="57"/>
      <c r="E224" s="57"/>
      <c r="F224" s="57"/>
      <c r="G224" s="57"/>
      <c r="H224" s="57"/>
    </row>
    <row r="225" spans="2:8" ht="12.75">
      <c r="B225" s="56"/>
      <c r="C225" s="57"/>
      <c r="D225" s="57"/>
      <c r="E225" s="57"/>
      <c r="F225" s="57"/>
      <c r="G225" s="57"/>
      <c r="H225" s="57"/>
    </row>
    <row r="226" spans="2:8" ht="12.75">
      <c r="B226" s="56"/>
      <c r="C226" s="57"/>
      <c r="D226" s="57"/>
      <c r="E226" s="57"/>
      <c r="F226" s="57"/>
      <c r="G226" s="57"/>
      <c r="H226" s="57"/>
    </row>
    <row r="227" spans="2:8" ht="12.75">
      <c r="B227" s="56"/>
      <c r="C227" s="57"/>
      <c r="D227" s="57"/>
      <c r="E227" s="57"/>
      <c r="F227" s="57"/>
      <c r="G227" s="57"/>
      <c r="H227" s="57"/>
    </row>
    <row r="228" spans="2:8" ht="12.75">
      <c r="B228" s="56"/>
      <c r="C228" s="57"/>
      <c r="D228" s="57"/>
      <c r="E228" s="57"/>
      <c r="F228" s="57"/>
      <c r="G228" s="57"/>
      <c r="H228" s="57"/>
    </row>
    <row r="229" spans="2:8" ht="12.75">
      <c r="B229" s="56"/>
      <c r="C229" s="57"/>
      <c r="D229" s="57"/>
      <c r="E229" s="57"/>
      <c r="F229" s="57"/>
      <c r="G229" s="57"/>
      <c r="H229" s="57"/>
    </row>
    <row r="230" spans="2:8" ht="12.75">
      <c r="B230" s="56"/>
      <c r="C230" s="57"/>
      <c r="D230" s="57"/>
      <c r="E230" s="57"/>
      <c r="F230" s="57"/>
      <c r="G230" s="57"/>
      <c r="H230" s="57"/>
    </row>
    <row r="231" spans="2:8" ht="12.75">
      <c r="B231" s="56"/>
      <c r="C231" s="57"/>
      <c r="D231" s="57"/>
      <c r="E231" s="57"/>
      <c r="F231" s="57"/>
      <c r="G231" s="57"/>
      <c r="H231" s="57"/>
    </row>
    <row r="232" spans="2:8" ht="12.75">
      <c r="B232" s="56"/>
      <c r="C232" s="57"/>
      <c r="D232" s="57"/>
      <c r="E232" s="57"/>
      <c r="F232" s="57"/>
      <c r="G232" s="57"/>
      <c r="H232" s="57"/>
    </row>
    <row r="233" spans="2:8" ht="12.75">
      <c r="B233" s="56"/>
      <c r="C233" s="57"/>
      <c r="D233" s="57"/>
      <c r="E233" s="57"/>
      <c r="F233" s="57"/>
      <c r="G233" s="57"/>
      <c r="H233" s="57"/>
    </row>
    <row r="234" spans="2:8" ht="12.75">
      <c r="B234" s="56"/>
      <c r="C234" s="57"/>
      <c r="D234" s="57"/>
      <c r="E234" s="57"/>
      <c r="F234" s="57"/>
      <c r="G234" s="57"/>
      <c r="H234" s="57"/>
    </row>
    <row r="235" spans="2:8" ht="12.75">
      <c r="B235" s="56"/>
      <c r="C235" s="57"/>
      <c r="D235" s="57"/>
      <c r="E235" s="57"/>
      <c r="F235" s="57"/>
      <c r="G235" s="57"/>
      <c r="H235" s="57"/>
    </row>
    <row r="236" spans="2:8" ht="12.75">
      <c r="B236" s="56"/>
      <c r="C236" s="57"/>
      <c r="D236" s="57"/>
      <c r="E236" s="57"/>
      <c r="F236" s="57"/>
      <c r="G236" s="57"/>
      <c r="H236" s="57"/>
    </row>
    <row r="237" spans="2:8" ht="12.75">
      <c r="B237" s="56"/>
      <c r="C237" s="57"/>
      <c r="D237" s="57"/>
      <c r="E237" s="57"/>
      <c r="F237" s="57"/>
      <c r="G237" s="57"/>
      <c r="H237" s="57"/>
    </row>
    <row r="238" spans="2:8" ht="12.75">
      <c r="B238" s="56"/>
      <c r="C238" s="57"/>
      <c r="D238" s="57"/>
      <c r="E238" s="57"/>
      <c r="F238" s="57"/>
      <c r="G238" s="57"/>
      <c r="H238" s="57"/>
    </row>
    <row r="239" spans="2:8" ht="12.75">
      <c r="B239" s="56"/>
      <c r="C239" s="57"/>
      <c r="D239" s="57"/>
      <c r="E239" s="57"/>
      <c r="F239" s="57"/>
      <c r="G239" s="57"/>
      <c r="H239" s="57"/>
    </row>
    <row r="240" spans="2:8" ht="12.75">
      <c r="B240" s="56"/>
      <c r="C240" s="57"/>
      <c r="D240" s="57"/>
      <c r="E240" s="57"/>
      <c r="F240" s="57"/>
      <c r="G240" s="57"/>
      <c r="H240" s="57"/>
    </row>
    <row r="241" spans="2:8" ht="12.75">
      <c r="B241" s="56"/>
      <c r="C241" s="57"/>
      <c r="D241" s="57"/>
      <c r="E241" s="57"/>
      <c r="F241" s="57"/>
      <c r="G241" s="57"/>
      <c r="H241" s="57"/>
    </row>
    <row r="242" spans="2:8" ht="12.75">
      <c r="B242" s="56"/>
      <c r="C242" s="57"/>
      <c r="D242" s="57"/>
      <c r="E242" s="57"/>
      <c r="F242" s="57"/>
      <c r="G242" s="57"/>
      <c r="H242" s="57"/>
    </row>
    <row r="243" spans="2:8" ht="12.75">
      <c r="B243" s="56"/>
      <c r="C243" s="57"/>
      <c r="D243" s="57"/>
      <c r="E243" s="57"/>
      <c r="F243" s="57"/>
      <c r="G243" s="57"/>
      <c r="H243" s="57"/>
    </row>
    <row r="244" spans="2:8" ht="12.75">
      <c r="B244" s="56"/>
      <c r="C244" s="57"/>
      <c r="D244" s="57"/>
      <c r="E244" s="57"/>
      <c r="F244" s="57"/>
      <c r="G244" s="57"/>
      <c r="H244" s="57"/>
    </row>
    <row r="245" spans="2:8" ht="12.75">
      <c r="B245" s="56"/>
      <c r="C245" s="57"/>
      <c r="D245" s="57"/>
      <c r="E245" s="57"/>
      <c r="F245" s="57"/>
      <c r="G245" s="57"/>
      <c r="H245" s="57"/>
    </row>
    <row r="246" spans="2:8" ht="12.75">
      <c r="B246" s="56"/>
      <c r="C246" s="57"/>
      <c r="D246" s="57"/>
      <c r="E246" s="57"/>
      <c r="F246" s="57"/>
      <c r="G246" s="57"/>
      <c r="H246" s="57"/>
    </row>
    <row r="247" spans="2:8" ht="12.75">
      <c r="B247" s="56"/>
      <c r="C247" s="57"/>
      <c r="D247" s="57"/>
      <c r="E247" s="57"/>
      <c r="F247" s="57"/>
      <c r="G247" s="57"/>
      <c r="H247" s="57"/>
    </row>
    <row r="248" spans="2:8" ht="12.75">
      <c r="B248" s="56"/>
      <c r="C248" s="57"/>
      <c r="D248" s="57"/>
      <c r="E248" s="57"/>
      <c r="F248" s="57"/>
      <c r="G248" s="57"/>
      <c r="H248" s="57"/>
    </row>
    <row r="249" spans="2:8" ht="12.75">
      <c r="B249" s="56"/>
      <c r="C249" s="57"/>
      <c r="D249" s="57"/>
      <c r="E249" s="57"/>
      <c r="F249" s="57"/>
      <c r="G249" s="57"/>
      <c r="H249" s="57"/>
    </row>
    <row r="250" spans="2:8" ht="12.75">
      <c r="B250" s="56"/>
      <c r="C250" s="57"/>
      <c r="D250" s="57"/>
      <c r="E250" s="57"/>
      <c r="F250" s="57"/>
      <c r="G250" s="57"/>
      <c r="H250" s="57"/>
    </row>
    <row r="251" spans="2:8" ht="12.75">
      <c r="B251" s="56"/>
      <c r="C251" s="57"/>
      <c r="D251" s="57"/>
      <c r="E251" s="57"/>
      <c r="F251" s="57"/>
      <c r="G251" s="57"/>
      <c r="H251" s="57"/>
    </row>
    <row r="252" spans="2:8" ht="12.75">
      <c r="B252" s="56"/>
      <c r="C252" s="57"/>
      <c r="D252" s="57"/>
      <c r="E252" s="57"/>
      <c r="F252" s="57"/>
      <c r="G252" s="57"/>
      <c r="H252" s="57"/>
    </row>
    <row r="253" spans="2:8" ht="12.75">
      <c r="B253" s="56"/>
      <c r="C253" s="57"/>
      <c r="D253" s="57"/>
      <c r="E253" s="57"/>
      <c r="F253" s="57"/>
      <c r="G253" s="57"/>
      <c r="H253" s="57"/>
    </row>
    <row r="254" spans="2:8" ht="12.75">
      <c r="B254" s="56"/>
      <c r="C254" s="57"/>
      <c r="D254" s="57"/>
      <c r="E254" s="57"/>
      <c r="F254" s="57"/>
      <c r="G254" s="57"/>
      <c r="H254" s="57"/>
    </row>
    <row r="255" spans="2:8" ht="12.75">
      <c r="B255" s="56"/>
      <c r="C255" s="57"/>
      <c r="D255" s="57"/>
      <c r="E255" s="57"/>
      <c r="F255" s="57"/>
      <c r="G255" s="57"/>
      <c r="H255" s="57"/>
    </row>
    <row r="256" spans="2:8" ht="12.75">
      <c r="B256" s="56"/>
      <c r="C256" s="57"/>
      <c r="D256" s="57"/>
      <c r="E256" s="57"/>
      <c r="F256" s="57"/>
      <c r="G256" s="57"/>
      <c r="H256" s="57"/>
    </row>
    <row r="257" spans="2:8" ht="12.75">
      <c r="B257" s="56"/>
      <c r="C257" s="57"/>
      <c r="D257" s="57"/>
      <c r="E257" s="57"/>
      <c r="F257" s="57"/>
      <c r="G257" s="57"/>
      <c r="H257" s="57"/>
    </row>
    <row r="258" spans="2:8" ht="12.75">
      <c r="B258" s="56"/>
      <c r="C258" s="57"/>
      <c r="D258" s="57"/>
      <c r="E258" s="57"/>
      <c r="F258" s="57"/>
      <c r="G258" s="57"/>
      <c r="H258" s="57"/>
    </row>
    <row r="259" spans="2:8" ht="12.75">
      <c r="B259" s="56"/>
      <c r="C259" s="57"/>
      <c r="D259" s="57"/>
      <c r="E259" s="57"/>
      <c r="F259" s="57"/>
      <c r="G259" s="57"/>
      <c r="H259" s="57"/>
    </row>
    <row r="260" spans="2:8" ht="12.75">
      <c r="B260" s="56"/>
      <c r="C260" s="57"/>
      <c r="D260" s="57"/>
      <c r="E260" s="57"/>
      <c r="F260" s="57"/>
      <c r="G260" s="57"/>
      <c r="H260" s="57"/>
    </row>
    <row r="261" spans="2:8" ht="12.75">
      <c r="B261" s="56"/>
      <c r="C261" s="57"/>
      <c r="D261" s="57"/>
      <c r="E261" s="57"/>
      <c r="F261" s="57"/>
      <c r="G261" s="57"/>
      <c r="H261" s="57"/>
    </row>
    <row r="262" spans="2:8" ht="12.75">
      <c r="B262" s="56"/>
      <c r="C262" s="57"/>
      <c r="D262" s="57"/>
      <c r="E262" s="57"/>
      <c r="F262" s="57"/>
      <c r="G262" s="57"/>
      <c r="H262" s="57"/>
    </row>
    <row r="263" spans="2:8" ht="12.75">
      <c r="B263" s="56"/>
      <c r="C263" s="57"/>
      <c r="D263" s="57"/>
      <c r="E263" s="57"/>
      <c r="F263" s="57"/>
      <c r="G263" s="57"/>
      <c r="H263" s="57"/>
    </row>
    <row r="264" spans="2:8" ht="12.75">
      <c r="B264" s="56"/>
      <c r="C264" s="57"/>
      <c r="D264" s="57"/>
      <c r="E264" s="57"/>
      <c r="F264" s="57"/>
      <c r="G264" s="57"/>
      <c r="H264" s="57"/>
    </row>
    <row r="265" spans="2:8" ht="12.75">
      <c r="B265" s="56"/>
      <c r="C265" s="57"/>
      <c r="D265" s="57"/>
      <c r="E265" s="57"/>
      <c r="F265" s="57"/>
      <c r="G265" s="57"/>
      <c r="H265" s="57"/>
    </row>
    <row r="266" spans="2:8" ht="12.75">
      <c r="B266" s="56"/>
      <c r="C266" s="57"/>
      <c r="D266" s="57"/>
      <c r="E266" s="57"/>
      <c r="F266" s="57"/>
      <c r="G266" s="57"/>
      <c r="H266" s="57"/>
    </row>
    <row r="267" spans="2:8" ht="12.75">
      <c r="B267" s="56"/>
      <c r="C267" s="57"/>
      <c r="D267" s="57"/>
      <c r="E267" s="57"/>
      <c r="F267" s="57"/>
      <c r="G267" s="57"/>
      <c r="H267" s="57"/>
    </row>
    <row r="268" spans="2:8" ht="12.75">
      <c r="B268" s="56"/>
      <c r="C268" s="57"/>
      <c r="D268" s="57"/>
      <c r="E268" s="57"/>
      <c r="F268" s="57"/>
      <c r="G268" s="57"/>
      <c r="H268" s="57"/>
    </row>
    <row r="269" spans="2:8" ht="12.75">
      <c r="B269" s="56"/>
      <c r="C269" s="57"/>
      <c r="D269" s="57"/>
      <c r="E269" s="57"/>
      <c r="F269" s="57"/>
      <c r="G269" s="57"/>
      <c r="H269" s="57"/>
    </row>
    <row r="270" spans="2:8" ht="12.75">
      <c r="B270" s="56"/>
      <c r="C270" s="57"/>
      <c r="D270" s="57"/>
      <c r="E270" s="57"/>
      <c r="F270" s="57"/>
      <c r="G270" s="57"/>
      <c r="H270" s="57"/>
    </row>
    <row r="271" spans="2:8" ht="12.75">
      <c r="B271" s="56"/>
      <c r="C271" s="57"/>
      <c r="D271" s="57"/>
      <c r="E271" s="57"/>
      <c r="F271" s="57"/>
      <c r="G271" s="57"/>
      <c r="H271" s="57"/>
    </row>
    <row r="272" spans="2:8" ht="12.75">
      <c r="B272" s="56"/>
      <c r="C272" s="57"/>
      <c r="D272" s="57"/>
      <c r="E272" s="57"/>
      <c r="F272" s="57"/>
      <c r="G272" s="57"/>
      <c r="H272" s="57"/>
    </row>
    <row r="273" spans="2:8" ht="12.75">
      <c r="B273" s="56"/>
      <c r="C273" s="57"/>
      <c r="D273" s="57"/>
      <c r="E273" s="57"/>
      <c r="F273" s="57"/>
      <c r="G273" s="57"/>
      <c r="H273" s="57"/>
    </row>
    <row r="274" spans="2:8" ht="12.75">
      <c r="B274" s="56"/>
      <c r="C274" s="57"/>
      <c r="D274" s="57"/>
      <c r="E274" s="57"/>
      <c r="F274" s="57"/>
      <c r="G274" s="57"/>
      <c r="H274" s="57"/>
    </row>
    <row r="275" spans="2:8" ht="12.75">
      <c r="B275" s="56"/>
      <c r="C275" s="57"/>
      <c r="D275" s="57"/>
      <c r="E275" s="57"/>
      <c r="F275" s="57"/>
      <c r="G275" s="57"/>
      <c r="H275" s="57"/>
    </row>
    <row r="276" spans="2:8" ht="12.75">
      <c r="B276" s="56"/>
      <c r="C276" s="57"/>
      <c r="D276" s="57"/>
      <c r="E276" s="57"/>
      <c r="F276" s="57"/>
      <c r="G276" s="57"/>
      <c r="H276" s="57"/>
    </row>
    <row r="277" spans="2:8" ht="12.75">
      <c r="B277" s="56"/>
      <c r="C277" s="57"/>
      <c r="D277" s="57"/>
      <c r="E277" s="57"/>
      <c r="F277" s="57"/>
      <c r="G277" s="57"/>
      <c r="H277" s="57"/>
    </row>
    <row r="278" spans="2:8" ht="12.75">
      <c r="B278" s="56"/>
      <c r="C278" s="57"/>
      <c r="D278" s="57"/>
      <c r="E278" s="57"/>
      <c r="F278" s="57"/>
      <c r="G278" s="57"/>
      <c r="H278" s="57"/>
    </row>
    <row r="279" spans="2:8" ht="12.75">
      <c r="B279" s="56"/>
      <c r="C279" s="57"/>
      <c r="D279" s="57"/>
      <c r="E279" s="57"/>
      <c r="F279" s="57"/>
      <c r="G279" s="57"/>
      <c r="H279" s="57"/>
    </row>
    <row r="280" spans="2:8" ht="12.75">
      <c r="B280" s="56"/>
      <c r="C280" s="57"/>
      <c r="D280" s="57"/>
      <c r="E280" s="57"/>
      <c r="F280" s="57"/>
      <c r="G280" s="57"/>
      <c r="H280" s="57"/>
    </row>
    <row r="281" spans="2:8" ht="12.75">
      <c r="B281" s="56"/>
      <c r="C281" s="57"/>
      <c r="D281" s="57"/>
      <c r="E281" s="57"/>
      <c r="F281" s="57"/>
      <c r="G281" s="57"/>
      <c r="H281" s="57"/>
    </row>
    <row r="282" spans="2:8" ht="12.75">
      <c r="B282" s="56"/>
      <c r="C282" s="57"/>
      <c r="D282" s="57"/>
      <c r="E282" s="57"/>
      <c r="F282" s="57"/>
      <c r="G282" s="57"/>
      <c r="H282" s="57"/>
    </row>
    <row r="283" spans="2:8" ht="12.75">
      <c r="B283" s="56"/>
      <c r="C283" s="57"/>
      <c r="D283" s="57"/>
      <c r="E283" s="57"/>
      <c r="F283" s="57"/>
      <c r="G283" s="57"/>
      <c r="H283" s="57"/>
    </row>
    <row r="284" spans="2:8" ht="12.75">
      <c r="B284" s="56"/>
      <c r="C284" s="57"/>
      <c r="D284" s="57"/>
      <c r="E284" s="57"/>
      <c r="F284" s="57"/>
      <c r="G284" s="57"/>
      <c r="H284" s="57"/>
    </row>
    <row r="285" spans="2:8" ht="12.75">
      <c r="B285" s="56"/>
      <c r="C285" s="57"/>
      <c r="D285" s="57"/>
      <c r="E285" s="57"/>
      <c r="F285" s="57"/>
      <c r="G285" s="57"/>
      <c r="H285" s="57"/>
    </row>
    <row r="286" spans="2:8" ht="12.75">
      <c r="B286" s="56"/>
      <c r="C286" s="57"/>
      <c r="D286" s="57"/>
      <c r="E286" s="57"/>
      <c r="F286" s="57"/>
      <c r="G286" s="57"/>
      <c r="H286" s="57"/>
    </row>
    <row r="287" spans="2:8" ht="12.75">
      <c r="B287" s="56"/>
      <c r="C287" s="57"/>
      <c r="D287" s="57"/>
      <c r="E287" s="57"/>
      <c r="F287" s="57"/>
      <c r="G287" s="57"/>
      <c r="H287" s="57"/>
    </row>
    <row r="288" spans="2:8" ht="12.75">
      <c r="B288" s="56"/>
      <c r="C288" s="57"/>
      <c r="D288" s="57"/>
      <c r="E288" s="57"/>
      <c r="F288" s="57"/>
      <c r="G288" s="57"/>
      <c r="H288" s="57"/>
    </row>
    <row r="289" spans="2:8" ht="12.75">
      <c r="B289" s="56"/>
      <c r="C289" s="57"/>
      <c r="D289" s="57"/>
      <c r="E289" s="57"/>
      <c r="F289" s="57"/>
      <c r="G289" s="57"/>
      <c r="H289" s="57"/>
    </row>
    <row r="290" spans="2:8" ht="12.75">
      <c r="B290" s="56"/>
      <c r="C290" s="57"/>
      <c r="D290" s="57"/>
      <c r="E290" s="57"/>
      <c r="F290" s="57"/>
      <c r="G290" s="57"/>
      <c r="H290" s="57"/>
    </row>
    <row r="291" spans="2:8" ht="12.75">
      <c r="B291" s="56"/>
      <c r="C291" s="57"/>
      <c r="D291" s="57"/>
      <c r="E291" s="57"/>
      <c r="F291" s="57"/>
      <c r="G291" s="57"/>
      <c r="H291" s="57"/>
    </row>
    <row r="292" spans="2:8" ht="12.75">
      <c r="B292" s="56"/>
      <c r="C292" s="57"/>
      <c r="D292" s="57"/>
      <c r="E292" s="57"/>
      <c r="F292" s="57"/>
      <c r="G292" s="57"/>
      <c r="H292" s="57"/>
    </row>
    <row r="293" spans="2:8" ht="12.75">
      <c r="B293" s="56"/>
      <c r="C293" s="57"/>
      <c r="D293" s="57"/>
      <c r="E293" s="57"/>
      <c r="F293" s="57"/>
      <c r="G293" s="57"/>
      <c r="H293" s="57"/>
    </row>
    <row r="294" spans="2:8" ht="12.75">
      <c r="B294" s="56"/>
      <c r="C294" s="57"/>
      <c r="D294" s="57"/>
      <c r="E294" s="57"/>
      <c r="F294" s="57"/>
      <c r="G294" s="57"/>
      <c r="H294" s="57"/>
    </row>
    <row r="295" spans="2:8" ht="12.75">
      <c r="B295" s="56"/>
      <c r="C295" s="57"/>
      <c r="D295" s="57"/>
      <c r="E295" s="57"/>
      <c r="F295" s="57"/>
      <c r="G295" s="57"/>
      <c r="H295" s="57"/>
    </row>
    <row r="296" spans="2:8" ht="12.75">
      <c r="B296" s="56"/>
      <c r="C296" s="57"/>
      <c r="D296" s="57"/>
      <c r="E296" s="57"/>
      <c r="F296" s="57"/>
      <c r="G296" s="57"/>
      <c r="H296" s="57"/>
    </row>
    <row r="297" spans="2:8" ht="12.75">
      <c r="B297" s="56"/>
      <c r="C297" s="57"/>
      <c r="D297" s="57"/>
      <c r="E297" s="57"/>
      <c r="F297" s="57"/>
      <c r="G297" s="57"/>
      <c r="H297" s="57"/>
    </row>
    <row r="298" spans="2:8" ht="12.75">
      <c r="B298" s="56"/>
      <c r="C298" s="57"/>
      <c r="D298" s="57"/>
      <c r="E298" s="57"/>
      <c r="F298" s="57"/>
      <c r="G298" s="57"/>
      <c r="H298" s="57"/>
    </row>
    <row r="299" spans="2:8" ht="12.75">
      <c r="B299" s="56"/>
      <c r="C299" s="57"/>
      <c r="D299" s="57"/>
      <c r="E299" s="57"/>
      <c r="F299" s="57"/>
      <c r="G299" s="57"/>
      <c r="H299" s="57"/>
    </row>
    <row r="300" spans="2:8" ht="12.75">
      <c r="B300" s="56"/>
      <c r="C300" s="57"/>
      <c r="D300" s="57"/>
      <c r="E300" s="57"/>
      <c r="F300" s="57"/>
      <c r="G300" s="57"/>
      <c r="H300" s="57"/>
    </row>
    <row r="301" spans="2:8" ht="12.75">
      <c r="B301" s="56"/>
      <c r="C301" s="57"/>
      <c r="D301" s="57"/>
      <c r="E301" s="57"/>
      <c r="F301" s="57"/>
      <c r="G301" s="57"/>
      <c r="H301" s="57"/>
    </row>
    <row r="302" spans="2:8" ht="12.75">
      <c r="B302" s="56"/>
      <c r="C302" s="57"/>
      <c r="D302" s="57"/>
      <c r="E302" s="57"/>
      <c r="F302" s="57"/>
      <c r="G302" s="57"/>
      <c r="H302" s="57"/>
    </row>
    <row r="303" spans="2:8" ht="12.75">
      <c r="B303" s="56"/>
      <c r="C303" s="57"/>
      <c r="D303" s="57"/>
      <c r="E303" s="57"/>
      <c r="F303" s="57"/>
      <c r="G303" s="57"/>
      <c r="H303" s="57"/>
    </row>
    <row r="304" spans="2:8" ht="12.75">
      <c r="B304" s="56"/>
      <c r="C304" s="57"/>
      <c r="D304" s="57"/>
      <c r="E304" s="57"/>
      <c r="F304" s="57"/>
      <c r="G304" s="57"/>
      <c r="H304" s="57"/>
    </row>
    <row r="305" spans="2:8" ht="12.75">
      <c r="B305" s="56"/>
      <c r="C305" s="57"/>
      <c r="D305" s="57"/>
      <c r="E305" s="57"/>
      <c r="F305" s="57"/>
      <c r="G305" s="57"/>
      <c r="H305" s="57"/>
    </row>
    <row r="306" spans="2:8" ht="12.75">
      <c r="B306" s="56"/>
      <c r="C306" s="57"/>
      <c r="D306" s="57"/>
      <c r="E306" s="57"/>
      <c r="F306" s="57"/>
      <c r="G306" s="57"/>
      <c r="H306" s="57"/>
    </row>
    <row r="307" spans="2:8" ht="12.75">
      <c r="B307" s="56"/>
      <c r="C307" s="57"/>
      <c r="D307" s="57"/>
      <c r="E307" s="57"/>
      <c r="F307" s="57"/>
      <c r="G307" s="57"/>
      <c r="H307" s="57"/>
    </row>
    <row r="308" spans="2:8" ht="12.75">
      <c r="B308" s="56"/>
      <c r="C308" s="57"/>
      <c r="D308" s="57"/>
      <c r="E308" s="57"/>
      <c r="F308" s="57"/>
      <c r="G308" s="57"/>
      <c r="H308" s="57"/>
    </row>
    <row r="309" spans="2:8" ht="12.75">
      <c r="B309" s="56"/>
      <c r="C309" s="57"/>
      <c r="D309" s="57"/>
      <c r="E309" s="57"/>
      <c r="F309" s="57"/>
      <c r="G309" s="57"/>
      <c r="H309" s="57"/>
    </row>
    <row r="310" spans="2:8" ht="12.75">
      <c r="B310" s="56"/>
      <c r="C310" s="57"/>
      <c r="D310" s="57"/>
      <c r="E310" s="57"/>
      <c r="F310" s="57"/>
      <c r="G310" s="57"/>
      <c r="H310" s="57"/>
    </row>
    <row r="311" spans="2:8" ht="12.75">
      <c r="B311" s="56"/>
      <c r="C311" s="57"/>
      <c r="D311" s="57"/>
      <c r="E311" s="57"/>
      <c r="F311" s="57"/>
      <c r="G311" s="57"/>
      <c r="H311" s="57"/>
    </row>
    <row r="312" spans="2:8" ht="12.75">
      <c r="B312" s="56"/>
      <c r="C312" s="57"/>
      <c r="D312" s="57"/>
      <c r="E312" s="57"/>
      <c r="F312" s="57"/>
      <c r="G312" s="57"/>
      <c r="H312" s="57"/>
    </row>
    <row r="313" spans="2:8" ht="12.75">
      <c r="B313" s="56"/>
      <c r="C313" s="57"/>
      <c r="D313" s="57"/>
      <c r="E313" s="57"/>
      <c r="F313" s="57"/>
      <c r="G313" s="57"/>
      <c r="H313" s="57"/>
    </row>
    <row r="314" spans="2:8" ht="12.75">
      <c r="B314" s="56"/>
      <c r="C314" s="57"/>
      <c r="D314" s="57"/>
      <c r="E314" s="57"/>
      <c r="F314" s="57"/>
      <c r="G314" s="57"/>
      <c r="H314" s="57"/>
    </row>
    <row r="315" spans="2:8" ht="12.75">
      <c r="B315" s="56"/>
      <c r="C315" s="57"/>
      <c r="D315" s="57"/>
      <c r="E315" s="57"/>
      <c r="F315" s="57"/>
      <c r="G315" s="57"/>
      <c r="H315" s="57"/>
    </row>
    <row r="316" spans="2:8" ht="12.75">
      <c r="B316" s="56"/>
      <c r="C316" s="57"/>
      <c r="D316" s="57"/>
      <c r="E316" s="57"/>
      <c r="F316" s="57"/>
      <c r="G316" s="57"/>
      <c r="H316" s="57"/>
    </row>
    <row r="317" spans="2:8" ht="12.75">
      <c r="B317" s="56"/>
      <c r="C317" s="57"/>
      <c r="D317" s="57"/>
      <c r="E317" s="57"/>
      <c r="F317" s="57"/>
      <c r="G317" s="57"/>
      <c r="H317" s="57"/>
    </row>
    <row r="318" spans="2:8" ht="12.75">
      <c r="B318" s="56"/>
      <c r="C318" s="57"/>
      <c r="D318" s="57"/>
      <c r="E318" s="57"/>
      <c r="F318" s="57"/>
      <c r="G318" s="57"/>
      <c r="H318" s="57"/>
    </row>
  </sheetData>
  <mergeCells count="14">
    <mergeCell ref="F39:F41"/>
    <mergeCell ref="G39:G41"/>
    <mergeCell ref="H39:H41"/>
    <mergeCell ref="I39:I41"/>
    <mergeCell ref="B1:B3"/>
    <mergeCell ref="D1:D3"/>
    <mergeCell ref="A1:A3"/>
    <mergeCell ref="A39:A41"/>
    <mergeCell ref="B39:B41"/>
    <mergeCell ref="D39:D41"/>
    <mergeCell ref="G1:G3"/>
    <mergeCell ref="H1:H3"/>
    <mergeCell ref="I1:I3"/>
    <mergeCell ref="F1:F3"/>
  </mergeCells>
  <printOptions/>
  <pageMargins left="0.38" right="0.58" top="0.67" bottom="0.2" header="0.15" footer="0.17"/>
  <pageSetup horizontalDpi="300" verticalDpi="300" orientation="landscape" paperSize="9" scale="98" r:id="rId1"/>
  <headerFooter alignWithMargins="0">
    <oddHeader>&amp;C2003. évi lakás és nem lakás ingatlanok felújítása&amp;R6.sz.melléklet
(Ezer Ft-ban)
26/2003.(VI.20.)költségvet.rend.mód.száma</oddHeader>
    <oddFooter>&amp;L&amp;D &amp;T&amp;C&amp;F/&amp;A/Szalafainé&amp;R&amp;P/&amp;N</oddFooter>
  </headerFooter>
  <rowBreaks count="1" manualBreakCount="1">
    <brk id="3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09"/>
  <sheetViews>
    <sheetView workbookViewId="0" topLeftCell="A1">
      <pane xSplit="3" ySplit="3" topLeftCell="G3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43" sqref="F43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2.375" style="6" customWidth="1"/>
    <col min="8" max="8" width="10.75390625" style="6" customWidth="1"/>
    <col min="9" max="9" width="24.625" style="6" bestFit="1" customWidth="1"/>
    <col min="10" max="16384" width="9.125" style="6" customWidth="1"/>
  </cols>
  <sheetData>
    <row r="1" spans="1:9" ht="12.75" customHeight="1">
      <c r="A1" s="105" t="s">
        <v>0</v>
      </c>
      <c r="B1" s="105"/>
      <c r="C1" s="59"/>
      <c r="D1" s="105" t="s">
        <v>67</v>
      </c>
      <c r="E1" s="59"/>
      <c r="F1" s="105" t="s">
        <v>97</v>
      </c>
      <c r="G1" s="105" t="s">
        <v>91</v>
      </c>
      <c r="H1" s="105" t="s">
        <v>68</v>
      </c>
      <c r="I1" s="109"/>
    </row>
    <row r="2" spans="1:9" ht="12.75">
      <c r="A2" s="105"/>
      <c r="B2" s="105"/>
      <c r="C2" s="59"/>
      <c r="D2" s="105"/>
      <c r="E2" s="59"/>
      <c r="F2" s="105"/>
      <c r="G2" s="105"/>
      <c r="H2" s="105"/>
      <c r="I2" s="110"/>
    </row>
    <row r="3" spans="1:9" ht="16.5" customHeight="1">
      <c r="A3" s="105"/>
      <c r="B3" s="105"/>
      <c r="C3" s="60"/>
      <c r="D3" s="105"/>
      <c r="E3" s="59"/>
      <c r="F3" s="105"/>
      <c r="G3" s="105"/>
      <c r="H3" s="105"/>
      <c r="I3" s="111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'06.12.'!G6</f>
        <v>74</v>
      </c>
      <c r="E6" s="5">
        <f>D6</f>
        <v>74</v>
      </c>
      <c r="F6" s="24" t="s">
        <v>20</v>
      </c>
      <c r="G6" s="5">
        <f>D6</f>
        <v>74</v>
      </c>
      <c r="H6" s="24" t="str">
        <f>F6</f>
        <v>-</v>
      </c>
      <c r="I6" s="2" t="s">
        <v>8</v>
      </c>
    </row>
    <row r="7" spans="1:9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'06.12.'!G7</f>
        <v>59</v>
      </c>
      <c r="E7" s="5">
        <f>D7</f>
        <v>59</v>
      </c>
      <c r="F7" s="24" t="s">
        <v>20</v>
      </c>
      <c r="G7" s="5">
        <f aca="true" t="shared" si="0" ref="G7:G18">D7</f>
        <v>59</v>
      </c>
      <c r="H7" s="24" t="str">
        <f>F7</f>
        <v>-</v>
      </c>
      <c r="I7" s="2" t="s">
        <v>8</v>
      </c>
    </row>
    <row r="8" spans="1:9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'06.12.'!G8</f>
        <v>492</v>
      </c>
      <c r="E8" s="5">
        <f>D8</f>
        <v>492</v>
      </c>
      <c r="F8" s="24" t="s">
        <v>20</v>
      </c>
      <c r="G8" s="5">
        <f t="shared" si="0"/>
        <v>492</v>
      </c>
      <c r="H8" s="24" t="str">
        <f>F8</f>
        <v>-</v>
      </c>
      <c r="I8" s="2" t="s">
        <v>8</v>
      </c>
    </row>
    <row r="9" spans="1:9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'06.12.'!G9</f>
        <v>704</v>
      </c>
      <c r="E9" s="5">
        <f>D9</f>
        <v>704</v>
      </c>
      <c r="F9" s="24" t="s">
        <v>20</v>
      </c>
      <c r="G9" s="5">
        <f t="shared" si="0"/>
        <v>704</v>
      </c>
      <c r="H9" s="24" t="str">
        <f>F9</f>
        <v>-</v>
      </c>
      <c r="I9" s="2"/>
    </row>
    <row r="10" spans="1:9" ht="12.75">
      <c r="A10" s="2" t="s">
        <v>9</v>
      </c>
      <c r="B10" s="3"/>
      <c r="C10" s="8"/>
      <c r="D10" s="3">
        <f>'06.12.'!G10</f>
        <v>0</v>
      </c>
      <c r="E10" s="5"/>
      <c r="F10" s="24"/>
      <c r="G10" s="5">
        <f t="shared" si="0"/>
        <v>0</v>
      </c>
      <c r="H10" s="24"/>
      <c r="I10" s="2"/>
    </row>
    <row r="11" spans="1:9" ht="12.75">
      <c r="A11" s="2" t="s">
        <v>10</v>
      </c>
      <c r="B11" s="3">
        <v>3450</v>
      </c>
      <c r="C11" s="8">
        <v>1950</v>
      </c>
      <c r="D11" s="3">
        <f>'06.12.'!G11</f>
        <v>1500</v>
      </c>
      <c r="E11" s="5">
        <v>1500</v>
      </c>
      <c r="F11" s="24" t="s">
        <v>20</v>
      </c>
      <c r="G11" s="5">
        <f t="shared" si="0"/>
        <v>1500</v>
      </c>
      <c r="H11" s="24" t="str">
        <f>F11</f>
        <v>-</v>
      </c>
      <c r="I11" s="2"/>
    </row>
    <row r="12" spans="1:9" ht="12.75">
      <c r="A12" s="9" t="s">
        <v>11</v>
      </c>
      <c r="B12" s="3"/>
      <c r="C12" s="8"/>
      <c r="D12" s="3">
        <f>'06.12.'!G12</f>
        <v>0</v>
      </c>
      <c r="E12" s="5"/>
      <c r="F12" s="24"/>
      <c r="G12" s="5">
        <f t="shared" si="0"/>
        <v>0</v>
      </c>
      <c r="H12" s="24"/>
      <c r="I12" s="2"/>
    </row>
    <row r="13" spans="1:9" ht="12.75">
      <c r="A13" s="2" t="s">
        <v>12</v>
      </c>
      <c r="B13" s="3"/>
      <c r="C13" s="10"/>
      <c r="D13" s="3">
        <f>'06.12.'!G13</f>
        <v>0</v>
      </c>
      <c r="E13" s="5"/>
      <c r="F13" s="24"/>
      <c r="G13" s="5">
        <f t="shared" si="0"/>
        <v>0</v>
      </c>
      <c r="H13" s="24"/>
      <c r="I13" s="2"/>
    </row>
    <row r="14" spans="1:9" ht="12.75">
      <c r="A14" s="2" t="s">
        <v>13</v>
      </c>
      <c r="B14" s="3">
        <v>3918</v>
      </c>
      <c r="C14" s="8">
        <v>2745</v>
      </c>
      <c r="D14" s="3">
        <f>'06.12.'!G14</f>
        <v>1173</v>
      </c>
      <c r="E14" s="5">
        <v>391</v>
      </c>
      <c r="F14" s="24" t="s">
        <v>20</v>
      </c>
      <c r="G14" s="5">
        <f t="shared" si="0"/>
        <v>1173</v>
      </c>
      <c r="H14" s="24" t="str">
        <f>F14</f>
        <v>-</v>
      </c>
      <c r="I14" s="2"/>
    </row>
    <row r="15" spans="1:9" ht="12.75">
      <c r="A15" s="2" t="s">
        <v>14</v>
      </c>
      <c r="B15" s="3">
        <v>7293</v>
      </c>
      <c r="C15" s="8">
        <v>5347</v>
      </c>
      <c r="D15" s="3">
        <f>'06.12.'!G15</f>
        <v>1946</v>
      </c>
      <c r="E15" s="5">
        <v>649</v>
      </c>
      <c r="F15" s="24" t="s">
        <v>20</v>
      </c>
      <c r="G15" s="5">
        <f t="shared" si="0"/>
        <v>1946</v>
      </c>
      <c r="H15" s="24" t="str">
        <f>F15</f>
        <v>-</v>
      </c>
      <c r="I15" s="2"/>
    </row>
    <row r="16" spans="1:9" ht="12.75">
      <c r="A16" s="2" t="s">
        <v>15</v>
      </c>
      <c r="B16" s="3">
        <v>13085</v>
      </c>
      <c r="C16" s="8">
        <v>125</v>
      </c>
      <c r="D16" s="3">
        <f>'06.12.'!G16</f>
        <v>12960</v>
      </c>
      <c r="E16" s="5">
        <v>4277</v>
      </c>
      <c r="F16" s="11">
        <v>-8</v>
      </c>
      <c r="G16" s="5">
        <f>D16+F16</f>
        <v>12952</v>
      </c>
      <c r="H16" s="11">
        <f>F16</f>
        <v>-8</v>
      </c>
      <c r="I16" s="2" t="s">
        <v>98</v>
      </c>
    </row>
    <row r="17" spans="1:9" ht="12.75">
      <c r="A17" s="2" t="s">
        <v>16</v>
      </c>
      <c r="B17" s="3">
        <v>8271</v>
      </c>
      <c r="C17" s="8">
        <v>0</v>
      </c>
      <c r="D17" s="3">
        <f>'06.12.'!G17</f>
        <v>8271</v>
      </c>
      <c r="E17" s="5">
        <v>2757</v>
      </c>
      <c r="F17" s="11">
        <v>-5</v>
      </c>
      <c r="G17" s="5">
        <f>D17+F17</f>
        <v>8266</v>
      </c>
      <c r="H17" s="11">
        <f>F17</f>
        <v>-5</v>
      </c>
      <c r="I17" s="2" t="s">
        <v>98</v>
      </c>
    </row>
    <row r="18" spans="1:9" ht="12.75">
      <c r="A18" s="2" t="s">
        <v>17</v>
      </c>
      <c r="B18" s="3">
        <v>16856</v>
      </c>
      <c r="C18" s="8">
        <v>0</v>
      </c>
      <c r="D18" s="3">
        <f>'06.12.'!G18</f>
        <v>16856</v>
      </c>
      <c r="E18" s="5">
        <v>5619</v>
      </c>
      <c r="F18" s="24" t="s">
        <v>20</v>
      </c>
      <c r="G18" s="5">
        <f t="shared" si="0"/>
        <v>16856</v>
      </c>
      <c r="H18" s="24" t="str">
        <f>F18</f>
        <v>-</v>
      </c>
      <c r="I18" s="2"/>
    </row>
    <row r="19" spans="1:9" ht="12.75">
      <c r="A19" s="2"/>
      <c r="B19" s="3"/>
      <c r="C19" s="10"/>
      <c r="D19" s="3"/>
      <c r="E19" s="11"/>
      <c r="F19" s="11"/>
      <c r="G19" s="5"/>
      <c r="H19" s="11"/>
      <c r="I19" s="2"/>
    </row>
    <row r="20" spans="1:9" ht="12.75">
      <c r="A20" s="12" t="s">
        <v>18</v>
      </c>
      <c r="B20" s="13">
        <f aca="true" t="shared" si="1" ref="B20:G20">SUM(B6:B19)</f>
        <v>66076</v>
      </c>
      <c r="C20" s="14">
        <f t="shared" si="1"/>
        <v>22041</v>
      </c>
      <c r="D20" s="14">
        <f t="shared" si="1"/>
        <v>44035</v>
      </c>
      <c r="E20" s="14">
        <f t="shared" si="1"/>
        <v>16522</v>
      </c>
      <c r="F20" s="14">
        <f t="shared" si="1"/>
        <v>-13</v>
      </c>
      <c r="G20" s="15">
        <f t="shared" si="1"/>
        <v>44022</v>
      </c>
      <c r="H20" s="15">
        <f>F20</f>
        <v>-13</v>
      </c>
      <c r="I20" s="12"/>
    </row>
    <row r="21" spans="1:9" ht="12.75">
      <c r="A21" s="2"/>
      <c r="B21" s="3"/>
      <c r="C21" s="4"/>
      <c r="D21" s="4"/>
      <c r="E21" s="5"/>
      <c r="F21" s="5"/>
      <c r="G21" s="5"/>
      <c r="H21" s="5"/>
      <c r="I21" s="2"/>
    </row>
    <row r="22" spans="1:9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24" t="s">
        <v>20</v>
      </c>
      <c r="G22" s="19">
        <f>D22</f>
        <v>7500</v>
      </c>
      <c r="H22" s="24" t="s">
        <v>20</v>
      </c>
      <c r="I22" s="7"/>
    </row>
    <row r="23" spans="1:9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</row>
    <row r="24" spans="1:9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24" t="s">
        <v>20</v>
      </c>
      <c r="G24" s="19">
        <f>D24</f>
        <v>4000</v>
      </c>
      <c r="H24" s="24" t="s">
        <v>20</v>
      </c>
      <c r="I24" s="7"/>
    </row>
    <row r="25" spans="1:9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24" t="s">
        <v>20</v>
      </c>
      <c r="G25" s="19">
        <f>D25</f>
        <v>1800</v>
      </c>
      <c r="H25" s="24" t="s">
        <v>20</v>
      </c>
      <c r="I25" s="7"/>
    </row>
    <row r="26" spans="1:9" s="20" customFormat="1" ht="12.75">
      <c r="A26" s="7" t="s">
        <v>92</v>
      </c>
      <c r="B26" s="16"/>
      <c r="C26" s="17"/>
      <c r="D26" s="18">
        <v>20352</v>
      </c>
      <c r="E26" s="19"/>
      <c r="F26" s="19">
        <v>-12585</v>
      </c>
      <c r="G26" s="19">
        <f>D26+F26</f>
        <v>7767</v>
      </c>
      <c r="H26" s="65">
        <f>F26</f>
        <v>-12585</v>
      </c>
      <c r="I26" s="7"/>
    </row>
    <row r="27" spans="1:9" s="20" customFormat="1" ht="12.75">
      <c r="A27" s="7" t="s">
        <v>22</v>
      </c>
      <c r="B27" s="16"/>
      <c r="C27" s="17"/>
      <c r="D27" s="21"/>
      <c r="E27" s="21"/>
      <c r="F27" s="21"/>
      <c r="G27" s="21"/>
      <c r="H27" s="24"/>
      <c r="I27" s="7"/>
    </row>
    <row r="28" spans="1:9" ht="12.75">
      <c r="A28" s="22" t="s">
        <v>23</v>
      </c>
      <c r="B28" s="10" t="s">
        <v>24</v>
      </c>
      <c r="C28" s="10" t="s">
        <v>20</v>
      </c>
      <c r="D28" s="23" t="str">
        <f>'06.12.'!G29</f>
        <v>X</v>
      </c>
      <c r="E28" s="24" t="str">
        <f aca="true" t="shared" si="2" ref="E28:E37">D28</f>
        <v>X</v>
      </c>
      <c r="F28" s="11">
        <v>2520</v>
      </c>
      <c r="G28" s="11">
        <v>2520</v>
      </c>
      <c r="H28" s="11">
        <v>2520</v>
      </c>
      <c r="I28" s="2" t="s">
        <v>25</v>
      </c>
    </row>
    <row r="29" spans="1:9" ht="12.75">
      <c r="A29" s="22" t="s">
        <v>26</v>
      </c>
      <c r="B29" s="10" t="s">
        <v>24</v>
      </c>
      <c r="C29" s="10" t="s">
        <v>20</v>
      </c>
      <c r="D29" s="23" t="str">
        <f>'06.12.'!G30</f>
        <v>X</v>
      </c>
      <c r="E29" s="24" t="str">
        <f t="shared" si="2"/>
        <v>X</v>
      </c>
      <c r="F29" s="11">
        <v>6919</v>
      </c>
      <c r="G29" s="11">
        <v>6919</v>
      </c>
      <c r="H29" s="11">
        <v>6919</v>
      </c>
      <c r="I29" s="2"/>
    </row>
    <row r="30" spans="1:9" ht="12.75">
      <c r="A30" s="22" t="s">
        <v>27</v>
      </c>
      <c r="B30" s="10" t="s">
        <v>24</v>
      </c>
      <c r="C30" s="10" t="s">
        <v>20</v>
      </c>
      <c r="D30" s="23" t="str">
        <f>'06.12.'!G31</f>
        <v>X</v>
      </c>
      <c r="E30" s="24" t="str">
        <f t="shared" si="2"/>
        <v>X</v>
      </c>
      <c r="F30" s="24" t="s">
        <v>20</v>
      </c>
      <c r="G30" s="24" t="str">
        <f aca="true" t="shared" si="3" ref="G30:G37">D30</f>
        <v>X</v>
      </c>
      <c r="H30" s="24" t="s">
        <v>20</v>
      </c>
      <c r="I30" s="2" t="s">
        <v>80</v>
      </c>
    </row>
    <row r="31" spans="1:9" ht="12.75">
      <c r="A31" s="22" t="s">
        <v>28</v>
      </c>
      <c r="B31" s="10" t="s">
        <v>24</v>
      </c>
      <c r="C31" s="10" t="s">
        <v>20</v>
      </c>
      <c r="D31" s="23" t="str">
        <f>'06.12.'!G32</f>
        <v>X</v>
      </c>
      <c r="E31" s="24" t="str">
        <f t="shared" si="2"/>
        <v>X</v>
      </c>
      <c r="F31" s="11">
        <v>802</v>
      </c>
      <c r="G31" s="11">
        <v>802</v>
      </c>
      <c r="H31" s="11">
        <v>802</v>
      </c>
      <c r="I31" s="2"/>
    </row>
    <row r="32" spans="1:9" ht="12.75">
      <c r="A32" s="22" t="s">
        <v>29</v>
      </c>
      <c r="B32" s="10" t="s">
        <v>24</v>
      </c>
      <c r="C32" s="10" t="s">
        <v>20</v>
      </c>
      <c r="D32" s="23" t="str">
        <f>'06.12.'!G33</f>
        <v>X</v>
      </c>
      <c r="E32" s="24" t="str">
        <f t="shared" si="2"/>
        <v>X</v>
      </c>
      <c r="F32" s="11">
        <v>1433</v>
      </c>
      <c r="G32" s="11">
        <v>1433</v>
      </c>
      <c r="H32" s="11">
        <v>1433</v>
      </c>
      <c r="I32" s="2"/>
    </row>
    <row r="33" spans="1:9" ht="12.75">
      <c r="A33" s="22" t="s">
        <v>30</v>
      </c>
      <c r="B33" s="10" t="s">
        <v>24</v>
      </c>
      <c r="C33" s="10" t="s">
        <v>20</v>
      </c>
      <c r="D33" s="23" t="str">
        <f>'06.12.'!G34</f>
        <v>X</v>
      </c>
      <c r="E33" s="24" t="str">
        <f t="shared" si="2"/>
        <v>X</v>
      </c>
      <c r="F33" s="11">
        <v>911</v>
      </c>
      <c r="G33" s="11">
        <v>911</v>
      </c>
      <c r="H33" s="11">
        <v>911</v>
      </c>
      <c r="I33" s="2"/>
    </row>
    <row r="34" spans="1:9" ht="12.75">
      <c r="A34" s="22" t="s">
        <v>31</v>
      </c>
      <c r="B34" s="10" t="s">
        <v>24</v>
      </c>
      <c r="C34" s="10" t="s">
        <v>20</v>
      </c>
      <c r="D34" s="23" t="str">
        <f>'06.12.'!G35</f>
        <v>X</v>
      </c>
      <c r="E34" s="24" t="str">
        <f t="shared" si="2"/>
        <v>X</v>
      </c>
      <c r="F34" s="24" t="s">
        <v>20</v>
      </c>
      <c r="G34" s="24" t="str">
        <f t="shared" si="3"/>
        <v>X</v>
      </c>
      <c r="H34" s="24" t="s">
        <v>20</v>
      </c>
      <c r="I34" s="2"/>
    </row>
    <row r="35" spans="1:9" s="27" customFormat="1" ht="22.5">
      <c r="A35" s="25" t="s">
        <v>93</v>
      </c>
      <c r="B35" s="34" t="s">
        <v>24</v>
      </c>
      <c r="C35" s="34" t="s">
        <v>20</v>
      </c>
      <c r="D35" s="34" t="str">
        <f>'06.12.'!G36</f>
        <v>X</v>
      </c>
      <c r="E35" s="85" t="str">
        <f t="shared" si="2"/>
        <v>X</v>
      </c>
      <c r="F35" s="85" t="s">
        <v>20</v>
      </c>
      <c r="G35" s="85" t="str">
        <f t="shared" si="3"/>
        <v>X</v>
      </c>
      <c r="H35" s="85" t="s">
        <v>20</v>
      </c>
      <c r="I35" s="86" t="s">
        <v>33</v>
      </c>
    </row>
    <row r="36" spans="1:9" ht="33.75">
      <c r="A36" s="22" t="s">
        <v>94</v>
      </c>
      <c r="B36" s="10" t="s">
        <v>24</v>
      </c>
      <c r="C36" s="10" t="s">
        <v>20</v>
      </c>
      <c r="D36" s="23" t="str">
        <f>'06.12.'!G37</f>
        <v>X</v>
      </c>
      <c r="E36" s="24" t="str">
        <f t="shared" si="2"/>
        <v>X</v>
      </c>
      <c r="F36" s="24" t="s">
        <v>20</v>
      </c>
      <c r="G36" s="24" t="str">
        <f t="shared" si="3"/>
        <v>X</v>
      </c>
      <c r="H36" s="24" t="s">
        <v>20</v>
      </c>
      <c r="I36" s="86" t="s">
        <v>99</v>
      </c>
    </row>
    <row r="37" spans="1:9" ht="22.5">
      <c r="A37" s="28" t="s">
        <v>95</v>
      </c>
      <c r="B37" s="29" t="s">
        <v>24</v>
      </c>
      <c r="C37" s="29" t="s">
        <v>20</v>
      </c>
      <c r="D37" s="30" t="str">
        <f>'06.12.'!G38</f>
        <v>X</v>
      </c>
      <c r="E37" s="31" t="str">
        <f t="shared" si="2"/>
        <v>X</v>
      </c>
      <c r="F37" s="31" t="s">
        <v>20</v>
      </c>
      <c r="G37" s="31" t="str">
        <f t="shared" si="3"/>
        <v>X</v>
      </c>
      <c r="H37" s="31" t="s">
        <v>20</v>
      </c>
      <c r="I37" s="87" t="s">
        <v>100</v>
      </c>
    </row>
    <row r="38" spans="1:9" ht="12.75" customHeight="1">
      <c r="A38" s="105" t="s">
        <v>0</v>
      </c>
      <c r="B38" s="105"/>
      <c r="C38" s="59"/>
      <c r="D38" s="105" t="s">
        <v>67</v>
      </c>
      <c r="E38" s="59"/>
      <c r="F38" s="105" t="s">
        <v>66</v>
      </c>
      <c r="G38" s="105" t="s">
        <v>90</v>
      </c>
      <c r="H38" s="105" t="s">
        <v>68</v>
      </c>
      <c r="I38" s="109"/>
    </row>
    <row r="39" spans="1:9" ht="12.75">
      <c r="A39" s="105"/>
      <c r="B39" s="105"/>
      <c r="C39" s="59"/>
      <c r="D39" s="105"/>
      <c r="E39" s="59"/>
      <c r="F39" s="105"/>
      <c r="G39" s="105"/>
      <c r="H39" s="105"/>
      <c r="I39" s="110"/>
    </row>
    <row r="40" spans="1:9" ht="12.75">
      <c r="A40" s="105"/>
      <c r="B40" s="105"/>
      <c r="C40" s="60"/>
      <c r="D40" s="105"/>
      <c r="E40" s="59"/>
      <c r="F40" s="105"/>
      <c r="G40" s="105"/>
      <c r="H40" s="105"/>
      <c r="I40" s="111"/>
    </row>
    <row r="41" spans="1:9" s="27" customFormat="1" ht="12.75">
      <c r="A41" s="25" t="s">
        <v>37</v>
      </c>
      <c r="B41" s="10" t="s">
        <v>24</v>
      </c>
      <c r="C41" s="10" t="s">
        <v>20</v>
      </c>
      <c r="D41" s="23" t="s">
        <v>24</v>
      </c>
      <c r="E41" s="24" t="str">
        <f>D41</f>
        <v>X</v>
      </c>
      <c r="F41" s="24" t="s">
        <v>20</v>
      </c>
      <c r="G41" s="24" t="s">
        <v>24</v>
      </c>
      <c r="H41" s="24" t="s">
        <v>20</v>
      </c>
      <c r="I41" s="26"/>
    </row>
    <row r="42" spans="1:9" s="27" customFormat="1" ht="15" customHeight="1">
      <c r="A42" s="25" t="s">
        <v>75</v>
      </c>
      <c r="B42" s="10"/>
      <c r="C42" s="10"/>
      <c r="D42" s="3">
        <f>'06.12.'!G43</f>
        <v>100</v>
      </c>
      <c r="E42" s="24"/>
      <c r="F42" s="24" t="s">
        <v>20</v>
      </c>
      <c r="G42" s="11">
        <f>D42</f>
        <v>100</v>
      </c>
      <c r="H42" s="24" t="s">
        <v>20</v>
      </c>
      <c r="I42" s="26" t="s">
        <v>73</v>
      </c>
    </row>
    <row r="43" spans="1:9" s="27" customFormat="1" ht="25.5">
      <c r="A43" s="25" t="s">
        <v>71</v>
      </c>
      <c r="B43" s="10"/>
      <c r="C43" s="10"/>
      <c r="D43" s="3">
        <f>'06.12.'!G44</f>
        <v>30</v>
      </c>
      <c r="E43" s="24"/>
      <c r="F43" s="24" t="s">
        <v>20</v>
      </c>
      <c r="G43" s="11">
        <f>D43</f>
        <v>30</v>
      </c>
      <c r="H43" s="24" t="s">
        <v>20</v>
      </c>
      <c r="I43" s="26" t="s">
        <v>73</v>
      </c>
    </row>
    <row r="44" spans="1:9" s="27" customFormat="1" ht="12.75">
      <c r="A44" s="25" t="s">
        <v>72</v>
      </c>
      <c r="B44" s="10"/>
      <c r="C44" s="10"/>
      <c r="D44" s="3">
        <f>'06.12.'!G45</f>
        <v>81</v>
      </c>
      <c r="E44" s="24"/>
      <c r="F44" s="24" t="s">
        <v>20</v>
      </c>
      <c r="G44" s="11">
        <f>D44</f>
        <v>81</v>
      </c>
      <c r="H44" s="24" t="s">
        <v>20</v>
      </c>
      <c r="I44" s="26" t="s">
        <v>73</v>
      </c>
    </row>
    <row r="45" spans="1:9" s="27" customFormat="1" ht="33.75">
      <c r="A45" s="25" t="s">
        <v>96</v>
      </c>
      <c r="B45" s="10"/>
      <c r="C45" s="10"/>
      <c r="D45" s="24" t="s">
        <v>24</v>
      </c>
      <c r="E45" s="24"/>
      <c r="F45" s="24" t="s">
        <v>20</v>
      </c>
      <c r="G45" s="24" t="str">
        <f>D45</f>
        <v>X</v>
      </c>
      <c r="H45" s="24" t="s">
        <v>20</v>
      </c>
      <c r="I45" s="86" t="s">
        <v>101</v>
      </c>
    </row>
    <row r="46" spans="1:9" s="41" customFormat="1" ht="12.75">
      <c r="A46" s="25" t="s">
        <v>77</v>
      </c>
      <c r="B46" s="17"/>
      <c r="C46" s="17"/>
      <c r="D46" s="24" t="s">
        <v>24</v>
      </c>
      <c r="E46" s="24"/>
      <c r="F46" s="24" t="s">
        <v>20</v>
      </c>
      <c r="G46" s="30" t="str">
        <f>D46</f>
        <v>X</v>
      </c>
      <c r="H46" s="24" t="s">
        <v>20</v>
      </c>
      <c r="I46" s="62"/>
    </row>
    <row r="47" spans="1:9" s="41" customFormat="1" ht="12.75">
      <c r="A47" s="12" t="s">
        <v>82</v>
      </c>
      <c r="B47" s="66"/>
      <c r="C47" s="67"/>
      <c r="D47" s="66">
        <v>20563</v>
      </c>
      <c r="E47" s="68"/>
      <c r="F47" s="68">
        <f>SUM(F26:F46)</f>
        <v>0</v>
      </c>
      <c r="G47" s="39">
        <f>D47+F47</f>
        <v>20563</v>
      </c>
      <c r="H47" s="68">
        <f>F47</f>
        <v>0</v>
      </c>
      <c r="I47" s="69"/>
    </row>
    <row r="48" spans="1:9" ht="12.75">
      <c r="A48" s="2"/>
      <c r="B48" s="3"/>
      <c r="C48" s="10"/>
      <c r="D48" s="3"/>
      <c r="E48" s="11"/>
      <c r="F48" s="11"/>
      <c r="G48" s="11"/>
      <c r="H48" s="11"/>
      <c r="I48" s="2"/>
    </row>
    <row r="49" spans="1:9" s="20" customFormat="1" ht="12.75">
      <c r="A49" s="7" t="s">
        <v>39</v>
      </c>
      <c r="B49" s="16">
        <v>1100</v>
      </c>
      <c r="C49" s="17" t="s">
        <v>20</v>
      </c>
      <c r="D49" s="18">
        <v>889</v>
      </c>
      <c r="E49" s="19">
        <v>1100</v>
      </c>
      <c r="F49" s="64" t="s">
        <v>20</v>
      </c>
      <c r="G49" s="19">
        <f>D49</f>
        <v>889</v>
      </c>
      <c r="H49" s="64" t="s">
        <v>20</v>
      </c>
      <c r="I49" s="7"/>
    </row>
    <row r="50" spans="1:9" ht="12.75">
      <c r="A50" s="12" t="s">
        <v>40</v>
      </c>
      <c r="B50" s="13" t="e">
        <f>B20+B22+B24+B25+#REF!+B49</f>
        <v>#REF!</v>
      </c>
      <c r="C50" s="13">
        <f>C20</f>
        <v>22041</v>
      </c>
      <c r="D50" s="13">
        <f>D20+D22+D24+D25+D47+D49</f>
        <v>78787</v>
      </c>
      <c r="E50" s="13" t="e">
        <f>E20+E22+E24+E25+#REF!+E49</f>
        <v>#REF!</v>
      </c>
      <c r="F50" s="13">
        <f>-13</f>
        <v>-13</v>
      </c>
      <c r="G50" s="13">
        <f>G20+G22+G24+G25+G47+G49</f>
        <v>78774</v>
      </c>
      <c r="H50" s="13">
        <v>-13</v>
      </c>
      <c r="I50" s="12"/>
    </row>
    <row r="51" spans="1:9" ht="12.75">
      <c r="A51" s="22"/>
      <c r="B51" s="8"/>
      <c r="C51" s="10"/>
      <c r="D51" s="3"/>
      <c r="E51" s="11"/>
      <c r="F51" s="11"/>
      <c r="G51" s="11"/>
      <c r="H51" s="11"/>
      <c r="I51" s="2"/>
    </row>
    <row r="52" spans="1:9" ht="12.75">
      <c r="A52" s="42" t="s">
        <v>41</v>
      </c>
      <c r="B52" s="8"/>
      <c r="C52" s="10"/>
      <c r="D52" s="3"/>
      <c r="E52" s="11"/>
      <c r="F52" s="11"/>
      <c r="G52" s="11"/>
      <c r="H52" s="11"/>
      <c r="I52" s="42" t="s">
        <v>79</v>
      </c>
    </row>
    <row r="53" spans="1:9" ht="12.75">
      <c r="A53" s="22" t="s">
        <v>43</v>
      </c>
      <c r="B53" s="8">
        <v>8714</v>
      </c>
      <c r="C53" s="10" t="s">
        <v>20</v>
      </c>
      <c r="D53" s="3">
        <f aca="true" t="shared" si="4" ref="D53:D65">B53</f>
        <v>8714</v>
      </c>
      <c r="E53" s="11">
        <v>2905</v>
      </c>
      <c r="F53" s="24" t="s">
        <v>20</v>
      </c>
      <c r="G53" s="11">
        <f aca="true" t="shared" si="5" ref="G53:G65">D53</f>
        <v>8714</v>
      </c>
      <c r="H53" s="24" t="str">
        <f aca="true" t="shared" si="6" ref="H53:H65">F53</f>
        <v>-</v>
      </c>
      <c r="I53" s="2" t="s">
        <v>44</v>
      </c>
    </row>
    <row r="54" spans="1:9" ht="12.75">
      <c r="A54" s="22" t="s">
        <v>45</v>
      </c>
      <c r="B54" s="8">
        <v>3580</v>
      </c>
      <c r="C54" s="10" t="s">
        <v>20</v>
      </c>
      <c r="D54" s="3">
        <f t="shared" si="4"/>
        <v>3580</v>
      </c>
      <c r="E54" s="11">
        <v>1193</v>
      </c>
      <c r="F54" s="24" t="s">
        <v>20</v>
      </c>
      <c r="G54" s="11">
        <f t="shared" si="5"/>
        <v>3580</v>
      </c>
      <c r="H54" s="24" t="str">
        <f t="shared" si="6"/>
        <v>-</v>
      </c>
      <c r="I54" s="2" t="s">
        <v>44</v>
      </c>
    </row>
    <row r="55" spans="1:9" ht="12.75">
      <c r="A55" s="22" t="s">
        <v>46</v>
      </c>
      <c r="B55" s="8">
        <v>2615</v>
      </c>
      <c r="C55" s="10" t="s">
        <v>20</v>
      </c>
      <c r="D55" s="3">
        <f t="shared" si="4"/>
        <v>2615</v>
      </c>
      <c r="E55" s="11">
        <v>872</v>
      </c>
      <c r="F55" s="24" t="s">
        <v>20</v>
      </c>
      <c r="G55" s="11">
        <f t="shared" si="5"/>
        <v>2615</v>
      </c>
      <c r="H55" s="24" t="str">
        <f t="shared" si="6"/>
        <v>-</v>
      </c>
      <c r="I55" s="2" t="s">
        <v>44</v>
      </c>
    </row>
    <row r="56" spans="1:9" ht="12.75">
      <c r="A56" s="22" t="s">
        <v>47</v>
      </c>
      <c r="B56" s="8">
        <v>6935</v>
      </c>
      <c r="C56" s="10" t="s">
        <v>20</v>
      </c>
      <c r="D56" s="3">
        <f t="shared" si="4"/>
        <v>6935</v>
      </c>
      <c r="E56" s="11">
        <v>2312</v>
      </c>
      <c r="F56" s="24" t="s">
        <v>20</v>
      </c>
      <c r="G56" s="11">
        <f t="shared" si="5"/>
        <v>6935</v>
      </c>
      <c r="H56" s="24" t="str">
        <f t="shared" si="6"/>
        <v>-</v>
      </c>
      <c r="I56" s="2" t="s">
        <v>44</v>
      </c>
    </row>
    <row r="57" spans="1:9" ht="12.75">
      <c r="A57" s="22" t="s">
        <v>48</v>
      </c>
      <c r="B57" s="8">
        <v>16517</v>
      </c>
      <c r="C57" s="10" t="s">
        <v>20</v>
      </c>
      <c r="D57" s="3">
        <f t="shared" si="4"/>
        <v>16517</v>
      </c>
      <c r="E57" s="11">
        <v>5506</v>
      </c>
      <c r="F57" s="24" t="s">
        <v>20</v>
      </c>
      <c r="G57" s="11">
        <f t="shared" si="5"/>
        <v>16517</v>
      </c>
      <c r="H57" s="24" t="str">
        <f t="shared" si="6"/>
        <v>-</v>
      </c>
      <c r="I57" s="2" t="s">
        <v>44</v>
      </c>
    </row>
    <row r="58" spans="1:9" ht="12.75">
      <c r="A58" s="22" t="s">
        <v>49</v>
      </c>
      <c r="B58" s="8">
        <v>5992</v>
      </c>
      <c r="C58" s="10" t="s">
        <v>20</v>
      </c>
      <c r="D58" s="3">
        <f t="shared" si="4"/>
        <v>5992</v>
      </c>
      <c r="E58" s="11">
        <v>1997</v>
      </c>
      <c r="F58" s="24" t="s">
        <v>20</v>
      </c>
      <c r="G58" s="11">
        <f t="shared" si="5"/>
        <v>5992</v>
      </c>
      <c r="H58" s="24" t="str">
        <f t="shared" si="6"/>
        <v>-</v>
      </c>
      <c r="I58" s="2" t="s">
        <v>44</v>
      </c>
    </row>
    <row r="59" spans="1:9" ht="12.75">
      <c r="A59" s="22" t="s">
        <v>50</v>
      </c>
      <c r="B59" s="8">
        <v>5844</v>
      </c>
      <c r="C59" s="10" t="s">
        <v>20</v>
      </c>
      <c r="D59" s="3">
        <f t="shared" si="4"/>
        <v>5844</v>
      </c>
      <c r="E59" s="11">
        <v>1948</v>
      </c>
      <c r="F59" s="24" t="s">
        <v>20</v>
      </c>
      <c r="G59" s="11">
        <f t="shared" si="5"/>
        <v>5844</v>
      </c>
      <c r="H59" s="24" t="str">
        <f t="shared" si="6"/>
        <v>-</v>
      </c>
      <c r="I59" s="2" t="s">
        <v>44</v>
      </c>
    </row>
    <row r="60" spans="1:9" ht="12.75">
      <c r="A60" s="22" t="s">
        <v>51</v>
      </c>
      <c r="B60" s="8">
        <v>11053</v>
      </c>
      <c r="C60" s="10" t="s">
        <v>20</v>
      </c>
      <c r="D60" s="3">
        <f t="shared" si="4"/>
        <v>11053</v>
      </c>
      <c r="E60" s="11">
        <v>3684</v>
      </c>
      <c r="F60" s="24" t="s">
        <v>20</v>
      </c>
      <c r="G60" s="11">
        <f t="shared" si="5"/>
        <v>11053</v>
      </c>
      <c r="H60" s="24" t="str">
        <f t="shared" si="6"/>
        <v>-</v>
      </c>
      <c r="I60" s="2" t="s">
        <v>44</v>
      </c>
    </row>
    <row r="61" spans="1:9" ht="12.75">
      <c r="A61" s="22" t="s">
        <v>52</v>
      </c>
      <c r="B61" s="8">
        <v>6796</v>
      </c>
      <c r="C61" s="10" t="s">
        <v>20</v>
      </c>
      <c r="D61" s="3">
        <f t="shared" si="4"/>
        <v>6796</v>
      </c>
      <c r="E61" s="11">
        <v>2265</v>
      </c>
      <c r="F61" s="24" t="s">
        <v>20</v>
      </c>
      <c r="G61" s="11">
        <f t="shared" si="5"/>
        <v>6796</v>
      </c>
      <c r="H61" s="24" t="str">
        <f t="shared" si="6"/>
        <v>-</v>
      </c>
      <c r="I61" s="2" t="s">
        <v>44</v>
      </c>
    </row>
    <row r="62" spans="1:9" ht="12.75">
      <c r="A62" s="22" t="s">
        <v>53</v>
      </c>
      <c r="B62" s="8">
        <v>3952</v>
      </c>
      <c r="C62" s="10" t="s">
        <v>20</v>
      </c>
      <c r="D62" s="3">
        <f t="shared" si="4"/>
        <v>3952</v>
      </c>
      <c r="E62" s="11">
        <v>1317</v>
      </c>
      <c r="F62" s="24" t="s">
        <v>20</v>
      </c>
      <c r="G62" s="11">
        <f t="shared" si="5"/>
        <v>3952</v>
      </c>
      <c r="H62" s="24" t="str">
        <f t="shared" si="6"/>
        <v>-</v>
      </c>
      <c r="I62" s="2" t="s">
        <v>44</v>
      </c>
    </row>
    <row r="63" spans="1:9" ht="12.75">
      <c r="A63" s="22" t="s">
        <v>54</v>
      </c>
      <c r="B63" s="8">
        <v>21632</v>
      </c>
      <c r="C63" s="10" t="s">
        <v>20</v>
      </c>
      <c r="D63" s="3">
        <f t="shared" si="4"/>
        <v>21632</v>
      </c>
      <c r="E63" s="11">
        <v>7211</v>
      </c>
      <c r="F63" s="24" t="s">
        <v>20</v>
      </c>
      <c r="G63" s="11">
        <f t="shared" si="5"/>
        <v>21632</v>
      </c>
      <c r="H63" s="24" t="str">
        <f t="shared" si="6"/>
        <v>-</v>
      </c>
      <c r="I63" s="2" t="s">
        <v>44</v>
      </c>
    </row>
    <row r="64" spans="1:9" ht="12.75">
      <c r="A64" s="22" t="s">
        <v>55</v>
      </c>
      <c r="B64" s="8">
        <v>3098</v>
      </c>
      <c r="C64" s="10" t="s">
        <v>20</v>
      </c>
      <c r="D64" s="3">
        <f t="shared" si="4"/>
        <v>3098</v>
      </c>
      <c r="E64" s="11">
        <v>1033</v>
      </c>
      <c r="F64" s="24" t="s">
        <v>20</v>
      </c>
      <c r="G64" s="11">
        <f t="shared" si="5"/>
        <v>3098</v>
      </c>
      <c r="H64" s="24" t="str">
        <f t="shared" si="6"/>
        <v>-</v>
      </c>
      <c r="I64" s="2" t="s">
        <v>44</v>
      </c>
    </row>
    <row r="65" spans="1:9" ht="12.75">
      <c r="A65" s="22" t="s">
        <v>56</v>
      </c>
      <c r="B65" s="8">
        <v>2894</v>
      </c>
      <c r="C65" s="10" t="s">
        <v>20</v>
      </c>
      <c r="D65" s="3">
        <f t="shared" si="4"/>
        <v>2894</v>
      </c>
      <c r="E65" s="11">
        <v>965</v>
      </c>
      <c r="F65" s="24" t="s">
        <v>20</v>
      </c>
      <c r="G65" s="11">
        <f t="shared" si="5"/>
        <v>2894</v>
      </c>
      <c r="H65" s="24" t="str">
        <f t="shared" si="6"/>
        <v>-</v>
      </c>
      <c r="I65" s="2" t="s">
        <v>44</v>
      </c>
    </row>
    <row r="66" spans="1:9" ht="12.75">
      <c r="A66" s="22" t="s">
        <v>58</v>
      </c>
      <c r="B66" s="8">
        <v>8446</v>
      </c>
      <c r="C66" s="10" t="s">
        <v>20</v>
      </c>
      <c r="D66" s="3">
        <f>B66</f>
        <v>8446</v>
      </c>
      <c r="E66" s="11">
        <v>2974</v>
      </c>
      <c r="F66" s="24" t="s">
        <v>20</v>
      </c>
      <c r="G66" s="11">
        <f>D66</f>
        <v>8446</v>
      </c>
      <c r="H66" s="24" t="str">
        <f>F66</f>
        <v>-</v>
      </c>
      <c r="I66" s="2" t="s">
        <v>44</v>
      </c>
    </row>
    <row r="67" spans="1:9" ht="12.75">
      <c r="A67" s="22" t="s">
        <v>59</v>
      </c>
      <c r="B67" s="8">
        <v>21831</v>
      </c>
      <c r="C67" s="10" t="s">
        <v>20</v>
      </c>
      <c r="D67" s="3">
        <f>B67</f>
        <v>21831</v>
      </c>
      <c r="E67" s="11">
        <v>7277</v>
      </c>
      <c r="F67" s="24" t="s">
        <v>20</v>
      </c>
      <c r="G67" s="11">
        <f>D67</f>
        <v>21831</v>
      </c>
      <c r="H67" s="24" t="str">
        <f>F67</f>
        <v>-</v>
      </c>
      <c r="I67" s="2" t="s">
        <v>44</v>
      </c>
    </row>
    <row r="68" spans="1:9" ht="12.75">
      <c r="A68" s="22" t="s">
        <v>60</v>
      </c>
      <c r="B68" s="8">
        <v>9800</v>
      </c>
      <c r="C68" s="10" t="s">
        <v>20</v>
      </c>
      <c r="D68" s="3">
        <f>B68</f>
        <v>9800</v>
      </c>
      <c r="E68" s="11">
        <v>3267</v>
      </c>
      <c r="F68" s="24" t="s">
        <v>20</v>
      </c>
      <c r="G68" s="11">
        <f>D68</f>
        <v>9800</v>
      </c>
      <c r="H68" s="24" t="str">
        <f>F68</f>
        <v>-</v>
      </c>
      <c r="I68" s="2" t="s">
        <v>44</v>
      </c>
    </row>
    <row r="69" spans="1:9" ht="12.75">
      <c r="A69" s="22" t="s">
        <v>62</v>
      </c>
      <c r="B69" s="8">
        <v>20643</v>
      </c>
      <c r="C69" s="10" t="s">
        <v>20</v>
      </c>
      <c r="D69" s="3">
        <f>B69</f>
        <v>20643</v>
      </c>
      <c r="E69" s="11">
        <v>7586</v>
      </c>
      <c r="F69" s="24" t="s">
        <v>20</v>
      </c>
      <c r="G69" s="11">
        <f>D69</f>
        <v>20643</v>
      </c>
      <c r="H69" s="24" t="str">
        <f>F69</f>
        <v>-</v>
      </c>
      <c r="I69" s="2" t="s">
        <v>44</v>
      </c>
    </row>
    <row r="70" spans="1:9" s="20" customFormat="1" ht="12.75">
      <c r="A70" s="43" t="s">
        <v>63</v>
      </c>
      <c r="B70" s="44">
        <f>SUM(B53:B69)</f>
        <v>160342</v>
      </c>
      <c r="C70" s="44">
        <f>SUM(C53:C69)</f>
        <v>0</v>
      </c>
      <c r="D70" s="13">
        <f>SUM(D53:D69)</f>
        <v>160342</v>
      </c>
      <c r="E70" s="13">
        <f>SUM(E53:E69)</f>
        <v>54312</v>
      </c>
      <c r="F70" s="13">
        <v>0</v>
      </c>
      <c r="G70" s="13">
        <f>D70</f>
        <v>160342</v>
      </c>
      <c r="H70" s="13">
        <v>0</v>
      </c>
      <c r="I70" s="45"/>
    </row>
    <row r="71" spans="1:9" s="51" customFormat="1" ht="12.75">
      <c r="A71" s="46" t="s">
        <v>64</v>
      </c>
      <c r="B71" s="47" t="e">
        <f aca="true" t="shared" si="7" ref="B71:G71">B70+B50</f>
        <v>#REF!</v>
      </c>
      <c r="C71" s="47">
        <f t="shared" si="7"/>
        <v>22041</v>
      </c>
      <c r="D71" s="48">
        <f t="shared" si="7"/>
        <v>239129</v>
      </c>
      <c r="E71" s="49" t="e">
        <f t="shared" si="7"/>
        <v>#REF!</v>
      </c>
      <c r="F71" s="49">
        <f t="shared" si="7"/>
        <v>-13</v>
      </c>
      <c r="G71" s="49">
        <f t="shared" si="7"/>
        <v>239116</v>
      </c>
      <c r="H71" s="49">
        <v>-13</v>
      </c>
      <c r="I71" s="50"/>
    </row>
    <row r="72" spans="1:9" s="55" customFormat="1" ht="12.75">
      <c r="A72" s="52"/>
      <c r="B72" s="53"/>
      <c r="C72" s="54"/>
      <c r="D72" s="54"/>
      <c r="E72" s="54"/>
      <c r="F72" s="54"/>
      <c r="G72" s="54"/>
      <c r="H72" s="54"/>
      <c r="I72" s="52"/>
    </row>
    <row r="73" spans="1:9" s="55" customFormat="1" ht="12.75">
      <c r="A73" s="52"/>
      <c r="B73" s="53"/>
      <c r="C73" s="54"/>
      <c r="D73" s="54"/>
      <c r="E73" s="54"/>
      <c r="F73" s="54"/>
      <c r="G73" s="54"/>
      <c r="H73" s="54"/>
      <c r="I73" s="52"/>
    </row>
    <row r="74" spans="1:9" s="55" customFormat="1" ht="12.75">
      <c r="A74" s="52"/>
      <c r="B74" s="53"/>
      <c r="C74" s="54"/>
      <c r="D74" s="54"/>
      <c r="E74" s="54"/>
      <c r="F74" s="54"/>
      <c r="G74" s="54"/>
      <c r="H74" s="54"/>
      <c r="I74" s="52"/>
    </row>
    <row r="75" spans="1:9" s="55" customFormat="1" ht="12.75">
      <c r="A75" s="52"/>
      <c r="B75" s="53"/>
      <c r="C75" s="54"/>
      <c r="D75" s="54"/>
      <c r="E75" s="54"/>
      <c r="F75" s="54"/>
      <c r="G75" s="54"/>
      <c r="H75" s="54"/>
      <c r="I75" s="52"/>
    </row>
    <row r="76" spans="1:9" s="55" customFormat="1" ht="12.75">
      <c r="A76" s="52"/>
      <c r="B76" s="53"/>
      <c r="C76" s="54"/>
      <c r="D76" s="54"/>
      <c r="E76" s="54"/>
      <c r="F76" s="54"/>
      <c r="G76" s="54"/>
      <c r="H76" s="54"/>
      <c r="I76" s="52"/>
    </row>
    <row r="77" spans="1:9" s="55" customFormat="1" ht="12.75">
      <c r="A77" s="52"/>
      <c r="B77" s="53"/>
      <c r="C77" s="54"/>
      <c r="D77" s="54"/>
      <c r="E77" s="54"/>
      <c r="F77" s="54"/>
      <c r="G77" s="54"/>
      <c r="H77" s="54"/>
      <c r="I77" s="52"/>
    </row>
    <row r="78" spans="1:9" s="55" customFormat="1" ht="12.75">
      <c r="A78" s="52"/>
      <c r="B78" s="53"/>
      <c r="C78" s="54"/>
      <c r="D78" s="54"/>
      <c r="E78" s="54"/>
      <c r="F78" s="54"/>
      <c r="G78" s="54"/>
      <c r="H78" s="54"/>
      <c r="I78" s="52"/>
    </row>
    <row r="79" spans="1:9" s="55" customFormat="1" ht="12.75">
      <c r="A79" s="52"/>
      <c r="B79" s="53"/>
      <c r="C79" s="54"/>
      <c r="D79" s="54"/>
      <c r="E79" s="54"/>
      <c r="F79" s="54"/>
      <c r="G79" s="54"/>
      <c r="H79" s="54"/>
      <c r="I79" s="52"/>
    </row>
    <row r="80" spans="1:9" s="55" customFormat="1" ht="12.75">
      <c r="A80" s="52"/>
      <c r="B80" s="53"/>
      <c r="C80" s="54"/>
      <c r="D80" s="54"/>
      <c r="E80" s="54"/>
      <c r="F80" s="54"/>
      <c r="G80" s="54"/>
      <c r="H80" s="54"/>
      <c r="I80" s="52"/>
    </row>
    <row r="81" spans="1:9" s="55" customFormat="1" ht="12.75">
      <c r="A81" s="52"/>
      <c r="B81" s="53"/>
      <c r="C81" s="54"/>
      <c r="D81" s="54"/>
      <c r="E81" s="54"/>
      <c r="F81" s="54"/>
      <c r="G81" s="54"/>
      <c r="H81" s="54"/>
      <c r="I81" s="52"/>
    </row>
    <row r="82" spans="1:9" s="55" customFormat="1" ht="12.75">
      <c r="A82" s="52"/>
      <c r="B82" s="53"/>
      <c r="C82" s="54"/>
      <c r="D82" s="54"/>
      <c r="E82" s="54"/>
      <c r="F82" s="54"/>
      <c r="G82" s="54"/>
      <c r="H82" s="54"/>
      <c r="I82" s="52"/>
    </row>
    <row r="83" spans="1:9" s="55" customFormat="1" ht="12.75">
      <c r="A83" s="52"/>
      <c r="B83" s="53"/>
      <c r="C83" s="54"/>
      <c r="D83" s="54"/>
      <c r="E83" s="54"/>
      <c r="F83" s="54"/>
      <c r="G83" s="54"/>
      <c r="H83" s="54"/>
      <c r="I83" s="52"/>
    </row>
    <row r="84" spans="1:9" s="55" customFormat="1" ht="12.75">
      <c r="A84" s="52"/>
      <c r="B84" s="53"/>
      <c r="C84" s="54"/>
      <c r="D84" s="54"/>
      <c r="E84" s="54"/>
      <c r="F84" s="54"/>
      <c r="G84" s="54"/>
      <c r="H84" s="54"/>
      <c r="I84" s="52"/>
    </row>
    <row r="85" spans="1:9" s="55" customFormat="1" ht="12.75">
      <c r="A85" s="52"/>
      <c r="B85" s="53"/>
      <c r="C85" s="54"/>
      <c r="D85" s="54"/>
      <c r="E85" s="54"/>
      <c r="F85" s="54"/>
      <c r="G85" s="54"/>
      <c r="H85" s="54"/>
      <c r="I85" s="52"/>
    </row>
    <row r="86" spans="1:9" s="55" customFormat="1" ht="12.75">
      <c r="A86" s="52"/>
      <c r="B86" s="53"/>
      <c r="C86" s="54"/>
      <c r="D86" s="54"/>
      <c r="E86" s="54"/>
      <c r="F86" s="54"/>
      <c r="G86" s="54"/>
      <c r="H86" s="54"/>
      <c r="I86" s="52"/>
    </row>
    <row r="87" spans="1:9" s="55" customFormat="1" ht="12.75">
      <c r="A87" s="52"/>
      <c r="B87" s="53"/>
      <c r="C87" s="54"/>
      <c r="D87" s="54"/>
      <c r="E87" s="54"/>
      <c r="F87" s="54"/>
      <c r="G87" s="54"/>
      <c r="H87" s="54"/>
      <c r="I87" s="52"/>
    </row>
    <row r="88" spans="1:9" s="55" customFormat="1" ht="12.75">
      <c r="A88" s="52"/>
      <c r="B88" s="53"/>
      <c r="C88" s="54"/>
      <c r="D88" s="54"/>
      <c r="E88" s="54"/>
      <c r="F88" s="54"/>
      <c r="G88" s="54"/>
      <c r="H88" s="54"/>
      <c r="I88" s="52"/>
    </row>
    <row r="89" spans="2:9" s="55" customFormat="1" ht="12.75">
      <c r="B89" s="53"/>
      <c r="C89" s="54"/>
      <c r="D89" s="54"/>
      <c r="E89" s="54"/>
      <c r="F89" s="54"/>
      <c r="G89" s="54"/>
      <c r="H89" s="54"/>
      <c r="I89" s="52"/>
    </row>
    <row r="90" spans="2:9" s="55" customFormat="1" ht="12.75">
      <c r="B90" s="53"/>
      <c r="C90" s="54"/>
      <c r="D90" s="54"/>
      <c r="E90" s="54"/>
      <c r="F90" s="54"/>
      <c r="G90" s="54"/>
      <c r="H90" s="54"/>
      <c r="I90" s="52"/>
    </row>
    <row r="91" spans="2:9" s="55" customFormat="1" ht="12.75">
      <c r="B91" s="53"/>
      <c r="C91" s="54"/>
      <c r="D91" s="54"/>
      <c r="E91" s="54"/>
      <c r="F91" s="54"/>
      <c r="G91" s="54"/>
      <c r="H91" s="54"/>
      <c r="I91" s="52"/>
    </row>
    <row r="92" spans="2:9" s="55" customFormat="1" ht="12.75">
      <c r="B92" s="53"/>
      <c r="C92" s="54"/>
      <c r="D92" s="54"/>
      <c r="E92" s="54"/>
      <c r="F92" s="54"/>
      <c r="G92" s="54"/>
      <c r="H92" s="54"/>
      <c r="I92" s="52"/>
    </row>
    <row r="93" spans="2:9" s="55" customFormat="1" ht="12.75">
      <c r="B93" s="53"/>
      <c r="C93" s="54"/>
      <c r="D93" s="54"/>
      <c r="E93" s="54"/>
      <c r="F93" s="54"/>
      <c r="G93" s="54"/>
      <c r="H93" s="54"/>
      <c r="I93" s="52"/>
    </row>
    <row r="94" spans="2:9" s="55" customFormat="1" ht="12.75">
      <c r="B94" s="53"/>
      <c r="C94" s="54"/>
      <c r="D94" s="54"/>
      <c r="E94" s="54"/>
      <c r="F94" s="54"/>
      <c r="G94" s="54"/>
      <c r="H94" s="54"/>
      <c r="I94" s="52"/>
    </row>
    <row r="95" spans="2:9" s="55" customFormat="1" ht="12.75">
      <c r="B95" s="53"/>
      <c r="C95" s="54"/>
      <c r="D95" s="54"/>
      <c r="E95" s="54"/>
      <c r="F95" s="54"/>
      <c r="G95" s="54"/>
      <c r="H95" s="54"/>
      <c r="I95" s="52"/>
    </row>
    <row r="96" spans="2:9" s="55" customFormat="1" ht="12.75">
      <c r="B96" s="53"/>
      <c r="C96" s="54"/>
      <c r="D96" s="54"/>
      <c r="E96" s="54"/>
      <c r="F96" s="54"/>
      <c r="G96" s="54"/>
      <c r="H96" s="54"/>
      <c r="I96" s="52"/>
    </row>
    <row r="97" spans="2:9" s="55" customFormat="1" ht="12.75">
      <c r="B97" s="53"/>
      <c r="C97" s="54"/>
      <c r="D97" s="54"/>
      <c r="E97" s="54"/>
      <c r="F97" s="54"/>
      <c r="G97" s="54"/>
      <c r="H97" s="54"/>
      <c r="I97" s="52"/>
    </row>
    <row r="98" spans="2:9" s="55" customFormat="1" ht="12.75">
      <c r="B98" s="53"/>
      <c r="C98" s="54"/>
      <c r="D98" s="54"/>
      <c r="E98" s="54"/>
      <c r="F98" s="54"/>
      <c r="G98" s="54"/>
      <c r="H98" s="54"/>
      <c r="I98" s="52"/>
    </row>
    <row r="99" spans="2:9" s="55" customFormat="1" ht="12.75">
      <c r="B99" s="53"/>
      <c r="C99" s="54"/>
      <c r="D99" s="54"/>
      <c r="E99" s="54"/>
      <c r="F99" s="54"/>
      <c r="G99" s="54"/>
      <c r="H99" s="54"/>
      <c r="I99" s="52"/>
    </row>
    <row r="100" spans="2:9" s="55" customFormat="1" ht="12.75">
      <c r="B100" s="53"/>
      <c r="C100" s="54"/>
      <c r="D100" s="54"/>
      <c r="E100" s="54"/>
      <c r="F100" s="54"/>
      <c r="G100" s="54"/>
      <c r="H100" s="54"/>
      <c r="I100" s="52"/>
    </row>
    <row r="101" spans="2:9" s="55" customFormat="1" ht="12.75">
      <c r="B101" s="53"/>
      <c r="C101" s="54"/>
      <c r="D101" s="54"/>
      <c r="E101" s="54"/>
      <c r="F101" s="54"/>
      <c r="G101" s="54"/>
      <c r="H101" s="54"/>
      <c r="I101" s="52"/>
    </row>
    <row r="102" spans="2:9" s="55" customFormat="1" ht="12.75">
      <c r="B102" s="53"/>
      <c r="C102" s="54"/>
      <c r="D102" s="54"/>
      <c r="E102" s="54"/>
      <c r="F102" s="54"/>
      <c r="G102" s="54"/>
      <c r="H102" s="54"/>
      <c r="I102" s="52"/>
    </row>
    <row r="103" spans="2:9" s="55" customFormat="1" ht="12.75">
      <c r="B103" s="53"/>
      <c r="C103" s="54"/>
      <c r="D103" s="54"/>
      <c r="E103" s="54"/>
      <c r="F103" s="54"/>
      <c r="G103" s="54"/>
      <c r="H103" s="54"/>
      <c r="I103" s="52"/>
    </row>
    <row r="104" spans="2:9" s="55" customFormat="1" ht="12.75">
      <c r="B104" s="53"/>
      <c r="C104" s="54"/>
      <c r="D104" s="54"/>
      <c r="E104" s="54"/>
      <c r="F104" s="54"/>
      <c r="G104" s="54"/>
      <c r="H104" s="54"/>
      <c r="I104" s="52"/>
    </row>
    <row r="105" spans="2:9" s="55" customFormat="1" ht="12.75">
      <c r="B105" s="53"/>
      <c r="C105" s="54"/>
      <c r="D105" s="54"/>
      <c r="E105" s="54"/>
      <c r="F105" s="54"/>
      <c r="G105" s="54"/>
      <c r="H105" s="54"/>
      <c r="I105" s="52"/>
    </row>
    <row r="106" spans="2:9" s="55" customFormat="1" ht="12.75">
      <c r="B106" s="53"/>
      <c r="C106" s="54"/>
      <c r="D106" s="54"/>
      <c r="E106" s="54"/>
      <c r="F106" s="54"/>
      <c r="G106" s="54"/>
      <c r="H106" s="54"/>
      <c r="I106" s="52"/>
    </row>
    <row r="107" spans="2:9" s="55" customFormat="1" ht="12.75">
      <c r="B107" s="53"/>
      <c r="C107" s="54"/>
      <c r="D107" s="54"/>
      <c r="E107" s="54"/>
      <c r="F107" s="54"/>
      <c r="G107" s="54"/>
      <c r="H107" s="54"/>
      <c r="I107" s="52"/>
    </row>
    <row r="108" spans="2:9" s="55" customFormat="1" ht="12.75">
      <c r="B108" s="53"/>
      <c r="C108" s="54"/>
      <c r="D108" s="54"/>
      <c r="E108" s="54"/>
      <c r="F108" s="54"/>
      <c r="G108" s="54"/>
      <c r="H108" s="54"/>
      <c r="I108" s="52"/>
    </row>
    <row r="109" spans="2:9" s="55" customFormat="1" ht="12.75">
      <c r="B109" s="53"/>
      <c r="C109" s="54"/>
      <c r="D109" s="54"/>
      <c r="E109" s="54"/>
      <c r="F109" s="54"/>
      <c r="G109" s="54"/>
      <c r="H109" s="54"/>
      <c r="I109" s="52"/>
    </row>
    <row r="110" spans="2:9" s="55" customFormat="1" ht="12.75">
      <c r="B110" s="53"/>
      <c r="C110" s="54"/>
      <c r="D110" s="54"/>
      <c r="E110" s="54"/>
      <c r="F110" s="54"/>
      <c r="G110" s="54"/>
      <c r="H110" s="54"/>
      <c r="I110" s="52"/>
    </row>
    <row r="111" spans="2:9" s="55" customFormat="1" ht="12.75">
      <c r="B111" s="53"/>
      <c r="C111" s="54"/>
      <c r="D111" s="54"/>
      <c r="E111" s="54"/>
      <c r="F111" s="54"/>
      <c r="G111" s="54"/>
      <c r="H111" s="54"/>
      <c r="I111" s="52"/>
    </row>
    <row r="112" spans="2:9" s="55" customFormat="1" ht="12.75">
      <c r="B112" s="53"/>
      <c r="C112" s="54"/>
      <c r="D112" s="54"/>
      <c r="E112" s="54"/>
      <c r="F112" s="54"/>
      <c r="G112" s="54"/>
      <c r="H112" s="54"/>
      <c r="I112" s="52"/>
    </row>
    <row r="113" spans="2:9" s="55" customFormat="1" ht="12.75">
      <c r="B113" s="53"/>
      <c r="C113" s="54"/>
      <c r="D113" s="54"/>
      <c r="E113" s="54"/>
      <c r="F113" s="54"/>
      <c r="G113" s="54"/>
      <c r="H113" s="54"/>
      <c r="I113" s="52"/>
    </row>
    <row r="114" spans="2:9" s="55" customFormat="1" ht="12.75">
      <c r="B114" s="53"/>
      <c r="C114" s="54"/>
      <c r="D114" s="54"/>
      <c r="E114" s="54"/>
      <c r="F114" s="54"/>
      <c r="G114" s="54"/>
      <c r="H114" s="54"/>
      <c r="I114" s="52"/>
    </row>
    <row r="115" spans="2:9" s="55" customFormat="1" ht="12.75">
      <c r="B115" s="53"/>
      <c r="C115" s="54"/>
      <c r="D115" s="54"/>
      <c r="E115" s="54"/>
      <c r="F115" s="54"/>
      <c r="G115" s="54"/>
      <c r="H115" s="54"/>
      <c r="I115" s="52"/>
    </row>
    <row r="116" spans="2:9" s="55" customFormat="1" ht="12.75">
      <c r="B116" s="53"/>
      <c r="C116" s="54"/>
      <c r="D116" s="54"/>
      <c r="E116" s="54"/>
      <c r="F116" s="54"/>
      <c r="G116" s="54"/>
      <c r="H116" s="54"/>
      <c r="I116" s="52"/>
    </row>
    <row r="117" spans="2:9" s="55" customFormat="1" ht="12.75">
      <c r="B117" s="53"/>
      <c r="C117" s="54"/>
      <c r="D117" s="54"/>
      <c r="E117" s="54"/>
      <c r="F117" s="54"/>
      <c r="G117" s="54"/>
      <c r="H117" s="54"/>
      <c r="I117" s="52"/>
    </row>
    <row r="118" spans="2:9" s="55" customFormat="1" ht="12.75">
      <c r="B118" s="53"/>
      <c r="C118" s="54"/>
      <c r="D118" s="54"/>
      <c r="E118" s="54"/>
      <c r="F118" s="54"/>
      <c r="G118" s="54"/>
      <c r="H118" s="54"/>
      <c r="I118" s="52"/>
    </row>
    <row r="119" spans="2:9" s="55" customFormat="1" ht="12.75">
      <c r="B119" s="53"/>
      <c r="C119" s="54"/>
      <c r="D119" s="54"/>
      <c r="E119" s="54"/>
      <c r="F119" s="54"/>
      <c r="G119" s="54"/>
      <c r="H119" s="54"/>
      <c r="I119" s="52"/>
    </row>
    <row r="120" spans="2:9" s="55" customFormat="1" ht="12.75">
      <c r="B120" s="53"/>
      <c r="C120" s="54"/>
      <c r="D120" s="54"/>
      <c r="E120" s="54"/>
      <c r="F120" s="54"/>
      <c r="G120" s="54"/>
      <c r="H120" s="54"/>
      <c r="I120" s="52"/>
    </row>
    <row r="121" spans="2:9" s="55" customFormat="1" ht="12.75">
      <c r="B121" s="53"/>
      <c r="C121" s="54"/>
      <c r="D121" s="54"/>
      <c r="E121" s="54"/>
      <c r="F121" s="54"/>
      <c r="G121" s="54"/>
      <c r="H121" s="54"/>
      <c r="I121" s="52"/>
    </row>
    <row r="122" spans="2:9" s="55" customFormat="1" ht="12.75">
      <c r="B122" s="53"/>
      <c r="C122" s="54"/>
      <c r="D122" s="54"/>
      <c r="E122" s="54"/>
      <c r="F122" s="54"/>
      <c r="G122" s="54"/>
      <c r="H122" s="54"/>
      <c r="I122" s="52"/>
    </row>
    <row r="123" spans="2:9" s="55" customFormat="1" ht="12.75">
      <c r="B123" s="53"/>
      <c r="C123" s="54"/>
      <c r="D123" s="54"/>
      <c r="E123" s="54"/>
      <c r="F123" s="54"/>
      <c r="G123" s="54"/>
      <c r="H123" s="54"/>
      <c r="I123" s="52"/>
    </row>
    <row r="124" spans="2:9" s="55" customFormat="1" ht="12.75">
      <c r="B124" s="53"/>
      <c r="C124" s="54"/>
      <c r="D124" s="54"/>
      <c r="E124" s="54"/>
      <c r="F124" s="54"/>
      <c r="G124" s="54"/>
      <c r="H124" s="54"/>
      <c r="I124" s="52"/>
    </row>
    <row r="125" spans="2:9" s="55" customFormat="1" ht="12.75">
      <c r="B125" s="53"/>
      <c r="C125" s="54"/>
      <c r="D125" s="54"/>
      <c r="E125" s="54"/>
      <c r="F125" s="54"/>
      <c r="G125" s="54"/>
      <c r="H125" s="54"/>
      <c r="I125" s="52"/>
    </row>
    <row r="126" spans="2:9" s="55" customFormat="1" ht="12.75">
      <c r="B126" s="53"/>
      <c r="C126" s="54"/>
      <c r="D126" s="54"/>
      <c r="E126" s="54"/>
      <c r="F126" s="54"/>
      <c r="G126" s="54"/>
      <c r="H126" s="54"/>
      <c r="I126" s="52"/>
    </row>
    <row r="127" spans="2:9" s="55" customFormat="1" ht="12.75">
      <c r="B127" s="53"/>
      <c r="C127" s="54"/>
      <c r="D127" s="54"/>
      <c r="E127" s="54"/>
      <c r="F127" s="54"/>
      <c r="G127" s="54"/>
      <c r="H127" s="54"/>
      <c r="I127" s="52"/>
    </row>
    <row r="128" spans="2:9" s="55" customFormat="1" ht="12.75">
      <c r="B128" s="53"/>
      <c r="C128" s="54"/>
      <c r="D128" s="54"/>
      <c r="E128" s="54"/>
      <c r="F128" s="54"/>
      <c r="G128" s="54"/>
      <c r="H128" s="54"/>
      <c r="I128" s="52"/>
    </row>
    <row r="129" spans="2:9" s="55" customFormat="1" ht="12.75">
      <c r="B129" s="53"/>
      <c r="C129" s="54"/>
      <c r="D129" s="54"/>
      <c r="E129" s="54"/>
      <c r="F129" s="54"/>
      <c r="G129" s="54"/>
      <c r="H129" s="54"/>
      <c r="I129" s="52"/>
    </row>
    <row r="130" spans="2:9" s="55" customFormat="1" ht="12.75">
      <c r="B130" s="53"/>
      <c r="C130" s="54"/>
      <c r="D130" s="54"/>
      <c r="E130" s="54"/>
      <c r="F130" s="54"/>
      <c r="G130" s="54"/>
      <c r="H130" s="54"/>
      <c r="I130" s="52"/>
    </row>
    <row r="131" spans="2:9" s="55" customFormat="1" ht="12.75">
      <c r="B131" s="53"/>
      <c r="C131" s="54"/>
      <c r="D131" s="54"/>
      <c r="E131" s="54"/>
      <c r="F131" s="54"/>
      <c r="G131" s="54"/>
      <c r="H131" s="54"/>
      <c r="I131" s="52"/>
    </row>
    <row r="132" spans="2:9" s="55" customFormat="1" ht="12.75">
      <c r="B132" s="53"/>
      <c r="C132" s="54"/>
      <c r="D132" s="54"/>
      <c r="E132" s="54"/>
      <c r="F132" s="54"/>
      <c r="G132" s="54"/>
      <c r="H132" s="54"/>
      <c r="I132" s="52"/>
    </row>
    <row r="133" spans="2:9" s="55" customFormat="1" ht="12.75">
      <c r="B133" s="53"/>
      <c r="C133" s="54"/>
      <c r="D133" s="54"/>
      <c r="E133" s="54"/>
      <c r="F133" s="54"/>
      <c r="G133" s="54"/>
      <c r="H133" s="54"/>
      <c r="I133" s="52"/>
    </row>
    <row r="134" spans="2:9" s="55" customFormat="1" ht="12.75">
      <c r="B134" s="53"/>
      <c r="C134" s="54"/>
      <c r="D134" s="54"/>
      <c r="E134" s="54"/>
      <c r="F134" s="54"/>
      <c r="G134" s="54"/>
      <c r="H134" s="54"/>
      <c r="I134" s="52"/>
    </row>
    <row r="135" spans="2:9" s="55" customFormat="1" ht="12.75">
      <c r="B135" s="53"/>
      <c r="C135" s="54"/>
      <c r="D135" s="54"/>
      <c r="E135" s="54"/>
      <c r="F135" s="54"/>
      <c r="G135" s="54"/>
      <c r="H135" s="54"/>
      <c r="I135" s="52"/>
    </row>
    <row r="136" spans="2:9" s="55" customFormat="1" ht="12.75">
      <c r="B136" s="53"/>
      <c r="C136" s="54"/>
      <c r="D136" s="54"/>
      <c r="E136" s="54"/>
      <c r="F136" s="54"/>
      <c r="G136" s="54"/>
      <c r="H136" s="54"/>
      <c r="I136" s="52"/>
    </row>
    <row r="137" spans="2:9" s="55" customFormat="1" ht="12.75">
      <c r="B137" s="53"/>
      <c r="C137" s="54"/>
      <c r="D137" s="54"/>
      <c r="E137" s="54"/>
      <c r="F137" s="54"/>
      <c r="G137" s="54"/>
      <c r="H137" s="54"/>
      <c r="I137" s="52"/>
    </row>
    <row r="138" spans="2:9" s="55" customFormat="1" ht="12.75">
      <c r="B138" s="53"/>
      <c r="C138" s="54"/>
      <c r="D138" s="54"/>
      <c r="E138" s="54"/>
      <c r="F138" s="54"/>
      <c r="G138" s="54"/>
      <c r="H138" s="54"/>
      <c r="I138" s="52"/>
    </row>
    <row r="139" spans="2:9" s="55" customFormat="1" ht="12.75">
      <c r="B139" s="53"/>
      <c r="C139" s="54"/>
      <c r="D139" s="54"/>
      <c r="E139" s="54"/>
      <c r="F139" s="54"/>
      <c r="G139" s="54"/>
      <c r="H139" s="54"/>
      <c r="I139" s="52"/>
    </row>
    <row r="140" spans="2:9" s="55" customFormat="1" ht="12.75">
      <c r="B140" s="53"/>
      <c r="C140" s="54"/>
      <c r="D140" s="54"/>
      <c r="E140" s="54"/>
      <c r="F140" s="54"/>
      <c r="G140" s="54"/>
      <c r="H140" s="54"/>
      <c r="I140" s="52"/>
    </row>
    <row r="141" spans="2:9" s="55" customFormat="1" ht="12.75">
      <c r="B141" s="53"/>
      <c r="C141" s="54"/>
      <c r="D141" s="54"/>
      <c r="E141" s="54"/>
      <c r="F141" s="54"/>
      <c r="G141" s="54"/>
      <c r="H141" s="54"/>
      <c r="I141" s="52"/>
    </row>
    <row r="142" spans="2:9" s="55" customFormat="1" ht="12.75">
      <c r="B142" s="53"/>
      <c r="C142" s="54"/>
      <c r="D142" s="54"/>
      <c r="E142" s="54"/>
      <c r="F142" s="54"/>
      <c r="G142" s="54"/>
      <c r="H142" s="54"/>
      <c r="I142" s="52"/>
    </row>
    <row r="143" spans="2:9" s="55" customFormat="1" ht="12.75">
      <c r="B143" s="53"/>
      <c r="C143" s="54"/>
      <c r="D143" s="54"/>
      <c r="E143" s="54"/>
      <c r="F143" s="54"/>
      <c r="G143" s="54"/>
      <c r="H143" s="54"/>
      <c r="I143" s="52"/>
    </row>
    <row r="144" spans="2:9" s="55" customFormat="1" ht="12.75">
      <c r="B144" s="53"/>
      <c r="C144" s="54"/>
      <c r="D144" s="54"/>
      <c r="E144" s="54"/>
      <c r="F144" s="54"/>
      <c r="G144" s="54"/>
      <c r="H144" s="54"/>
      <c r="I144" s="52"/>
    </row>
    <row r="145" spans="2:9" s="55" customFormat="1" ht="12.75">
      <c r="B145" s="53"/>
      <c r="C145" s="54"/>
      <c r="D145" s="54"/>
      <c r="E145" s="54"/>
      <c r="F145" s="54"/>
      <c r="G145" s="54"/>
      <c r="H145" s="54"/>
      <c r="I145" s="52"/>
    </row>
    <row r="146" spans="2:9" s="55" customFormat="1" ht="12.75">
      <c r="B146" s="53"/>
      <c r="C146" s="54"/>
      <c r="D146" s="54"/>
      <c r="E146" s="54"/>
      <c r="F146" s="54"/>
      <c r="G146" s="54"/>
      <c r="H146" s="54"/>
      <c r="I146" s="52"/>
    </row>
    <row r="147" spans="2:9" s="55" customFormat="1" ht="12.75">
      <c r="B147" s="53"/>
      <c r="C147" s="54"/>
      <c r="D147" s="54"/>
      <c r="E147" s="54"/>
      <c r="F147" s="54"/>
      <c r="G147" s="54"/>
      <c r="H147" s="54"/>
      <c r="I147" s="52"/>
    </row>
    <row r="148" spans="2:9" s="55" customFormat="1" ht="12.75">
      <c r="B148" s="53"/>
      <c r="C148" s="54"/>
      <c r="D148" s="54"/>
      <c r="E148" s="54"/>
      <c r="F148" s="54"/>
      <c r="G148" s="54"/>
      <c r="H148" s="54"/>
      <c r="I148" s="52"/>
    </row>
    <row r="149" spans="2:9" s="55" customFormat="1" ht="12.75">
      <c r="B149" s="53"/>
      <c r="C149" s="54"/>
      <c r="D149" s="54"/>
      <c r="E149" s="54"/>
      <c r="F149" s="54"/>
      <c r="G149" s="54"/>
      <c r="H149" s="54"/>
      <c r="I149" s="52"/>
    </row>
    <row r="150" spans="2:9" s="55" customFormat="1" ht="12.75">
      <c r="B150" s="53"/>
      <c r="C150" s="54"/>
      <c r="D150" s="54"/>
      <c r="E150" s="54"/>
      <c r="F150" s="54"/>
      <c r="G150" s="54"/>
      <c r="H150" s="54"/>
      <c r="I150" s="52"/>
    </row>
    <row r="151" spans="2:9" s="55" customFormat="1" ht="12.75">
      <c r="B151" s="53"/>
      <c r="C151" s="54"/>
      <c r="D151" s="54"/>
      <c r="E151" s="54"/>
      <c r="F151" s="54"/>
      <c r="G151" s="54"/>
      <c r="H151" s="54"/>
      <c r="I151" s="52"/>
    </row>
    <row r="152" spans="2:9" s="55" customFormat="1" ht="12.75">
      <c r="B152" s="53"/>
      <c r="C152" s="54"/>
      <c r="D152" s="54"/>
      <c r="E152" s="54"/>
      <c r="F152" s="54"/>
      <c r="G152" s="54"/>
      <c r="H152" s="54"/>
      <c r="I152" s="52"/>
    </row>
    <row r="153" spans="2:9" s="55" customFormat="1" ht="12.75">
      <c r="B153" s="53"/>
      <c r="C153" s="54"/>
      <c r="D153" s="54"/>
      <c r="E153" s="54"/>
      <c r="F153" s="54"/>
      <c r="G153" s="54"/>
      <c r="H153" s="54"/>
      <c r="I153" s="52"/>
    </row>
    <row r="154" spans="2:9" s="55" customFormat="1" ht="12.75">
      <c r="B154" s="53"/>
      <c r="C154" s="54"/>
      <c r="D154" s="54"/>
      <c r="E154" s="54"/>
      <c r="F154" s="54"/>
      <c r="G154" s="54"/>
      <c r="H154" s="54"/>
      <c r="I154" s="52"/>
    </row>
    <row r="155" spans="2:9" s="55" customFormat="1" ht="12.75">
      <c r="B155" s="53"/>
      <c r="C155" s="54"/>
      <c r="D155" s="54"/>
      <c r="E155" s="54"/>
      <c r="F155" s="54"/>
      <c r="G155" s="54"/>
      <c r="H155" s="54"/>
      <c r="I155" s="52"/>
    </row>
    <row r="156" spans="2:9" s="55" customFormat="1" ht="12.75">
      <c r="B156" s="53"/>
      <c r="C156" s="54"/>
      <c r="D156" s="54"/>
      <c r="E156" s="54"/>
      <c r="F156" s="54"/>
      <c r="G156" s="54"/>
      <c r="H156" s="54"/>
      <c r="I156" s="52"/>
    </row>
    <row r="157" spans="2:9" s="55" customFormat="1" ht="12.75">
      <c r="B157" s="53"/>
      <c r="C157" s="54"/>
      <c r="D157" s="54"/>
      <c r="E157" s="54"/>
      <c r="F157" s="54"/>
      <c r="G157" s="54"/>
      <c r="H157" s="54"/>
      <c r="I157" s="52"/>
    </row>
    <row r="158" spans="2:9" s="55" customFormat="1" ht="12.75">
      <c r="B158" s="53"/>
      <c r="C158" s="54"/>
      <c r="D158" s="54"/>
      <c r="E158" s="54"/>
      <c r="F158" s="54"/>
      <c r="G158" s="54"/>
      <c r="H158" s="54"/>
      <c r="I158" s="52"/>
    </row>
    <row r="159" spans="2:9" s="55" customFormat="1" ht="12.75">
      <c r="B159" s="53"/>
      <c r="C159" s="54"/>
      <c r="D159" s="54"/>
      <c r="E159" s="54"/>
      <c r="F159" s="54"/>
      <c r="G159" s="54"/>
      <c r="H159" s="54"/>
      <c r="I159" s="52"/>
    </row>
    <row r="160" spans="2:8" s="55" customFormat="1" ht="12.75">
      <c r="B160" s="53"/>
      <c r="C160" s="54"/>
      <c r="D160" s="54"/>
      <c r="E160" s="54"/>
      <c r="F160" s="54"/>
      <c r="G160" s="54"/>
      <c r="H160" s="54"/>
    </row>
    <row r="161" spans="2:8" s="55" customFormat="1" ht="12.75">
      <c r="B161" s="53"/>
      <c r="C161" s="54"/>
      <c r="D161" s="54"/>
      <c r="E161" s="54"/>
      <c r="F161" s="54"/>
      <c r="G161" s="54"/>
      <c r="H161" s="54"/>
    </row>
    <row r="162" spans="2:8" s="55" customFormat="1" ht="12.75">
      <c r="B162" s="53"/>
      <c r="C162" s="54"/>
      <c r="D162" s="54"/>
      <c r="E162" s="54"/>
      <c r="F162" s="54"/>
      <c r="G162" s="54"/>
      <c r="H162" s="54"/>
    </row>
    <row r="163" spans="2:8" s="55" customFormat="1" ht="12.75">
      <c r="B163" s="53"/>
      <c r="C163" s="54"/>
      <c r="D163" s="54"/>
      <c r="E163" s="54"/>
      <c r="F163" s="54"/>
      <c r="G163" s="54"/>
      <c r="H163" s="54"/>
    </row>
    <row r="164" spans="2:8" s="55" customFormat="1" ht="12.75">
      <c r="B164" s="53"/>
      <c r="C164" s="54"/>
      <c r="D164" s="54"/>
      <c r="E164" s="54"/>
      <c r="F164" s="54"/>
      <c r="G164" s="54"/>
      <c r="H164" s="54"/>
    </row>
    <row r="165" spans="2:8" s="55" customFormat="1" ht="12.75">
      <c r="B165" s="53"/>
      <c r="C165" s="54"/>
      <c r="D165" s="54"/>
      <c r="E165" s="54"/>
      <c r="F165" s="54"/>
      <c r="G165" s="54"/>
      <c r="H165" s="54"/>
    </row>
    <row r="166" spans="2:8" s="55" customFormat="1" ht="12.75">
      <c r="B166" s="53"/>
      <c r="C166" s="54"/>
      <c r="D166" s="54"/>
      <c r="E166" s="54"/>
      <c r="F166" s="54"/>
      <c r="G166" s="54"/>
      <c r="H166" s="54"/>
    </row>
    <row r="167" spans="2:8" s="55" customFormat="1" ht="12.75">
      <c r="B167" s="53"/>
      <c r="C167" s="54"/>
      <c r="D167" s="54"/>
      <c r="E167" s="54"/>
      <c r="F167" s="54"/>
      <c r="G167" s="54"/>
      <c r="H167" s="54"/>
    </row>
    <row r="168" spans="2:8" ht="12.75">
      <c r="B168" s="56"/>
      <c r="C168" s="57"/>
      <c r="D168" s="57"/>
      <c r="E168" s="57"/>
      <c r="F168" s="57"/>
      <c r="G168" s="57"/>
      <c r="H168" s="57"/>
    </row>
    <row r="169" spans="2:8" ht="12.75">
      <c r="B169" s="56"/>
      <c r="C169" s="57"/>
      <c r="D169" s="57"/>
      <c r="E169" s="57"/>
      <c r="F169" s="57"/>
      <c r="G169" s="57"/>
      <c r="H169" s="57"/>
    </row>
    <row r="170" spans="2:8" ht="12.75">
      <c r="B170" s="56"/>
      <c r="C170" s="57"/>
      <c r="D170" s="57"/>
      <c r="E170" s="57"/>
      <c r="F170" s="57"/>
      <c r="G170" s="57"/>
      <c r="H170" s="57"/>
    </row>
    <row r="171" spans="2:8" ht="12.75">
      <c r="B171" s="56"/>
      <c r="C171" s="57"/>
      <c r="D171" s="57"/>
      <c r="E171" s="57"/>
      <c r="F171" s="57"/>
      <c r="G171" s="57"/>
      <c r="H171" s="57"/>
    </row>
    <row r="172" spans="2:8" ht="12.75">
      <c r="B172" s="56"/>
      <c r="C172" s="57"/>
      <c r="D172" s="57"/>
      <c r="E172" s="57"/>
      <c r="F172" s="57"/>
      <c r="G172" s="57"/>
      <c r="H172" s="57"/>
    </row>
    <row r="173" spans="2:8" ht="12.75">
      <c r="B173" s="56"/>
      <c r="C173" s="57"/>
      <c r="D173" s="57"/>
      <c r="E173" s="57"/>
      <c r="F173" s="57"/>
      <c r="G173" s="57"/>
      <c r="H173" s="57"/>
    </row>
    <row r="174" spans="2:8" ht="12.75">
      <c r="B174" s="56"/>
      <c r="C174" s="57"/>
      <c r="D174" s="57"/>
      <c r="E174" s="57"/>
      <c r="F174" s="57"/>
      <c r="G174" s="57"/>
      <c r="H174" s="57"/>
    </row>
    <row r="175" spans="2:8" ht="12.75">
      <c r="B175" s="56"/>
      <c r="C175" s="57"/>
      <c r="D175" s="57"/>
      <c r="E175" s="57"/>
      <c r="F175" s="57"/>
      <c r="G175" s="57"/>
      <c r="H175" s="57"/>
    </row>
    <row r="176" spans="2:8" ht="12.75">
      <c r="B176" s="56"/>
      <c r="C176" s="57"/>
      <c r="D176" s="57"/>
      <c r="E176" s="57"/>
      <c r="F176" s="57"/>
      <c r="G176" s="57"/>
      <c r="H176" s="57"/>
    </row>
    <row r="177" spans="2:8" ht="12.75">
      <c r="B177" s="56"/>
      <c r="C177" s="57"/>
      <c r="D177" s="57"/>
      <c r="E177" s="57"/>
      <c r="F177" s="57"/>
      <c r="G177" s="57"/>
      <c r="H177" s="57"/>
    </row>
    <row r="178" spans="2:8" ht="12.75">
      <c r="B178" s="56"/>
      <c r="C178" s="57"/>
      <c r="D178" s="57"/>
      <c r="E178" s="57"/>
      <c r="F178" s="57"/>
      <c r="G178" s="57"/>
      <c r="H178" s="57"/>
    </row>
    <row r="179" spans="2:8" ht="12.75">
      <c r="B179" s="56"/>
      <c r="C179" s="57"/>
      <c r="D179" s="57"/>
      <c r="E179" s="57"/>
      <c r="F179" s="57"/>
      <c r="G179" s="57"/>
      <c r="H179" s="57"/>
    </row>
    <row r="180" spans="2:8" ht="12.75">
      <c r="B180" s="56"/>
      <c r="C180" s="57"/>
      <c r="D180" s="57"/>
      <c r="E180" s="57"/>
      <c r="F180" s="57"/>
      <c r="G180" s="57"/>
      <c r="H180" s="57"/>
    </row>
    <row r="181" spans="2:8" ht="12.75">
      <c r="B181" s="56"/>
      <c r="C181" s="57"/>
      <c r="D181" s="57"/>
      <c r="E181" s="57"/>
      <c r="F181" s="57"/>
      <c r="G181" s="57"/>
      <c r="H181" s="57"/>
    </row>
    <row r="182" spans="2:8" ht="12.75">
      <c r="B182" s="56"/>
      <c r="C182" s="57"/>
      <c r="D182" s="57"/>
      <c r="E182" s="57"/>
      <c r="F182" s="57"/>
      <c r="G182" s="57"/>
      <c r="H182" s="57"/>
    </row>
    <row r="183" spans="2:8" ht="12.75">
      <c r="B183" s="56"/>
      <c r="C183" s="57"/>
      <c r="D183" s="57"/>
      <c r="E183" s="57"/>
      <c r="F183" s="57"/>
      <c r="G183" s="57"/>
      <c r="H183" s="57"/>
    </row>
    <row r="184" spans="2:8" ht="12.75">
      <c r="B184" s="56"/>
      <c r="C184" s="57"/>
      <c r="D184" s="57"/>
      <c r="E184" s="57"/>
      <c r="F184" s="57"/>
      <c r="G184" s="57"/>
      <c r="H184" s="57"/>
    </row>
    <row r="185" spans="2:8" ht="12.75">
      <c r="B185" s="56"/>
      <c r="C185" s="57"/>
      <c r="D185" s="57"/>
      <c r="E185" s="57"/>
      <c r="F185" s="57"/>
      <c r="G185" s="57"/>
      <c r="H185" s="57"/>
    </row>
    <row r="186" spans="2:8" ht="12.75">
      <c r="B186" s="56"/>
      <c r="C186" s="57"/>
      <c r="D186" s="57"/>
      <c r="E186" s="57"/>
      <c r="F186" s="57"/>
      <c r="G186" s="57"/>
      <c r="H186" s="57"/>
    </row>
    <row r="187" spans="2:8" ht="12.75">
      <c r="B187" s="56"/>
      <c r="C187" s="57"/>
      <c r="D187" s="57"/>
      <c r="E187" s="57"/>
      <c r="F187" s="57"/>
      <c r="G187" s="57"/>
      <c r="H187" s="57"/>
    </row>
    <row r="188" spans="2:8" ht="12.75">
      <c r="B188" s="56"/>
      <c r="C188" s="57"/>
      <c r="D188" s="57"/>
      <c r="E188" s="57"/>
      <c r="F188" s="57"/>
      <c r="G188" s="57"/>
      <c r="H188" s="57"/>
    </row>
    <row r="189" spans="2:8" ht="12.75">
      <c r="B189" s="56"/>
      <c r="C189" s="57"/>
      <c r="D189" s="57"/>
      <c r="E189" s="57"/>
      <c r="F189" s="57"/>
      <c r="G189" s="57"/>
      <c r="H189" s="57"/>
    </row>
    <row r="190" spans="2:8" ht="12.75">
      <c r="B190" s="56"/>
      <c r="C190" s="57"/>
      <c r="D190" s="57"/>
      <c r="E190" s="57"/>
      <c r="F190" s="57"/>
      <c r="G190" s="57"/>
      <c r="H190" s="57"/>
    </row>
    <row r="191" spans="2:8" ht="12.75">
      <c r="B191" s="56"/>
      <c r="C191" s="57"/>
      <c r="D191" s="57"/>
      <c r="E191" s="57"/>
      <c r="F191" s="57"/>
      <c r="G191" s="57"/>
      <c r="H191" s="57"/>
    </row>
    <row r="192" spans="2:8" ht="12.75">
      <c r="B192" s="56"/>
      <c r="C192" s="57"/>
      <c r="D192" s="57"/>
      <c r="E192" s="57"/>
      <c r="F192" s="57"/>
      <c r="G192" s="57"/>
      <c r="H192" s="57"/>
    </row>
    <row r="193" spans="2:8" ht="12.75">
      <c r="B193" s="56"/>
      <c r="C193" s="57"/>
      <c r="D193" s="57"/>
      <c r="E193" s="57"/>
      <c r="F193" s="57"/>
      <c r="G193" s="57"/>
      <c r="H193" s="57"/>
    </row>
    <row r="194" spans="2:8" ht="12.75">
      <c r="B194" s="56"/>
      <c r="C194" s="57"/>
      <c r="D194" s="57"/>
      <c r="E194" s="57"/>
      <c r="F194" s="57"/>
      <c r="G194" s="57"/>
      <c r="H194" s="57"/>
    </row>
    <row r="195" spans="2:8" ht="12.75">
      <c r="B195" s="56"/>
      <c r="C195" s="57"/>
      <c r="D195" s="57"/>
      <c r="E195" s="57"/>
      <c r="F195" s="57"/>
      <c r="G195" s="57"/>
      <c r="H195" s="57"/>
    </row>
    <row r="196" spans="2:8" ht="12.75">
      <c r="B196" s="56"/>
      <c r="C196" s="57"/>
      <c r="D196" s="57"/>
      <c r="E196" s="57"/>
      <c r="F196" s="57"/>
      <c r="G196" s="57"/>
      <c r="H196" s="57"/>
    </row>
    <row r="197" spans="2:8" ht="12.75">
      <c r="B197" s="56"/>
      <c r="C197" s="57"/>
      <c r="D197" s="57"/>
      <c r="E197" s="57"/>
      <c r="F197" s="57"/>
      <c r="G197" s="57"/>
      <c r="H197" s="57"/>
    </row>
    <row r="198" spans="2:8" ht="12.75">
      <c r="B198" s="56"/>
      <c r="C198" s="57"/>
      <c r="D198" s="57"/>
      <c r="E198" s="57"/>
      <c r="F198" s="57"/>
      <c r="G198" s="57"/>
      <c r="H198" s="57"/>
    </row>
    <row r="199" spans="2:8" ht="12.75">
      <c r="B199" s="56"/>
      <c r="C199" s="57"/>
      <c r="D199" s="57"/>
      <c r="E199" s="57"/>
      <c r="F199" s="57"/>
      <c r="G199" s="57"/>
      <c r="H199" s="57"/>
    </row>
    <row r="200" spans="2:8" ht="12.75">
      <c r="B200" s="56"/>
      <c r="C200" s="57"/>
      <c r="D200" s="57"/>
      <c r="E200" s="57"/>
      <c r="F200" s="57"/>
      <c r="G200" s="57"/>
      <c r="H200" s="57"/>
    </row>
    <row r="201" spans="2:8" ht="12.75">
      <c r="B201" s="56"/>
      <c r="C201" s="57"/>
      <c r="D201" s="57"/>
      <c r="E201" s="57"/>
      <c r="F201" s="57"/>
      <c r="G201" s="57"/>
      <c r="H201" s="57"/>
    </row>
    <row r="202" spans="2:8" ht="12.75">
      <c r="B202" s="56"/>
      <c r="C202" s="57"/>
      <c r="D202" s="57"/>
      <c r="E202" s="57"/>
      <c r="F202" s="57"/>
      <c r="G202" s="57"/>
      <c r="H202" s="57"/>
    </row>
    <row r="203" spans="2:8" ht="12.75">
      <c r="B203" s="56"/>
      <c r="C203" s="57"/>
      <c r="D203" s="57"/>
      <c r="E203" s="57"/>
      <c r="F203" s="57"/>
      <c r="G203" s="57"/>
      <c r="H203" s="57"/>
    </row>
    <row r="204" spans="2:8" ht="12.75">
      <c r="B204" s="56"/>
      <c r="C204" s="57"/>
      <c r="D204" s="57"/>
      <c r="E204" s="57"/>
      <c r="F204" s="57"/>
      <c r="G204" s="57"/>
      <c r="H204" s="57"/>
    </row>
    <row r="205" spans="2:8" ht="12.75">
      <c r="B205" s="56"/>
      <c r="C205" s="57"/>
      <c r="D205" s="57"/>
      <c r="E205" s="57"/>
      <c r="F205" s="57"/>
      <c r="G205" s="57"/>
      <c r="H205" s="57"/>
    </row>
    <row r="206" spans="2:8" ht="12.75">
      <c r="B206" s="56"/>
      <c r="C206" s="57"/>
      <c r="D206" s="57"/>
      <c r="E206" s="57"/>
      <c r="F206" s="57"/>
      <c r="G206" s="57"/>
      <c r="H206" s="57"/>
    </row>
    <row r="207" spans="2:8" ht="12.75">
      <c r="B207" s="56"/>
      <c r="C207" s="57"/>
      <c r="D207" s="57"/>
      <c r="E207" s="57"/>
      <c r="F207" s="57"/>
      <c r="G207" s="57"/>
      <c r="H207" s="57"/>
    </row>
    <row r="208" spans="2:8" ht="12.75">
      <c r="B208" s="56"/>
      <c r="C208" s="57"/>
      <c r="D208" s="57"/>
      <c r="E208" s="57"/>
      <c r="F208" s="57"/>
      <c r="G208" s="57"/>
      <c r="H208" s="57"/>
    </row>
    <row r="209" spans="2:8" ht="12.75">
      <c r="B209" s="56"/>
      <c r="C209" s="57"/>
      <c r="D209" s="57"/>
      <c r="E209" s="57"/>
      <c r="F209" s="57"/>
      <c r="G209" s="57"/>
      <c r="H209" s="57"/>
    </row>
    <row r="210" spans="2:8" ht="12.75">
      <c r="B210" s="56"/>
      <c r="C210" s="57"/>
      <c r="D210" s="57"/>
      <c r="E210" s="57"/>
      <c r="F210" s="57"/>
      <c r="G210" s="57"/>
      <c r="H210" s="57"/>
    </row>
    <row r="211" spans="2:8" ht="12.75">
      <c r="B211" s="56"/>
      <c r="C211" s="57"/>
      <c r="D211" s="57"/>
      <c r="E211" s="57"/>
      <c r="F211" s="57"/>
      <c r="G211" s="57"/>
      <c r="H211" s="57"/>
    </row>
    <row r="212" spans="2:8" ht="12.75">
      <c r="B212" s="56"/>
      <c r="C212" s="57"/>
      <c r="D212" s="57"/>
      <c r="E212" s="57"/>
      <c r="F212" s="57"/>
      <c r="G212" s="57"/>
      <c r="H212" s="57"/>
    </row>
    <row r="213" spans="2:8" ht="12.75">
      <c r="B213" s="56"/>
      <c r="C213" s="57"/>
      <c r="D213" s="57"/>
      <c r="E213" s="57"/>
      <c r="F213" s="57"/>
      <c r="G213" s="57"/>
      <c r="H213" s="57"/>
    </row>
    <row r="214" spans="2:8" ht="12.75">
      <c r="B214" s="56"/>
      <c r="C214" s="57"/>
      <c r="D214" s="57"/>
      <c r="E214" s="57"/>
      <c r="F214" s="57"/>
      <c r="G214" s="57"/>
      <c r="H214" s="57"/>
    </row>
    <row r="215" spans="2:8" ht="12.75">
      <c r="B215" s="56"/>
      <c r="C215" s="57"/>
      <c r="D215" s="57"/>
      <c r="E215" s="57"/>
      <c r="F215" s="57"/>
      <c r="G215" s="57"/>
      <c r="H215" s="57"/>
    </row>
    <row r="216" spans="2:8" ht="12.75">
      <c r="B216" s="56"/>
      <c r="C216" s="57"/>
      <c r="D216" s="57"/>
      <c r="E216" s="57"/>
      <c r="F216" s="57"/>
      <c r="G216" s="57"/>
      <c r="H216" s="57"/>
    </row>
    <row r="217" spans="2:8" ht="12.75">
      <c r="B217" s="56"/>
      <c r="C217" s="57"/>
      <c r="D217" s="57"/>
      <c r="E217" s="57"/>
      <c r="F217" s="57"/>
      <c r="G217" s="57"/>
      <c r="H217" s="57"/>
    </row>
    <row r="218" spans="2:8" ht="12.75">
      <c r="B218" s="56"/>
      <c r="C218" s="57"/>
      <c r="D218" s="57"/>
      <c r="E218" s="57"/>
      <c r="F218" s="57"/>
      <c r="G218" s="57"/>
      <c r="H218" s="57"/>
    </row>
    <row r="219" spans="2:8" ht="12.75">
      <c r="B219" s="56"/>
      <c r="C219" s="57"/>
      <c r="D219" s="57"/>
      <c r="E219" s="57"/>
      <c r="F219" s="57"/>
      <c r="G219" s="57"/>
      <c r="H219" s="57"/>
    </row>
    <row r="220" spans="2:8" ht="12.75">
      <c r="B220" s="56"/>
      <c r="C220" s="57"/>
      <c r="D220" s="57"/>
      <c r="E220" s="57"/>
      <c r="F220" s="57"/>
      <c r="G220" s="57"/>
      <c r="H220" s="57"/>
    </row>
    <row r="221" spans="2:8" ht="12.75">
      <c r="B221" s="56"/>
      <c r="C221" s="57"/>
      <c r="D221" s="57"/>
      <c r="E221" s="57"/>
      <c r="F221" s="57"/>
      <c r="G221" s="57"/>
      <c r="H221" s="57"/>
    </row>
    <row r="222" spans="2:8" ht="12.75">
      <c r="B222" s="56"/>
      <c r="C222" s="57"/>
      <c r="D222" s="57"/>
      <c r="E222" s="57"/>
      <c r="F222" s="57"/>
      <c r="G222" s="57"/>
      <c r="H222" s="57"/>
    </row>
    <row r="223" spans="2:8" ht="12.75">
      <c r="B223" s="56"/>
      <c r="C223" s="57"/>
      <c r="D223" s="57"/>
      <c r="E223" s="57"/>
      <c r="F223" s="57"/>
      <c r="G223" s="57"/>
      <c r="H223" s="57"/>
    </row>
    <row r="224" spans="2:8" ht="12.75">
      <c r="B224" s="56"/>
      <c r="C224" s="57"/>
      <c r="D224" s="57"/>
      <c r="E224" s="57"/>
      <c r="F224" s="57"/>
      <c r="G224" s="57"/>
      <c r="H224" s="57"/>
    </row>
    <row r="225" spans="2:8" ht="12.75">
      <c r="B225" s="56"/>
      <c r="C225" s="57"/>
      <c r="D225" s="57"/>
      <c r="E225" s="57"/>
      <c r="F225" s="57"/>
      <c r="G225" s="57"/>
      <c r="H225" s="57"/>
    </row>
    <row r="226" spans="2:8" ht="12.75">
      <c r="B226" s="56"/>
      <c r="C226" s="57"/>
      <c r="D226" s="57"/>
      <c r="E226" s="57"/>
      <c r="F226" s="57"/>
      <c r="G226" s="57"/>
      <c r="H226" s="57"/>
    </row>
    <row r="227" spans="2:8" ht="12.75">
      <c r="B227" s="56"/>
      <c r="C227" s="57"/>
      <c r="D227" s="57"/>
      <c r="E227" s="57"/>
      <c r="F227" s="57"/>
      <c r="G227" s="57"/>
      <c r="H227" s="57"/>
    </row>
    <row r="228" spans="2:8" ht="12.75">
      <c r="B228" s="56"/>
      <c r="C228" s="57"/>
      <c r="D228" s="57"/>
      <c r="E228" s="57"/>
      <c r="F228" s="57"/>
      <c r="G228" s="57"/>
      <c r="H228" s="57"/>
    </row>
    <row r="229" spans="2:8" ht="12.75">
      <c r="B229" s="56"/>
      <c r="C229" s="57"/>
      <c r="D229" s="57"/>
      <c r="E229" s="57"/>
      <c r="F229" s="57"/>
      <c r="G229" s="57"/>
      <c r="H229" s="57"/>
    </row>
    <row r="230" spans="2:8" ht="12.75">
      <c r="B230" s="56"/>
      <c r="C230" s="57"/>
      <c r="D230" s="57"/>
      <c r="E230" s="57"/>
      <c r="F230" s="57"/>
      <c r="G230" s="57"/>
      <c r="H230" s="57"/>
    </row>
    <row r="231" spans="2:8" ht="12.75">
      <c r="B231" s="56"/>
      <c r="C231" s="57"/>
      <c r="D231" s="57"/>
      <c r="E231" s="57"/>
      <c r="F231" s="57"/>
      <c r="G231" s="57"/>
      <c r="H231" s="57"/>
    </row>
    <row r="232" spans="2:8" ht="12.75">
      <c r="B232" s="56"/>
      <c r="C232" s="57"/>
      <c r="D232" s="57"/>
      <c r="E232" s="57"/>
      <c r="F232" s="57"/>
      <c r="G232" s="57"/>
      <c r="H232" s="57"/>
    </row>
    <row r="233" spans="2:8" ht="12.75">
      <c r="B233" s="56"/>
      <c r="C233" s="57"/>
      <c r="D233" s="57"/>
      <c r="E233" s="57"/>
      <c r="F233" s="57"/>
      <c r="G233" s="57"/>
      <c r="H233" s="57"/>
    </row>
    <row r="234" spans="2:8" ht="12.75">
      <c r="B234" s="56"/>
      <c r="C234" s="57"/>
      <c r="D234" s="57"/>
      <c r="E234" s="57"/>
      <c r="F234" s="57"/>
      <c r="G234" s="57"/>
      <c r="H234" s="57"/>
    </row>
    <row r="235" spans="2:8" ht="12.75">
      <c r="B235" s="56"/>
      <c r="C235" s="57"/>
      <c r="D235" s="57"/>
      <c r="E235" s="57"/>
      <c r="F235" s="57"/>
      <c r="G235" s="57"/>
      <c r="H235" s="57"/>
    </row>
    <row r="236" spans="2:8" ht="12.75">
      <c r="B236" s="56"/>
      <c r="C236" s="57"/>
      <c r="D236" s="57"/>
      <c r="E236" s="57"/>
      <c r="F236" s="57"/>
      <c r="G236" s="57"/>
      <c r="H236" s="57"/>
    </row>
    <row r="237" spans="2:8" ht="12.75">
      <c r="B237" s="56"/>
      <c r="C237" s="57"/>
      <c r="D237" s="57"/>
      <c r="E237" s="57"/>
      <c r="F237" s="57"/>
      <c r="G237" s="57"/>
      <c r="H237" s="57"/>
    </row>
    <row r="238" spans="2:8" ht="12.75">
      <c r="B238" s="56"/>
      <c r="C238" s="57"/>
      <c r="D238" s="57"/>
      <c r="E238" s="57"/>
      <c r="F238" s="57"/>
      <c r="G238" s="57"/>
      <c r="H238" s="57"/>
    </row>
    <row r="239" spans="2:8" ht="12.75">
      <c r="B239" s="56"/>
      <c r="C239" s="57"/>
      <c r="D239" s="57"/>
      <c r="E239" s="57"/>
      <c r="F239" s="57"/>
      <c r="G239" s="57"/>
      <c r="H239" s="57"/>
    </row>
    <row r="240" spans="2:8" ht="12.75">
      <c r="B240" s="56"/>
      <c r="C240" s="57"/>
      <c r="D240" s="57"/>
      <c r="E240" s="57"/>
      <c r="F240" s="57"/>
      <c r="G240" s="57"/>
      <c r="H240" s="57"/>
    </row>
    <row r="241" spans="2:8" ht="12.75">
      <c r="B241" s="56"/>
      <c r="C241" s="57"/>
      <c r="D241" s="57"/>
      <c r="E241" s="57"/>
      <c r="F241" s="57"/>
      <c r="G241" s="57"/>
      <c r="H241" s="57"/>
    </row>
    <row r="242" spans="2:8" ht="12.75">
      <c r="B242" s="56"/>
      <c r="C242" s="57"/>
      <c r="D242" s="57"/>
      <c r="E242" s="57"/>
      <c r="F242" s="57"/>
      <c r="G242" s="57"/>
      <c r="H242" s="57"/>
    </row>
    <row r="243" spans="2:8" ht="12.75">
      <c r="B243" s="56"/>
      <c r="C243" s="57"/>
      <c r="D243" s="57"/>
      <c r="E243" s="57"/>
      <c r="F243" s="57"/>
      <c r="G243" s="57"/>
      <c r="H243" s="57"/>
    </row>
    <row r="244" spans="2:8" ht="12.75">
      <c r="B244" s="56"/>
      <c r="C244" s="57"/>
      <c r="D244" s="57"/>
      <c r="E244" s="57"/>
      <c r="F244" s="57"/>
      <c r="G244" s="57"/>
      <c r="H244" s="57"/>
    </row>
    <row r="245" spans="2:8" ht="12.75">
      <c r="B245" s="56"/>
      <c r="C245" s="57"/>
      <c r="D245" s="57"/>
      <c r="E245" s="57"/>
      <c r="F245" s="57"/>
      <c r="G245" s="57"/>
      <c r="H245" s="57"/>
    </row>
    <row r="246" spans="2:8" ht="12.75">
      <c r="B246" s="56"/>
      <c r="C246" s="57"/>
      <c r="D246" s="57"/>
      <c r="E246" s="57"/>
      <c r="F246" s="57"/>
      <c r="G246" s="57"/>
      <c r="H246" s="57"/>
    </row>
    <row r="247" spans="2:8" ht="12.75">
      <c r="B247" s="56"/>
      <c r="C247" s="57"/>
      <c r="D247" s="57"/>
      <c r="E247" s="57"/>
      <c r="F247" s="57"/>
      <c r="G247" s="57"/>
      <c r="H247" s="57"/>
    </row>
    <row r="248" spans="2:8" ht="12.75">
      <c r="B248" s="56"/>
      <c r="C248" s="57"/>
      <c r="D248" s="57"/>
      <c r="E248" s="57"/>
      <c r="F248" s="57"/>
      <c r="G248" s="57"/>
      <c r="H248" s="57"/>
    </row>
    <row r="249" spans="2:8" ht="12.75">
      <c r="B249" s="56"/>
      <c r="C249" s="57"/>
      <c r="D249" s="57"/>
      <c r="E249" s="57"/>
      <c r="F249" s="57"/>
      <c r="G249" s="57"/>
      <c r="H249" s="57"/>
    </row>
    <row r="250" spans="2:8" ht="12.75">
      <c r="B250" s="56"/>
      <c r="C250" s="57"/>
      <c r="D250" s="57"/>
      <c r="E250" s="57"/>
      <c r="F250" s="57"/>
      <c r="G250" s="57"/>
      <c r="H250" s="57"/>
    </row>
    <row r="251" spans="2:8" ht="12.75">
      <c r="B251" s="56"/>
      <c r="C251" s="57"/>
      <c r="D251" s="57"/>
      <c r="E251" s="57"/>
      <c r="F251" s="57"/>
      <c r="G251" s="57"/>
      <c r="H251" s="57"/>
    </row>
    <row r="252" spans="2:8" ht="12.75">
      <c r="B252" s="56"/>
      <c r="C252" s="57"/>
      <c r="D252" s="57"/>
      <c r="E252" s="57"/>
      <c r="F252" s="57"/>
      <c r="G252" s="57"/>
      <c r="H252" s="57"/>
    </row>
    <row r="253" spans="2:8" ht="12.75">
      <c r="B253" s="56"/>
      <c r="C253" s="57"/>
      <c r="D253" s="57"/>
      <c r="E253" s="57"/>
      <c r="F253" s="57"/>
      <c r="G253" s="57"/>
      <c r="H253" s="57"/>
    </row>
    <row r="254" spans="2:8" ht="12.75">
      <c r="B254" s="56"/>
      <c r="C254" s="57"/>
      <c r="D254" s="57"/>
      <c r="E254" s="57"/>
      <c r="F254" s="57"/>
      <c r="G254" s="57"/>
      <c r="H254" s="57"/>
    </row>
    <row r="255" spans="2:8" ht="12.75">
      <c r="B255" s="56"/>
      <c r="C255" s="57"/>
      <c r="D255" s="57"/>
      <c r="E255" s="57"/>
      <c r="F255" s="57"/>
      <c r="G255" s="57"/>
      <c r="H255" s="57"/>
    </row>
    <row r="256" spans="2:8" ht="12.75">
      <c r="B256" s="56"/>
      <c r="C256" s="57"/>
      <c r="D256" s="57"/>
      <c r="E256" s="57"/>
      <c r="F256" s="57"/>
      <c r="G256" s="57"/>
      <c r="H256" s="57"/>
    </row>
    <row r="257" spans="2:8" ht="12.75">
      <c r="B257" s="56"/>
      <c r="C257" s="57"/>
      <c r="D257" s="57"/>
      <c r="E257" s="57"/>
      <c r="F257" s="57"/>
      <c r="G257" s="57"/>
      <c r="H257" s="57"/>
    </row>
    <row r="258" spans="2:8" ht="12.75">
      <c r="B258" s="56"/>
      <c r="C258" s="57"/>
      <c r="D258" s="57"/>
      <c r="E258" s="57"/>
      <c r="F258" s="57"/>
      <c r="G258" s="57"/>
      <c r="H258" s="57"/>
    </row>
    <row r="259" spans="2:8" ht="12.75">
      <c r="B259" s="56"/>
      <c r="C259" s="57"/>
      <c r="D259" s="57"/>
      <c r="E259" s="57"/>
      <c r="F259" s="57"/>
      <c r="G259" s="57"/>
      <c r="H259" s="57"/>
    </row>
    <row r="260" spans="2:8" ht="12.75">
      <c r="B260" s="56"/>
      <c r="C260" s="57"/>
      <c r="D260" s="57"/>
      <c r="E260" s="57"/>
      <c r="F260" s="57"/>
      <c r="G260" s="57"/>
      <c r="H260" s="57"/>
    </row>
    <row r="261" spans="2:8" ht="12.75">
      <c r="B261" s="56"/>
      <c r="C261" s="57"/>
      <c r="D261" s="57"/>
      <c r="E261" s="57"/>
      <c r="F261" s="57"/>
      <c r="G261" s="57"/>
      <c r="H261" s="57"/>
    </row>
    <row r="262" spans="2:8" ht="12.75">
      <c r="B262" s="56"/>
      <c r="C262" s="57"/>
      <c r="D262" s="57"/>
      <c r="E262" s="57"/>
      <c r="F262" s="57"/>
      <c r="G262" s="57"/>
      <c r="H262" s="57"/>
    </row>
    <row r="263" spans="2:8" ht="12.75">
      <c r="B263" s="56"/>
      <c r="C263" s="57"/>
      <c r="D263" s="57"/>
      <c r="E263" s="57"/>
      <c r="F263" s="57"/>
      <c r="G263" s="57"/>
      <c r="H263" s="57"/>
    </row>
    <row r="264" spans="2:8" ht="12.75">
      <c r="B264" s="56"/>
      <c r="C264" s="57"/>
      <c r="D264" s="57"/>
      <c r="E264" s="57"/>
      <c r="F264" s="57"/>
      <c r="G264" s="57"/>
      <c r="H264" s="57"/>
    </row>
    <row r="265" spans="2:8" ht="12.75">
      <c r="B265" s="56"/>
      <c r="C265" s="57"/>
      <c r="D265" s="57"/>
      <c r="E265" s="57"/>
      <c r="F265" s="57"/>
      <c r="G265" s="57"/>
      <c r="H265" s="57"/>
    </row>
    <row r="266" spans="2:8" ht="12.75">
      <c r="B266" s="56"/>
      <c r="C266" s="57"/>
      <c r="D266" s="57"/>
      <c r="E266" s="57"/>
      <c r="F266" s="57"/>
      <c r="G266" s="57"/>
      <c r="H266" s="57"/>
    </row>
    <row r="267" spans="2:8" ht="12.75">
      <c r="B267" s="56"/>
      <c r="C267" s="57"/>
      <c r="D267" s="57"/>
      <c r="E267" s="57"/>
      <c r="F267" s="57"/>
      <c r="G267" s="57"/>
      <c r="H267" s="57"/>
    </row>
    <row r="268" spans="2:8" ht="12.75">
      <c r="B268" s="56"/>
      <c r="C268" s="57"/>
      <c r="D268" s="57"/>
      <c r="E268" s="57"/>
      <c r="F268" s="57"/>
      <c r="G268" s="57"/>
      <c r="H268" s="57"/>
    </row>
    <row r="269" spans="2:8" ht="12.75">
      <c r="B269" s="56"/>
      <c r="C269" s="57"/>
      <c r="D269" s="57"/>
      <c r="E269" s="57"/>
      <c r="F269" s="57"/>
      <c r="G269" s="57"/>
      <c r="H269" s="57"/>
    </row>
    <row r="270" spans="2:8" ht="12.75">
      <c r="B270" s="56"/>
      <c r="C270" s="57"/>
      <c r="D270" s="57"/>
      <c r="E270" s="57"/>
      <c r="F270" s="57"/>
      <c r="G270" s="57"/>
      <c r="H270" s="57"/>
    </row>
    <row r="271" spans="2:8" ht="12.75">
      <c r="B271" s="56"/>
      <c r="C271" s="57"/>
      <c r="D271" s="57"/>
      <c r="E271" s="57"/>
      <c r="F271" s="57"/>
      <c r="G271" s="57"/>
      <c r="H271" s="57"/>
    </row>
    <row r="272" spans="2:8" ht="12.75">
      <c r="B272" s="56"/>
      <c r="C272" s="57"/>
      <c r="D272" s="57"/>
      <c r="E272" s="57"/>
      <c r="F272" s="57"/>
      <c r="G272" s="57"/>
      <c r="H272" s="57"/>
    </row>
    <row r="273" spans="2:8" ht="12.75">
      <c r="B273" s="56"/>
      <c r="C273" s="57"/>
      <c r="D273" s="57"/>
      <c r="E273" s="57"/>
      <c r="F273" s="57"/>
      <c r="G273" s="57"/>
      <c r="H273" s="57"/>
    </row>
    <row r="274" spans="2:8" ht="12.75">
      <c r="B274" s="56"/>
      <c r="C274" s="57"/>
      <c r="D274" s="57"/>
      <c r="E274" s="57"/>
      <c r="F274" s="57"/>
      <c r="G274" s="57"/>
      <c r="H274" s="57"/>
    </row>
    <row r="275" spans="2:8" ht="12.75">
      <c r="B275" s="56"/>
      <c r="C275" s="57"/>
      <c r="D275" s="57"/>
      <c r="E275" s="57"/>
      <c r="F275" s="57"/>
      <c r="G275" s="57"/>
      <c r="H275" s="57"/>
    </row>
    <row r="276" spans="2:8" ht="12.75">
      <c r="B276" s="56"/>
      <c r="C276" s="57"/>
      <c r="D276" s="57"/>
      <c r="E276" s="57"/>
      <c r="F276" s="57"/>
      <c r="G276" s="57"/>
      <c r="H276" s="57"/>
    </row>
    <row r="277" spans="2:8" ht="12.75">
      <c r="B277" s="56"/>
      <c r="C277" s="57"/>
      <c r="D277" s="57"/>
      <c r="E277" s="57"/>
      <c r="F277" s="57"/>
      <c r="G277" s="57"/>
      <c r="H277" s="57"/>
    </row>
    <row r="278" spans="2:8" ht="12.75">
      <c r="B278" s="56"/>
      <c r="C278" s="57"/>
      <c r="D278" s="57"/>
      <c r="E278" s="57"/>
      <c r="F278" s="57"/>
      <c r="G278" s="57"/>
      <c r="H278" s="57"/>
    </row>
    <row r="279" spans="2:8" ht="12.75">
      <c r="B279" s="56"/>
      <c r="C279" s="57"/>
      <c r="D279" s="57"/>
      <c r="E279" s="57"/>
      <c r="F279" s="57"/>
      <c r="G279" s="57"/>
      <c r="H279" s="57"/>
    </row>
    <row r="280" spans="2:8" ht="12.75">
      <c r="B280" s="56"/>
      <c r="C280" s="57"/>
      <c r="D280" s="57"/>
      <c r="E280" s="57"/>
      <c r="F280" s="57"/>
      <c r="G280" s="57"/>
      <c r="H280" s="57"/>
    </row>
    <row r="281" spans="2:8" ht="12.75">
      <c r="B281" s="56"/>
      <c r="C281" s="57"/>
      <c r="D281" s="57"/>
      <c r="E281" s="57"/>
      <c r="F281" s="57"/>
      <c r="G281" s="57"/>
      <c r="H281" s="57"/>
    </row>
    <row r="282" spans="2:8" ht="12.75">
      <c r="B282" s="56"/>
      <c r="C282" s="57"/>
      <c r="D282" s="57"/>
      <c r="E282" s="57"/>
      <c r="F282" s="57"/>
      <c r="G282" s="57"/>
      <c r="H282" s="57"/>
    </row>
    <row r="283" spans="2:8" ht="12.75">
      <c r="B283" s="56"/>
      <c r="C283" s="57"/>
      <c r="D283" s="57"/>
      <c r="E283" s="57"/>
      <c r="F283" s="57"/>
      <c r="G283" s="57"/>
      <c r="H283" s="57"/>
    </row>
    <row r="284" spans="2:8" ht="12.75">
      <c r="B284" s="56"/>
      <c r="C284" s="57"/>
      <c r="D284" s="57"/>
      <c r="E284" s="57"/>
      <c r="F284" s="57"/>
      <c r="G284" s="57"/>
      <c r="H284" s="57"/>
    </row>
    <row r="285" spans="2:8" ht="12.75">
      <c r="B285" s="56"/>
      <c r="C285" s="57"/>
      <c r="D285" s="57"/>
      <c r="E285" s="57"/>
      <c r="F285" s="57"/>
      <c r="G285" s="57"/>
      <c r="H285" s="57"/>
    </row>
    <row r="286" spans="2:8" ht="12.75">
      <c r="B286" s="56"/>
      <c r="C286" s="57"/>
      <c r="D286" s="57"/>
      <c r="E286" s="57"/>
      <c r="F286" s="57"/>
      <c r="G286" s="57"/>
      <c r="H286" s="57"/>
    </row>
    <row r="287" spans="2:8" ht="12.75">
      <c r="B287" s="56"/>
      <c r="C287" s="57"/>
      <c r="D287" s="57"/>
      <c r="E287" s="57"/>
      <c r="F287" s="57"/>
      <c r="G287" s="57"/>
      <c r="H287" s="57"/>
    </row>
    <row r="288" spans="2:8" ht="12.75">
      <c r="B288" s="56"/>
      <c r="C288" s="57"/>
      <c r="D288" s="57"/>
      <c r="E288" s="57"/>
      <c r="F288" s="57"/>
      <c r="G288" s="57"/>
      <c r="H288" s="57"/>
    </row>
    <row r="289" spans="2:8" ht="12.75">
      <c r="B289" s="56"/>
      <c r="C289" s="57"/>
      <c r="D289" s="57"/>
      <c r="E289" s="57"/>
      <c r="F289" s="57"/>
      <c r="G289" s="57"/>
      <c r="H289" s="57"/>
    </row>
    <row r="290" spans="2:8" ht="12.75">
      <c r="B290" s="56"/>
      <c r="C290" s="57"/>
      <c r="D290" s="57"/>
      <c r="E290" s="57"/>
      <c r="F290" s="57"/>
      <c r="G290" s="57"/>
      <c r="H290" s="57"/>
    </row>
    <row r="291" spans="2:8" ht="12.75">
      <c r="B291" s="56"/>
      <c r="C291" s="57"/>
      <c r="D291" s="57"/>
      <c r="E291" s="57"/>
      <c r="F291" s="57"/>
      <c r="G291" s="57"/>
      <c r="H291" s="57"/>
    </row>
    <row r="292" spans="2:8" ht="12.75">
      <c r="B292" s="56"/>
      <c r="C292" s="57"/>
      <c r="D292" s="57"/>
      <c r="E292" s="57"/>
      <c r="F292" s="57"/>
      <c r="G292" s="57"/>
      <c r="H292" s="57"/>
    </row>
    <row r="293" spans="2:8" ht="12.75">
      <c r="B293" s="56"/>
      <c r="C293" s="57"/>
      <c r="D293" s="57"/>
      <c r="E293" s="57"/>
      <c r="F293" s="57"/>
      <c r="G293" s="57"/>
      <c r="H293" s="57"/>
    </row>
    <row r="294" spans="2:8" ht="12.75">
      <c r="B294" s="56"/>
      <c r="C294" s="57"/>
      <c r="D294" s="57"/>
      <c r="E294" s="57"/>
      <c r="F294" s="57"/>
      <c r="G294" s="57"/>
      <c r="H294" s="57"/>
    </row>
    <row r="295" spans="2:8" ht="12.75">
      <c r="B295" s="56"/>
      <c r="C295" s="57"/>
      <c r="D295" s="57"/>
      <c r="E295" s="57"/>
      <c r="F295" s="57"/>
      <c r="G295" s="57"/>
      <c r="H295" s="57"/>
    </row>
    <row r="296" spans="2:8" ht="12.75">
      <c r="B296" s="56"/>
      <c r="C296" s="57"/>
      <c r="D296" s="57"/>
      <c r="E296" s="57"/>
      <c r="F296" s="57"/>
      <c r="G296" s="57"/>
      <c r="H296" s="57"/>
    </row>
    <row r="297" spans="2:8" ht="12.75">
      <c r="B297" s="56"/>
      <c r="C297" s="57"/>
      <c r="D297" s="57"/>
      <c r="E297" s="57"/>
      <c r="F297" s="57"/>
      <c r="G297" s="57"/>
      <c r="H297" s="57"/>
    </row>
    <row r="298" spans="2:8" ht="12.75">
      <c r="B298" s="56"/>
      <c r="C298" s="57"/>
      <c r="D298" s="57"/>
      <c r="E298" s="57"/>
      <c r="F298" s="57"/>
      <c r="G298" s="57"/>
      <c r="H298" s="57"/>
    </row>
    <row r="299" spans="2:8" ht="12.75">
      <c r="B299" s="56"/>
      <c r="C299" s="57"/>
      <c r="D299" s="57"/>
      <c r="E299" s="57"/>
      <c r="F299" s="57"/>
      <c r="G299" s="57"/>
      <c r="H299" s="57"/>
    </row>
    <row r="300" spans="2:8" ht="12.75">
      <c r="B300" s="56"/>
      <c r="C300" s="57"/>
      <c r="D300" s="57"/>
      <c r="E300" s="57"/>
      <c r="F300" s="57"/>
      <c r="G300" s="57"/>
      <c r="H300" s="57"/>
    </row>
    <row r="301" spans="2:8" ht="12.75">
      <c r="B301" s="56"/>
      <c r="C301" s="57"/>
      <c r="D301" s="57"/>
      <c r="E301" s="57"/>
      <c r="F301" s="57"/>
      <c r="G301" s="57"/>
      <c r="H301" s="57"/>
    </row>
    <row r="302" spans="2:8" ht="12.75">
      <c r="B302" s="56"/>
      <c r="C302" s="57"/>
      <c r="D302" s="57"/>
      <c r="E302" s="57"/>
      <c r="F302" s="57"/>
      <c r="G302" s="57"/>
      <c r="H302" s="57"/>
    </row>
    <row r="303" spans="2:8" ht="12.75">
      <c r="B303" s="56"/>
      <c r="C303" s="57"/>
      <c r="D303" s="57"/>
      <c r="E303" s="57"/>
      <c r="F303" s="57"/>
      <c r="G303" s="57"/>
      <c r="H303" s="57"/>
    </row>
    <row r="304" spans="2:8" ht="12.75">
      <c r="B304" s="56"/>
      <c r="C304" s="57"/>
      <c r="D304" s="57"/>
      <c r="E304" s="57"/>
      <c r="F304" s="57"/>
      <c r="G304" s="57"/>
      <c r="H304" s="57"/>
    </row>
    <row r="305" spans="2:8" ht="12.75">
      <c r="B305" s="56"/>
      <c r="C305" s="57"/>
      <c r="D305" s="57"/>
      <c r="E305" s="57"/>
      <c r="F305" s="57"/>
      <c r="G305" s="57"/>
      <c r="H305" s="57"/>
    </row>
    <row r="306" spans="2:8" ht="12.75">
      <c r="B306" s="56"/>
      <c r="C306" s="57"/>
      <c r="D306" s="57"/>
      <c r="E306" s="57"/>
      <c r="F306" s="57"/>
      <c r="G306" s="57"/>
      <c r="H306" s="57"/>
    </row>
    <row r="307" spans="2:8" ht="12.75">
      <c r="B307" s="56"/>
      <c r="C307" s="57"/>
      <c r="D307" s="57"/>
      <c r="E307" s="57"/>
      <c r="F307" s="57"/>
      <c r="G307" s="57"/>
      <c r="H307" s="57"/>
    </row>
    <row r="308" spans="2:8" ht="12.75">
      <c r="B308" s="56"/>
      <c r="C308" s="57"/>
      <c r="D308" s="57"/>
      <c r="E308" s="57"/>
      <c r="F308" s="57"/>
      <c r="G308" s="57"/>
      <c r="H308" s="57"/>
    </row>
    <row r="309" spans="2:8" ht="12.75">
      <c r="B309" s="56"/>
      <c r="C309" s="57"/>
      <c r="D309" s="57"/>
      <c r="E309" s="57"/>
      <c r="F309" s="57"/>
      <c r="G309" s="57"/>
      <c r="H309" s="57"/>
    </row>
  </sheetData>
  <mergeCells count="14">
    <mergeCell ref="G1:G3"/>
    <mergeCell ref="H1:H3"/>
    <mergeCell ref="I1:I3"/>
    <mergeCell ref="F1:F3"/>
    <mergeCell ref="B1:B3"/>
    <mergeCell ref="D1:D3"/>
    <mergeCell ref="A1:A3"/>
    <mergeCell ref="A38:A40"/>
    <mergeCell ref="B38:B40"/>
    <mergeCell ref="D38:D40"/>
    <mergeCell ref="F38:F40"/>
    <mergeCell ref="G38:G40"/>
    <mergeCell ref="H38:H40"/>
    <mergeCell ref="I38:I40"/>
  </mergeCells>
  <printOptions/>
  <pageMargins left="0.38" right="0.58" top="0.84" bottom="0.39" header="0.27" footer="0.19"/>
  <pageSetup horizontalDpi="300" verticalDpi="300" orientation="landscape" paperSize="9" scale="98" r:id="rId1"/>
  <headerFooter alignWithMargins="0">
    <oddHeader>&amp;C2003. évi lakás és nem lakás ingatlanok felújítása&amp;R6.sz.melléklet
(Ezer Ft-ban)
41/2003.(IX.26.)költségvet.rend.mód.száma</oddHeader>
    <oddFooter>&amp;L* Ebből vegyes tulajdonú épületek felújításához a tulajdonos társak hozzájárulása esetén 6848 e Ft szükséges.
&amp;D &amp;T&amp;C&amp;F/&amp;A/Szalafainé&amp;R&amp;P/&amp;N</oddFooter>
  </headerFooter>
  <rowBreaks count="1" manualBreakCount="1">
    <brk id="3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07"/>
  <sheetViews>
    <sheetView workbookViewId="0" topLeftCell="A1">
      <pane xSplit="3" ySplit="3" topLeftCell="D6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67" sqref="A67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2.375" style="6" customWidth="1"/>
    <col min="8" max="8" width="10.75390625" style="6" customWidth="1"/>
    <col min="9" max="9" width="24.625" style="6" bestFit="1" customWidth="1"/>
    <col min="10" max="16384" width="9.125" style="6" customWidth="1"/>
  </cols>
  <sheetData>
    <row r="1" spans="1:9" ht="12.75" customHeight="1">
      <c r="A1" s="105" t="s">
        <v>0</v>
      </c>
      <c r="B1" s="105"/>
      <c r="C1" s="59"/>
      <c r="D1" s="105" t="s">
        <v>67</v>
      </c>
      <c r="E1" s="59"/>
      <c r="F1" s="105" t="s">
        <v>97</v>
      </c>
      <c r="G1" s="105" t="s">
        <v>91</v>
      </c>
      <c r="H1" s="105" t="s">
        <v>68</v>
      </c>
      <c r="I1" s="109"/>
    </row>
    <row r="2" spans="1:9" ht="12.75">
      <c r="A2" s="105"/>
      <c r="B2" s="105"/>
      <c r="C2" s="59"/>
      <c r="D2" s="105"/>
      <c r="E2" s="59"/>
      <c r="F2" s="105"/>
      <c r="G2" s="105"/>
      <c r="H2" s="105"/>
      <c r="I2" s="110"/>
    </row>
    <row r="3" spans="1:9" ht="16.5" customHeight="1">
      <c r="A3" s="105"/>
      <c r="B3" s="105"/>
      <c r="C3" s="60"/>
      <c r="D3" s="105"/>
      <c r="E3" s="59"/>
      <c r="F3" s="105"/>
      <c r="G3" s="105"/>
      <c r="H3" s="105"/>
      <c r="I3" s="111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'06.12.'!G6</f>
        <v>74</v>
      </c>
      <c r="E6" s="5">
        <f>D6</f>
        <v>74</v>
      </c>
      <c r="F6" s="24" t="s">
        <v>20</v>
      </c>
      <c r="G6" s="5">
        <f aca="true" t="shared" si="0" ref="G6:G16">D6</f>
        <v>74</v>
      </c>
      <c r="H6" s="24" t="str">
        <f aca="true" t="shared" si="1" ref="H6:H18">F6</f>
        <v>-</v>
      </c>
      <c r="I6" s="2" t="s">
        <v>8</v>
      </c>
    </row>
    <row r="7" spans="1:9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'06.12.'!G7</f>
        <v>59</v>
      </c>
      <c r="E7" s="5">
        <f>D7</f>
        <v>59</v>
      </c>
      <c r="F7" s="24" t="s">
        <v>20</v>
      </c>
      <c r="G7" s="5">
        <f t="shared" si="0"/>
        <v>59</v>
      </c>
      <c r="H7" s="24" t="str">
        <f t="shared" si="1"/>
        <v>-</v>
      </c>
      <c r="I7" s="2" t="s">
        <v>8</v>
      </c>
    </row>
    <row r="8" spans="1:9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'06.12.'!G8</f>
        <v>492</v>
      </c>
      <c r="E8" s="5">
        <f>D8</f>
        <v>492</v>
      </c>
      <c r="F8" s="24" t="s">
        <v>20</v>
      </c>
      <c r="G8" s="5">
        <f t="shared" si="0"/>
        <v>492</v>
      </c>
      <c r="H8" s="24" t="str">
        <f t="shared" si="1"/>
        <v>-</v>
      </c>
      <c r="I8" s="2" t="s">
        <v>8</v>
      </c>
    </row>
    <row r="9" spans="1:9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'06.12.'!G9</f>
        <v>704</v>
      </c>
      <c r="E9" s="5">
        <f>D9</f>
        <v>704</v>
      </c>
      <c r="F9" s="24" t="s">
        <v>20</v>
      </c>
      <c r="G9" s="5">
        <f t="shared" si="0"/>
        <v>704</v>
      </c>
      <c r="H9" s="24" t="str">
        <f t="shared" si="1"/>
        <v>-</v>
      </c>
      <c r="I9" s="2"/>
    </row>
    <row r="10" spans="1:9" ht="12.75">
      <c r="A10" s="2" t="s">
        <v>9</v>
      </c>
      <c r="B10" s="3"/>
      <c r="C10" s="8"/>
      <c r="D10" s="3">
        <f>'06.12.'!G10</f>
        <v>0</v>
      </c>
      <c r="E10" s="5"/>
      <c r="F10" s="24" t="s">
        <v>20</v>
      </c>
      <c r="G10" s="5">
        <f t="shared" si="0"/>
        <v>0</v>
      </c>
      <c r="H10" s="24" t="str">
        <f t="shared" si="1"/>
        <v>-</v>
      </c>
      <c r="I10" s="2"/>
    </row>
    <row r="11" spans="1:9" ht="12.75">
      <c r="A11" s="2" t="s">
        <v>10</v>
      </c>
      <c r="B11" s="3">
        <v>3450</v>
      </c>
      <c r="C11" s="8">
        <v>1950</v>
      </c>
      <c r="D11" s="3">
        <f>'06.12.'!G11</f>
        <v>1500</v>
      </c>
      <c r="E11" s="5">
        <v>1500</v>
      </c>
      <c r="F11" s="24" t="s">
        <v>20</v>
      </c>
      <c r="G11" s="5">
        <f t="shared" si="0"/>
        <v>1500</v>
      </c>
      <c r="H11" s="24" t="str">
        <f t="shared" si="1"/>
        <v>-</v>
      </c>
      <c r="I11" s="2"/>
    </row>
    <row r="12" spans="1:9" ht="12.75">
      <c r="A12" s="9" t="s">
        <v>11</v>
      </c>
      <c r="B12" s="3"/>
      <c r="C12" s="8"/>
      <c r="D12" s="3">
        <f>'06.12.'!G12</f>
        <v>0</v>
      </c>
      <c r="E12" s="5"/>
      <c r="F12" s="24" t="s">
        <v>20</v>
      </c>
      <c r="G12" s="5">
        <f t="shared" si="0"/>
        <v>0</v>
      </c>
      <c r="H12" s="24" t="str">
        <f t="shared" si="1"/>
        <v>-</v>
      </c>
      <c r="I12" s="2"/>
    </row>
    <row r="13" spans="1:9" ht="12.75">
      <c r="A13" s="2" t="s">
        <v>12</v>
      </c>
      <c r="B13" s="3"/>
      <c r="C13" s="10"/>
      <c r="D13" s="3">
        <f>'06.12.'!G13</f>
        <v>0</v>
      </c>
      <c r="E13" s="5"/>
      <c r="F13" s="24" t="s">
        <v>20</v>
      </c>
      <c r="G13" s="5">
        <f t="shared" si="0"/>
        <v>0</v>
      </c>
      <c r="H13" s="24" t="str">
        <f t="shared" si="1"/>
        <v>-</v>
      </c>
      <c r="I13" s="2"/>
    </row>
    <row r="14" spans="1:9" ht="12.75">
      <c r="A14" s="2" t="s">
        <v>13</v>
      </c>
      <c r="B14" s="3">
        <v>3918</v>
      </c>
      <c r="C14" s="8">
        <v>2745</v>
      </c>
      <c r="D14" s="3">
        <f>'06.12.'!G14</f>
        <v>1173</v>
      </c>
      <c r="E14" s="5">
        <v>391</v>
      </c>
      <c r="F14" s="24" t="s">
        <v>20</v>
      </c>
      <c r="G14" s="5">
        <f t="shared" si="0"/>
        <v>1173</v>
      </c>
      <c r="H14" s="24" t="str">
        <f t="shared" si="1"/>
        <v>-</v>
      </c>
      <c r="I14" s="2"/>
    </row>
    <row r="15" spans="1:9" ht="12.75">
      <c r="A15" s="2" t="s">
        <v>14</v>
      </c>
      <c r="B15" s="3">
        <v>7293</v>
      </c>
      <c r="C15" s="8">
        <v>5347</v>
      </c>
      <c r="D15" s="3">
        <f>'06.12.'!G15</f>
        <v>1946</v>
      </c>
      <c r="E15" s="5">
        <v>649</v>
      </c>
      <c r="F15" s="24" t="s">
        <v>20</v>
      </c>
      <c r="G15" s="5">
        <f t="shared" si="0"/>
        <v>1946</v>
      </c>
      <c r="H15" s="24" t="str">
        <f t="shared" si="1"/>
        <v>-</v>
      </c>
      <c r="I15" s="2"/>
    </row>
    <row r="16" spans="1:9" ht="12.75">
      <c r="A16" s="2" t="s">
        <v>15</v>
      </c>
      <c r="B16" s="3">
        <v>13085</v>
      </c>
      <c r="C16" s="8">
        <v>125</v>
      </c>
      <c r="D16" s="3">
        <f>'09.18'!G16</f>
        <v>12952</v>
      </c>
      <c r="E16" s="5">
        <v>4277</v>
      </c>
      <c r="F16" s="24" t="s">
        <v>20</v>
      </c>
      <c r="G16" s="5">
        <f t="shared" si="0"/>
        <v>12952</v>
      </c>
      <c r="H16" s="24" t="str">
        <f t="shared" si="1"/>
        <v>-</v>
      </c>
      <c r="I16" s="2"/>
    </row>
    <row r="17" spans="1:9" ht="12.75">
      <c r="A17" s="2" t="s">
        <v>16</v>
      </c>
      <c r="B17" s="3">
        <v>8271</v>
      </c>
      <c r="C17" s="8">
        <v>0</v>
      </c>
      <c r="D17" s="3">
        <f>'09.18'!G17</f>
        <v>8266</v>
      </c>
      <c r="E17" s="5">
        <v>2757</v>
      </c>
      <c r="F17" s="11">
        <v>-268</v>
      </c>
      <c r="G17" s="5">
        <f>D17+F17</f>
        <v>7998</v>
      </c>
      <c r="H17" s="11">
        <f t="shared" si="1"/>
        <v>-268</v>
      </c>
      <c r="I17" s="2" t="s">
        <v>103</v>
      </c>
    </row>
    <row r="18" spans="1:9" ht="12.75">
      <c r="A18" s="2" t="s">
        <v>17</v>
      </c>
      <c r="B18" s="3">
        <v>16856</v>
      </c>
      <c r="C18" s="8">
        <v>0</v>
      </c>
      <c r="D18" s="3">
        <f>'06.12.'!G18</f>
        <v>16856</v>
      </c>
      <c r="E18" s="5">
        <v>5619</v>
      </c>
      <c r="F18" s="24" t="s">
        <v>20</v>
      </c>
      <c r="G18" s="5">
        <f>D18</f>
        <v>16856</v>
      </c>
      <c r="H18" s="24" t="str">
        <f t="shared" si="1"/>
        <v>-</v>
      </c>
      <c r="I18" s="2"/>
    </row>
    <row r="19" spans="1:9" ht="12.75">
      <c r="A19" s="2"/>
      <c r="B19" s="3"/>
      <c r="C19" s="10"/>
      <c r="D19" s="3"/>
      <c r="E19" s="11"/>
      <c r="F19" s="11"/>
      <c r="G19" s="5"/>
      <c r="H19" s="11"/>
      <c r="I19" s="2"/>
    </row>
    <row r="20" spans="1:9" ht="12.75">
      <c r="A20" s="12" t="s">
        <v>18</v>
      </c>
      <c r="B20" s="13">
        <f aca="true" t="shared" si="2" ref="B20:G20">SUM(B6:B19)</f>
        <v>66076</v>
      </c>
      <c r="C20" s="14">
        <f t="shared" si="2"/>
        <v>22041</v>
      </c>
      <c r="D20" s="14">
        <f t="shared" si="2"/>
        <v>44022</v>
      </c>
      <c r="E20" s="14">
        <f t="shared" si="2"/>
        <v>16522</v>
      </c>
      <c r="F20" s="14">
        <f t="shared" si="2"/>
        <v>-268</v>
      </c>
      <c r="G20" s="15">
        <f t="shared" si="2"/>
        <v>43754</v>
      </c>
      <c r="H20" s="15">
        <f>F20</f>
        <v>-268</v>
      </c>
      <c r="I20" s="12"/>
    </row>
    <row r="21" spans="1:9" ht="12.75">
      <c r="A21" s="2"/>
      <c r="B21" s="3"/>
      <c r="C21" s="4"/>
      <c r="D21" s="4"/>
      <c r="E21" s="5"/>
      <c r="F21" s="5"/>
      <c r="G21" s="5"/>
      <c r="H21" s="5"/>
      <c r="I21" s="2"/>
    </row>
    <row r="22" spans="1:9" s="20" customFormat="1" ht="12.75">
      <c r="A22" s="7" t="s">
        <v>19</v>
      </c>
      <c r="B22" s="16">
        <v>7500</v>
      </c>
      <c r="C22" s="17" t="s">
        <v>20</v>
      </c>
      <c r="D22" s="18">
        <f>'09.18'!G22</f>
        <v>7500</v>
      </c>
      <c r="E22" s="19">
        <v>7500</v>
      </c>
      <c r="F22" s="11">
        <v>2600</v>
      </c>
      <c r="G22" s="19">
        <f>D22+F22</f>
        <v>10100</v>
      </c>
      <c r="H22" s="11">
        <v>2600</v>
      </c>
      <c r="I22" s="7"/>
    </row>
    <row r="23" spans="1:9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</row>
    <row r="24" spans="1:9" s="20" customFormat="1" ht="12.75">
      <c r="A24" s="7" t="s">
        <v>10</v>
      </c>
      <c r="B24" s="16">
        <v>4000</v>
      </c>
      <c r="C24" s="17" t="s">
        <v>20</v>
      </c>
      <c r="D24" s="18">
        <f>'09.18'!G24</f>
        <v>4000</v>
      </c>
      <c r="E24" s="19">
        <v>4000</v>
      </c>
      <c r="F24" s="24" t="s">
        <v>20</v>
      </c>
      <c r="G24" s="19">
        <f>D24</f>
        <v>4000</v>
      </c>
      <c r="H24" s="24" t="s">
        <v>20</v>
      </c>
      <c r="I24" s="7"/>
    </row>
    <row r="25" spans="1:9" s="20" customFormat="1" ht="12.75">
      <c r="A25" s="7" t="s">
        <v>21</v>
      </c>
      <c r="B25" s="16">
        <v>1800</v>
      </c>
      <c r="C25" s="17" t="s">
        <v>20</v>
      </c>
      <c r="D25" s="18">
        <f>'09.18'!G25</f>
        <v>1800</v>
      </c>
      <c r="E25" s="19">
        <v>1800</v>
      </c>
      <c r="F25" s="24" t="s">
        <v>20</v>
      </c>
      <c r="G25" s="19">
        <f>D25</f>
        <v>1800</v>
      </c>
      <c r="H25" s="24" t="s">
        <v>20</v>
      </c>
      <c r="I25" s="7"/>
    </row>
    <row r="26" spans="1:9" s="20" customFormat="1" ht="12.75">
      <c r="A26" s="7" t="s">
        <v>92</v>
      </c>
      <c r="B26" s="16"/>
      <c r="C26" s="17"/>
      <c r="D26" s="18">
        <f>'09.18'!G26</f>
        <v>7767</v>
      </c>
      <c r="E26" s="19"/>
      <c r="F26" s="19">
        <v>-6097</v>
      </c>
      <c r="G26" s="19">
        <f>D26+F26</f>
        <v>1670</v>
      </c>
      <c r="H26" s="65">
        <v>-6097</v>
      </c>
      <c r="I26" s="7"/>
    </row>
    <row r="27" spans="1:9" s="20" customFormat="1" ht="12.75">
      <c r="A27" s="7" t="s">
        <v>22</v>
      </c>
      <c r="B27" s="16"/>
      <c r="C27" s="17"/>
      <c r="D27" s="18"/>
      <c r="E27" s="21"/>
      <c r="F27" s="21"/>
      <c r="G27" s="21"/>
      <c r="H27" s="24"/>
      <c r="I27" s="7"/>
    </row>
    <row r="28" spans="1:9" ht="12.75">
      <c r="A28" s="22" t="s">
        <v>23</v>
      </c>
      <c r="B28" s="10" t="s">
        <v>24</v>
      </c>
      <c r="C28" s="10" t="s">
        <v>20</v>
      </c>
      <c r="D28" s="4">
        <f>'09.18'!G28</f>
        <v>2520</v>
      </c>
      <c r="E28" s="24">
        <f aca="true" t="shared" si="3" ref="E28:E37">D28</f>
        <v>2520</v>
      </c>
      <c r="F28" s="24" t="s">
        <v>20</v>
      </c>
      <c r="G28" s="11">
        <v>2520</v>
      </c>
      <c r="H28" s="24" t="s">
        <v>20</v>
      </c>
      <c r="I28" s="2" t="s">
        <v>25</v>
      </c>
    </row>
    <row r="29" spans="1:9" ht="12.75">
      <c r="A29" s="22" t="s">
        <v>26</v>
      </c>
      <c r="B29" s="10" t="s">
        <v>24</v>
      </c>
      <c r="C29" s="10" t="s">
        <v>20</v>
      </c>
      <c r="D29" s="4">
        <f>'09.18'!G29</f>
        <v>6919</v>
      </c>
      <c r="E29" s="24">
        <f t="shared" si="3"/>
        <v>6919</v>
      </c>
      <c r="F29" s="24" t="s">
        <v>20</v>
      </c>
      <c r="G29" s="11">
        <v>6919</v>
      </c>
      <c r="H29" s="11"/>
      <c r="I29" s="2"/>
    </row>
    <row r="30" spans="1:9" ht="12.75">
      <c r="A30" s="22" t="s">
        <v>27</v>
      </c>
      <c r="B30" s="10" t="s">
        <v>24</v>
      </c>
      <c r="C30" s="10" t="s">
        <v>20</v>
      </c>
      <c r="D30" s="23" t="str">
        <f>'09.18'!G30</f>
        <v>X</v>
      </c>
      <c r="E30" s="24" t="str">
        <f t="shared" si="3"/>
        <v>X</v>
      </c>
      <c r="F30" s="24" t="s">
        <v>20</v>
      </c>
      <c r="G30" s="24" t="str">
        <f>D30</f>
        <v>X</v>
      </c>
      <c r="H30" s="24" t="s">
        <v>20</v>
      </c>
      <c r="I30" s="2" t="s">
        <v>80</v>
      </c>
    </row>
    <row r="31" spans="1:9" ht="12.75">
      <c r="A31" s="22" t="s">
        <v>28</v>
      </c>
      <c r="B31" s="10" t="s">
        <v>24</v>
      </c>
      <c r="C31" s="10" t="s">
        <v>20</v>
      </c>
      <c r="D31" s="4">
        <f>'09.18'!G31</f>
        <v>802</v>
      </c>
      <c r="E31" s="24">
        <f t="shared" si="3"/>
        <v>802</v>
      </c>
      <c r="F31" s="11">
        <v>71</v>
      </c>
      <c r="G31" s="11">
        <f>D31+F31</f>
        <v>873</v>
      </c>
      <c r="H31" s="11">
        <v>71</v>
      </c>
      <c r="I31" s="2" t="s">
        <v>73</v>
      </c>
    </row>
    <row r="32" spans="1:9" ht="12.75">
      <c r="A32" s="22" t="s">
        <v>29</v>
      </c>
      <c r="B32" s="10" t="s">
        <v>24</v>
      </c>
      <c r="C32" s="10" t="s">
        <v>20</v>
      </c>
      <c r="D32" s="4">
        <f>'09.18'!G32</f>
        <v>1433</v>
      </c>
      <c r="E32" s="24">
        <f t="shared" si="3"/>
        <v>1433</v>
      </c>
      <c r="F32" s="24" t="s">
        <v>20</v>
      </c>
      <c r="G32" s="11">
        <v>1433</v>
      </c>
      <c r="H32" s="24" t="s">
        <v>20</v>
      </c>
      <c r="I32" s="2"/>
    </row>
    <row r="33" spans="1:9" ht="12.75">
      <c r="A33" s="22" t="s">
        <v>30</v>
      </c>
      <c r="B33" s="10" t="s">
        <v>24</v>
      </c>
      <c r="C33" s="10" t="s">
        <v>20</v>
      </c>
      <c r="D33" s="4">
        <f>'09.18'!G33</f>
        <v>911</v>
      </c>
      <c r="E33" s="24">
        <f t="shared" si="3"/>
        <v>911</v>
      </c>
      <c r="F33" s="24" t="s">
        <v>20</v>
      </c>
      <c r="G33" s="11">
        <v>911</v>
      </c>
      <c r="H33" s="24" t="s">
        <v>20</v>
      </c>
      <c r="I33" s="2"/>
    </row>
    <row r="34" spans="1:9" ht="12.75">
      <c r="A34" s="22" t="s">
        <v>31</v>
      </c>
      <c r="B34" s="10" t="s">
        <v>24</v>
      </c>
      <c r="C34" s="10" t="s">
        <v>20</v>
      </c>
      <c r="D34" s="23" t="str">
        <f>'09.18'!G34</f>
        <v>X</v>
      </c>
      <c r="E34" s="24" t="str">
        <f t="shared" si="3"/>
        <v>X</v>
      </c>
      <c r="F34" s="11">
        <v>2521</v>
      </c>
      <c r="G34" s="11">
        <v>2521</v>
      </c>
      <c r="H34" s="11">
        <v>2521</v>
      </c>
      <c r="I34" s="2"/>
    </row>
    <row r="35" spans="1:9" s="27" customFormat="1" ht="22.5">
      <c r="A35" s="25" t="s">
        <v>93</v>
      </c>
      <c r="B35" s="34" t="s">
        <v>24</v>
      </c>
      <c r="C35" s="34" t="s">
        <v>20</v>
      </c>
      <c r="D35" s="23" t="str">
        <f>'09.18'!G35</f>
        <v>X</v>
      </c>
      <c r="E35" s="85" t="str">
        <f t="shared" si="3"/>
        <v>X</v>
      </c>
      <c r="F35" s="85" t="s">
        <v>20</v>
      </c>
      <c r="G35" s="85" t="str">
        <f>D35</f>
        <v>X</v>
      </c>
      <c r="H35" s="85" t="s">
        <v>20</v>
      </c>
      <c r="I35" s="86" t="s">
        <v>33</v>
      </c>
    </row>
    <row r="36" spans="1:9" ht="33.75">
      <c r="A36" s="22" t="s">
        <v>94</v>
      </c>
      <c r="B36" s="10" t="s">
        <v>24</v>
      </c>
      <c r="C36" s="10" t="s">
        <v>20</v>
      </c>
      <c r="D36" s="23" t="str">
        <f>'09.18'!G36</f>
        <v>X</v>
      </c>
      <c r="E36" s="24" t="str">
        <f t="shared" si="3"/>
        <v>X</v>
      </c>
      <c r="F36" s="11">
        <v>1724</v>
      </c>
      <c r="G36" s="11">
        <f>F36</f>
        <v>1724</v>
      </c>
      <c r="H36" s="11">
        <v>1724</v>
      </c>
      <c r="I36" s="86" t="s">
        <v>99</v>
      </c>
    </row>
    <row r="37" spans="1:9" s="93" customFormat="1" ht="22.5">
      <c r="A37" s="28" t="s">
        <v>95</v>
      </c>
      <c r="B37" s="29" t="s">
        <v>24</v>
      </c>
      <c r="C37" s="29" t="s">
        <v>20</v>
      </c>
      <c r="D37" s="30" t="str">
        <f>'09.18'!G37</f>
        <v>X</v>
      </c>
      <c r="E37" s="31" t="str">
        <f t="shared" si="3"/>
        <v>X</v>
      </c>
      <c r="F37" s="91">
        <v>4940</v>
      </c>
      <c r="G37" s="91">
        <f>F37</f>
        <v>4940</v>
      </c>
      <c r="H37" s="91">
        <v>4940</v>
      </c>
      <c r="I37" s="87" t="s">
        <v>100</v>
      </c>
    </row>
    <row r="38" spans="1:9" s="27" customFormat="1" ht="12.75">
      <c r="A38" s="25" t="s">
        <v>37</v>
      </c>
      <c r="B38" s="10" t="s">
        <v>24</v>
      </c>
      <c r="C38" s="10" t="s">
        <v>20</v>
      </c>
      <c r="D38" s="23" t="str">
        <f>'09.18'!G41</f>
        <v>X</v>
      </c>
      <c r="E38" s="24" t="str">
        <f>D38</f>
        <v>X</v>
      </c>
      <c r="F38" s="24" t="s">
        <v>20</v>
      </c>
      <c r="G38" s="24" t="s">
        <v>24</v>
      </c>
      <c r="H38" s="24" t="s">
        <v>20</v>
      </c>
      <c r="I38" s="26"/>
    </row>
    <row r="39" spans="1:9" s="27" customFormat="1" ht="15" customHeight="1">
      <c r="A39" s="25" t="s">
        <v>75</v>
      </c>
      <c r="B39" s="10"/>
      <c r="C39" s="10"/>
      <c r="D39" s="3">
        <f>'09.18'!G42</f>
        <v>100</v>
      </c>
      <c r="E39" s="24"/>
      <c r="F39" s="24" t="s">
        <v>20</v>
      </c>
      <c r="G39" s="11">
        <f>D39</f>
        <v>100</v>
      </c>
      <c r="H39" s="24" t="s">
        <v>20</v>
      </c>
      <c r="I39" s="26" t="s">
        <v>73</v>
      </c>
    </row>
    <row r="40" spans="1:9" s="27" customFormat="1" ht="25.5">
      <c r="A40" s="25" t="s">
        <v>71</v>
      </c>
      <c r="B40" s="10"/>
      <c r="C40" s="10"/>
      <c r="D40" s="3">
        <f>'09.18'!G43</f>
        <v>30</v>
      </c>
      <c r="E40" s="24"/>
      <c r="F40" s="24" t="s">
        <v>20</v>
      </c>
      <c r="G40" s="11">
        <f>D40</f>
        <v>30</v>
      </c>
      <c r="H40" s="24" t="s">
        <v>20</v>
      </c>
      <c r="I40" s="26" t="s">
        <v>73</v>
      </c>
    </row>
    <row r="41" spans="1:9" s="27" customFormat="1" ht="12.75">
      <c r="A41" s="25" t="s">
        <v>72</v>
      </c>
      <c r="B41" s="10"/>
      <c r="C41" s="10"/>
      <c r="D41" s="3">
        <f>'09.18'!G44</f>
        <v>81</v>
      </c>
      <c r="E41" s="24"/>
      <c r="F41" s="24" t="s">
        <v>20</v>
      </c>
      <c r="G41" s="11">
        <f>D41</f>
        <v>81</v>
      </c>
      <c r="H41" s="24" t="s">
        <v>20</v>
      </c>
      <c r="I41" s="26" t="s">
        <v>73</v>
      </c>
    </row>
    <row r="42" spans="1:9" s="27" customFormat="1" ht="33.75">
      <c r="A42" s="25" t="s">
        <v>96</v>
      </c>
      <c r="B42" s="10"/>
      <c r="C42" s="10"/>
      <c r="D42" s="23" t="str">
        <f>'09.18'!G45</f>
        <v>X</v>
      </c>
      <c r="E42" s="24"/>
      <c r="F42" s="24" t="s">
        <v>20</v>
      </c>
      <c r="G42" s="24" t="str">
        <f>D42</f>
        <v>X</v>
      </c>
      <c r="H42" s="24" t="s">
        <v>20</v>
      </c>
      <c r="I42" s="86" t="s">
        <v>101</v>
      </c>
    </row>
    <row r="43" spans="1:9" s="41" customFormat="1" ht="12.75">
      <c r="A43" s="25" t="s">
        <v>77</v>
      </c>
      <c r="B43" s="17"/>
      <c r="C43" s="17"/>
      <c r="D43" s="23" t="str">
        <f>'09.18'!G46</f>
        <v>X</v>
      </c>
      <c r="E43" s="24"/>
      <c r="F43" s="24" t="s">
        <v>20</v>
      </c>
      <c r="G43" s="30" t="str">
        <f>D43</f>
        <v>X</v>
      </c>
      <c r="H43" s="24" t="s">
        <v>20</v>
      </c>
      <c r="I43" s="62"/>
    </row>
    <row r="44" spans="1:9" s="41" customFormat="1" ht="12.75">
      <c r="A44" s="12" t="s">
        <v>82</v>
      </c>
      <c r="B44" s="66"/>
      <c r="C44" s="67"/>
      <c r="D44" s="68">
        <f>'09.18'!G47</f>
        <v>20563</v>
      </c>
      <c r="E44" s="68"/>
      <c r="F44" s="68">
        <f>SUM(F26:F43)</f>
        <v>3159</v>
      </c>
      <c r="G44" s="39">
        <f>D44+F44</f>
        <v>23722</v>
      </c>
      <c r="H44" s="68">
        <f>F44</f>
        <v>3159</v>
      </c>
      <c r="I44" s="69"/>
    </row>
    <row r="45" spans="1:9" ht="12.75">
      <c r="A45" s="2"/>
      <c r="B45" s="3"/>
      <c r="C45" s="10"/>
      <c r="D45" s="23"/>
      <c r="E45" s="11"/>
      <c r="F45" s="11"/>
      <c r="G45" s="11"/>
      <c r="H45" s="11"/>
      <c r="I45" s="2"/>
    </row>
    <row r="46" spans="1:9" s="20" customFormat="1" ht="12.75">
      <c r="A46" s="7" t="s">
        <v>39</v>
      </c>
      <c r="B46" s="16">
        <v>1100</v>
      </c>
      <c r="C46" s="17" t="s">
        <v>20</v>
      </c>
      <c r="D46" s="16">
        <f>'09.18'!G49</f>
        <v>889</v>
      </c>
      <c r="E46" s="19">
        <v>1100</v>
      </c>
      <c r="F46" s="65">
        <v>-71</v>
      </c>
      <c r="G46" s="19">
        <f>D46+F46</f>
        <v>818</v>
      </c>
      <c r="H46" s="65">
        <f>F46</f>
        <v>-71</v>
      </c>
      <c r="I46" s="7"/>
    </row>
    <row r="47" spans="1:9" ht="12.75">
      <c r="A47" s="12" t="s">
        <v>40</v>
      </c>
      <c r="B47" s="13" t="e">
        <f>B20+B22+B24+B25+#REF!+B46</f>
        <v>#REF!</v>
      </c>
      <c r="C47" s="13">
        <f>C20</f>
        <v>22041</v>
      </c>
      <c r="D47" s="13">
        <f>'09.18'!G50</f>
        <v>78774</v>
      </c>
      <c r="E47" s="13" t="e">
        <f>E20+E22+E24+E25+#REF!+E46</f>
        <v>#REF!</v>
      </c>
      <c r="F47" s="13">
        <f>F44+F22+F46</f>
        <v>5688</v>
      </c>
      <c r="G47" s="13">
        <f>G20+G22+G24+G25+G44+G46</f>
        <v>84194</v>
      </c>
      <c r="H47" s="13">
        <f>F47</f>
        <v>5688</v>
      </c>
      <c r="I47" s="12"/>
    </row>
    <row r="48" spans="1:9" ht="12.75">
      <c r="A48" s="22"/>
      <c r="B48" s="8"/>
      <c r="C48" s="10"/>
      <c r="D48" s="23"/>
      <c r="E48" s="11"/>
      <c r="F48" s="11"/>
      <c r="G48" s="11"/>
      <c r="H48" s="11"/>
      <c r="I48" s="2"/>
    </row>
    <row r="49" spans="1:9" ht="12.75">
      <c r="A49" s="42" t="s">
        <v>41</v>
      </c>
      <c r="B49" s="8"/>
      <c r="C49" s="10"/>
      <c r="D49" s="23"/>
      <c r="E49" s="11"/>
      <c r="F49" s="11"/>
      <c r="G49" s="11"/>
      <c r="H49" s="11"/>
      <c r="I49" s="42" t="s">
        <v>79</v>
      </c>
    </row>
    <row r="50" spans="1:9" ht="12.75">
      <c r="A50" s="22" t="s">
        <v>43</v>
      </c>
      <c r="B50" s="8">
        <v>8714</v>
      </c>
      <c r="C50" s="10" t="s">
        <v>20</v>
      </c>
      <c r="D50" s="3">
        <f>'09.18'!G53</f>
        <v>8714</v>
      </c>
      <c r="E50" s="11">
        <v>2905</v>
      </c>
      <c r="F50" s="11">
        <v>-272</v>
      </c>
      <c r="G50" s="11">
        <f>D50+F50</f>
        <v>8442</v>
      </c>
      <c r="H50" s="11">
        <f aca="true" t="shared" si="4" ref="H50:H66">F50</f>
        <v>-272</v>
      </c>
      <c r="I50" s="2" t="s">
        <v>103</v>
      </c>
    </row>
    <row r="51" spans="1:9" ht="12.75">
      <c r="A51" s="22" t="s">
        <v>45</v>
      </c>
      <c r="B51" s="8">
        <v>3580</v>
      </c>
      <c r="C51" s="10" t="s">
        <v>20</v>
      </c>
      <c r="D51" s="3">
        <f>'09.18'!G54</f>
        <v>3580</v>
      </c>
      <c r="E51" s="11">
        <v>1193</v>
      </c>
      <c r="F51" s="11">
        <v>-255</v>
      </c>
      <c r="G51" s="11">
        <f>D51+F51</f>
        <v>3325</v>
      </c>
      <c r="H51" s="11">
        <f t="shared" si="4"/>
        <v>-255</v>
      </c>
      <c r="I51" s="2" t="s">
        <v>103</v>
      </c>
    </row>
    <row r="52" spans="1:9" ht="12.75">
      <c r="A52" s="22" t="s">
        <v>46</v>
      </c>
      <c r="B52" s="8">
        <v>2615</v>
      </c>
      <c r="C52" s="10" t="s">
        <v>20</v>
      </c>
      <c r="D52" s="3">
        <f>'09.18'!G55</f>
        <v>2615</v>
      </c>
      <c r="E52" s="11">
        <v>872</v>
      </c>
      <c r="F52" s="24" t="s">
        <v>20</v>
      </c>
      <c r="G52" s="11">
        <f aca="true" t="shared" si="5" ref="G52:G66">D52</f>
        <v>2615</v>
      </c>
      <c r="H52" s="24" t="str">
        <f t="shared" si="4"/>
        <v>-</v>
      </c>
      <c r="I52" s="2"/>
    </row>
    <row r="53" spans="1:9" ht="12.75">
      <c r="A53" s="22" t="s">
        <v>47</v>
      </c>
      <c r="B53" s="8">
        <v>6935</v>
      </c>
      <c r="C53" s="10" t="s">
        <v>20</v>
      </c>
      <c r="D53" s="3">
        <f>'09.18'!G56</f>
        <v>6935</v>
      </c>
      <c r="E53" s="11">
        <v>2312</v>
      </c>
      <c r="F53" s="24" t="s">
        <v>20</v>
      </c>
      <c r="G53" s="11">
        <f t="shared" si="5"/>
        <v>6935</v>
      </c>
      <c r="H53" s="24" t="str">
        <f t="shared" si="4"/>
        <v>-</v>
      </c>
      <c r="I53" s="2"/>
    </row>
    <row r="54" spans="1:9" ht="12.75">
      <c r="A54" s="22" t="s">
        <v>48</v>
      </c>
      <c r="B54" s="8">
        <v>16517</v>
      </c>
      <c r="C54" s="10" t="s">
        <v>20</v>
      </c>
      <c r="D54" s="3">
        <f>'09.18'!G57</f>
        <v>16517</v>
      </c>
      <c r="E54" s="11">
        <v>5506</v>
      </c>
      <c r="F54" s="24" t="s">
        <v>20</v>
      </c>
      <c r="G54" s="11">
        <f t="shared" si="5"/>
        <v>16517</v>
      </c>
      <c r="H54" s="24" t="str">
        <f t="shared" si="4"/>
        <v>-</v>
      </c>
      <c r="I54" s="2"/>
    </row>
    <row r="55" spans="1:9" s="27" customFormat="1" ht="25.5">
      <c r="A55" s="25" t="s">
        <v>49</v>
      </c>
      <c r="B55" s="33">
        <v>5992</v>
      </c>
      <c r="C55" s="34" t="s">
        <v>20</v>
      </c>
      <c r="D55" s="33">
        <f>'09.18'!G58</f>
        <v>5992</v>
      </c>
      <c r="E55" s="35">
        <v>1997</v>
      </c>
      <c r="F55" s="35">
        <v>-117</v>
      </c>
      <c r="G55" s="35">
        <f>D55+F55</f>
        <v>5875</v>
      </c>
      <c r="H55" s="35">
        <f t="shared" si="4"/>
        <v>-117</v>
      </c>
      <c r="I55" s="92" t="s">
        <v>107</v>
      </c>
    </row>
    <row r="56" spans="1:9" ht="12.75">
      <c r="A56" s="22" t="s">
        <v>50</v>
      </c>
      <c r="B56" s="8">
        <v>5844</v>
      </c>
      <c r="C56" s="10" t="s">
        <v>20</v>
      </c>
      <c r="D56" s="3">
        <f>'09.18'!G59</f>
        <v>5844</v>
      </c>
      <c r="E56" s="11">
        <v>1948</v>
      </c>
      <c r="F56" s="24" t="s">
        <v>20</v>
      </c>
      <c r="G56" s="11">
        <f t="shared" si="5"/>
        <v>5844</v>
      </c>
      <c r="H56" s="24" t="str">
        <f t="shared" si="4"/>
        <v>-</v>
      </c>
      <c r="I56" s="2"/>
    </row>
    <row r="57" spans="1:9" ht="12.75">
      <c r="A57" s="22" t="s">
        <v>51</v>
      </c>
      <c r="B57" s="8">
        <v>11053</v>
      </c>
      <c r="C57" s="10" t="s">
        <v>20</v>
      </c>
      <c r="D57" s="3">
        <f>'09.18'!G60</f>
        <v>11053</v>
      </c>
      <c r="E57" s="11">
        <v>3684</v>
      </c>
      <c r="F57" s="24" t="s">
        <v>20</v>
      </c>
      <c r="G57" s="11">
        <f t="shared" si="5"/>
        <v>11053</v>
      </c>
      <c r="H57" s="24" t="str">
        <f t="shared" si="4"/>
        <v>-</v>
      </c>
      <c r="I57" s="2"/>
    </row>
    <row r="58" spans="1:9" s="27" customFormat="1" ht="25.5">
      <c r="A58" s="25" t="s">
        <v>52</v>
      </c>
      <c r="B58" s="33">
        <v>6796</v>
      </c>
      <c r="C58" s="34" t="s">
        <v>20</v>
      </c>
      <c r="D58" s="33">
        <f>'09.18'!G61</f>
        <v>6796</v>
      </c>
      <c r="E58" s="35">
        <v>2265</v>
      </c>
      <c r="F58" s="35">
        <v>-159</v>
      </c>
      <c r="G58" s="35">
        <f>D58+F58</f>
        <v>6637</v>
      </c>
      <c r="H58" s="35">
        <f t="shared" si="4"/>
        <v>-159</v>
      </c>
      <c r="I58" s="92" t="s">
        <v>104</v>
      </c>
    </row>
    <row r="59" spans="1:9" ht="12.75">
      <c r="A59" s="22" t="s">
        <v>53</v>
      </c>
      <c r="B59" s="8">
        <v>3952</v>
      </c>
      <c r="C59" s="10" t="s">
        <v>20</v>
      </c>
      <c r="D59" s="3">
        <f>'09.18'!G62</f>
        <v>3952</v>
      </c>
      <c r="E59" s="11">
        <v>1317</v>
      </c>
      <c r="F59" s="11">
        <v>-94</v>
      </c>
      <c r="G59" s="11">
        <f>D59+F59</f>
        <v>3858</v>
      </c>
      <c r="H59" s="11">
        <f t="shared" si="4"/>
        <v>-94</v>
      </c>
      <c r="I59" s="2" t="s">
        <v>103</v>
      </c>
    </row>
    <row r="60" spans="1:9" ht="12.75">
      <c r="A60" s="22" t="s">
        <v>54</v>
      </c>
      <c r="B60" s="8">
        <v>21632</v>
      </c>
      <c r="C60" s="10" t="s">
        <v>20</v>
      </c>
      <c r="D60" s="3">
        <f>'09.18'!G63</f>
        <v>21632</v>
      </c>
      <c r="E60" s="11">
        <v>7211</v>
      </c>
      <c r="F60" s="24" t="s">
        <v>20</v>
      </c>
      <c r="G60" s="11">
        <f t="shared" si="5"/>
        <v>21632</v>
      </c>
      <c r="H60" s="24" t="str">
        <f t="shared" si="4"/>
        <v>-</v>
      </c>
      <c r="I60" s="2"/>
    </row>
    <row r="61" spans="1:9" ht="12.75">
      <c r="A61" s="22" t="s">
        <v>55</v>
      </c>
      <c r="B61" s="8">
        <v>3098</v>
      </c>
      <c r="C61" s="10" t="s">
        <v>20</v>
      </c>
      <c r="D61" s="3">
        <f>'09.18'!G64</f>
        <v>3098</v>
      </c>
      <c r="E61" s="11">
        <v>1033</v>
      </c>
      <c r="F61" s="11">
        <v>-30</v>
      </c>
      <c r="G61" s="11">
        <f>D61+F61</f>
        <v>3068</v>
      </c>
      <c r="H61" s="11">
        <f t="shared" si="4"/>
        <v>-30</v>
      </c>
      <c r="I61" s="2" t="s">
        <v>105</v>
      </c>
    </row>
    <row r="62" spans="1:9" ht="12.75">
      <c r="A62" s="22" t="s">
        <v>56</v>
      </c>
      <c r="B62" s="8">
        <v>2894</v>
      </c>
      <c r="C62" s="10" t="s">
        <v>20</v>
      </c>
      <c r="D62" s="3">
        <f>'09.18'!G65</f>
        <v>2894</v>
      </c>
      <c r="E62" s="11">
        <v>965</v>
      </c>
      <c r="F62" s="24" t="s">
        <v>20</v>
      </c>
      <c r="G62" s="11">
        <f t="shared" si="5"/>
        <v>2894</v>
      </c>
      <c r="H62" s="24" t="str">
        <f t="shared" si="4"/>
        <v>-</v>
      </c>
      <c r="I62" s="2"/>
    </row>
    <row r="63" spans="1:9" ht="12.75">
      <c r="A63" s="22" t="s">
        <v>58</v>
      </c>
      <c r="B63" s="8">
        <v>8446</v>
      </c>
      <c r="C63" s="10" t="s">
        <v>20</v>
      </c>
      <c r="D63" s="3">
        <f>'09.18'!G66</f>
        <v>8446</v>
      </c>
      <c r="E63" s="11">
        <v>2974</v>
      </c>
      <c r="F63" s="24" t="s">
        <v>20</v>
      </c>
      <c r="G63" s="11">
        <f t="shared" si="5"/>
        <v>8446</v>
      </c>
      <c r="H63" s="24" t="str">
        <f t="shared" si="4"/>
        <v>-</v>
      </c>
      <c r="I63" s="2"/>
    </row>
    <row r="64" spans="1:9" ht="12.75">
      <c r="A64" s="22" t="s">
        <v>59</v>
      </c>
      <c r="B64" s="8">
        <v>21831</v>
      </c>
      <c r="C64" s="10" t="s">
        <v>20</v>
      </c>
      <c r="D64" s="3">
        <f>'09.18'!G67</f>
        <v>21831</v>
      </c>
      <c r="E64" s="11">
        <v>7277</v>
      </c>
      <c r="F64" s="11">
        <v>-363</v>
      </c>
      <c r="G64" s="11">
        <f>D64+F64</f>
        <v>21468</v>
      </c>
      <c r="H64" s="11">
        <f t="shared" si="4"/>
        <v>-363</v>
      </c>
      <c r="I64" s="2" t="s">
        <v>103</v>
      </c>
    </row>
    <row r="65" spans="1:9" ht="12.75">
      <c r="A65" s="22" t="s">
        <v>60</v>
      </c>
      <c r="B65" s="8">
        <v>9800</v>
      </c>
      <c r="C65" s="10" t="s">
        <v>20</v>
      </c>
      <c r="D65" s="3">
        <f>'09.18'!G68</f>
        <v>9800</v>
      </c>
      <c r="E65" s="11">
        <v>3267</v>
      </c>
      <c r="F65" s="24" t="s">
        <v>20</v>
      </c>
      <c r="G65" s="11">
        <f t="shared" si="5"/>
        <v>9800</v>
      </c>
      <c r="H65" s="24" t="str">
        <f t="shared" si="4"/>
        <v>-</v>
      </c>
      <c r="I65" s="2"/>
    </row>
    <row r="66" spans="1:9" ht="12.75">
      <c r="A66" s="22" t="s">
        <v>62</v>
      </c>
      <c r="B66" s="8">
        <v>20643</v>
      </c>
      <c r="C66" s="10" t="s">
        <v>20</v>
      </c>
      <c r="D66" s="3">
        <f>'09.18'!G69</f>
        <v>20643</v>
      </c>
      <c r="E66" s="11">
        <v>7586</v>
      </c>
      <c r="F66" s="24" t="s">
        <v>20</v>
      </c>
      <c r="G66" s="11">
        <f t="shared" si="5"/>
        <v>20643</v>
      </c>
      <c r="H66" s="24" t="str">
        <f t="shared" si="4"/>
        <v>-</v>
      </c>
      <c r="I66" s="2"/>
    </row>
    <row r="67" spans="1:9" ht="12.75">
      <c r="A67" s="22" t="s">
        <v>106</v>
      </c>
      <c r="B67" s="8"/>
      <c r="C67" s="10"/>
      <c r="D67" s="24" t="s">
        <v>20</v>
      </c>
      <c r="E67" s="11"/>
      <c r="F67" s="11">
        <v>12</v>
      </c>
      <c r="G67" s="11">
        <v>12</v>
      </c>
      <c r="H67" s="11">
        <v>12</v>
      </c>
      <c r="I67" s="2"/>
    </row>
    <row r="68" spans="1:9" s="20" customFormat="1" ht="12.75">
      <c r="A68" s="43" t="s">
        <v>63</v>
      </c>
      <c r="B68" s="44">
        <f>SUM(B50:B66)</f>
        <v>160342</v>
      </c>
      <c r="C68" s="44">
        <f>SUM(C50:C66)</f>
        <v>0</v>
      </c>
      <c r="D68" s="13">
        <f>'09.18'!G70</f>
        <v>160342</v>
      </c>
      <c r="E68" s="13">
        <f>SUM(E50:E66)</f>
        <v>54312</v>
      </c>
      <c r="F68" s="13">
        <f>SUM(F50:F67)</f>
        <v>-1278</v>
      </c>
      <c r="G68" s="13">
        <f>SUM(G50:G67)</f>
        <v>159064</v>
      </c>
      <c r="H68" s="13">
        <f>F68</f>
        <v>-1278</v>
      </c>
      <c r="I68" s="45"/>
    </row>
    <row r="69" spans="1:9" s="51" customFormat="1" ht="12.75">
      <c r="A69" s="46" t="s">
        <v>64</v>
      </c>
      <c r="B69" s="47" t="e">
        <f aca="true" t="shared" si="6" ref="B69:G69">B68+B47</f>
        <v>#REF!</v>
      </c>
      <c r="C69" s="47">
        <f t="shared" si="6"/>
        <v>22041</v>
      </c>
      <c r="D69" s="49">
        <f>'09.18'!G71</f>
        <v>239116</v>
      </c>
      <c r="E69" s="49" t="e">
        <f t="shared" si="6"/>
        <v>#REF!</v>
      </c>
      <c r="F69" s="49">
        <f>F68+F47+F20</f>
        <v>4142</v>
      </c>
      <c r="G69" s="49">
        <f t="shared" si="6"/>
        <v>243258</v>
      </c>
      <c r="H69" s="49">
        <f>F69</f>
        <v>4142</v>
      </c>
      <c r="I69" s="50"/>
    </row>
    <row r="70" spans="1:9" s="55" customFormat="1" ht="12.75">
      <c r="A70" s="52"/>
      <c r="B70" s="53"/>
      <c r="C70" s="54"/>
      <c r="D70" s="54"/>
      <c r="E70" s="54"/>
      <c r="F70" s="54"/>
      <c r="G70" s="54"/>
      <c r="H70" s="54"/>
      <c r="I70" s="52"/>
    </row>
    <row r="71" spans="1:9" s="55" customFormat="1" ht="12.75">
      <c r="A71" s="52"/>
      <c r="B71" s="53"/>
      <c r="C71" s="54"/>
      <c r="D71" s="54"/>
      <c r="E71" s="54"/>
      <c r="F71" s="54"/>
      <c r="G71" s="54"/>
      <c r="H71" s="54"/>
      <c r="I71" s="52"/>
    </row>
    <row r="72" spans="1:9" s="55" customFormat="1" ht="12.75">
      <c r="A72" s="52"/>
      <c r="B72" s="53"/>
      <c r="C72" s="54"/>
      <c r="D72" s="54"/>
      <c r="E72" s="54"/>
      <c r="F72" s="54"/>
      <c r="G72" s="54"/>
      <c r="H72" s="54"/>
      <c r="I72" s="52"/>
    </row>
    <row r="73" spans="1:9" s="55" customFormat="1" ht="12.75">
      <c r="A73" s="52"/>
      <c r="B73" s="53"/>
      <c r="C73" s="54"/>
      <c r="D73" s="54"/>
      <c r="E73" s="54"/>
      <c r="F73" s="54"/>
      <c r="G73" s="54"/>
      <c r="H73" s="54"/>
      <c r="I73" s="52"/>
    </row>
    <row r="74" spans="1:9" s="55" customFormat="1" ht="12.75">
      <c r="A74" s="52"/>
      <c r="B74" s="53"/>
      <c r="C74" s="54"/>
      <c r="D74" s="54"/>
      <c r="E74" s="54"/>
      <c r="F74" s="54"/>
      <c r="G74" s="54"/>
      <c r="H74" s="54"/>
      <c r="I74" s="52"/>
    </row>
    <row r="75" spans="1:9" s="55" customFormat="1" ht="12.75">
      <c r="A75" s="52"/>
      <c r="B75" s="53"/>
      <c r="C75" s="54"/>
      <c r="D75" s="54"/>
      <c r="E75" s="54"/>
      <c r="F75" s="54"/>
      <c r="G75" s="54"/>
      <c r="H75" s="54"/>
      <c r="I75" s="52"/>
    </row>
    <row r="76" spans="1:9" s="55" customFormat="1" ht="12.75">
      <c r="A76" s="52"/>
      <c r="B76" s="53"/>
      <c r="C76" s="54"/>
      <c r="D76" s="54"/>
      <c r="E76" s="54"/>
      <c r="F76" s="54"/>
      <c r="G76" s="54"/>
      <c r="H76" s="54"/>
      <c r="I76" s="52"/>
    </row>
    <row r="77" spans="1:9" s="55" customFormat="1" ht="12.75">
      <c r="A77" s="52"/>
      <c r="B77" s="53"/>
      <c r="C77" s="54"/>
      <c r="D77" s="54"/>
      <c r="E77" s="54"/>
      <c r="F77" s="54"/>
      <c r="G77" s="54"/>
      <c r="H77" s="54"/>
      <c r="I77" s="52"/>
    </row>
    <row r="78" spans="1:9" s="55" customFormat="1" ht="12.75">
      <c r="A78" s="52"/>
      <c r="B78" s="53"/>
      <c r="C78" s="54"/>
      <c r="D78" s="54"/>
      <c r="E78" s="54"/>
      <c r="F78" s="54"/>
      <c r="G78" s="54"/>
      <c r="H78" s="54"/>
      <c r="I78" s="52"/>
    </row>
    <row r="79" spans="1:9" s="55" customFormat="1" ht="12.75">
      <c r="A79" s="52"/>
      <c r="B79" s="53"/>
      <c r="C79" s="54"/>
      <c r="D79" s="54"/>
      <c r="E79" s="54"/>
      <c r="F79" s="54"/>
      <c r="G79" s="54"/>
      <c r="H79" s="54"/>
      <c r="I79" s="52"/>
    </row>
    <row r="80" spans="1:9" s="55" customFormat="1" ht="12.75">
      <c r="A80" s="52"/>
      <c r="B80" s="53"/>
      <c r="C80" s="54"/>
      <c r="D80" s="54"/>
      <c r="E80" s="54"/>
      <c r="F80" s="54"/>
      <c r="G80" s="54"/>
      <c r="H80" s="54"/>
      <c r="I80" s="52"/>
    </row>
    <row r="81" spans="1:9" s="55" customFormat="1" ht="12.75">
      <c r="A81" s="52"/>
      <c r="B81" s="53"/>
      <c r="C81" s="54"/>
      <c r="D81" s="54"/>
      <c r="E81" s="54"/>
      <c r="F81" s="54"/>
      <c r="G81" s="54"/>
      <c r="H81" s="54"/>
      <c r="I81" s="52"/>
    </row>
    <row r="82" spans="1:9" s="55" customFormat="1" ht="12.75">
      <c r="A82" s="52"/>
      <c r="B82" s="53"/>
      <c r="C82" s="54"/>
      <c r="D82" s="54"/>
      <c r="E82" s="54"/>
      <c r="F82" s="54"/>
      <c r="G82" s="54"/>
      <c r="H82" s="54"/>
      <c r="I82" s="52"/>
    </row>
    <row r="83" spans="1:9" s="55" customFormat="1" ht="12.75">
      <c r="A83" s="52"/>
      <c r="B83" s="53"/>
      <c r="C83" s="54"/>
      <c r="D83" s="54"/>
      <c r="E83" s="54"/>
      <c r="F83" s="54"/>
      <c r="G83" s="54"/>
      <c r="H83" s="54"/>
      <c r="I83" s="52"/>
    </row>
    <row r="84" spans="1:9" s="55" customFormat="1" ht="12.75">
      <c r="A84" s="52"/>
      <c r="B84" s="53"/>
      <c r="C84" s="54"/>
      <c r="D84" s="54"/>
      <c r="E84" s="54"/>
      <c r="F84" s="54"/>
      <c r="G84" s="54"/>
      <c r="H84" s="54"/>
      <c r="I84" s="52"/>
    </row>
    <row r="85" spans="1:9" s="55" customFormat="1" ht="12.75">
      <c r="A85" s="52"/>
      <c r="B85" s="53"/>
      <c r="C85" s="54"/>
      <c r="D85" s="54"/>
      <c r="E85" s="54"/>
      <c r="F85" s="54"/>
      <c r="G85" s="54"/>
      <c r="H85" s="54"/>
      <c r="I85" s="52"/>
    </row>
    <row r="86" spans="1:9" s="55" customFormat="1" ht="12.75">
      <c r="A86" s="52"/>
      <c r="B86" s="53"/>
      <c r="C86" s="54"/>
      <c r="D86" s="54"/>
      <c r="E86" s="54"/>
      <c r="F86" s="54"/>
      <c r="G86" s="54"/>
      <c r="H86" s="54"/>
      <c r="I86" s="52"/>
    </row>
    <row r="87" spans="2:9" s="55" customFormat="1" ht="12.75">
      <c r="B87" s="53"/>
      <c r="C87" s="54"/>
      <c r="D87" s="54"/>
      <c r="E87" s="54"/>
      <c r="F87" s="54"/>
      <c r="G87" s="54"/>
      <c r="H87" s="54"/>
      <c r="I87" s="52"/>
    </row>
    <row r="88" spans="2:9" s="55" customFormat="1" ht="12.75">
      <c r="B88" s="53"/>
      <c r="C88" s="54"/>
      <c r="D88" s="54"/>
      <c r="E88" s="54"/>
      <c r="F88" s="54"/>
      <c r="G88" s="54"/>
      <c r="H88" s="54"/>
      <c r="I88" s="52"/>
    </row>
    <row r="89" spans="2:9" s="55" customFormat="1" ht="12.75">
      <c r="B89" s="53"/>
      <c r="C89" s="54"/>
      <c r="D89" s="54"/>
      <c r="E89" s="54"/>
      <c r="F89" s="54"/>
      <c r="G89" s="54"/>
      <c r="H89" s="54"/>
      <c r="I89" s="52"/>
    </row>
    <row r="90" spans="2:9" s="55" customFormat="1" ht="12.75">
      <c r="B90" s="53"/>
      <c r="C90" s="54"/>
      <c r="D90" s="54"/>
      <c r="E90" s="54"/>
      <c r="F90" s="54"/>
      <c r="G90" s="54"/>
      <c r="H90" s="54"/>
      <c r="I90" s="52"/>
    </row>
    <row r="91" spans="2:9" s="55" customFormat="1" ht="12.75">
      <c r="B91" s="53"/>
      <c r="C91" s="54"/>
      <c r="D91" s="54"/>
      <c r="E91" s="54"/>
      <c r="F91" s="54"/>
      <c r="G91" s="54"/>
      <c r="H91" s="54"/>
      <c r="I91" s="52"/>
    </row>
    <row r="92" spans="2:9" s="55" customFormat="1" ht="12.75">
      <c r="B92" s="53"/>
      <c r="C92" s="54"/>
      <c r="D92" s="54"/>
      <c r="E92" s="54"/>
      <c r="F92" s="54"/>
      <c r="G92" s="54"/>
      <c r="H92" s="54"/>
      <c r="I92" s="52"/>
    </row>
    <row r="93" spans="2:9" s="55" customFormat="1" ht="12.75">
      <c r="B93" s="53"/>
      <c r="C93" s="54"/>
      <c r="D93" s="54"/>
      <c r="E93" s="54"/>
      <c r="F93" s="54"/>
      <c r="G93" s="54"/>
      <c r="H93" s="54"/>
      <c r="I93" s="52"/>
    </row>
    <row r="94" spans="2:9" s="55" customFormat="1" ht="12.75">
      <c r="B94" s="53"/>
      <c r="C94" s="54"/>
      <c r="D94" s="54"/>
      <c r="E94" s="54"/>
      <c r="F94" s="54"/>
      <c r="G94" s="54"/>
      <c r="H94" s="54"/>
      <c r="I94" s="52"/>
    </row>
    <row r="95" spans="2:9" s="55" customFormat="1" ht="12.75">
      <c r="B95" s="53"/>
      <c r="C95" s="54"/>
      <c r="D95" s="54"/>
      <c r="E95" s="54"/>
      <c r="F95" s="54"/>
      <c r="G95" s="54"/>
      <c r="H95" s="54"/>
      <c r="I95" s="52"/>
    </row>
    <row r="96" spans="2:9" s="55" customFormat="1" ht="12.75">
      <c r="B96" s="53"/>
      <c r="C96" s="54"/>
      <c r="D96" s="54"/>
      <c r="E96" s="54"/>
      <c r="F96" s="54"/>
      <c r="G96" s="54"/>
      <c r="H96" s="54"/>
      <c r="I96" s="52"/>
    </row>
    <row r="97" spans="2:9" s="55" customFormat="1" ht="12.75">
      <c r="B97" s="53"/>
      <c r="C97" s="54"/>
      <c r="D97" s="54"/>
      <c r="E97" s="54"/>
      <c r="F97" s="54"/>
      <c r="G97" s="54"/>
      <c r="H97" s="54"/>
      <c r="I97" s="52"/>
    </row>
    <row r="98" spans="2:9" s="55" customFormat="1" ht="12.75">
      <c r="B98" s="53"/>
      <c r="C98" s="54"/>
      <c r="D98" s="54"/>
      <c r="E98" s="54"/>
      <c r="F98" s="54"/>
      <c r="G98" s="54"/>
      <c r="H98" s="54"/>
      <c r="I98" s="52"/>
    </row>
    <row r="99" spans="2:9" s="55" customFormat="1" ht="12.75">
      <c r="B99" s="53"/>
      <c r="C99" s="54"/>
      <c r="D99" s="54"/>
      <c r="E99" s="54"/>
      <c r="F99" s="54"/>
      <c r="G99" s="54"/>
      <c r="H99" s="54"/>
      <c r="I99" s="52"/>
    </row>
    <row r="100" spans="2:9" s="55" customFormat="1" ht="12.75">
      <c r="B100" s="53"/>
      <c r="C100" s="54"/>
      <c r="D100" s="54"/>
      <c r="E100" s="54"/>
      <c r="F100" s="54"/>
      <c r="G100" s="54"/>
      <c r="H100" s="54"/>
      <c r="I100" s="52"/>
    </row>
    <row r="101" spans="2:9" s="55" customFormat="1" ht="12.75">
      <c r="B101" s="53"/>
      <c r="C101" s="54"/>
      <c r="D101" s="54"/>
      <c r="E101" s="54"/>
      <c r="F101" s="54"/>
      <c r="G101" s="54"/>
      <c r="H101" s="54"/>
      <c r="I101" s="52"/>
    </row>
    <row r="102" spans="2:9" s="55" customFormat="1" ht="12.75">
      <c r="B102" s="53"/>
      <c r="C102" s="54"/>
      <c r="D102" s="54"/>
      <c r="E102" s="54"/>
      <c r="F102" s="54"/>
      <c r="G102" s="54"/>
      <c r="H102" s="54"/>
      <c r="I102" s="52"/>
    </row>
    <row r="103" spans="2:9" s="55" customFormat="1" ht="12.75">
      <c r="B103" s="53"/>
      <c r="C103" s="54"/>
      <c r="D103" s="54"/>
      <c r="E103" s="54"/>
      <c r="F103" s="54"/>
      <c r="G103" s="54"/>
      <c r="H103" s="54"/>
      <c r="I103" s="52"/>
    </row>
    <row r="104" spans="2:9" s="55" customFormat="1" ht="12.75">
      <c r="B104" s="53"/>
      <c r="C104" s="54"/>
      <c r="D104" s="54"/>
      <c r="E104" s="54"/>
      <c r="F104" s="54"/>
      <c r="G104" s="54"/>
      <c r="H104" s="54"/>
      <c r="I104" s="52"/>
    </row>
    <row r="105" spans="2:9" s="55" customFormat="1" ht="12.75">
      <c r="B105" s="53"/>
      <c r="C105" s="54"/>
      <c r="D105" s="54"/>
      <c r="E105" s="54"/>
      <c r="F105" s="54"/>
      <c r="G105" s="54"/>
      <c r="H105" s="54"/>
      <c r="I105" s="52"/>
    </row>
    <row r="106" spans="2:9" s="55" customFormat="1" ht="12.75">
      <c r="B106" s="53"/>
      <c r="C106" s="54"/>
      <c r="D106" s="54"/>
      <c r="E106" s="54"/>
      <c r="F106" s="54"/>
      <c r="G106" s="54"/>
      <c r="H106" s="54"/>
      <c r="I106" s="52"/>
    </row>
    <row r="107" spans="2:9" s="55" customFormat="1" ht="12.75">
      <c r="B107" s="53"/>
      <c r="C107" s="54"/>
      <c r="D107" s="54"/>
      <c r="E107" s="54"/>
      <c r="F107" s="54"/>
      <c r="G107" s="54"/>
      <c r="H107" s="54"/>
      <c r="I107" s="52"/>
    </row>
    <row r="108" spans="2:9" s="55" customFormat="1" ht="12.75">
      <c r="B108" s="53"/>
      <c r="C108" s="54"/>
      <c r="D108" s="54"/>
      <c r="E108" s="54"/>
      <c r="F108" s="54"/>
      <c r="G108" s="54"/>
      <c r="H108" s="54"/>
      <c r="I108" s="52"/>
    </row>
    <row r="109" spans="2:9" s="55" customFormat="1" ht="12.75">
      <c r="B109" s="53"/>
      <c r="C109" s="54"/>
      <c r="D109" s="54"/>
      <c r="E109" s="54"/>
      <c r="F109" s="54"/>
      <c r="G109" s="54"/>
      <c r="H109" s="54"/>
      <c r="I109" s="52"/>
    </row>
    <row r="110" spans="2:9" s="55" customFormat="1" ht="12.75">
      <c r="B110" s="53"/>
      <c r="C110" s="54"/>
      <c r="D110" s="54"/>
      <c r="E110" s="54"/>
      <c r="F110" s="54"/>
      <c r="G110" s="54"/>
      <c r="H110" s="54"/>
      <c r="I110" s="52"/>
    </row>
    <row r="111" spans="2:9" s="55" customFormat="1" ht="12.75">
      <c r="B111" s="53"/>
      <c r="C111" s="54"/>
      <c r="D111" s="54"/>
      <c r="E111" s="54"/>
      <c r="F111" s="54"/>
      <c r="G111" s="54"/>
      <c r="H111" s="54"/>
      <c r="I111" s="52"/>
    </row>
    <row r="112" spans="2:9" s="55" customFormat="1" ht="12.75">
      <c r="B112" s="53"/>
      <c r="C112" s="54"/>
      <c r="D112" s="54"/>
      <c r="E112" s="54"/>
      <c r="F112" s="54"/>
      <c r="G112" s="54"/>
      <c r="H112" s="54"/>
      <c r="I112" s="52"/>
    </row>
    <row r="113" spans="2:9" s="55" customFormat="1" ht="12.75">
      <c r="B113" s="53"/>
      <c r="C113" s="54"/>
      <c r="D113" s="54"/>
      <c r="E113" s="54"/>
      <c r="F113" s="54"/>
      <c r="G113" s="54"/>
      <c r="H113" s="54"/>
      <c r="I113" s="52"/>
    </row>
    <row r="114" spans="2:9" s="55" customFormat="1" ht="12.75">
      <c r="B114" s="53"/>
      <c r="C114" s="54"/>
      <c r="D114" s="54"/>
      <c r="E114" s="54"/>
      <c r="F114" s="54"/>
      <c r="G114" s="54"/>
      <c r="H114" s="54"/>
      <c r="I114" s="52"/>
    </row>
    <row r="115" spans="2:9" s="55" customFormat="1" ht="12.75">
      <c r="B115" s="53"/>
      <c r="C115" s="54"/>
      <c r="D115" s="54"/>
      <c r="E115" s="54"/>
      <c r="F115" s="54"/>
      <c r="G115" s="54"/>
      <c r="H115" s="54"/>
      <c r="I115" s="52"/>
    </row>
    <row r="116" spans="2:9" s="55" customFormat="1" ht="12.75">
      <c r="B116" s="53"/>
      <c r="C116" s="54"/>
      <c r="D116" s="54"/>
      <c r="E116" s="54"/>
      <c r="F116" s="54"/>
      <c r="G116" s="54"/>
      <c r="H116" s="54"/>
      <c r="I116" s="52"/>
    </row>
    <row r="117" spans="2:9" s="55" customFormat="1" ht="12.75">
      <c r="B117" s="53"/>
      <c r="C117" s="54"/>
      <c r="D117" s="54"/>
      <c r="E117" s="54"/>
      <c r="F117" s="54"/>
      <c r="G117" s="54"/>
      <c r="H117" s="54"/>
      <c r="I117" s="52"/>
    </row>
    <row r="118" spans="2:9" s="55" customFormat="1" ht="12.75">
      <c r="B118" s="53"/>
      <c r="C118" s="54"/>
      <c r="D118" s="54"/>
      <c r="E118" s="54"/>
      <c r="F118" s="54"/>
      <c r="G118" s="54"/>
      <c r="H118" s="54"/>
      <c r="I118" s="52"/>
    </row>
    <row r="119" spans="2:9" s="55" customFormat="1" ht="12.75">
      <c r="B119" s="53"/>
      <c r="C119" s="54"/>
      <c r="D119" s="54"/>
      <c r="E119" s="54"/>
      <c r="F119" s="54"/>
      <c r="G119" s="54"/>
      <c r="H119" s="54"/>
      <c r="I119" s="52"/>
    </row>
    <row r="120" spans="2:9" s="55" customFormat="1" ht="12.75">
      <c r="B120" s="53"/>
      <c r="C120" s="54"/>
      <c r="D120" s="54"/>
      <c r="E120" s="54"/>
      <c r="F120" s="54"/>
      <c r="G120" s="54"/>
      <c r="H120" s="54"/>
      <c r="I120" s="52"/>
    </row>
    <row r="121" spans="2:9" s="55" customFormat="1" ht="12.75">
      <c r="B121" s="53"/>
      <c r="C121" s="54"/>
      <c r="D121" s="54"/>
      <c r="E121" s="54"/>
      <c r="F121" s="54"/>
      <c r="G121" s="54"/>
      <c r="H121" s="54"/>
      <c r="I121" s="52"/>
    </row>
    <row r="122" spans="2:9" s="55" customFormat="1" ht="12.75">
      <c r="B122" s="53"/>
      <c r="C122" s="54"/>
      <c r="D122" s="54"/>
      <c r="E122" s="54"/>
      <c r="F122" s="54"/>
      <c r="G122" s="54"/>
      <c r="H122" s="54"/>
      <c r="I122" s="52"/>
    </row>
    <row r="123" spans="2:9" s="55" customFormat="1" ht="12.75">
      <c r="B123" s="53"/>
      <c r="C123" s="54"/>
      <c r="D123" s="54"/>
      <c r="E123" s="54"/>
      <c r="F123" s="54"/>
      <c r="G123" s="54"/>
      <c r="H123" s="54"/>
      <c r="I123" s="52"/>
    </row>
    <row r="124" spans="2:9" s="55" customFormat="1" ht="12.75">
      <c r="B124" s="53"/>
      <c r="C124" s="54"/>
      <c r="D124" s="54"/>
      <c r="E124" s="54"/>
      <c r="F124" s="54"/>
      <c r="G124" s="54"/>
      <c r="H124" s="54"/>
      <c r="I124" s="52"/>
    </row>
    <row r="125" spans="2:9" s="55" customFormat="1" ht="12.75">
      <c r="B125" s="53"/>
      <c r="C125" s="54"/>
      <c r="D125" s="54"/>
      <c r="E125" s="54"/>
      <c r="F125" s="54"/>
      <c r="G125" s="54"/>
      <c r="H125" s="54"/>
      <c r="I125" s="52"/>
    </row>
    <row r="126" spans="2:9" s="55" customFormat="1" ht="12.75">
      <c r="B126" s="53"/>
      <c r="C126" s="54"/>
      <c r="D126" s="54"/>
      <c r="E126" s="54"/>
      <c r="F126" s="54"/>
      <c r="G126" s="54"/>
      <c r="H126" s="54"/>
      <c r="I126" s="52"/>
    </row>
    <row r="127" spans="2:9" s="55" customFormat="1" ht="12.75">
      <c r="B127" s="53"/>
      <c r="C127" s="54"/>
      <c r="D127" s="54"/>
      <c r="E127" s="54"/>
      <c r="F127" s="54"/>
      <c r="G127" s="54"/>
      <c r="H127" s="54"/>
      <c r="I127" s="52"/>
    </row>
    <row r="128" spans="2:9" s="55" customFormat="1" ht="12.75">
      <c r="B128" s="53"/>
      <c r="C128" s="54"/>
      <c r="D128" s="54"/>
      <c r="E128" s="54"/>
      <c r="F128" s="54"/>
      <c r="G128" s="54"/>
      <c r="H128" s="54"/>
      <c r="I128" s="52"/>
    </row>
    <row r="129" spans="2:9" s="55" customFormat="1" ht="12.75">
      <c r="B129" s="53"/>
      <c r="C129" s="54"/>
      <c r="D129" s="54"/>
      <c r="E129" s="54"/>
      <c r="F129" s="54"/>
      <c r="G129" s="54"/>
      <c r="H129" s="54"/>
      <c r="I129" s="52"/>
    </row>
    <row r="130" spans="2:9" s="55" customFormat="1" ht="12.75">
      <c r="B130" s="53"/>
      <c r="C130" s="54"/>
      <c r="D130" s="54"/>
      <c r="E130" s="54"/>
      <c r="F130" s="54"/>
      <c r="G130" s="54"/>
      <c r="H130" s="54"/>
      <c r="I130" s="52"/>
    </row>
    <row r="131" spans="2:9" s="55" customFormat="1" ht="12.75">
      <c r="B131" s="53"/>
      <c r="C131" s="54"/>
      <c r="D131" s="54"/>
      <c r="E131" s="54"/>
      <c r="F131" s="54"/>
      <c r="G131" s="54"/>
      <c r="H131" s="54"/>
      <c r="I131" s="52"/>
    </row>
    <row r="132" spans="2:9" s="55" customFormat="1" ht="12.75">
      <c r="B132" s="53"/>
      <c r="C132" s="54"/>
      <c r="D132" s="54"/>
      <c r="E132" s="54"/>
      <c r="F132" s="54"/>
      <c r="G132" s="54"/>
      <c r="H132" s="54"/>
      <c r="I132" s="52"/>
    </row>
    <row r="133" spans="2:9" s="55" customFormat="1" ht="12.75">
      <c r="B133" s="53"/>
      <c r="C133" s="54"/>
      <c r="D133" s="54"/>
      <c r="E133" s="54"/>
      <c r="F133" s="54"/>
      <c r="G133" s="54"/>
      <c r="H133" s="54"/>
      <c r="I133" s="52"/>
    </row>
    <row r="134" spans="2:9" s="55" customFormat="1" ht="12.75">
      <c r="B134" s="53"/>
      <c r="C134" s="54"/>
      <c r="D134" s="54"/>
      <c r="E134" s="54"/>
      <c r="F134" s="54"/>
      <c r="G134" s="54"/>
      <c r="H134" s="54"/>
      <c r="I134" s="52"/>
    </row>
    <row r="135" spans="2:9" s="55" customFormat="1" ht="12.75">
      <c r="B135" s="53"/>
      <c r="C135" s="54"/>
      <c r="D135" s="54"/>
      <c r="E135" s="54"/>
      <c r="F135" s="54"/>
      <c r="G135" s="54"/>
      <c r="H135" s="54"/>
      <c r="I135" s="52"/>
    </row>
    <row r="136" spans="2:9" s="55" customFormat="1" ht="12.75">
      <c r="B136" s="53"/>
      <c r="C136" s="54"/>
      <c r="D136" s="54"/>
      <c r="E136" s="54"/>
      <c r="F136" s="54"/>
      <c r="G136" s="54"/>
      <c r="H136" s="54"/>
      <c r="I136" s="52"/>
    </row>
    <row r="137" spans="2:9" s="55" customFormat="1" ht="12.75">
      <c r="B137" s="53"/>
      <c r="C137" s="54"/>
      <c r="D137" s="54"/>
      <c r="E137" s="54"/>
      <c r="F137" s="54"/>
      <c r="G137" s="54"/>
      <c r="H137" s="54"/>
      <c r="I137" s="52"/>
    </row>
    <row r="138" spans="2:9" s="55" customFormat="1" ht="12.75">
      <c r="B138" s="53"/>
      <c r="C138" s="54"/>
      <c r="D138" s="54"/>
      <c r="E138" s="54"/>
      <c r="F138" s="54"/>
      <c r="G138" s="54"/>
      <c r="H138" s="54"/>
      <c r="I138" s="52"/>
    </row>
    <row r="139" spans="2:9" s="55" customFormat="1" ht="12.75">
      <c r="B139" s="53"/>
      <c r="C139" s="54"/>
      <c r="D139" s="54"/>
      <c r="E139" s="54"/>
      <c r="F139" s="54"/>
      <c r="G139" s="54"/>
      <c r="H139" s="54"/>
      <c r="I139" s="52"/>
    </row>
    <row r="140" spans="2:9" s="55" customFormat="1" ht="12.75">
      <c r="B140" s="53"/>
      <c r="C140" s="54"/>
      <c r="D140" s="54"/>
      <c r="E140" s="54"/>
      <c r="F140" s="54"/>
      <c r="G140" s="54"/>
      <c r="H140" s="54"/>
      <c r="I140" s="52"/>
    </row>
    <row r="141" spans="2:9" s="55" customFormat="1" ht="12.75">
      <c r="B141" s="53"/>
      <c r="C141" s="54"/>
      <c r="D141" s="54"/>
      <c r="E141" s="54"/>
      <c r="F141" s="54"/>
      <c r="G141" s="54"/>
      <c r="H141" s="54"/>
      <c r="I141" s="52"/>
    </row>
    <row r="142" spans="2:9" s="55" customFormat="1" ht="12.75">
      <c r="B142" s="53"/>
      <c r="C142" s="54"/>
      <c r="D142" s="54"/>
      <c r="E142" s="54"/>
      <c r="F142" s="54"/>
      <c r="G142" s="54"/>
      <c r="H142" s="54"/>
      <c r="I142" s="52"/>
    </row>
    <row r="143" spans="2:9" s="55" customFormat="1" ht="12.75">
      <c r="B143" s="53"/>
      <c r="C143" s="54"/>
      <c r="D143" s="54"/>
      <c r="E143" s="54"/>
      <c r="F143" s="54"/>
      <c r="G143" s="54"/>
      <c r="H143" s="54"/>
      <c r="I143" s="52"/>
    </row>
    <row r="144" spans="2:9" s="55" customFormat="1" ht="12.75">
      <c r="B144" s="53"/>
      <c r="C144" s="54"/>
      <c r="D144" s="54"/>
      <c r="E144" s="54"/>
      <c r="F144" s="54"/>
      <c r="G144" s="54"/>
      <c r="H144" s="54"/>
      <c r="I144" s="52"/>
    </row>
    <row r="145" spans="2:9" s="55" customFormat="1" ht="12.75">
      <c r="B145" s="53"/>
      <c r="C145" s="54"/>
      <c r="D145" s="54"/>
      <c r="E145" s="54"/>
      <c r="F145" s="54"/>
      <c r="G145" s="54"/>
      <c r="H145" s="54"/>
      <c r="I145" s="52"/>
    </row>
    <row r="146" spans="2:9" s="55" customFormat="1" ht="12.75">
      <c r="B146" s="53"/>
      <c r="C146" s="54"/>
      <c r="D146" s="54"/>
      <c r="E146" s="54"/>
      <c r="F146" s="54"/>
      <c r="G146" s="54"/>
      <c r="H146" s="54"/>
      <c r="I146" s="52"/>
    </row>
    <row r="147" spans="2:9" s="55" customFormat="1" ht="12.75">
      <c r="B147" s="53"/>
      <c r="C147" s="54"/>
      <c r="D147" s="54"/>
      <c r="E147" s="54"/>
      <c r="F147" s="54"/>
      <c r="G147" s="54"/>
      <c r="H147" s="54"/>
      <c r="I147" s="52"/>
    </row>
    <row r="148" spans="2:9" s="55" customFormat="1" ht="12.75">
      <c r="B148" s="53"/>
      <c r="C148" s="54"/>
      <c r="D148" s="54"/>
      <c r="E148" s="54"/>
      <c r="F148" s="54"/>
      <c r="G148" s="54"/>
      <c r="H148" s="54"/>
      <c r="I148" s="52"/>
    </row>
    <row r="149" spans="2:9" s="55" customFormat="1" ht="12.75">
      <c r="B149" s="53"/>
      <c r="C149" s="54"/>
      <c r="D149" s="54"/>
      <c r="E149" s="54"/>
      <c r="F149" s="54"/>
      <c r="G149" s="54"/>
      <c r="H149" s="54"/>
      <c r="I149" s="52"/>
    </row>
    <row r="150" spans="2:9" s="55" customFormat="1" ht="12.75">
      <c r="B150" s="53"/>
      <c r="C150" s="54"/>
      <c r="D150" s="54"/>
      <c r="E150" s="54"/>
      <c r="F150" s="54"/>
      <c r="G150" s="54"/>
      <c r="H150" s="54"/>
      <c r="I150" s="52"/>
    </row>
    <row r="151" spans="2:9" s="55" customFormat="1" ht="12.75">
      <c r="B151" s="53"/>
      <c r="C151" s="54"/>
      <c r="D151" s="54"/>
      <c r="E151" s="54"/>
      <c r="F151" s="54"/>
      <c r="G151" s="54"/>
      <c r="H151" s="54"/>
      <c r="I151" s="52"/>
    </row>
    <row r="152" spans="2:9" s="55" customFormat="1" ht="12.75">
      <c r="B152" s="53"/>
      <c r="C152" s="54"/>
      <c r="D152" s="54"/>
      <c r="E152" s="54"/>
      <c r="F152" s="54"/>
      <c r="G152" s="54"/>
      <c r="H152" s="54"/>
      <c r="I152" s="52"/>
    </row>
    <row r="153" spans="2:9" s="55" customFormat="1" ht="12.75">
      <c r="B153" s="53"/>
      <c r="C153" s="54"/>
      <c r="D153" s="54"/>
      <c r="E153" s="54"/>
      <c r="F153" s="54"/>
      <c r="G153" s="54"/>
      <c r="H153" s="54"/>
      <c r="I153" s="52"/>
    </row>
    <row r="154" spans="2:9" s="55" customFormat="1" ht="12.75">
      <c r="B154" s="53"/>
      <c r="C154" s="54"/>
      <c r="D154" s="54"/>
      <c r="E154" s="54"/>
      <c r="F154" s="54"/>
      <c r="G154" s="54"/>
      <c r="H154" s="54"/>
      <c r="I154" s="52"/>
    </row>
    <row r="155" spans="2:9" s="55" customFormat="1" ht="12.75">
      <c r="B155" s="53"/>
      <c r="C155" s="54"/>
      <c r="D155" s="54"/>
      <c r="E155" s="54"/>
      <c r="F155" s="54"/>
      <c r="G155" s="54"/>
      <c r="H155" s="54"/>
      <c r="I155" s="52"/>
    </row>
    <row r="156" spans="2:9" s="55" customFormat="1" ht="12.75">
      <c r="B156" s="53"/>
      <c r="C156" s="54"/>
      <c r="D156" s="54"/>
      <c r="E156" s="54"/>
      <c r="F156" s="54"/>
      <c r="G156" s="54"/>
      <c r="H156" s="54"/>
      <c r="I156" s="52"/>
    </row>
    <row r="157" spans="2:9" s="55" customFormat="1" ht="12.75">
      <c r="B157" s="53"/>
      <c r="C157" s="54"/>
      <c r="D157" s="54"/>
      <c r="E157" s="54"/>
      <c r="F157" s="54"/>
      <c r="G157" s="54"/>
      <c r="H157" s="54"/>
      <c r="I157" s="52"/>
    </row>
    <row r="158" spans="2:8" s="55" customFormat="1" ht="12.75">
      <c r="B158" s="53"/>
      <c r="C158" s="54"/>
      <c r="D158" s="54"/>
      <c r="E158" s="54"/>
      <c r="F158" s="54"/>
      <c r="G158" s="54"/>
      <c r="H158" s="54"/>
    </row>
    <row r="159" spans="2:8" s="55" customFormat="1" ht="12.75">
      <c r="B159" s="53"/>
      <c r="C159" s="54"/>
      <c r="D159" s="54"/>
      <c r="E159" s="54"/>
      <c r="F159" s="54"/>
      <c r="G159" s="54"/>
      <c r="H159" s="54"/>
    </row>
    <row r="160" spans="2:8" s="55" customFormat="1" ht="12.75">
      <c r="B160" s="53"/>
      <c r="C160" s="54"/>
      <c r="D160" s="54"/>
      <c r="E160" s="54"/>
      <c r="F160" s="54"/>
      <c r="G160" s="54"/>
      <c r="H160" s="54"/>
    </row>
    <row r="161" spans="2:8" s="55" customFormat="1" ht="12.75">
      <c r="B161" s="53"/>
      <c r="C161" s="54"/>
      <c r="D161" s="54"/>
      <c r="E161" s="54"/>
      <c r="F161" s="54"/>
      <c r="G161" s="54"/>
      <c r="H161" s="54"/>
    </row>
    <row r="162" spans="2:8" s="55" customFormat="1" ht="12.75">
      <c r="B162" s="53"/>
      <c r="C162" s="54"/>
      <c r="D162" s="54"/>
      <c r="E162" s="54"/>
      <c r="F162" s="54"/>
      <c r="G162" s="54"/>
      <c r="H162" s="54"/>
    </row>
    <row r="163" spans="2:8" s="55" customFormat="1" ht="12.75">
      <c r="B163" s="53"/>
      <c r="C163" s="54"/>
      <c r="D163" s="54"/>
      <c r="E163" s="54"/>
      <c r="F163" s="54"/>
      <c r="G163" s="54"/>
      <c r="H163" s="54"/>
    </row>
    <row r="164" spans="2:8" s="55" customFormat="1" ht="12.75">
      <c r="B164" s="53"/>
      <c r="C164" s="54"/>
      <c r="D164" s="54"/>
      <c r="E164" s="54"/>
      <c r="F164" s="54"/>
      <c r="G164" s="54"/>
      <c r="H164" s="54"/>
    </row>
    <row r="165" spans="2:8" s="55" customFormat="1" ht="12.75">
      <c r="B165" s="53"/>
      <c r="C165" s="54"/>
      <c r="D165" s="54"/>
      <c r="E165" s="54"/>
      <c r="F165" s="54"/>
      <c r="G165" s="54"/>
      <c r="H165" s="54"/>
    </row>
    <row r="166" spans="2:8" ht="12.75">
      <c r="B166" s="56"/>
      <c r="C166" s="57"/>
      <c r="D166" s="57"/>
      <c r="E166" s="57"/>
      <c r="F166" s="57"/>
      <c r="G166" s="57"/>
      <c r="H166" s="57"/>
    </row>
    <row r="167" spans="2:8" ht="12.75">
      <c r="B167" s="56"/>
      <c r="C167" s="57"/>
      <c r="D167" s="57"/>
      <c r="E167" s="57"/>
      <c r="F167" s="57"/>
      <c r="G167" s="57"/>
      <c r="H167" s="57"/>
    </row>
    <row r="168" spans="2:8" ht="12.75">
      <c r="B168" s="56"/>
      <c r="C168" s="57"/>
      <c r="D168" s="57"/>
      <c r="E168" s="57"/>
      <c r="F168" s="57"/>
      <c r="G168" s="57"/>
      <c r="H168" s="57"/>
    </row>
    <row r="169" spans="2:8" ht="12.75">
      <c r="B169" s="56"/>
      <c r="C169" s="57"/>
      <c r="D169" s="57"/>
      <c r="E169" s="57"/>
      <c r="F169" s="57"/>
      <c r="G169" s="57"/>
      <c r="H169" s="57"/>
    </row>
    <row r="170" spans="2:8" ht="12.75">
      <c r="B170" s="56"/>
      <c r="C170" s="57"/>
      <c r="D170" s="57"/>
      <c r="E170" s="57"/>
      <c r="F170" s="57"/>
      <c r="G170" s="57"/>
      <c r="H170" s="57"/>
    </row>
    <row r="171" spans="2:8" ht="12.75">
      <c r="B171" s="56"/>
      <c r="C171" s="57"/>
      <c r="D171" s="57"/>
      <c r="E171" s="57"/>
      <c r="F171" s="57"/>
      <c r="G171" s="57"/>
      <c r="H171" s="57"/>
    </row>
    <row r="172" spans="2:8" ht="12.75">
      <c r="B172" s="56"/>
      <c r="C172" s="57"/>
      <c r="D172" s="57"/>
      <c r="E172" s="57"/>
      <c r="F172" s="57"/>
      <c r="G172" s="57"/>
      <c r="H172" s="57"/>
    </row>
    <row r="173" spans="2:8" ht="12.75">
      <c r="B173" s="56"/>
      <c r="C173" s="57"/>
      <c r="D173" s="57"/>
      <c r="E173" s="57"/>
      <c r="F173" s="57"/>
      <c r="G173" s="57"/>
      <c r="H173" s="57"/>
    </row>
    <row r="174" spans="2:8" ht="12.75">
      <c r="B174" s="56"/>
      <c r="C174" s="57"/>
      <c r="D174" s="57"/>
      <c r="E174" s="57"/>
      <c r="F174" s="57"/>
      <c r="G174" s="57"/>
      <c r="H174" s="57"/>
    </row>
    <row r="175" spans="2:8" ht="12.75">
      <c r="B175" s="56"/>
      <c r="C175" s="57"/>
      <c r="D175" s="57"/>
      <c r="E175" s="57"/>
      <c r="F175" s="57"/>
      <c r="G175" s="57"/>
      <c r="H175" s="57"/>
    </row>
    <row r="176" spans="2:8" ht="12.75">
      <c r="B176" s="56"/>
      <c r="C176" s="57"/>
      <c r="D176" s="57"/>
      <c r="E176" s="57"/>
      <c r="F176" s="57"/>
      <c r="G176" s="57"/>
      <c r="H176" s="57"/>
    </row>
    <row r="177" spans="2:8" ht="12.75">
      <c r="B177" s="56"/>
      <c r="C177" s="57"/>
      <c r="D177" s="57"/>
      <c r="E177" s="57"/>
      <c r="F177" s="57"/>
      <c r="G177" s="57"/>
      <c r="H177" s="57"/>
    </row>
    <row r="178" spans="2:8" ht="12.75">
      <c r="B178" s="56"/>
      <c r="C178" s="57"/>
      <c r="D178" s="57"/>
      <c r="E178" s="57"/>
      <c r="F178" s="57"/>
      <c r="G178" s="57"/>
      <c r="H178" s="57"/>
    </row>
    <row r="179" spans="2:8" ht="12.75">
      <c r="B179" s="56"/>
      <c r="C179" s="57"/>
      <c r="D179" s="57"/>
      <c r="E179" s="57"/>
      <c r="F179" s="57"/>
      <c r="G179" s="57"/>
      <c r="H179" s="57"/>
    </row>
    <row r="180" spans="2:8" ht="12.75">
      <c r="B180" s="56"/>
      <c r="C180" s="57"/>
      <c r="D180" s="57"/>
      <c r="E180" s="57"/>
      <c r="F180" s="57"/>
      <c r="G180" s="57"/>
      <c r="H180" s="57"/>
    </row>
    <row r="181" spans="2:8" ht="12.75">
      <c r="B181" s="56"/>
      <c r="C181" s="57"/>
      <c r="D181" s="57"/>
      <c r="E181" s="57"/>
      <c r="F181" s="57"/>
      <c r="G181" s="57"/>
      <c r="H181" s="57"/>
    </row>
    <row r="182" spans="2:8" ht="12.75">
      <c r="B182" s="56"/>
      <c r="C182" s="57"/>
      <c r="D182" s="57"/>
      <c r="E182" s="57"/>
      <c r="F182" s="57"/>
      <c r="G182" s="57"/>
      <c r="H182" s="57"/>
    </row>
    <row r="183" spans="2:8" ht="12.75">
      <c r="B183" s="56"/>
      <c r="C183" s="57"/>
      <c r="D183" s="57"/>
      <c r="E183" s="57"/>
      <c r="F183" s="57"/>
      <c r="G183" s="57"/>
      <c r="H183" s="57"/>
    </row>
    <row r="184" spans="2:8" ht="12.75">
      <c r="B184" s="56"/>
      <c r="C184" s="57"/>
      <c r="D184" s="57"/>
      <c r="E184" s="57"/>
      <c r="F184" s="57"/>
      <c r="G184" s="57"/>
      <c r="H184" s="57"/>
    </row>
    <row r="185" spans="2:8" ht="12.75">
      <c r="B185" s="56"/>
      <c r="C185" s="57"/>
      <c r="D185" s="57"/>
      <c r="E185" s="57"/>
      <c r="F185" s="57"/>
      <c r="G185" s="57"/>
      <c r="H185" s="57"/>
    </row>
    <row r="186" spans="2:8" ht="12.75">
      <c r="B186" s="56"/>
      <c r="C186" s="57"/>
      <c r="D186" s="57"/>
      <c r="E186" s="57"/>
      <c r="F186" s="57"/>
      <c r="G186" s="57"/>
      <c r="H186" s="57"/>
    </row>
    <row r="187" spans="2:8" ht="12.75">
      <c r="B187" s="56"/>
      <c r="C187" s="57"/>
      <c r="D187" s="57"/>
      <c r="E187" s="57"/>
      <c r="F187" s="57"/>
      <c r="G187" s="57"/>
      <c r="H187" s="57"/>
    </row>
    <row r="188" spans="2:8" ht="12.75">
      <c r="B188" s="56"/>
      <c r="C188" s="57"/>
      <c r="D188" s="57"/>
      <c r="E188" s="57"/>
      <c r="F188" s="57"/>
      <c r="G188" s="57"/>
      <c r="H188" s="57"/>
    </row>
    <row r="189" spans="2:8" ht="12.75">
      <c r="B189" s="56"/>
      <c r="C189" s="57"/>
      <c r="D189" s="57"/>
      <c r="E189" s="57"/>
      <c r="F189" s="57"/>
      <c r="G189" s="57"/>
      <c r="H189" s="57"/>
    </row>
    <row r="190" spans="2:8" ht="12.75">
      <c r="B190" s="56"/>
      <c r="C190" s="57"/>
      <c r="D190" s="57"/>
      <c r="E190" s="57"/>
      <c r="F190" s="57"/>
      <c r="G190" s="57"/>
      <c r="H190" s="57"/>
    </row>
    <row r="191" spans="2:8" ht="12.75">
      <c r="B191" s="56"/>
      <c r="C191" s="57"/>
      <c r="D191" s="57"/>
      <c r="E191" s="57"/>
      <c r="F191" s="57"/>
      <c r="G191" s="57"/>
      <c r="H191" s="57"/>
    </row>
    <row r="192" spans="2:8" ht="12.75">
      <c r="B192" s="56"/>
      <c r="C192" s="57"/>
      <c r="D192" s="57"/>
      <c r="E192" s="57"/>
      <c r="F192" s="57"/>
      <c r="G192" s="57"/>
      <c r="H192" s="57"/>
    </row>
    <row r="193" spans="2:8" ht="12.75">
      <c r="B193" s="56"/>
      <c r="C193" s="57"/>
      <c r="D193" s="57"/>
      <c r="E193" s="57"/>
      <c r="F193" s="57"/>
      <c r="G193" s="57"/>
      <c r="H193" s="57"/>
    </row>
    <row r="194" spans="2:8" ht="12.75">
      <c r="B194" s="56"/>
      <c r="C194" s="57"/>
      <c r="D194" s="57"/>
      <c r="E194" s="57"/>
      <c r="F194" s="57"/>
      <c r="G194" s="57"/>
      <c r="H194" s="57"/>
    </row>
    <row r="195" spans="2:8" ht="12.75">
      <c r="B195" s="56"/>
      <c r="C195" s="57"/>
      <c r="D195" s="57"/>
      <c r="E195" s="57"/>
      <c r="F195" s="57"/>
      <c r="G195" s="57"/>
      <c r="H195" s="57"/>
    </row>
    <row r="196" spans="2:8" ht="12.75">
      <c r="B196" s="56"/>
      <c r="C196" s="57"/>
      <c r="D196" s="57"/>
      <c r="E196" s="57"/>
      <c r="F196" s="57"/>
      <c r="G196" s="57"/>
      <c r="H196" s="57"/>
    </row>
    <row r="197" spans="2:8" ht="12.75">
      <c r="B197" s="56"/>
      <c r="C197" s="57"/>
      <c r="D197" s="57"/>
      <c r="E197" s="57"/>
      <c r="F197" s="57"/>
      <c r="G197" s="57"/>
      <c r="H197" s="57"/>
    </row>
    <row r="198" spans="2:8" ht="12.75">
      <c r="B198" s="56"/>
      <c r="C198" s="57"/>
      <c r="D198" s="57"/>
      <c r="E198" s="57"/>
      <c r="F198" s="57"/>
      <c r="G198" s="57"/>
      <c r="H198" s="57"/>
    </row>
    <row r="199" spans="2:8" ht="12.75">
      <c r="B199" s="56"/>
      <c r="C199" s="57"/>
      <c r="D199" s="57"/>
      <c r="E199" s="57"/>
      <c r="F199" s="57"/>
      <c r="G199" s="57"/>
      <c r="H199" s="57"/>
    </row>
    <row r="200" spans="2:8" ht="12.75">
      <c r="B200" s="56"/>
      <c r="C200" s="57"/>
      <c r="D200" s="57"/>
      <c r="E200" s="57"/>
      <c r="F200" s="57"/>
      <c r="G200" s="57"/>
      <c r="H200" s="57"/>
    </row>
    <row r="201" spans="2:8" ht="12.75">
      <c r="B201" s="56"/>
      <c r="C201" s="57"/>
      <c r="D201" s="57"/>
      <c r="E201" s="57"/>
      <c r="F201" s="57"/>
      <c r="G201" s="57"/>
      <c r="H201" s="57"/>
    </row>
    <row r="202" spans="2:8" ht="12.75">
      <c r="B202" s="56"/>
      <c r="C202" s="57"/>
      <c r="D202" s="57"/>
      <c r="E202" s="57"/>
      <c r="F202" s="57"/>
      <c r="G202" s="57"/>
      <c r="H202" s="57"/>
    </row>
    <row r="203" spans="2:8" ht="12.75">
      <c r="B203" s="56"/>
      <c r="C203" s="57"/>
      <c r="D203" s="57"/>
      <c r="E203" s="57"/>
      <c r="F203" s="57"/>
      <c r="G203" s="57"/>
      <c r="H203" s="57"/>
    </row>
    <row r="204" spans="2:8" ht="12.75">
      <c r="B204" s="56"/>
      <c r="C204" s="57"/>
      <c r="D204" s="57"/>
      <c r="E204" s="57"/>
      <c r="F204" s="57"/>
      <c r="G204" s="57"/>
      <c r="H204" s="57"/>
    </row>
    <row r="205" spans="2:8" ht="12.75">
      <c r="B205" s="56"/>
      <c r="C205" s="57"/>
      <c r="D205" s="57"/>
      <c r="E205" s="57"/>
      <c r="F205" s="57"/>
      <c r="G205" s="57"/>
      <c r="H205" s="57"/>
    </row>
    <row r="206" spans="2:8" ht="12.75">
      <c r="B206" s="56"/>
      <c r="C206" s="57"/>
      <c r="D206" s="57"/>
      <c r="E206" s="57"/>
      <c r="F206" s="57"/>
      <c r="G206" s="57"/>
      <c r="H206" s="57"/>
    </row>
    <row r="207" spans="2:8" ht="12.75">
      <c r="B207" s="56"/>
      <c r="C207" s="57"/>
      <c r="D207" s="57"/>
      <c r="E207" s="57"/>
      <c r="F207" s="57"/>
      <c r="G207" s="57"/>
      <c r="H207" s="57"/>
    </row>
    <row r="208" spans="2:8" ht="12.75">
      <c r="B208" s="56"/>
      <c r="C208" s="57"/>
      <c r="D208" s="57"/>
      <c r="E208" s="57"/>
      <c r="F208" s="57"/>
      <c r="G208" s="57"/>
      <c r="H208" s="57"/>
    </row>
    <row r="209" spans="2:8" ht="12.75">
      <c r="B209" s="56"/>
      <c r="C209" s="57"/>
      <c r="D209" s="57"/>
      <c r="E209" s="57"/>
      <c r="F209" s="57"/>
      <c r="G209" s="57"/>
      <c r="H209" s="57"/>
    </row>
    <row r="210" spans="2:8" ht="12.75">
      <c r="B210" s="56"/>
      <c r="C210" s="57"/>
      <c r="D210" s="57"/>
      <c r="E210" s="57"/>
      <c r="F210" s="57"/>
      <c r="G210" s="57"/>
      <c r="H210" s="57"/>
    </row>
    <row r="211" spans="2:8" ht="12.75">
      <c r="B211" s="56"/>
      <c r="C211" s="57"/>
      <c r="D211" s="57"/>
      <c r="E211" s="57"/>
      <c r="F211" s="57"/>
      <c r="G211" s="57"/>
      <c r="H211" s="57"/>
    </row>
    <row r="212" spans="2:8" ht="12.75">
      <c r="B212" s="56"/>
      <c r="C212" s="57"/>
      <c r="D212" s="57"/>
      <c r="E212" s="57"/>
      <c r="F212" s="57"/>
      <c r="G212" s="57"/>
      <c r="H212" s="57"/>
    </row>
    <row r="213" spans="2:8" ht="12.75">
      <c r="B213" s="56"/>
      <c r="C213" s="57"/>
      <c r="D213" s="57"/>
      <c r="E213" s="57"/>
      <c r="F213" s="57"/>
      <c r="G213" s="57"/>
      <c r="H213" s="57"/>
    </row>
    <row r="214" spans="2:8" ht="12.75">
      <c r="B214" s="56"/>
      <c r="C214" s="57"/>
      <c r="D214" s="57"/>
      <c r="E214" s="57"/>
      <c r="F214" s="57"/>
      <c r="G214" s="57"/>
      <c r="H214" s="57"/>
    </row>
    <row r="215" spans="2:8" ht="12.75">
      <c r="B215" s="56"/>
      <c r="C215" s="57"/>
      <c r="D215" s="57"/>
      <c r="E215" s="57"/>
      <c r="F215" s="57"/>
      <c r="G215" s="57"/>
      <c r="H215" s="57"/>
    </row>
    <row r="216" spans="2:8" ht="12.75">
      <c r="B216" s="56"/>
      <c r="C216" s="57"/>
      <c r="D216" s="57"/>
      <c r="E216" s="57"/>
      <c r="F216" s="57"/>
      <c r="G216" s="57"/>
      <c r="H216" s="57"/>
    </row>
    <row r="217" spans="2:8" ht="12.75">
      <c r="B217" s="56"/>
      <c r="C217" s="57"/>
      <c r="D217" s="57"/>
      <c r="E217" s="57"/>
      <c r="F217" s="57"/>
      <c r="G217" s="57"/>
      <c r="H217" s="57"/>
    </row>
    <row r="218" spans="2:8" ht="12.75">
      <c r="B218" s="56"/>
      <c r="C218" s="57"/>
      <c r="D218" s="57"/>
      <c r="E218" s="57"/>
      <c r="F218" s="57"/>
      <c r="G218" s="57"/>
      <c r="H218" s="57"/>
    </row>
    <row r="219" spans="2:8" ht="12.75">
      <c r="B219" s="56"/>
      <c r="C219" s="57"/>
      <c r="D219" s="57"/>
      <c r="E219" s="57"/>
      <c r="F219" s="57"/>
      <c r="G219" s="57"/>
      <c r="H219" s="57"/>
    </row>
    <row r="220" spans="2:8" ht="12.75">
      <c r="B220" s="56"/>
      <c r="C220" s="57"/>
      <c r="D220" s="57"/>
      <c r="E220" s="57"/>
      <c r="F220" s="57"/>
      <c r="G220" s="57"/>
      <c r="H220" s="57"/>
    </row>
    <row r="221" spans="2:8" ht="12.75">
      <c r="B221" s="56"/>
      <c r="C221" s="57"/>
      <c r="D221" s="57"/>
      <c r="E221" s="57"/>
      <c r="F221" s="57"/>
      <c r="G221" s="57"/>
      <c r="H221" s="57"/>
    </row>
    <row r="222" spans="2:8" ht="12.75">
      <c r="B222" s="56"/>
      <c r="C222" s="57"/>
      <c r="D222" s="57"/>
      <c r="E222" s="57"/>
      <c r="F222" s="57"/>
      <c r="G222" s="57"/>
      <c r="H222" s="57"/>
    </row>
    <row r="223" spans="2:8" ht="12.75">
      <c r="B223" s="56"/>
      <c r="C223" s="57"/>
      <c r="D223" s="57"/>
      <c r="E223" s="57"/>
      <c r="F223" s="57"/>
      <c r="G223" s="57"/>
      <c r="H223" s="57"/>
    </row>
    <row r="224" spans="2:8" ht="12.75">
      <c r="B224" s="56"/>
      <c r="C224" s="57"/>
      <c r="D224" s="57"/>
      <c r="E224" s="57"/>
      <c r="F224" s="57"/>
      <c r="G224" s="57"/>
      <c r="H224" s="57"/>
    </row>
    <row r="225" spans="2:8" ht="12.75">
      <c r="B225" s="56"/>
      <c r="C225" s="57"/>
      <c r="D225" s="57"/>
      <c r="E225" s="57"/>
      <c r="F225" s="57"/>
      <c r="G225" s="57"/>
      <c r="H225" s="57"/>
    </row>
    <row r="226" spans="2:8" ht="12.75">
      <c r="B226" s="56"/>
      <c r="C226" s="57"/>
      <c r="D226" s="57"/>
      <c r="E226" s="57"/>
      <c r="F226" s="57"/>
      <c r="G226" s="57"/>
      <c r="H226" s="57"/>
    </row>
    <row r="227" spans="2:8" ht="12.75">
      <c r="B227" s="56"/>
      <c r="C227" s="57"/>
      <c r="D227" s="57"/>
      <c r="E227" s="57"/>
      <c r="F227" s="57"/>
      <c r="G227" s="57"/>
      <c r="H227" s="57"/>
    </row>
    <row r="228" spans="2:8" ht="12.75">
      <c r="B228" s="56"/>
      <c r="C228" s="57"/>
      <c r="D228" s="57"/>
      <c r="E228" s="57"/>
      <c r="F228" s="57"/>
      <c r="G228" s="57"/>
      <c r="H228" s="57"/>
    </row>
    <row r="229" spans="2:8" ht="12.75">
      <c r="B229" s="56"/>
      <c r="C229" s="57"/>
      <c r="D229" s="57"/>
      <c r="E229" s="57"/>
      <c r="F229" s="57"/>
      <c r="G229" s="57"/>
      <c r="H229" s="57"/>
    </row>
    <row r="230" spans="2:8" ht="12.75">
      <c r="B230" s="56"/>
      <c r="C230" s="57"/>
      <c r="D230" s="57"/>
      <c r="E230" s="57"/>
      <c r="F230" s="57"/>
      <c r="G230" s="57"/>
      <c r="H230" s="57"/>
    </row>
    <row r="231" spans="2:8" ht="12.75">
      <c r="B231" s="56"/>
      <c r="C231" s="57"/>
      <c r="D231" s="57"/>
      <c r="E231" s="57"/>
      <c r="F231" s="57"/>
      <c r="G231" s="57"/>
      <c r="H231" s="57"/>
    </row>
    <row r="232" spans="2:8" ht="12.75">
      <c r="B232" s="56"/>
      <c r="C232" s="57"/>
      <c r="D232" s="57"/>
      <c r="E232" s="57"/>
      <c r="F232" s="57"/>
      <c r="G232" s="57"/>
      <c r="H232" s="57"/>
    </row>
    <row r="233" spans="2:8" ht="12.75">
      <c r="B233" s="56"/>
      <c r="C233" s="57"/>
      <c r="D233" s="57"/>
      <c r="E233" s="57"/>
      <c r="F233" s="57"/>
      <c r="G233" s="57"/>
      <c r="H233" s="57"/>
    </row>
    <row r="234" spans="2:8" ht="12.75">
      <c r="B234" s="56"/>
      <c r="C234" s="57"/>
      <c r="D234" s="57"/>
      <c r="E234" s="57"/>
      <c r="F234" s="57"/>
      <c r="G234" s="57"/>
      <c r="H234" s="57"/>
    </row>
    <row r="235" spans="2:8" ht="12.75">
      <c r="B235" s="56"/>
      <c r="C235" s="57"/>
      <c r="D235" s="57"/>
      <c r="E235" s="57"/>
      <c r="F235" s="57"/>
      <c r="G235" s="57"/>
      <c r="H235" s="57"/>
    </row>
    <row r="236" spans="2:8" ht="12.75">
      <c r="B236" s="56"/>
      <c r="C236" s="57"/>
      <c r="D236" s="57"/>
      <c r="E236" s="57"/>
      <c r="F236" s="57"/>
      <c r="G236" s="57"/>
      <c r="H236" s="57"/>
    </row>
    <row r="237" spans="2:8" ht="12.75">
      <c r="B237" s="56"/>
      <c r="C237" s="57"/>
      <c r="D237" s="57"/>
      <c r="E237" s="57"/>
      <c r="F237" s="57"/>
      <c r="G237" s="57"/>
      <c r="H237" s="57"/>
    </row>
    <row r="238" spans="2:8" ht="12.75">
      <c r="B238" s="56"/>
      <c r="C238" s="57"/>
      <c r="D238" s="57"/>
      <c r="E238" s="57"/>
      <c r="F238" s="57"/>
      <c r="G238" s="57"/>
      <c r="H238" s="57"/>
    </row>
    <row r="239" spans="2:8" ht="12.75">
      <c r="B239" s="56"/>
      <c r="C239" s="57"/>
      <c r="D239" s="57"/>
      <c r="E239" s="57"/>
      <c r="F239" s="57"/>
      <c r="G239" s="57"/>
      <c r="H239" s="57"/>
    </row>
    <row r="240" spans="2:8" ht="12.75">
      <c r="B240" s="56"/>
      <c r="C240" s="57"/>
      <c r="D240" s="57"/>
      <c r="E240" s="57"/>
      <c r="F240" s="57"/>
      <c r="G240" s="57"/>
      <c r="H240" s="57"/>
    </row>
    <row r="241" spans="2:8" ht="12.75">
      <c r="B241" s="56"/>
      <c r="C241" s="57"/>
      <c r="D241" s="57"/>
      <c r="E241" s="57"/>
      <c r="F241" s="57"/>
      <c r="G241" s="57"/>
      <c r="H241" s="57"/>
    </row>
    <row r="242" spans="2:8" ht="12.75">
      <c r="B242" s="56"/>
      <c r="C242" s="57"/>
      <c r="D242" s="57"/>
      <c r="E242" s="57"/>
      <c r="F242" s="57"/>
      <c r="G242" s="57"/>
      <c r="H242" s="57"/>
    </row>
    <row r="243" spans="2:8" ht="12.75">
      <c r="B243" s="56"/>
      <c r="C243" s="57"/>
      <c r="D243" s="57"/>
      <c r="E243" s="57"/>
      <c r="F243" s="57"/>
      <c r="G243" s="57"/>
      <c r="H243" s="57"/>
    </row>
    <row r="244" spans="2:8" ht="12.75">
      <c r="B244" s="56"/>
      <c r="C244" s="57"/>
      <c r="D244" s="57"/>
      <c r="E244" s="57"/>
      <c r="F244" s="57"/>
      <c r="G244" s="57"/>
      <c r="H244" s="57"/>
    </row>
    <row r="245" spans="2:8" ht="12.75">
      <c r="B245" s="56"/>
      <c r="C245" s="57"/>
      <c r="D245" s="57"/>
      <c r="E245" s="57"/>
      <c r="F245" s="57"/>
      <c r="G245" s="57"/>
      <c r="H245" s="57"/>
    </row>
    <row r="246" spans="2:8" ht="12.75">
      <c r="B246" s="56"/>
      <c r="C246" s="57"/>
      <c r="D246" s="57"/>
      <c r="E246" s="57"/>
      <c r="F246" s="57"/>
      <c r="G246" s="57"/>
      <c r="H246" s="57"/>
    </row>
    <row r="247" spans="2:8" ht="12.75">
      <c r="B247" s="56"/>
      <c r="C247" s="57"/>
      <c r="D247" s="57"/>
      <c r="E247" s="57"/>
      <c r="F247" s="57"/>
      <c r="G247" s="57"/>
      <c r="H247" s="57"/>
    </row>
    <row r="248" spans="2:8" ht="12.75">
      <c r="B248" s="56"/>
      <c r="C248" s="57"/>
      <c r="D248" s="57"/>
      <c r="E248" s="57"/>
      <c r="F248" s="57"/>
      <c r="G248" s="57"/>
      <c r="H248" s="57"/>
    </row>
    <row r="249" spans="2:8" ht="12.75">
      <c r="B249" s="56"/>
      <c r="C249" s="57"/>
      <c r="D249" s="57"/>
      <c r="E249" s="57"/>
      <c r="F249" s="57"/>
      <c r="G249" s="57"/>
      <c r="H249" s="57"/>
    </row>
    <row r="250" spans="2:8" ht="12.75">
      <c r="B250" s="56"/>
      <c r="C250" s="57"/>
      <c r="D250" s="57"/>
      <c r="E250" s="57"/>
      <c r="F250" s="57"/>
      <c r="G250" s="57"/>
      <c r="H250" s="57"/>
    </row>
    <row r="251" spans="2:8" ht="12.75">
      <c r="B251" s="56"/>
      <c r="C251" s="57"/>
      <c r="D251" s="57"/>
      <c r="E251" s="57"/>
      <c r="F251" s="57"/>
      <c r="G251" s="57"/>
      <c r="H251" s="57"/>
    </row>
    <row r="252" spans="2:8" ht="12.75">
      <c r="B252" s="56"/>
      <c r="C252" s="57"/>
      <c r="D252" s="57"/>
      <c r="E252" s="57"/>
      <c r="F252" s="57"/>
      <c r="G252" s="57"/>
      <c r="H252" s="57"/>
    </row>
    <row r="253" spans="2:8" ht="12.75">
      <c r="B253" s="56"/>
      <c r="C253" s="57"/>
      <c r="D253" s="57"/>
      <c r="E253" s="57"/>
      <c r="F253" s="57"/>
      <c r="G253" s="57"/>
      <c r="H253" s="57"/>
    </row>
    <row r="254" spans="2:8" ht="12.75">
      <c r="B254" s="56"/>
      <c r="C254" s="57"/>
      <c r="D254" s="57"/>
      <c r="E254" s="57"/>
      <c r="F254" s="57"/>
      <c r="G254" s="57"/>
      <c r="H254" s="57"/>
    </row>
    <row r="255" spans="2:8" ht="12.75">
      <c r="B255" s="56"/>
      <c r="C255" s="57"/>
      <c r="D255" s="57"/>
      <c r="E255" s="57"/>
      <c r="F255" s="57"/>
      <c r="G255" s="57"/>
      <c r="H255" s="57"/>
    </row>
    <row r="256" spans="2:8" ht="12.75">
      <c r="B256" s="56"/>
      <c r="C256" s="57"/>
      <c r="D256" s="57"/>
      <c r="E256" s="57"/>
      <c r="F256" s="57"/>
      <c r="G256" s="57"/>
      <c r="H256" s="57"/>
    </row>
    <row r="257" spans="2:8" ht="12.75">
      <c r="B257" s="56"/>
      <c r="C257" s="57"/>
      <c r="D257" s="57"/>
      <c r="E257" s="57"/>
      <c r="F257" s="57"/>
      <c r="G257" s="57"/>
      <c r="H257" s="57"/>
    </row>
    <row r="258" spans="2:8" ht="12.75">
      <c r="B258" s="56"/>
      <c r="C258" s="57"/>
      <c r="D258" s="57"/>
      <c r="E258" s="57"/>
      <c r="F258" s="57"/>
      <c r="G258" s="57"/>
      <c r="H258" s="57"/>
    </row>
    <row r="259" spans="2:8" ht="12.75">
      <c r="B259" s="56"/>
      <c r="C259" s="57"/>
      <c r="D259" s="57"/>
      <c r="E259" s="57"/>
      <c r="F259" s="57"/>
      <c r="G259" s="57"/>
      <c r="H259" s="57"/>
    </row>
    <row r="260" spans="2:8" ht="12.75">
      <c r="B260" s="56"/>
      <c r="C260" s="57"/>
      <c r="D260" s="57"/>
      <c r="E260" s="57"/>
      <c r="F260" s="57"/>
      <c r="G260" s="57"/>
      <c r="H260" s="57"/>
    </row>
    <row r="261" spans="2:8" ht="12.75">
      <c r="B261" s="56"/>
      <c r="C261" s="57"/>
      <c r="D261" s="57"/>
      <c r="E261" s="57"/>
      <c r="F261" s="57"/>
      <c r="G261" s="57"/>
      <c r="H261" s="57"/>
    </row>
    <row r="262" spans="2:8" ht="12.75">
      <c r="B262" s="56"/>
      <c r="C262" s="57"/>
      <c r="D262" s="57"/>
      <c r="E262" s="57"/>
      <c r="F262" s="57"/>
      <c r="G262" s="57"/>
      <c r="H262" s="57"/>
    </row>
    <row r="263" spans="2:8" ht="12.75">
      <c r="B263" s="56"/>
      <c r="C263" s="57"/>
      <c r="D263" s="57"/>
      <c r="E263" s="57"/>
      <c r="F263" s="57"/>
      <c r="G263" s="57"/>
      <c r="H263" s="57"/>
    </row>
    <row r="264" spans="2:8" ht="12.75">
      <c r="B264" s="56"/>
      <c r="C264" s="57"/>
      <c r="D264" s="57"/>
      <c r="E264" s="57"/>
      <c r="F264" s="57"/>
      <c r="G264" s="57"/>
      <c r="H264" s="57"/>
    </row>
    <row r="265" spans="2:8" ht="12.75">
      <c r="B265" s="56"/>
      <c r="C265" s="57"/>
      <c r="D265" s="57"/>
      <c r="E265" s="57"/>
      <c r="F265" s="57"/>
      <c r="G265" s="57"/>
      <c r="H265" s="57"/>
    </row>
    <row r="266" spans="2:8" ht="12.75">
      <c r="B266" s="56"/>
      <c r="C266" s="57"/>
      <c r="D266" s="57"/>
      <c r="E266" s="57"/>
      <c r="F266" s="57"/>
      <c r="G266" s="57"/>
      <c r="H266" s="57"/>
    </row>
    <row r="267" spans="2:8" ht="12.75">
      <c r="B267" s="56"/>
      <c r="C267" s="57"/>
      <c r="D267" s="57"/>
      <c r="E267" s="57"/>
      <c r="F267" s="57"/>
      <c r="G267" s="57"/>
      <c r="H267" s="57"/>
    </row>
    <row r="268" spans="2:8" ht="12.75">
      <c r="B268" s="56"/>
      <c r="C268" s="57"/>
      <c r="D268" s="57"/>
      <c r="E268" s="57"/>
      <c r="F268" s="57"/>
      <c r="G268" s="57"/>
      <c r="H268" s="57"/>
    </row>
    <row r="269" spans="2:8" ht="12.75">
      <c r="B269" s="56"/>
      <c r="C269" s="57"/>
      <c r="D269" s="57"/>
      <c r="E269" s="57"/>
      <c r="F269" s="57"/>
      <c r="G269" s="57"/>
      <c r="H269" s="57"/>
    </row>
    <row r="270" spans="2:8" ht="12.75">
      <c r="B270" s="56"/>
      <c r="C270" s="57"/>
      <c r="D270" s="57"/>
      <c r="E270" s="57"/>
      <c r="F270" s="57"/>
      <c r="G270" s="57"/>
      <c r="H270" s="57"/>
    </row>
    <row r="271" spans="2:8" ht="12.75">
      <c r="B271" s="56"/>
      <c r="C271" s="57"/>
      <c r="D271" s="57"/>
      <c r="E271" s="57"/>
      <c r="F271" s="57"/>
      <c r="G271" s="57"/>
      <c r="H271" s="57"/>
    </row>
    <row r="272" spans="2:8" ht="12.75">
      <c r="B272" s="56"/>
      <c r="C272" s="57"/>
      <c r="D272" s="57"/>
      <c r="E272" s="57"/>
      <c r="F272" s="57"/>
      <c r="G272" s="57"/>
      <c r="H272" s="57"/>
    </row>
    <row r="273" spans="2:8" ht="12.75">
      <c r="B273" s="56"/>
      <c r="C273" s="57"/>
      <c r="D273" s="57"/>
      <c r="E273" s="57"/>
      <c r="F273" s="57"/>
      <c r="G273" s="57"/>
      <c r="H273" s="57"/>
    </row>
    <row r="274" spans="2:8" ht="12.75">
      <c r="B274" s="56"/>
      <c r="C274" s="57"/>
      <c r="D274" s="57"/>
      <c r="E274" s="57"/>
      <c r="F274" s="57"/>
      <c r="G274" s="57"/>
      <c r="H274" s="57"/>
    </row>
    <row r="275" spans="2:8" ht="12.75">
      <c r="B275" s="56"/>
      <c r="C275" s="57"/>
      <c r="D275" s="57"/>
      <c r="E275" s="57"/>
      <c r="F275" s="57"/>
      <c r="G275" s="57"/>
      <c r="H275" s="57"/>
    </row>
    <row r="276" spans="2:8" ht="12.75">
      <c r="B276" s="56"/>
      <c r="C276" s="57"/>
      <c r="D276" s="57"/>
      <c r="E276" s="57"/>
      <c r="F276" s="57"/>
      <c r="G276" s="57"/>
      <c r="H276" s="57"/>
    </row>
    <row r="277" spans="2:8" ht="12.75">
      <c r="B277" s="56"/>
      <c r="C277" s="57"/>
      <c r="D277" s="57"/>
      <c r="E277" s="57"/>
      <c r="F277" s="57"/>
      <c r="G277" s="57"/>
      <c r="H277" s="57"/>
    </row>
    <row r="278" spans="2:8" ht="12.75">
      <c r="B278" s="56"/>
      <c r="C278" s="57"/>
      <c r="D278" s="57"/>
      <c r="E278" s="57"/>
      <c r="F278" s="57"/>
      <c r="G278" s="57"/>
      <c r="H278" s="57"/>
    </row>
    <row r="279" spans="2:8" ht="12.75">
      <c r="B279" s="56"/>
      <c r="C279" s="57"/>
      <c r="D279" s="57"/>
      <c r="E279" s="57"/>
      <c r="F279" s="57"/>
      <c r="G279" s="57"/>
      <c r="H279" s="57"/>
    </row>
    <row r="280" spans="2:8" ht="12.75">
      <c r="B280" s="56"/>
      <c r="C280" s="57"/>
      <c r="D280" s="57"/>
      <c r="E280" s="57"/>
      <c r="F280" s="57"/>
      <c r="G280" s="57"/>
      <c r="H280" s="57"/>
    </row>
    <row r="281" spans="2:8" ht="12.75">
      <c r="B281" s="56"/>
      <c r="C281" s="57"/>
      <c r="D281" s="57"/>
      <c r="E281" s="57"/>
      <c r="F281" s="57"/>
      <c r="G281" s="57"/>
      <c r="H281" s="57"/>
    </row>
    <row r="282" spans="2:8" ht="12.75">
      <c r="B282" s="56"/>
      <c r="C282" s="57"/>
      <c r="D282" s="57"/>
      <c r="E282" s="57"/>
      <c r="F282" s="57"/>
      <c r="G282" s="57"/>
      <c r="H282" s="57"/>
    </row>
    <row r="283" spans="2:8" ht="12.75">
      <c r="B283" s="56"/>
      <c r="C283" s="57"/>
      <c r="D283" s="57"/>
      <c r="E283" s="57"/>
      <c r="F283" s="57"/>
      <c r="G283" s="57"/>
      <c r="H283" s="57"/>
    </row>
    <row r="284" spans="2:8" ht="12.75">
      <c r="B284" s="56"/>
      <c r="C284" s="57"/>
      <c r="D284" s="57"/>
      <c r="E284" s="57"/>
      <c r="F284" s="57"/>
      <c r="G284" s="57"/>
      <c r="H284" s="57"/>
    </row>
    <row r="285" spans="2:8" ht="12.75">
      <c r="B285" s="56"/>
      <c r="C285" s="57"/>
      <c r="D285" s="57"/>
      <c r="E285" s="57"/>
      <c r="F285" s="57"/>
      <c r="G285" s="57"/>
      <c r="H285" s="57"/>
    </row>
    <row r="286" spans="2:8" ht="12.75">
      <c r="B286" s="56"/>
      <c r="C286" s="57"/>
      <c r="D286" s="57"/>
      <c r="E286" s="57"/>
      <c r="F286" s="57"/>
      <c r="G286" s="57"/>
      <c r="H286" s="57"/>
    </row>
    <row r="287" spans="2:8" ht="12.75">
      <c r="B287" s="56"/>
      <c r="C287" s="57"/>
      <c r="D287" s="57"/>
      <c r="E287" s="57"/>
      <c r="F287" s="57"/>
      <c r="G287" s="57"/>
      <c r="H287" s="57"/>
    </row>
    <row r="288" spans="2:8" ht="12.75">
      <c r="B288" s="56"/>
      <c r="C288" s="57"/>
      <c r="D288" s="57"/>
      <c r="E288" s="57"/>
      <c r="F288" s="57"/>
      <c r="G288" s="57"/>
      <c r="H288" s="57"/>
    </row>
    <row r="289" spans="2:8" ht="12.75">
      <c r="B289" s="56"/>
      <c r="C289" s="57"/>
      <c r="D289" s="57"/>
      <c r="E289" s="57"/>
      <c r="F289" s="57"/>
      <c r="G289" s="57"/>
      <c r="H289" s="57"/>
    </row>
    <row r="290" spans="2:8" ht="12.75">
      <c r="B290" s="56"/>
      <c r="C290" s="57"/>
      <c r="D290" s="57"/>
      <c r="E290" s="57"/>
      <c r="F290" s="57"/>
      <c r="G290" s="57"/>
      <c r="H290" s="57"/>
    </row>
    <row r="291" spans="2:8" ht="12.75">
      <c r="B291" s="56"/>
      <c r="C291" s="57"/>
      <c r="D291" s="57"/>
      <c r="E291" s="57"/>
      <c r="F291" s="57"/>
      <c r="G291" s="57"/>
      <c r="H291" s="57"/>
    </row>
    <row r="292" spans="2:8" ht="12.75">
      <c r="B292" s="56"/>
      <c r="C292" s="57"/>
      <c r="D292" s="57"/>
      <c r="E292" s="57"/>
      <c r="F292" s="57"/>
      <c r="G292" s="57"/>
      <c r="H292" s="57"/>
    </row>
    <row r="293" spans="2:8" ht="12.75">
      <c r="B293" s="56"/>
      <c r="C293" s="57"/>
      <c r="D293" s="57"/>
      <c r="E293" s="57"/>
      <c r="F293" s="57"/>
      <c r="G293" s="57"/>
      <c r="H293" s="57"/>
    </row>
    <row r="294" spans="2:8" ht="12.75">
      <c r="B294" s="56"/>
      <c r="C294" s="57"/>
      <c r="D294" s="57"/>
      <c r="E294" s="57"/>
      <c r="F294" s="57"/>
      <c r="G294" s="57"/>
      <c r="H294" s="57"/>
    </row>
    <row r="295" spans="2:8" ht="12.75">
      <c r="B295" s="56"/>
      <c r="C295" s="57"/>
      <c r="D295" s="57"/>
      <c r="E295" s="57"/>
      <c r="F295" s="57"/>
      <c r="G295" s="57"/>
      <c r="H295" s="57"/>
    </row>
    <row r="296" spans="2:8" ht="12.75">
      <c r="B296" s="56"/>
      <c r="C296" s="57"/>
      <c r="D296" s="57"/>
      <c r="E296" s="57"/>
      <c r="F296" s="57"/>
      <c r="G296" s="57"/>
      <c r="H296" s="57"/>
    </row>
    <row r="297" spans="2:8" ht="12.75">
      <c r="B297" s="56"/>
      <c r="C297" s="57"/>
      <c r="D297" s="57"/>
      <c r="E297" s="57"/>
      <c r="F297" s="57"/>
      <c r="G297" s="57"/>
      <c r="H297" s="57"/>
    </row>
    <row r="298" spans="2:8" ht="12.75">
      <c r="B298" s="56"/>
      <c r="C298" s="57"/>
      <c r="D298" s="57"/>
      <c r="E298" s="57"/>
      <c r="F298" s="57"/>
      <c r="G298" s="57"/>
      <c r="H298" s="57"/>
    </row>
    <row r="299" spans="2:8" ht="12.75">
      <c r="B299" s="56"/>
      <c r="C299" s="57"/>
      <c r="D299" s="57"/>
      <c r="E299" s="57"/>
      <c r="F299" s="57"/>
      <c r="G299" s="57"/>
      <c r="H299" s="57"/>
    </row>
    <row r="300" spans="2:8" ht="12.75">
      <c r="B300" s="56"/>
      <c r="C300" s="57"/>
      <c r="D300" s="57"/>
      <c r="E300" s="57"/>
      <c r="F300" s="57"/>
      <c r="G300" s="57"/>
      <c r="H300" s="57"/>
    </row>
    <row r="301" spans="2:8" ht="12.75">
      <c r="B301" s="56"/>
      <c r="C301" s="57"/>
      <c r="D301" s="57"/>
      <c r="E301" s="57"/>
      <c r="F301" s="57"/>
      <c r="G301" s="57"/>
      <c r="H301" s="57"/>
    </row>
    <row r="302" spans="2:8" ht="12.75">
      <c r="B302" s="56"/>
      <c r="C302" s="57"/>
      <c r="D302" s="57"/>
      <c r="E302" s="57"/>
      <c r="F302" s="57"/>
      <c r="G302" s="57"/>
      <c r="H302" s="57"/>
    </row>
    <row r="303" spans="2:8" ht="12.75">
      <c r="B303" s="56"/>
      <c r="C303" s="57"/>
      <c r="D303" s="57"/>
      <c r="E303" s="57"/>
      <c r="F303" s="57"/>
      <c r="G303" s="57"/>
      <c r="H303" s="57"/>
    </row>
    <row r="304" spans="2:8" ht="12.75">
      <c r="B304" s="56"/>
      <c r="C304" s="57"/>
      <c r="D304" s="57"/>
      <c r="E304" s="57"/>
      <c r="F304" s="57"/>
      <c r="G304" s="57"/>
      <c r="H304" s="57"/>
    </row>
    <row r="305" spans="2:8" ht="12.75">
      <c r="B305" s="56"/>
      <c r="C305" s="57"/>
      <c r="D305" s="57"/>
      <c r="E305" s="57"/>
      <c r="F305" s="57"/>
      <c r="G305" s="57"/>
      <c r="H305" s="57"/>
    </row>
    <row r="306" spans="2:8" ht="12.75">
      <c r="B306" s="56"/>
      <c r="C306" s="57"/>
      <c r="D306" s="57"/>
      <c r="E306" s="57"/>
      <c r="F306" s="57"/>
      <c r="G306" s="57"/>
      <c r="H306" s="57"/>
    </row>
    <row r="307" spans="2:8" ht="12.75">
      <c r="B307" s="56"/>
      <c r="C307" s="57"/>
      <c r="D307" s="57"/>
      <c r="E307" s="57"/>
      <c r="F307" s="57"/>
      <c r="G307" s="57"/>
      <c r="H307" s="57"/>
    </row>
  </sheetData>
  <mergeCells count="7">
    <mergeCell ref="A1:A3"/>
    <mergeCell ref="G1:G3"/>
    <mergeCell ref="H1:H3"/>
    <mergeCell ref="I1:I3"/>
    <mergeCell ref="F1:F3"/>
    <mergeCell ref="B1:B3"/>
    <mergeCell ref="D1:D3"/>
  </mergeCells>
  <printOptions/>
  <pageMargins left="0.38" right="0.58" top="0.84" bottom="0.39" header="0.27" footer="0.19"/>
  <pageSetup horizontalDpi="300" verticalDpi="300" orientation="landscape" paperSize="9" scale="98" r:id="rId1"/>
  <headerFooter alignWithMargins="0">
    <oddHeader>&amp;C2003. évi lakás és nem lakás ingatlanok felújítása&amp;R6.sz.melléklet
(Ezer Ft-ban)
58/2003.(XII.17.)költségvet.rend.mód.száma</oddHeader>
    <oddFooter>&amp;L* Ebből vegyes tulajdonú épületek felújításához a tulajdonos társak hozzájárulása esetén 6848 e Ft szükséges.
&amp;D &amp;T&amp;C&amp;F/&amp;A/Szalafainé&amp;R&amp;P/&amp;N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07"/>
  <sheetViews>
    <sheetView tabSelected="1" workbookViewId="0" topLeftCell="A1">
      <pane xSplit="3" ySplit="3" topLeftCell="D1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66" sqref="H66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2.375" style="6" customWidth="1"/>
    <col min="8" max="8" width="10.75390625" style="6" customWidth="1"/>
    <col min="9" max="9" width="24.625" style="6" bestFit="1" customWidth="1"/>
    <col min="10" max="16384" width="9.125" style="6" customWidth="1"/>
  </cols>
  <sheetData>
    <row r="1" spans="1:9" ht="12.75" customHeight="1">
      <c r="A1" s="105" t="s">
        <v>0</v>
      </c>
      <c r="B1" s="105"/>
      <c r="C1" s="59"/>
      <c r="D1" s="105" t="s">
        <v>67</v>
      </c>
      <c r="E1" s="59"/>
      <c r="F1" s="105" t="s">
        <v>97</v>
      </c>
      <c r="G1" s="105" t="s">
        <v>91</v>
      </c>
      <c r="H1" s="105" t="s">
        <v>68</v>
      </c>
      <c r="I1" s="109"/>
    </row>
    <row r="2" spans="1:9" ht="12.75">
      <c r="A2" s="105"/>
      <c r="B2" s="105"/>
      <c r="C2" s="59"/>
      <c r="D2" s="105"/>
      <c r="E2" s="59"/>
      <c r="F2" s="105"/>
      <c r="G2" s="105"/>
      <c r="H2" s="105"/>
      <c r="I2" s="110"/>
    </row>
    <row r="3" spans="1:9" ht="16.5" customHeight="1">
      <c r="A3" s="105"/>
      <c r="B3" s="105"/>
      <c r="C3" s="60"/>
      <c r="D3" s="105"/>
      <c r="E3" s="59"/>
      <c r="F3" s="105"/>
      <c r="G3" s="105"/>
      <c r="H3" s="105"/>
      <c r="I3" s="111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'06.12.'!G6</f>
        <v>74</v>
      </c>
      <c r="E6" s="5">
        <f>D6</f>
        <v>74</v>
      </c>
      <c r="F6" s="24" t="s">
        <v>20</v>
      </c>
      <c r="G6" s="5">
        <f aca="true" t="shared" si="0" ref="G6:G17">D6</f>
        <v>74</v>
      </c>
      <c r="H6" s="24" t="str">
        <f aca="true" t="shared" si="1" ref="H6:H18">F6</f>
        <v>-</v>
      </c>
      <c r="I6" s="2" t="s">
        <v>8</v>
      </c>
    </row>
    <row r="7" spans="1:9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'06.12.'!G7</f>
        <v>59</v>
      </c>
      <c r="E7" s="5">
        <f>D7</f>
        <v>59</v>
      </c>
      <c r="F7" s="24" t="s">
        <v>20</v>
      </c>
      <c r="G7" s="5">
        <f t="shared" si="0"/>
        <v>59</v>
      </c>
      <c r="H7" s="24" t="str">
        <f t="shared" si="1"/>
        <v>-</v>
      </c>
      <c r="I7" s="2" t="s">
        <v>8</v>
      </c>
    </row>
    <row r="8" spans="1:9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'06.12.'!G8</f>
        <v>492</v>
      </c>
      <c r="E8" s="5">
        <f>D8</f>
        <v>492</v>
      </c>
      <c r="F8" s="24" t="s">
        <v>20</v>
      </c>
      <c r="G8" s="5">
        <f t="shared" si="0"/>
        <v>492</v>
      </c>
      <c r="H8" s="24" t="str">
        <f t="shared" si="1"/>
        <v>-</v>
      </c>
      <c r="I8" s="2" t="s">
        <v>8</v>
      </c>
    </row>
    <row r="9" spans="1:9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'06.12.'!G9</f>
        <v>704</v>
      </c>
      <c r="E9" s="5">
        <f>D9</f>
        <v>704</v>
      </c>
      <c r="F9" s="24" t="s">
        <v>20</v>
      </c>
      <c r="G9" s="5">
        <f t="shared" si="0"/>
        <v>704</v>
      </c>
      <c r="H9" s="24" t="str">
        <f t="shared" si="1"/>
        <v>-</v>
      </c>
      <c r="I9" s="2"/>
    </row>
    <row r="10" spans="1:9" ht="12.75">
      <c r="A10" s="2" t="s">
        <v>9</v>
      </c>
      <c r="B10" s="3"/>
      <c r="C10" s="8"/>
      <c r="D10" s="3">
        <f>'06.12.'!G10</f>
        <v>0</v>
      </c>
      <c r="E10" s="5"/>
      <c r="F10" s="24" t="s">
        <v>20</v>
      </c>
      <c r="G10" s="5">
        <f t="shared" si="0"/>
        <v>0</v>
      </c>
      <c r="H10" s="24" t="str">
        <f t="shared" si="1"/>
        <v>-</v>
      </c>
      <c r="I10" s="2"/>
    </row>
    <row r="11" spans="1:9" ht="12.75">
      <c r="A11" s="2" t="s">
        <v>10</v>
      </c>
      <c r="B11" s="3">
        <v>3450</v>
      </c>
      <c r="C11" s="8">
        <v>1950</v>
      </c>
      <c r="D11" s="3">
        <f>'06.12.'!G11</f>
        <v>1500</v>
      </c>
      <c r="E11" s="5">
        <v>1500</v>
      </c>
      <c r="F11" s="24" t="s">
        <v>20</v>
      </c>
      <c r="G11" s="5">
        <f t="shared" si="0"/>
        <v>1500</v>
      </c>
      <c r="H11" s="24" t="str">
        <f t="shared" si="1"/>
        <v>-</v>
      </c>
      <c r="I11" s="2"/>
    </row>
    <row r="12" spans="1:9" ht="12.75">
      <c r="A12" s="9" t="s">
        <v>11</v>
      </c>
      <c r="B12" s="3"/>
      <c r="C12" s="8"/>
      <c r="D12" s="3">
        <f>'06.12.'!G12</f>
        <v>0</v>
      </c>
      <c r="E12" s="5"/>
      <c r="F12" s="24" t="s">
        <v>20</v>
      </c>
      <c r="G12" s="5">
        <f t="shared" si="0"/>
        <v>0</v>
      </c>
      <c r="H12" s="24" t="str">
        <f t="shared" si="1"/>
        <v>-</v>
      </c>
      <c r="I12" s="2"/>
    </row>
    <row r="13" spans="1:9" ht="12.75">
      <c r="A13" s="2" t="s">
        <v>12</v>
      </c>
      <c r="B13" s="3"/>
      <c r="C13" s="10"/>
      <c r="D13" s="3">
        <f>'06.12.'!G13</f>
        <v>0</v>
      </c>
      <c r="E13" s="5"/>
      <c r="F13" s="24" t="s">
        <v>20</v>
      </c>
      <c r="G13" s="5">
        <f t="shared" si="0"/>
        <v>0</v>
      </c>
      <c r="H13" s="24" t="str">
        <f t="shared" si="1"/>
        <v>-</v>
      </c>
      <c r="I13" s="2"/>
    </row>
    <row r="14" spans="1:9" ht="12.75">
      <c r="A14" s="2" t="s">
        <v>13</v>
      </c>
      <c r="B14" s="3">
        <v>3918</v>
      </c>
      <c r="C14" s="8">
        <v>2745</v>
      </c>
      <c r="D14" s="3">
        <f>'06.12.'!G14</f>
        <v>1173</v>
      </c>
      <c r="E14" s="5">
        <v>391</v>
      </c>
      <c r="F14" s="24" t="s">
        <v>20</v>
      </c>
      <c r="G14" s="5">
        <f t="shared" si="0"/>
        <v>1173</v>
      </c>
      <c r="H14" s="24" t="str">
        <f t="shared" si="1"/>
        <v>-</v>
      </c>
      <c r="I14" s="2"/>
    </row>
    <row r="15" spans="1:9" ht="12.75">
      <c r="A15" s="2" t="s">
        <v>14</v>
      </c>
      <c r="B15" s="3">
        <v>7293</v>
      </c>
      <c r="C15" s="8">
        <v>5347</v>
      </c>
      <c r="D15" s="3">
        <f>'06.12.'!G15</f>
        <v>1946</v>
      </c>
      <c r="E15" s="5">
        <v>649</v>
      </c>
      <c r="F15" s="24" t="s">
        <v>20</v>
      </c>
      <c r="G15" s="5">
        <f t="shared" si="0"/>
        <v>1946</v>
      </c>
      <c r="H15" s="24" t="str">
        <f t="shared" si="1"/>
        <v>-</v>
      </c>
      <c r="I15" s="2"/>
    </row>
    <row r="16" spans="1:9" ht="12.75">
      <c r="A16" s="2" t="s">
        <v>15</v>
      </c>
      <c r="B16" s="3">
        <v>13085</v>
      </c>
      <c r="C16" s="8">
        <v>125</v>
      </c>
      <c r="D16" s="3">
        <f>'09.18'!G16</f>
        <v>12952</v>
      </c>
      <c r="E16" s="5">
        <v>4277</v>
      </c>
      <c r="F16" s="24" t="s">
        <v>20</v>
      </c>
      <c r="G16" s="5">
        <f t="shared" si="0"/>
        <v>12952</v>
      </c>
      <c r="H16" s="24" t="str">
        <f t="shared" si="1"/>
        <v>-</v>
      </c>
      <c r="I16" s="2"/>
    </row>
    <row r="17" spans="1:9" ht="12.75">
      <c r="A17" s="2" t="s">
        <v>16</v>
      </c>
      <c r="B17" s="3">
        <v>8271</v>
      </c>
      <c r="C17" s="8">
        <v>0</v>
      </c>
      <c r="D17" s="3">
        <v>7998</v>
      </c>
      <c r="E17" s="5">
        <v>2757</v>
      </c>
      <c r="F17" s="24" t="s">
        <v>20</v>
      </c>
      <c r="G17" s="5">
        <f t="shared" si="0"/>
        <v>7998</v>
      </c>
      <c r="H17" s="24" t="str">
        <f t="shared" si="1"/>
        <v>-</v>
      </c>
      <c r="I17" s="2"/>
    </row>
    <row r="18" spans="1:9" ht="12.75">
      <c r="A18" s="2" t="s">
        <v>17</v>
      </c>
      <c r="B18" s="3">
        <v>16856</v>
      </c>
      <c r="C18" s="8">
        <v>0</v>
      </c>
      <c r="D18" s="3">
        <f>'06.12.'!G18</f>
        <v>16856</v>
      </c>
      <c r="E18" s="5">
        <v>5619</v>
      </c>
      <c r="F18" s="11">
        <v>-30</v>
      </c>
      <c r="G18" s="11">
        <f>D18+F18</f>
        <v>16826</v>
      </c>
      <c r="H18" s="11">
        <f t="shared" si="1"/>
        <v>-30</v>
      </c>
      <c r="I18" s="2" t="s">
        <v>111</v>
      </c>
    </row>
    <row r="19" spans="1:9" ht="12.75">
      <c r="A19" s="12" t="s">
        <v>18</v>
      </c>
      <c r="B19" s="13">
        <f aca="true" t="shared" si="2" ref="B19:G19">SUM(B6:B18)</f>
        <v>66076</v>
      </c>
      <c r="C19" s="14">
        <f t="shared" si="2"/>
        <v>22041</v>
      </c>
      <c r="D19" s="14">
        <f t="shared" si="2"/>
        <v>43754</v>
      </c>
      <c r="E19" s="14">
        <f t="shared" si="2"/>
        <v>16522</v>
      </c>
      <c r="F19" s="14">
        <f t="shared" si="2"/>
        <v>-30</v>
      </c>
      <c r="G19" s="15">
        <f t="shared" si="2"/>
        <v>43724</v>
      </c>
      <c r="H19" s="15">
        <f>F19</f>
        <v>-30</v>
      </c>
      <c r="I19" s="12"/>
    </row>
    <row r="20" spans="1:9" ht="12.75">
      <c r="A20" s="2"/>
      <c r="B20" s="3"/>
      <c r="C20" s="4"/>
      <c r="D20" s="4"/>
      <c r="E20" s="5"/>
      <c r="F20" s="5"/>
      <c r="G20" s="5"/>
      <c r="H20" s="5"/>
      <c r="I20" s="2"/>
    </row>
    <row r="21" spans="1:9" s="20" customFormat="1" ht="12.75">
      <c r="A21" s="7" t="s">
        <v>19</v>
      </c>
      <c r="B21" s="16">
        <v>7500</v>
      </c>
      <c r="C21" s="17" t="s">
        <v>20</v>
      </c>
      <c r="D21" s="18">
        <v>10100</v>
      </c>
      <c r="E21" s="19">
        <v>7500</v>
      </c>
      <c r="F21" s="65">
        <v>646</v>
      </c>
      <c r="G21" s="19">
        <f>D21+F21</f>
        <v>10746</v>
      </c>
      <c r="H21" s="65">
        <f>F21</f>
        <v>646</v>
      </c>
      <c r="I21" s="7"/>
    </row>
    <row r="22" spans="1:9" s="20" customFormat="1" ht="12.75">
      <c r="A22" s="7" t="s">
        <v>9</v>
      </c>
      <c r="B22" s="16"/>
      <c r="C22" s="17"/>
      <c r="D22" s="18"/>
      <c r="E22" s="19"/>
      <c r="F22" s="19"/>
      <c r="G22" s="19"/>
      <c r="H22" s="24"/>
      <c r="I22" s="7"/>
    </row>
    <row r="23" spans="1:9" s="20" customFormat="1" ht="12.75">
      <c r="A23" s="7" t="s">
        <v>10</v>
      </c>
      <c r="B23" s="16">
        <v>4000</v>
      </c>
      <c r="C23" s="17" t="s">
        <v>20</v>
      </c>
      <c r="D23" s="18">
        <f>'09.18'!G24</f>
        <v>4000</v>
      </c>
      <c r="E23" s="19">
        <v>4000</v>
      </c>
      <c r="F23" s="65">
        <v>-646</v>
      </c>
      <c r="G23" s="19">
        <f>D23+F23</f>
        <v>3354</v>
      </c>
      <c r="H23" s="65">
        <f>F23</f>
        <v>-646</v>
      </c>
      <c r="I23" s="7"/>
    </row>
    <row r="24" spans="1:9" s="20" customFormat="1" ht="12.75">
      <c r="A24" s="7" t="s">
        <v>21</v>
      </c>
      <c r="B24" s="16">
        <v>1800</v>
      </c>
      <c r="C24" s="17" t="s">
        <v>20</v>
      </c>
      <c r="D24" s="18">
        <f>'09.18'!G25</f>
        <v>1800</v>
      </c>
      <c r="E24" s="19">
        <v>1800</v>
      </c>
      <c r="F24" s="24" t="s">
        <v>20</v>
      </c>
      <c r="G24" s="19">
        <f>D24</f>
        <v>1800</v>
      </c>
      <c r="H24" s="24" t="s">
        <v>20</v>
      </c>
      <c r="I24" s="7"/>
    </row>
    <row r="25" spans="1:9" s="20" customFormat="1" ht="12.75">
      <c r="A25" s="7" t="s">
        <v>92</v>
      </c>
      <c r="B25" s="16"/>
      <c r="C25" s="17"/>
      <c r="D25" s="18">
        <v>1670</v>
      </c>
      <c r="E25" s="19"/>
      <c r="F25" s="65">
        <v>-1670</v>
      </c>
      <c r="G25" s="19">
        <f>D25+F25</f>
        <v>0</v>
      </c>
      <c r="H25" s="65">
        <f>F25</f>
        <v>-1670</v>
      </c>
      <c r="I25" s="7"/>
    </row>
    <row r="26" spans="1:9" s="20" customFormat="1" ht="12.75">
      <c r="A26" s="7" t="s">
        <v>22</v>
      </c>
      <c r="B26" s="16"/>
      <c r="C26" s="17"/>
      <c r="D26" s="18"/>
      <c r="E26" s="21"/>
      <c r="F26" s="21"/>
      <c r="G26" s="21"/>
      <c r="H26" s="24"/>
      <c r="I26" s="7"/>
    </row>
    <row r="27" spans="1:9" ht="12.75">
      <c r="A27" s="22" t="s">
        <v>23</v>
      </c>
      <c r="B27" s="10" t="s">
        <v>24</v>
      </c>
      <c r="C27" s="10" t="s">
        <v>20</v>
      </c>
      <c r="D27" s="4">
        <f>'09.18'!G28</f>
        <v>2520</v>
      </c>
      <c r="E27" s="24">
        <f aca="true" t="shared" si="3" ref="E27:E37">D27</f>
        <v>2520</v>
      </c>
      <c r="F27" s="24" t="s">
        <v>20</v>
      </c>
      <c r="G27" s="11">
        <v>2520</v>
      </c>
      <c r="H27" s="24" t="s">
        <v>20</v>
      </c>
      <c r="I27" s="2" t="s">
        <v>25</v>
      </c>
    </row>
    <row r="28" spans="1:9" ht="12.75">
      <c r="A28" s="22" t="s">
        <v>26</v>
      </c>
      <c r="B28" s="10" t="s">
        <v>24</v>
      </c>
      <c r="C28" s="10" t="s">
        <v>20</v>
      </c>
      <c r="D28" s="4">
        <f>'09.18'!G29</f>
        <v>6919</v>
      </c>
      <c r="E28" s="24">
        <f t="shared" si="3"/>
        <v>6919</v>
      </c>
      <c r="F28" s="24" t="s">
        <v>20</v>
      </c>
      <c r="G28" s="11">
        <v>6919</v>
      </c>
      <c r="H28" s="11"/>
      <c r="I28" s="2"/>
    </row>
    <row r="29" spans="1:9" ht="12.75">
      <c r="A29" s="22" t="s">
        <v>27</v>
      </c>
      <c r="B29" s="10" t="s">
        <v>24</v>
      </c>
      <c r="C29" s="10" t="s">
        <v>20</v>
      </c>
      <c r="D29" s="23" t="str">
        <f>'09.18'!G30</f>
        <v>X</v>
      </c>
      <c r="E29" s="24" t="str">
        <f t="shared" si="3"/>
        <v>X</v>
      </c>
      <c r="F29" s="24" t="s">
        <v>20</v>
      </c>
      <c r="G29" s="24" t="str">
        <f>D29</f>
        <v>X</v>
      </c>
      <c r="H29" s="24" t="s">
        <v>20</v>
      </c>
      <c r="I29" s="2" t="s">
        <v>80</v>
      </c>
    </row>
    <row r="30" spans="1:9" ht="12.75">
      <c r="A30" s="22" t="s">
        <v>28</v>
      </c>
      <c r="B30" s="10" t="s">
        <v>24</v>
      </c>
      <c r="C30" s="10" t="s">
        <v>20</v>
      </c>
      <c r="D30" s="4">
        <v>873</v>
      </c>
      <c r="E30" s="24">
        <f t="shared" si="3"/>
        <v>873</v>
      </c>
      <c r="F30" s="24" t="s">
        <v>20</v>
      </c>
      <c r="G30" s="5">
        <f>D30</f>
        <v>873</v>
      </c>
      <c r="H30" s="24" t="str">
        <f>F30</f>
        <v>-</v>
      </c>
      <c r="I30" s="2"/>
    </row>
    <row r="31" spans="1:9" ht="12.75">
      <c r="A31" s="22" t="s">
        <v>29</v>
      </c>
      <c r="B31" s="10" t="s">
        <v>24</v>
      </c>
      <c r="C31" s="10" t="s">
        <v>20</v>
      </c>
      <c r="D31" s="4">
        <f>'09.18'!G32</f>
        <v>1433</v>
      </c>
      <c r="E31" s="24">
        <f t="shared" si="3"/>
        <v>1433</v>
      </c>
      <c r="F31" s="24" t="s">
        <v>20</v>
      </c>
      <c r="G31" s="11">
        <v>1433</v>
      </c>
      <c r="H31" s="24" t="s">
        <v>20</v>
      </c>
      <c r="I31" s="2"/>
    </row>
    <row r="32" spans="1:9" ht="12.75">
      <c r="A32" s="22" t="s">
        <v>30</v>
      </c>
      <c r="B32" s="10" t="s">
        <v>24</v>
      </c>
      <c r="C32" s="10" t="s">
        <v>20</v>
      </c>
      <c r="D32" s="4">
        <f>'09.18'!G33</f>
        <v>911</v>
      </c>
      <c r="E32" s="24">
        <f t="shared" si="3"/>
        <v>911</v>
      </c>
      <c r="F32" s="24" t="s">
        <v>20</v>
      </c>
      <c r="G32" s="11">
        <v>911</v>
      </c>
      <c r="H32" s="24" t="s">
        <v>20</v>
      </c>
      <c r="I32" s="2"/>
    </row>
    <row r="33" spans="1:9" ht="12.75">
      <c r="A33" s="22" t="s">
        <v>31</v>
      </c>
      <c r="B33" s="10" t="s">
        <v>24</v>
      </c>
      <c r="C33" s="10" t="s">
        <v>20</v>
      </c>
      <c r="D33" s="3">
        <v>2521</v>
      </c>
      <c r="E33" s="24">
        <f t="shared" si="3"/>
        <v>2521</v>
      </c>
      <c r="F33" s="24" t="s">
        <v>20</v>
      </c>
      <c r="G33" s="11">
        <v>2521</v>
      </c>
      <c r="H33" s="24" t="s">
        <v>20</v>
      </c>
      <c r="I33" s="2"/>
    </row>
    <row r="34" spans="1:9" s="27" customFormat="1" ht="22.5">
      <c r="A34" s="25" t="s">
        <v>120</v>
      </c>
      <c r="B34" s="34" t="s">
        <v>24</v>
      </c>
      <c r="C34" s="34" t="s">
        <v>20</v>
      </c>
      <c r="D34" s="85" t="str">
        <f>'09.18'!G35</f>
        <v>X</v>
      </c>
      <c r="E34" s="85" t="str">
        <f t="shared" si="3"/>
        <v>X</v>
      </c>
      <c r="F34" s="97">
        <v>1298</v>
      </c>
      <c r="G34" s="97">
        <f>F34</f>
        <v>1298</v>
      </c>
      <c r="H34" s="97">
        <f>G34</f>
        <v>1298</v>
      </c>
      <c r="I34" s="86" t="s">
        <v>33</v>
      </c>
    </row>
    <row r="35" spans="1:9" s="100" customFormat="1" ht="33.75">
      <c r="A35" s="98" t="s">
        <v>94</v>
      </c>
      <c r="B35" s="10" t="s">
        <v>24</v>
      </c>
      <c r="C35" s="10" t="s">
        <v>20</v>
      </c>
      <c r="D35" s="8">
        <v>1724</v>
      </c>
      <c r="E35" s="99">
        <f t="shared" si="3"/>
        <v>1724</v>
      </c>
      <c r="F35" s="85" t="s">
        <v>20</v>
      </c>
      <c r="G35" s="8">
        <f>D35</f>
        <v>1724</v>
      </c>
      <c r="H35" s="85" t="s">
        <v>20</v>
      </c>
      <c r="I35" s="86" t="s">
        <v>99</v>
      </c>
    </row>
    <row r="36" spans="1:9" s="100" customFormat="1" ht="22.5">
      <c r="A36" s="98" t="s">
        <v>95</v>
      </c>
      <c r="B36" s="10" t="s">
        <v>24</v>
      </c>
      <c r="C36" s="10" t="s">
        <v>20</v>
      </c>
      <c r="D36" s="8">
        <v>4940</v>
      </c>
      <c r="E36" s="99">
        <f t="shared" si="3"/>
        <v>4940</v>
      </c>
      <c r="F36" s="85" t="s">
        <v>20</v>
      </c>
      <c r="G36" s="8">
        <f>D36</f>
        <v>4940</v>
      </c>
      <c r="H36" s="85" t="s">
        <v>20</v>
      </c>
      <c r="I36" s="86" t="s">
        <v>100</v>
      </c>
    </row>
    <row r="37" spans="1:9" s="27" customFormat="1" ht="12.75">
      <c r="A37" s="25" t="s">
        <v>37</v>
      </c>
      <c r="B37" s="10" t="s">
        <v>24</v>
      </c>
      <c r="C37" s="10" t="s">
        <v>20</v>
      </c>
      <c r="D37" s="23" t="str">
        <f>'09.18'!G41</f>
        <v>X</v>
      </c>
      <c r="E37" s="24" t="str">
        <f t="shared" si="3"/>
        <v>X</v>
      </c>
      <c r="F37" s="11">
        <v>207</v>
      </c>
      <c r="G37" s="11">
        <v>207</v>
      </c>
      <c r="H37" s="11">
        <v>207</v>
      </c>
      <c r="I37" s="26"/>
    </row>
    <row r="38" spans="1:9" s="93" customFormat="1" ht="12.75">
      <c r="A38" s="28" t="s">
        <v>75</v>
      </c>
      <c r="B38" s="29"/>
      <c r="C38" s="29"/>
      <c r="D38" s="73">
        <f>'09.18'!G42</f>
        <v>100</v>
      </c>
      <c r="E38" s="31"/>
      <c r="F38" s="95" t="s">
        <v>20</v>
      </c>
      <c r="G38" s="73">
        <f>D38</f>
        <v>100</v>
      </c>
      <c r="H38" s="95" t="s">
        <v>20</v>
      </c>
      <c r="I38" s="87"/>
    </row>
    <row r="39" spans="1:9" s="27" customFormat="1" ht="25.5">
      <c r="A39" s="25" t="s">
        <v>71</v>
      </c>
      <c r="B39" s="10"/>
      <c r="C39" s="10"/>
      <c r="D39" s="3">
        <f>'09.18'!G43</f>
        <v>30</v>
      </c>
      <c r="E39" s="24"/>
      <c r="F39" s="24" t="s">
        <v>20</v>
      </c>
      <c r="G39" s="11">
        <f>D39</f>
        <v>30</v>
      </c>
      <c r="H39" s="24" t="s">
        <v>20</v>
      </c>
      <c r="I39" s="26"/>
    </row>
    <row r="40" spans="1:9" s="27" customFormat="1" ht="12.75">
      <c r="A40" s="25" t="s">
        <v>72</v>
      </c>
      <c r="B40" s="10"/>
      <c r="C40" s="10"/>
      <c r="D40" s="3">
        <f>'09.18'!G44</f>
        <v>81</v>
      </c>
      <c r="E40" s="24"/>
      <c r="F40" s="24" t="s">
        <v>20</v>
      </c>
      <c r="G40" s="11">
        <f>D40</f>
        <v>81</v>
      </c>
      <c r="H40" s="24" t="s">
        <v>20</v>
      </c>
      <c r="I40" s="26"/>
    </row>
    <row r="41" spans="1:9" s="27" customFormat="1" ht="33.75">
      <c r="A41" s="25" t="s">
        <v>96</v>
      </c>
      <c r="B41" s="10"/>
      <c r="C41" s="10"/>
      <c r="D41" s="101" t="str">
        <f>'09.18'!G45</f>
        <v>X</v>
      </c>
      <c r="E41" s="101"/>
      <c r="F41" s="101" t="s">
        <v>20</v>
      </c>
      <c r="G41" s="101" t="str">
        <f>D41</f>
        <v>X</v>
      </c>
      <c r="H41" s="101" t="s">
        <v>20</v>
      </c>
      <c r="I41" s="86" t="s">
        <v>101</v>
      </c>
    </row>
    <row r="42" spans="1:9" s="27" customFormat="1" ht="12.75">
      <c r="A42" s="25" t="s">
        <v>77</v>
      </c>
      <c r="B42" s="10"/>
      <c r="C42" s="10"/>
      <c r="D42" s="23" t="str">
        <f>'09.18'!G46</f>
        <v>X</v>
      </c>
      <c r="E42" s="24"/>
      <c r="F42" s="11">
        <v>196</v>
      </c>
      <c r="G42" s="11">
        <v>196</v>
      </c>
      <c r="H42" s="11">
        <v>196</v>
      </c>
      <c r="I42" s="86"/>
    </row>
    <row r="43" spans="1:9" s="41" customFormat="1" ht="12.75">
      <c r="A43" s="25" t="s">
        <v>118</v>
      </c>
      <c r="B43" s="17"/>
      <c r="C43" s="17"/>
      <c r="D43" s="23" t="s">
        <v>20</v>
      </c>
      <c r="E43" s="24"/>
      <c r="F43" s="11">
        <v>646</v>
      </c>
      <c r="G43" s="73">
        <v>646</v>
      </c>
      <c r="H43" s="11">
        <v>646</v>
      </c>
      <c r="I43" s="26" t="s">
        <v>119</v>
      </c>
    </row>
    <row r="44" spans="1:9" s="41" customFormat="1" ht="12.75">
      <c r="A44" s="12" t="s">
        <v>82</v>
      </c>
      <c r="B44" s="66"/>
      <c r="C44" s="67"/>
      <c r="D44" s="68">
        <f>SUM(D25:D42)</f>
        <v>23722</v>
      </c>
      <c r="E44" s="68">
        <f>SUM(E25:E42)</f>
        <v>21841</v>
      </c>
      <c r="F44" s="68">
        <f>SUM(F25:F43)</f>
        <v>677</v>
      </c>
      <c r="G44" s="39">
        <f>D44+F44</f>
        <v>24399</v>
      </c>
      <c r="H44" s="68">
        <f>F44</f>
        <v>677</v>
      </c>
      <c r="I44" s="69"/>
    </row>
    <row r="45" spans="1:9" s="20" customFormat="1" ht="12.75">
      <c r="A45" s="7" t="s">
        <v>39</v>
      </c>
      <c r="B45" s="16">
        <v>1100</v>
      </c>
      <c r="C45" s="17" t="s">
        <v>20</v>
      </c>
      <c r="D45" s="16">
        <v>818</v>
      </c>
      <c r="E45" s="19">
        <v>1100</v>
      </c>
      <c r="F45" s="65">
        <v>-34</v>
      </c>
      <c r="G45" s="19">
        <f>F45+D45</f>
        <v>784</v>
      </c>
      <c r="H45" s="65">
        <f>F45</f>
        <v>-34</v>
      </c>
      <c r="I45" s="7"/>
    </row>
    <row r="46" spans="1:9" ht="12.75">
      <c r="A46" s="12" t="s">
        <v>40</v>
      </c>
      <c r="B46" s="13" t="e">
        <f>B19+B21+B23+B24+#REF!+B45</f>
        <v>#REF!</v>
      </c>
      <c r="C46" s="13">
        <f>C19</f>
        <v>22041</v>
      </c>
      <c r="D46" s="13">
        <f>D44+D45+D24+D23+D21+D19</f>
        <v>84194</v>
      </c>
      <c r="E46" s="13" t="e">
        <f>E19+E21+E23+E24+#REF!+E45</f>
        <v>#REF!</v>
      </c>
      <c r="F46" s="13">
        <f>F45+F44+F19</f>
        <v>613</v>
      </c>
      <c r="G46" s="13">
        <f>G44+G45+G24+G23+G21+G19</f>
        <v>84807</v>
      </c>
      <c r="H46" s="13">
        <f>F46</f>
        <v>613</v>
      </c>
      <c r="I46" s="12"/>
    </row>
    <row r="47" spans="1:9" ht="12.75">
      <c r="A47" s="22"/>
      <c r="B47" s="8"/>
      <c r="C47" s="10"/>
      <c r="D47" s="23"/>
      <c r="E47" s="11"/>
      <c r="F47" s="11"/>
      <c r="G47" s="11"/>
      <c r="H47" s="11"/>
      <c r="I47" s="2"/>
    </row>
    <row r="48" spans="1:9" ht="12.75">
      <c r="A48" s="42" t="s">
        <v>41</v>
      </c>
      <c r="B48" s="8"/>
      <c r="C48" s="10"/>
      <c r="D48" s="23"/>
      <c r="E48" s="11"/>
      <c r="F48" s="11"/>
      <c r="G48" s="11"/>
      <c r="H48" s="11"/>
      <c r="I48" s="42" t="s">
        <v>79</v>
      </c>
    </row>
    <row r="49" spans="1:9" ht="12.75">
      <c r="A49" s="22" t="s">
        <v>43</v>
      </c>
      <c r="B49" s="8">
        <v>8714</v>
      </c>
      <c r="C49" s="10" t="s">
        <v>20</v>
      </c>
      <c r="D49" s="3">
        <v>8442</v>
      </c>
      <c r="E49" s="11">
        <v>2905</v>
      </c>
      <c r="F49" s="24" t="s">
        <v>20</v>
      </c>
      <c r="G49" s="11">
        <f>D49</f>
        <v>8442</v>
      </c>
      <c r="H49" s="24" t="str">
        <f aca="true" t="shared" si="4" ref="H49:H65">F49</f>
        <v>-</v>
      </c>
      <c r="I49" s="2"/>
    </row>
    <row r="50" spans="1:9" ht="12.75">
      <c r="A50" s="22" t="s">
        <v>45</v>
      </c>
      <c r="B50" s="8">
        <v>3580</v>
      </c>
      <c r="C50" s="10" t="s">
        <v>20</v>
      </c>
      <c r="D50" s="3">
        <v>3325</v>
      </c>
      <c r="E50" s="11">
        <v>1193</v>
      </c>
      <c r="F50" s="24" t="s">
        <v>20</v>
      </c>
      <c r="G50" s="11">
        <f aca="true" t="shared" si="5" ref="G50:G66">D50</f>
        <v>3325</v>
      </c>
      <c r="H50" s="24" t="str">
        <f t="shared" si="4"/>
        <v>-</v>
      </c>
      <c r="I50" s="2"/>
    </row>
    <row r="51" spans="1:9" s="27" customFormat="1" ht="25.5">
      <c r="A51" s="25" t="s">
        <v>46</v>
      </c>
      <c r="B51" s="33">
        <v>2615</v>
      </c>
      <c r="C51" s="34" t="s">
        <v>20</v>
      </c>
      <c r="D51" s="33">
        <v>2615</v>
      </c>
      <c r="E51" s="35">
        <v>872</v>
      </c>
      <c r="F51" s="35">
        <v>-67</v>
      </c>
      <c r="G51" s="35">
        <f>D51+F51</f>
        <v>2548</v>
      </c>
      <c r="H51" s="35">
        <f t="shared" si="4"/>
        <v>-67</v>
      </c>
      <c r="I51" s="92" t="s">
        <v>109</v>
      </c>
    </row>
    <row r="52" spans="1:9" s="27" customFormat="1" ht="25.5">
      <c r="A52" s="25" t="s">
        <v>47</v>
      </c>
      <c r="B52" s="33">
        <v>6935</v>
      </c>
      <c r="C52" s="34" t="s">
        <v>20</v>
      </c>
      <c r="D52" s="33">
        <v>6935</v>
      </c>
      <c r="E52" s="35">
        <v>2312</v>
      </c>
      <c r="F52" s="35">
        <v>-130</v>
      </c>
      <c r="G52" s="35">
        <f>D52+F52</f>
        <v>6805</v>
      </c>
      <c r="H52" s="35">
        <f t="shared" si="4"/>
        <v>-130</v>
      </c>
      <c r="I52" s="92" t="s">
        <v>110</v>
      </c>
    </row>
    <row r="53" spans="1:9" ht="12.75">
      <c r="A53" s="22" t="s">
        <v>48</v>
      </c>
      <c r="B53" s="8">
        <v>16517</v>
      </c>
      <c r="C53" s="10" t="s">
        <v>20</v>
      </c>
      <c r="D53" s="3">
        <v>16517</v>
      </c>
      <c r="E53" s="11">
        <v>5506</v>
      </c>
      <c r="F53" s="24" t="s">
        <v>20</v>
      </c>
      <c r="G53" s="11">
        <f t="shared" si="5"/>
        <v>16517</v>
      </c>
      <c r="H53" s="24" t="str">
        <f t="shared" si="4"/>
        <v>-</v>
      </c>
      <c r="I53" s="2"/>
    </row>
    <row r="54" spans="1:9" s="27" customFormat="1" ht="12.75">
      <c r="A54" s="25" t="s">
        <v>49</v>
      </c>
      <c r="B54" s="33">
        <v>5992</v>
      </c>
      <c r="C54" s="34" t="s">
        <v>20</v>
      </c>
      <c r="D54" s="33">
        <v>5875</v>
      </c>
      <c r="E54" s="35">
        <v>1997</v>
      </c>
      <c r="F54" s="24" t="s">
        <v>20</v>
      </c>
      <c r="G54" s="11">
        <f t="shared" si="5"/>
        <v>5875</v>
      </c>
      <c r="H54" s="85" t="str">
        <f t="shared" si="4"/>
        <v>-</v>
      </c>
      <c r="I54" s="92"/>
    </row>
    <row r="55" spans="1:9" ht="12.75">
      <c r="A55" s="22" t="s">
        <v>50</v>
      </c>
      <c r="B55" s="8">
        <v>5844</v>
      </c>
      <c r="C55" s="10" t="s">
        <v>20</v>
      </c>
      <c r="D55" s="3">
        <v>5844</v>
      </c>
      <c r="E55" s="11">
        <v>1948</v>
      </c>
      <c r="F55" s="24" t="s">
        <v>20</v>
      </c>
      <c r="G55" s="11">
        <f t="shared" si="5"/>
        <v>5844</v>
      </c>
      <c r="H55" s="24" t="str">
        <f t="shared" si="4"/>
        <v>-</v>
      </c>
      <c r="I55" s="2"/>
    </row>
    <row r="56" spans="1:9" ht="12.75">
      <c r="A56" s="22" t="s">
        <v>51</v>
      </c>
      <c r="B56" s="8">
        <v>11053</v>
      </c>
      <c r="C56" s="10" t="s">
        <v>20</v>
      </c>
      <c r="D56" s="3">
        <v>11053</v>
      </c>
      <c r="E56" s="11">
        <v>3684</v>
      </c>
      <c r="F56" s="11">
        <v>-30</v>
      </c>
      <c r="G56" s="11">
        <f>D56+F56</f>
        <v>11023</v>
      </c>
      <c r="H56" s="11">
        <f t="shared" si="4"/>
        <v>-30</v>
      </c>
      <c r="I56" s="2" t="s">
        <v>111</v>
      </c>
    </row>
    <row r="57" spans="1:9" s="27" customFormat="1" ht="12.75">
      <c r="A57" s="25" t="s">
        <v>52</v>
      </c>
      <c r="B57" s="33">
        <v>6796</v>
      </c>
      <c r="C57" s="34" t="s">
        <v>20</v>
      </c>
      <c r="D57" s="33">
        <v>6637</v>
      </c>
      <c r="E57" s="35">
        <v>2265</v>
      </c>
      <c r="F57" s="24" t="s">
        <v>20</v>
      </c>
      <c r="G57" s="11">
        <f t="shared" si="5"/>
        <v>6637</v>
      </c>
      <c r="H57" s="85" t="str">
        <f t="shared" si="4"/>
        <v>-</v>
      </c>
      <c r="I57" s="92"/>
    </row>
    <row r="58" spans="1:9" s="27" customFormat="1" ht="12.75">
      <c r="A58" s="25" t="s">
        <v>53</v>
      </c>
      <c r="B58" s="33">
        <v>3952</v>
      </c>
      <c r="C58" s="34" t="s">
        <v>20</v>
      </c>
      <c r="D58" s="33">
        <v>3858</v>
      </c>
      <c r="E58" s="35">
        <v>1317</v>
      </c>
      <c r="F58" s="35">
        <v>-143</v>
      </c>
      <c r="G58" s="35">
        <f>D58+F58</f>
        <v>3715</v>
      </c>
      <c r="H58" s="35">
        <f t="shared" si="4"/>
        <v>-143</v>
      </c>
      <c r="I58" s="92" t="s">
        <v>112</v>
      </c>
    </row>
    <row r="59" spans="1:9" ht="12.75">
      <c r="A59" s="22" t="s">
        <v>54</v>
      </c>
      <c r="B59" s="8">
        <v>21632</v>
      </c>
      <c r="C59" s="10" t="s">
        <v>20</v>
      </c>
      <c r="D59" s="3">
        <v>21632</v>
      </c>
      <c r="E59" s="11">
        <v>7211</v>
      </c>
      <c r="F59" s="24" t="s">
        <v>20</v>
      </c>
      <c r="G59" s="11">
        <f t="shared" si="5"/>
        <v>21632</v>
      </c>
      <c r="H59" s="24" t="str">
        <f t="shared" si="4"/>
        <v>-</v>
      </c>
      <c r="I59" s="2"/>
    </row>
    <row r="60" spans="1:9" ht="12.75">
      <c r="A60" s="22" t="s">
        <v>55</v>
      </c>
      <c r="B60" s="8">
        <v>3098</v>
      </c>
      <c r="C60" s="10" t="s">
        <v>20</v>
      </c>
      <c r="D60" s="3">
        <v>3068</v>
      </c>
      <c r="E60" s="11">
        <v>1033</v>
      </c>
      <c r="F60" s="24" t="s">
        <v>20</v>
      </c>
      <c r="G60" s="11">
        <f t="shared" si="5"/>
        <v>3068</v>
      </c>
      <c r="H60" s="24" t="str">
        <f t="shared" si="4"/>
        <v>-</v>
      </c>
      <c r="I60" s="2"/>
    </row>
    <row r="61" spans="1:9" s="27" customFormat="1" ht="25.5">
      <c r="A61" s="25" t="s">
        <v>56</v>
      </c>
      <c r="B61" s="33">
        <v>2894</v>
      </c>
      <c r="C61" s="34" t="s">
        <v>20</v>
      </c>
      <c r="D61" s="33">
        <v>2894</v>
      </c>
      <c r="E61" s="35">
        <v>965</v>
      </c>
      <c r="F61" s="35">
        <v>-72</v>
      </c>
      <c r="G61" s="35">
        <f>D61+F61</f>
        <v>2822</v>
      </c>
      <c r="H61" s="35">
        <f t="shared" si="4"/>
        <v>-72</v>
      </c>
      <c r="I61" s="92" t="s">
        <v>113</v>
      </c>
    </row>
    <row r="62" spans="1:9" ht="12.75">
      <c r="A62" s="22" t="s">
        <v>58</v>
      </c>
      <c r="B62" s="8">
        <v>8446</v>
      </c>
      <c r="C62" s="10" t="s">
        <v>20</v>
      </c>
      <c r="D62" s="3">
        <v>8446</v>
      </c>
      <c r="E62" s="11">
        <v>2974</v>
      </c>
      <c r="F62" s="24" t="s">
        <v>20</v>
      </c>
      <c r="G62" s="11">
        <f t="shared" si="5"/>
        <v>8446</v>
      </c>
      <c r="H62" s="24" t="str">
        <f t="shared" si="4"/>
        <v>-</v>
      </c>
      <c r="I62" s="2"/>
    </row>
    <row r="63" spans="1:9" ht="12.75">
      <c r="A63" s="22" t="s">
        <v>59</v>
      </c>
      <c r="B63" s="8">
        <v>21831</v>
      </c>
      <c r="C63" s="10" t="s">
        <v>20</v>
      </c>
      <c r="D63" s="3">
        <v>21468</v>
      </c>
      <c r="E63" s="11">
        <v>7277</v>
      </c>
      <c r="F63" s="24" t="s">
        <v>20</v>
      </c>
      <c r="G63" s="11">
        <f t="shared" si="5"/>
        <v>21468</v>
      </c>
      <c r="H63" s="24" t="str">
        <f t="shared" si="4"/>
        <v>-</v>
      </c>
      <c r="I63" s="2"/>
    </row>
    <row r="64" spans="1:9" ht="12.75">
      <c r="A64" s="22" t="s">
        <v>60</v>
      </c>
      <c r="B64" s="8">
        <v>9800</v>
      </c>
      <c r="C64" s="10" t="s">
        <v>20</v>
      </c>
      <c r="D64" s="3">
        <v>9800</v>
      </c>
      <c r="E64" s="11">
        <v>3267</v>
      </c>
      <c r="F64" s="11">
        <v>-60</v>
      </c>
      <c r="G64" s="11">
        <f>D64+F64</f>
        <v>9740</v>
      </c>
      <c r="H64" s="11">
        <f t="shared" si="4"/>
        <v>-60</v>
      </c>
      <c r="I64" s="2" t="s">
        <v>114</v>
      </c>
    </row>
    <row r="65" spans="1:9" s="27" customFormat="1" ht="25.5">
      <c r="A65" s="25" t="s">
        <v>62</v>
      </c>
      <c r="B65" s="33">
        <v>20643</v>
      </c>
      <c r="C65" s="34" t="s">
        <v>20</v>
      </c>
      <c r="D65" s="33">
        <v>20643</v>
      </c>
      <c r="E65" s="35">
        <v>7586</v>
      </c>
      <c r="F65" s="35">
        <v>-350</v>
      </c>
      <c r="G65" s="35">
        <f>D65+F65</f>
        <v>20293</v>
      </c>
      <c r="H65" s="35">
        <f t="shared" si="4"/>
        <v>-350</v>
      </c>
      <c r="I65" s="92" t="s">
        <v>115</v>
      </c>
    </row>
    <row r="66" spans="1:9" ht="12.75">
      <c r="A66" s="22" t="s">
        <v>106</v>
      </c>
      <c r="B66" s="8"/>
      <c r="C66" s="10"/>
      <c r="D66" s="11">
        <v>12</v>
      </c>
      <c r="E66" s="11"/>
      <c r="F66" s="24" t="s">
        <v>20</v>
      </c>
      <c r="G66" s="11">
        <f t="shared" si="5"/>
        <v>12</v>
      </c>
      <c r="H66" s="24" t="s">
        <v>20</v>
      </c>
      <c r="I66" s="2"/>
    </row>
    <row r="67" spans="1:9" s="27" customFormat="1" ht="25.5">
      <c r="A67" s="25" t="s">
        <v>116</v>
      </c>
      <c r="B67" s="33"/>
      <c r="C67" s="34"/>
      <c r="D67" s="85" t="s">
        <v>20</v>
      </c>
      <c r="E67" s="35"/>
      <c r="F67" s="35">
        <v>320</v>
      </c>
      <c r="G67" s="35">
        <v>320</v>
      </c>
      <c r="H67" s="35">
        <v>320</v>
      </c>
      <c r="I67" s="92" t="s">
        <v>117</v>
      </c>
    </row>
    <row r="68" spans="1:9" s="20" customFormat="1" ht="12.75">
      <c r="A68" s="43" t="s">
        <v>63</v>
      </c>
      <c r="B68" s="44">
        <f>SUM(B49:B65)</f>
        <v>160342</v>
      </c>
      <c r="C68" s="44">
        <f>SUM(C49:C65)</f>
        <v>0</v>
      </c>
      <c r="D68" s="13">
        <f>SUM(D49:D66)</f>
        <v>159064</v>
      </c>
      <c r="E68" s="13">
        <f>SUM(E49:E65)</f>
        <v>54312</v>
      </c>
      <c r="F68" s="13">
        <f>SUM(F49:F67)</f>
        <v>-532</v>
      </c>
      <c r="G68" s="13">
        <f>SUM(G49:G67)</f>
        <v>158532</v>
      </c>
      <c r="H68" s="13">
        <f>F68</f>
        <v>-532</v>
      </c>
      <c r="I68" s="45"/>
    </row>
    <row r="69" spans="1:9" s="51" customFormat="1" ht="12.75">
      <c r="A69" s="46" t="s">
        <v>64</v>
      </c>
      <c r="B69" s="47" t="e">
        <f aca="true" t="shared" si="6" ref="B69:G69">B68+B46</f>
        <v>#REF!</v>
      </c>
      <c r="C69" s="47">
        <f t="shared" si="6"/>
        <v>22041</v>
      </c>
      <c r="D69" s="49">
        <f t="shared" si="6"/>
        <v>243258</v>
      </c>
      <c r="E69" s="49" t="e">
        <f t="shared" si="6"/>
        <v>#REF!</v>
      </c>
      <c r="F69" s="49">
        <f t="shared" si="6"/>
        <v>81</v>
      </c>
      <c r="G69" s="49">
        <f t="shared" si="6"/>
        <v>243339</v>
      </c>
      <c r="H69" s="49">
        <f>F69</f>
        <v>81</v>
      </c>
      <c r="I69" s="50"/>
    </row>
    <row r="70" spans="1:9" s="55" customFormat="1" ht="12.75">
      <c r="A70" s="52"/>
      <c r="B70" s="53"/>
      <c r="C70" s="54"/>
      <c r="D70" s="54"/>
      <c r="E70" s="54"/>
      <c r="F70" s="54"/>
      <c r="G70" s="54"/>
      <c r="H70" s="54"/>
      <c r="I70" s="52"/>
    </row>
    <row r="71" spans="1:9" s="55" customFormat="1" ht="12.75">
      <c r="A71" s="52"/>
      <c r="B71" s="53"/>
      <c r="C71" s="54"/>
      <c r="D71" s="54"/>
      <c r="E71" s="54"/>
      <c r="F71" s="54"/>
      <c r="G71" s="54"/>
      <c r="H71" s="54"/>
      <c r="I71" s="52"/>
    </row>
    <row r="72" spans="1:9" s="55" customFormat="1" ht="12.75">
      <c r="A72" s="52"/>
      <c r="B72" s="53"/>
      <c r="C72" s="54"/>
      <c r="D72" s="54"/>
      <c r="E72" s="54"/>
      <c r="F72" s="54"/>
      <c r="G72" s="54"/>
      <c r="H72" s="54"/>
      <c r="I72" s="52"/>
    </row>
    <row r="73" spans="1:9" s="55" customFormat="1" ht="12.75">
      <c r="A73" s="52"/>
      <c r="B73" s="53"/>
      <c r="C73" s="54"/>
      <c r="D73" s="54"/>
      <c r="E73" s="54"/>
      <c r="F73" s="54"/>
      <c r="G73" s="54"/>
      <c r="H73" s="54"/>
      <c r="I73" s="52"/>
    </row>
    <row r="74" spans="1:9" s="55" customFormat="1" ht="12.75">
      <c r="A74" s="52"/>
      <c r="B74" s="53"/>
      <c r="C74" s="54"/>
      <c r="D74" s="54"/>
      <c r="E74" s="54"/>
      <c r="F74" s="54"/>
      <c r="G74" s="54"/>
      <c r="H74" s="54"/>
      <c r="I74" s="52"/>
    </row>
    <row r="75" spans="1:9" s="55" customFormat="1" ht="12.75">
      <c r="A75" s="52"/>
      <c r="B75" s="53"/>
      <c r="C75" s="54"/>
      <c r="D75" s="54"/>
      <c r="E75" s="54"/>
      <c r="F75" s="54"/>
      <c r="G75" s="54"/>
      <c r="H75" s="54"/>
      <c r="I75" s="52"/>
    </row>
    <row r="76" spans="1:9" s="55" customFormat="1" ht="12.75">
      <c r="A76" s="52"/>
      <c r="B76" s="53"/>
      <c r="C76" s="54"/>
      <c r="D76" s="54"/>
      <c r="E76" s="54"/>
      <c r="F76" s="54"/>
      <c r="G76" s="54"/>
      <c r="H76" s="54"/>
      <c r="I76" s="52"/>
    </row>
    <row r="77" spans="1:9" s="55" customFormat="1" ht="12.75">
      <c r="A77" s="52"/>
      <c r="B77" s="53"/>
      <c r="C77" s="54"/>
      <c r="D77" s="54"/>
      <c r="E77" s="54"/>
      <c r="F77" s="54"/>
      <c r="G77" s="54"/>
      <c r="H77" s="54"/>
      <c r="I77" s="52"/>
    </row>
    <row r="78" spans="1:9" s="55" customFormat="1" ht="12.75">
      <c r="A78" s="52"/>
      <c r="B78" s="53"/>
      <c r="C78" s="54"/>
      <c r="D78" s="54"/>
      <c r="E78" s="54"/>
      <c r="F78" s="54"/>
      <c r="G78" s="54"/>
      <c r="H78" s="54"/>
      <c r="I78" s="52"/>
    </row>
    <row r="79" spans="1:9" s="55" customFormat="1" ht="12.75">
      <c r="A79" s="52"/>
      <c r="B79" s="53"/>
      <c r="C79" s="54"/>
      <c r="D79" s="54"/>
      <c r="E79" s="54"/>
      <c r="F79" s="54"/>
      <c r="G79" s="54"/>
      <c r="H79" s="54"/>
      <c r="I79" s="52"/>
    </row>
    <row r="80" spans="1:9" s="55" customFormat="1" ht="12.75">
      <c r="A80" s="52"/>
      <c r="B80" s="53"/>
      <c r="C80" s="54"/>
      <c r="D80" s="54"/>
      <c r="E80" s="54"/>
      <c r="F80" s="54"/>
      <c r="G80" s="54"/>
      <c r="H80" s="54"/>
      <c r="I80" s="52"/>
    </row>
    <row r="81" spans="1:9" s="55" customFormat="1" ht="12.75">
      <c r="A81" s="52"/>
      <c r="B81" s="53"/>
      <c r="C81" s="54"/>
      <c r="D81" s="54"/>
      <c r="E81" s="54"/>
      <c r="F81" s="54"/>
      <c r="G81" s="54"/>
      <c r="H81" s="54"/>
      <c r="I81" s="52"/>
    </row>
    <row r="82" spans="1:9" s="55" customFormat="1" ht="12.75">
      <c r="A82" s="52"/>
      <c r="B82" s="53"/>
      <c r="C82" s="54"/>
      <c r="D82" s="54"/>
      <c r="E82" s="54"/>
      <c r="F82" s="54"/>
      <c r="G82" s="54"/>
      <c r="H82" s="54"/>
      <c r="I82" s="52"/>
    </row>
    <row r="83" spans="1:9" s="55" customFormat="1" ht="12.75">
      <c r="A83" s="52"/>
      <c r="B83" s="53"/>
      <c r="C83" s="54"/>
      <c r="D83" s="54"/>
      <c r="E83" s="54"/>
      <c r="F83" s="54"/>
      <c r="G83" s="54"/>
      <c r="H83" s="54"/>
      <c r="I83" s="52"/>
    </row>
    <row r="84" spans="1:9" s="55" customFormat="1" ht="12.75">
      <c r="A84" s="52"/>
      <c r="B84" s="53"/>
      <c r="C84" s="54"/>
      <c r="D84" s="54"/>
      <c r="E84" s="54"/>
      <c r="F84" s="54"/>
      <c r="G84" s="54"/>
      <c r="H84" s="54"/>
      <c r="I84" s="52"/>
    </row>
    <row r="85" spans="1:9" s="55" customFormat="1" ht="12.75">
      <c r="A85" s="52"/>
      <c r="B85" s="53"/>
      <c r="C85" s="54"/>
      <c r="D85" s="54"/>
      <c r="E85" s="54"/>
      <c r="F85" s="54"/>
      <c r="G85" s="54"/>
      <c r="H85" s="54"/>
      <c r="I85" s="52"/>
    </row>
    <row r="86" spans="1:9" s="55" customFormat="1" ht="12.75">
      <c r="A86" s="52"/>
      <c r="B86" s="53"/>
      <c r="C86" s="54"/>
      <c r="D86" s="54"/>
      <c r="E86" s="54"/>
      <c r="F86" s="54"/>
      <c r="G86" s="54"/>
      <c r="H86" s="54"/>
      <c r="I86" s="52"/>
    </row>
    <row r="87" spans="2:9" s="55" customFormat="1" ht="12.75">
      <c r="B87" s="53"/>
      <c r="C87" s="54"/>
      <c r="D87" s="54"/>
      <c r="E87" s="54"/>
      <c r="F87" s="54"/>
      <c r="G87" s="54"/>
      <c r="H87" s="54"/>
      <c r="I87" s="52"/>
    </row>
    <row r="88" spans="2:9" s="55" customFormat="1" ht="12.75">
      <c r="B88" s="53"/>
      <c r="C88" s="54"/>
      <c r="D88" s="54"/>
      <c r="E88" s="54"/>
      <c r="F88" s="54"/>
      <c r="G88" s="54"/>
      <c r="H88" s="54"/>
      <c r="I88" s="52"/>
    </row>
    <row r="89" spans="2:9" s="55" customFormat="1" ht="12.75">
      <c r="B89" s="53"/>
      <c r="C89" s="54"/>
      <c r="D89" s="54"/>
      <c r="E89" s="54"/>
      <c r="F89" s="54"/>
      <c r="G89" s="54"/>
      <c r="H89" s="54"/>
      <c r="I89" s="52"/>
    </row>
    <row r="90" spans="2:9" s="55" customFormat="1" ht="12.75">
      <c r="B90" s="53"/>
      <c r="C90" s="54"/>
      <c r="D90" s="54"/>
      <c r="E90" s="54"/>
      <c r="F90" s="54"/>
      <c r="G90" s="54"/>
      <c r="H90" s="54"/>
      <c r="I90" s="52"/>
    </row>
    <row r="91" spans="2:9" s="55" customFormat="1" ht="12.75">
      <c r="B91" s="53"/>
      <c r="C91" s="54"/>
      <c r="D91" s="54"/>
      <c r="E91" s="54"/>
      <c r="F91" s="54"/>
      <c r="G91" s="54"/>
      <c r="H91" s="54"/>
      <c r="I91" s="52"/>
    </row>
    <row r="92" spans="2:9" s="55" customFormat="1" ht="12.75">
      <c r="B92" s="53"/>
      <c r="C92" s="54"/>
      <c r="D92" s="54"/>
      <c r="E92" s="54"/>
      <c r="F92" s="54"/>
      <c r="G92" s="54"/>
      <c r="H92" s="54"/>
      <c r="I92" s="52"/>
    </row>
    <row r="93" spans="2:9" s="55" customFormat="1" ht="12.75">
      <c r="B93" s="53"/>
      <c r="C93" s="54"/>
      <c r="D93" s="54"/>
      <c r="E93" s="54"/>
      <c r="F93" s="54"/>
      <c r="G93" s="54"/>
      <c r="H93" s="54"/>
      <c r="I93" s="52"/>
    </row>
    <row r="94" spans="2:9" s="55" customFormat="1" ht="12.75">
      <c r="B94" s="53"/>
      <c r="C94" s="54"/>
      <c r="D94" s="54"/>
      <c r="E94" s="54"/>
      <c r="F94" s="54"/>
      <c r="G94" s="54"/>
      <c r="H94" s="54"/>
      <c r="I94" s="52"/>
    </row>
    <row r="95" spans="2:9" s="55" customFormat="1" ht="12.75">
      <c r="B95" s="53"/>
      <c r="C95" s="54"/>
      <c r="D95" s="54"/>
      <c r="E95" s="54"/>
      <c r="F95" s="54"/>
      <c r="G95" s="54"/>
      <c r="H95" s="54"/>
      <c r="I95" s="52"/>
    </row>
    <row r="96" spans="2:9" s="55" customFormat="1" ht="12.75">
      <c r="B96" s="53"/>
      <c r="C96" s="54"/>
      <c r="D96" s="54"/>
      <c r="E96" s="54"/>
      <c r="F96" s="54"/>
      <c r="G96" s="54"/>
      <c r="H96" s="54"/>
      <c r="I96" s="52"/>
    </row>
    <row r="97" spans="2:9" s="55" customFormat="1" ht="12.75">
      <c r="B97" s="53"/>
      <c r="C97" s="54"/>
      <c r="D97" s="54"/>
      <c r="E97" s="54"/>
      <c r="F97" s="54"/>
      <c r="G97" s="54"/>
      <c r="H97" s="54"/>
      <c r="I97" s="52"/>
    </row>
    <row r="98" spans="2:9" s="55" customFormat="1" ht="12.75">
      <c r="B98" s="53"/>
      <c r="C98" s="54"/>
      <c r="D98" s="54"/>
      <c r="E98" s="54"/>
      <c r="F98" s="54"/>
      <c r="G98" s="54"/>
      <c r="H98" s="54"/>
      <c r="I98" s="52"/>
    </row>
    <row r="99" spans="2:9" s="55" customFormat="1" ht="12.75">
      <c r="B99" s="53"/>
      <c r="C99" s="54"/>
      <c r="D99" s="54"/>
      <c r="E99" s="54"/>
      <c r="F99" s="54"/>
      <c r="G99" s="54"/>
      <c r="H99" s="54"/>
      <c r="I99" s="52"/>
    </row>
    <row r="100" spans="2:9" s="55" customFormat="1" ht="12.75">
      <c r="B100" s="53"/>
      <c r="C100" s="54"/>
      <c r="D100" s="54"/>
      <c r="E100" s="54"/>
      <c r="F100" s="54"/>
      <c r="G100" s="54"/>
      <c r="H100" s="54"/>
      <c r="I100" s="52"/>
    </row>
    <row r="101" spans="2:9" s="55" customFormat="1" ht="12.75">
      <c r="B101" s="53"/>
      <c r="C101" s="54"/>
      <c r="D101" s="54"/>
      <c r="E101" s="54"/>
      <c r="F101" s="54"/>
      <c r="G101" s="54"/>
      <c r="H101" s="54"/>
      <c r="I101" s="52"/>
    </row>
    <row r="102" spans="2:9" s="55" customFormat="1" ht="12.75">
      <c r="B102" s="53"/>
      <c r="C102" s="54"/>
      <c r="D102" s="54"/>
      <c r="E102" s="54"/>
      <c r="F102" s="54"/>
      <c r="G102" s="54"/>
      <c r="H102" s="54"/>
      <c r="I102" s="52"/>
    </row>
    <row r="103" spans="2:9" s="55" customFormat="1" ht="12.75">
      <c r="B103" s="53"/>
      <c r="C103" s="54"/>
      <c r="D103" s="54"/>
      <c r="E103" s="54"/>
      <c r="F103" s="54"/>
      <c r="G103" s="54"/>
      <c r="H103" s="54"/>
      <c r="I103" s="52"/>
    </row>
    <row r="104" spans="2:9" s="55" customFormat="1" ht="12.75">
      <c r="B104" s="53"/>
      <c r="C104" s="54"/>
      <c r="D104" s="54"/>
      <c r="E104" s="54"/>
      <c r="F104" s="54"/>
      <c r="G104" s="54"/>
      <c r="H104" s="54"/>
      <c r="I104" s="52"/>
    </row>
    <row r="105" spans="2:9" s="55" customFormat="1" ht="12.75">
      <c r="B105" s="53"/>
      <c r="C105" s="54"/>
      <c r="D105" s="54"/>
      <c r="E105" s="54"/>
      <c r="F105" s="54"/>
      <c r="G105" s="54"/>
      <c r="H105" s="54"/>
      <c r="I105" s="52"/>
    </row>
    <row r="106" spans="2:9" s="55" customFormat="1" ht="12.75">
      <c r="B106" s="53"/>
      <c r="C106" s="54"/>
      <c r="D106" s="54"/>
      <c r="E106" s="54"/>
      <c r="F106" s="54"/>
      <c r="G106" s="54"/>
      <c r="H106" s="54"/>
      <c r="I106" s="52"/>
    </row>
    <row r="107" spans="2:9" s="55" customFormat="1" ht="12.75">
      <c r="B107" s="53"/>
      <c r="C107" s="54"/>
      <c r="D107" s="54"/>
      <c r="E107" s="54"/>
      <c r="F107" s="54"/>
      <c r="G107" s="54"/>
      <c r="H107" s="54"/>
      <c r="I107" s="52"/>
    </row>
    <row r="108" spans="2:9" s="55" customFormat="1" ht="12.75">
      <c r="B108" s="53"/>
      <c r="C108" s="54"/>
      <c r="D108" s="54"/>
      <c r="E108" s="54"/>
      <c r="F108" s="54"/>
      <c r="G108" s="54"/>
      <c r="H108" s="54"/>
      <c r="I108" s="52"/>
    </row>
    <row r="109" spans="2:9" s="55" customFormat="1" ht="12.75">
      <c r="B109" s="53"/>
      <c r="C109" s="54"/>
      <c r="D109" s="54"/>
      <c r="E109" s="54"/>
      <c r="F109" s="54"/>
      <c r="G109" s="54"/>
      <c r="H109" s="54"/>
      <c r="I109" s="52"/>
    </row>
    <row r="110" spans="2:9" s="55" customFormat="1" ht="12.75">
      <c r="B110" s="53"/>
      <c r="C110" s="54"/>
      <c r="D110" s="54"/>
      <c r="E110" s="54"/>
      <c r="F110" s="54"/>
      <c r="G110" s="54"/>
      <c r="H110" s="54"/>
      <c r="I110" s="52"/>
    </row>
    <row r="111" spans="2:9" s="55" customFormat="1" ht="12.75">
      <c r="B111" s="53"/>
      <c r="C111" s="54"/>
      <c r="D111" s="54"/>
      <c r="E111" s="54"/>
      <c r="F111" s="54"/>
      <c r="G111" s="54"/>
      <c r="H111" s="54"/>
      <c r="I111" s="52"/>
    </row>
    <row r="112" spans="2:9" s="55" customFormat="1" ht="12.75">
      <c r="B112" s="53"/>
      <c r="C112" s="54"/>
      <c r="D112" s="54"/>
      <c r="E112" s="54"/>
      <c r="F112" s="54"/>
      <c r="G112" s="54"/>
      <c r="H112" s="54"/>
      <c r="I112" s="52"/>
    </row>
    <row r="113" spans="2:9" s="55" customFormat="1" ht="12.75">
      <c r="B113" s="53"/>
      <c r="C113" s="54"/>
      <c r="D113" s="54"/>
      <c r="E113" s="54"/>
      <c r="F113" s="54"/>
      <c r="G113" s="54"/>
      <c r="H113" s="54"/>
      <c r="I113" s="52"/>
    </row>
    <row r="114" spans="2:9" s="55" customFormat="1" ht="12.75">
      <c r="B114" s="53"/>
      <c r="C114" s="54"/>
      <c r="D114" s="54"/>
      <c r="E114" s="54"/>
      <c r="F114" s="54"/>
      <c r="G114" s="54"/>
      <c r="H114" s="54"/>
      <c r="I114" s="52"/>
    </row>
    <row r="115" spans="2:9" s="55" customFormat="1" ht="12.75">
      <c r="B115" s="53"/>
      <c r="C115" s="54"/>
      <c r="D115" s="54"/>
      <c r="E115" s="54"/>
      <c r="F115" s="54"/>
      <c r="G115" s="54"/>
      <c r="H115" s="54"/>
      <c r="I115" s="52"/>
    </row>
    <row r="116" spans="2:9" s="55" customFormat="1" ht="12.75">
      <c r="B116" s="53"/>
      <c r="C116" s="54"/>
      <c r="D116" s="54"/>
      <c r="E116" s="54"/>
      <c r="F116" s="54"/>
      <c r="G116" s="54"/>
      <c r="H116" s="54"/>
      <c r="I116" s="52"/>
    </row>
    <row r="117" spans="2:9" s="55" customFormat="1" ht="12.75">
      <c r="B117" s="53"/>
      <c r="C117" s="54"/>
      <c r="D117" s="54"/>
      <c r="E117" s="54"/>
      <c r="F117" s="54"/>
      <c r="G117" s="54"/>
      <c r="H117" s="54"/>
      <c r="I117" s="52"/>
    </row>
    <row r="118" spans="2:9" s="55" customFormat="1" ht="12.75">
      <c r="B118" s="53"/>
      <c r="C118" s="54"/>
      <c r="D118" s="54"/>
      <c r="E118" s="54"/>
      <c r="F118" s="54"/>
      <c r="G118" s="54"/>
      <c r="H118" s="54"/>
      <c r="I118" s="52"/>
    </row>
    <row r="119" spans="2:9" s="55" customFormat="1" ht="12.75">
      <c r="B119" s="53"/>
      <c r="C119" s="54"/>
      <c r="D119" s="54"/>
      <c r="E119" s="54"/>
      <c r="F119" s="54"/>
      <c r="G119" s="54"/>
      <c r="H119" s="54"/>
      <c r="I119" s="52"/>
    </row>
    <row r="120" spans="2:9" s="55" customFormat="1" ht="12.75">
      <c r="B120" s="53"/>
      <c r="C120" s="54"/>
      <c r="D120" s="54"/>
      <c r="E120" s="54"/>
      <c r="F120" s="54"/>
      <c r="G120" s="54"/>
      <c r="H120" s="54"/>
      <c r="I120" s="52"/>
    </row>
    <row r="121" spans="2:9" s="55" customFormat="1" ht="12.75">
      <c r="B121" s="53"/>
      <c r="C121" s="54"/>
      <c r="D121" s="54"/>
      <c r="E121" s="54"/>
      <c r="F121" s="54"/>
      <c r="G121" s="54"/>
      <c r="H121" s="54"/>
      <c r="I121" s="52"/>
    </row>
    <row r="122" spans="2:9" s="55" customFormat="1" ht="12.75">
      <c r="B122" s="53"/>
      <c r="C122" s="54"/>
      <c r="D122" s="54"/>
      <c r="E122" s="54"/>
      <c r="F122" s="54"/>
      <c r="G122" s="54"/>
      <c r="H122" s="54"/>
      <c r="I122" s="52"/>
    </row>
    <row r="123" spans="2:9" s="55" customFormat="1" ht="12.75">
      <c r="B123" s="53"/>
      <c r="C123" s="54"/>
      <c r="D123" s="54"/>
      <c r="E123" s="54"/>
      <c r="F123" s="54"/>
      <c r="G123" s="54"/>
      <c r="H123" s="54"/>
      <c r="I123" s="52"/>
    </row>
    <row r="124" spans="2:9" s="55" customFormat="1" ht="12.75">
      <c r="B124" s="53"/>
      <c r="C124" s="54"/>
      <c r="D124" s="54"/>
      <c r="E124" s="54"/>
      <c r="F124" s="54"/>
      <c r="G124" s="54"/>
      <c r="H124" s="54"/>
      <c r="I124" s="52"/>
    </row>
    <row r="125" spans="2:9" s="55" customFormat="1" ht="12.75">
      <c r="B125" s="53"/>
      <c r="C125" s="54"/>
      <c r="D125" s="54"/>
      <c r="E125" s="54"/>
      <c r="F125" s="54"/>
      <c r="G125" s="54"/>
      <c r="H125" s="54"/>
      <c r="I125" s="52"/>
    </row>
    <row r="126" spans="2:9" s="55" customFormat="1" ht="12.75">
      <c r="B126" s="53"/>
      <c r="C126" s="54"/>
      <c r="D126" s="54"/>
      <c r="E126" s="54"/>
      <c r="F126" s="54"/>
      <c r="G126" s="54"/>
      <c r="H126" s="54"/>
      <c r="I126" s="52"/>
    </row>
    <row r="127" spans="2:9" s="55" customFormat="1" ht="12.75">
      <c r="B127" s="53"/>
      <c r="C127" s="54"/>
      <c r="D127" s="54"/>
      <c r="E127" s="54"/>
      <c r="F127" s="54"/>
      <c r="G127" s="54"/>
      <c r="H127" s="54"/>
      <c r="I127" s="52"/>
    </row>
    <row r="128" spans="2:9" s="55" customFormat="1" ht="12.75">
      <c r="B128" s="53"/>
      <c r="C128" s="54"/>
      <c r="D128" s="54"/>
      <c r="E128" s="54"/>
      <c r="F128" s="54"/>
      <c r="G128" s="54"/>
      <c r="H128" s="54"/>
      <c r="I128" s="52"/>
    </row>
    <row r="129" spans="2:9" s="55" customFormat="1" ht="12.75">
      <c r="B129" s="53"/>
      <c r="C129" s="54"/>
      <c r="D129" s="54"/>
      <c r="E129" s="54"/>
      <c r="F129" s="54"/>
      <c r="G129" s="54"/>
      <c r="H129" s="54"/>
      <c r="I129" s="52"/>
    </row>
    <row r="130" spans="2:9" s="55" customFormat="1" ht="12.75">
      <c r="B130" s="53"/>
      <c r="C130" s="54"/>
      <c r="D130" s="54"/>
      <c r="E130" s="54"/>
      <c r="F130" s="54"/>
      <c r="G130" s="54"/>
      <c r="H130" s="54"/>
      <c r="I130" s="52"/>
    </row>
    <row r="131" spans="2:9" s="55" customFormat="1" ht="12.75">
      <c r="B131" s="53"/>
      <c r="C131" s="54"/>
      <c r="D131" s="54"/>
      <c r="E131" s="54"/>
      <c r="F131" s="54"/>
      <c r="G131" s="54"/>
      <c r="H131" s="54"/>
      <c r="I131" s="52"/>
    </row>
    <row r="132" spans="2:9" s="55" customFormat="1" ht="12.75">
      <c r="B132" s="53"/>
      <c r="C132" s="54"/>
      <c r="D132" s="54"/>
      <c r="E132" s="54"/>
      <c r="F132" s="54"/>
      <c r="G132" s="54"/>
      <c r="H132" s="54"/>
      <c r="I132" s="52"/>
    </row>
    <row r="133" spans="2:9" s="55" customFormat="1" ht="12.75">
      <c r="B133" s="53"/>
      <c r="C133" s="54"/>
      <c r="D133" s="54"/>
      <c r="E133" s="54"/>
      <c r="F133" s="54"/>
      <c r="G133" s="54"/>
      <c r="H133" s="54"/>
      <c r="I133" s="52"/>
    </row>
    <row r="134" spans="2:9" s="55" customFormat="1" ht="12.75">
      <c r="B134" s="53"/>
      <c r="C134" s="54"/>
      <c r="D134" s="54"/>
      <c r="E134" s="54"/>
      <c r="F134" s="54"/>
      <c r="G134" s="54"/>
      <c r="H134" s="54"/>
      <c r="I134" s="52"/>
    </row>
    <row r="135" spans="2:9" s="55" customFormat="1" ht="12.75">
      <c r="B135" s="53"/>
      <c r="C135" s="54"/>
      <c r="D135" s="54"/>
      <c r="E135" s="54"/>
      <c r="F135" s="54"/>
      <c r="G135" s="54"/>
      <c r="H135" s="54"/>
      <c r="I135" s="52"/>
    </row>
    <row r="136" spans="2:9" s="55" customFormat="1" ht="12.75">
      <c r="B136" s="53"/>
      <c r="C136" s="54"/>
      <c r="D136" s="54"/>
      <c r="E136" s="54"/>
      <c r="F136" s="54"/>
      <c r="G136" s="54"/>
      <c r="H136" s="54"/>
      <c r="I136" s="52"/>
    </row>
    <row r="137" spans="2:9" s="55" customFormat="1" ht="12.75">
      <c r="B137" s="53"/>
      <c r="C137" s="54"/>
      <c r="D137" s="54"/>
      <c r="E137" s="54"/>
      <c r="F137" s="54"/>
      <c r="G137" s="54"/>
      <c r="H137" s="54"/>
      <c r="I137" s="52"/>
    </row>
    <row r="138" spans="2:9" s="55" customFormat="1" ht="12.75">
      <c r="B138" s="53"/>
      <c r="C138" s="54"/>
      <c r="D138" s="54"/>
      <c r="E138" s="54"/>
      <c r="F138" s="54"/>
      <c r="G138" s="54"/>
      <c r="H138" s="54"/>
      <c r="I138" s="52"/>
    </row>
    <row r="139" spans="2:9" s="55" customFormat="1" ht="12.75">
      <c r="B139" s="53"/>
      <c r="C139" s="54"/>
      <c r="D139" s="54"/>
      <c r="E139" s="54"/>
      <c r="F139" s="54"/>
      <c r="G139" s="54"/>
      <c r="H139" s="54"/>
      <c r="I139" s="52"/>
    </row>
    <row r="140" spans="2:9" s="55" customFormat="1" ht="12.75">
      <c r="B140" s="53"/>
      <c r="C140" s="54"/>
      <c r="D140" s="54"/>
      <c r="E140" s="54"/>
      <c r="F140" s="54"/>
      <c r="G140" s="54"/>
      <c r="H140" s="54"/>
      <c r="I140" s="52"/>
    </row>
    <row r="141" spans="2:9" s="55" customFormat="1" ht="12.75">
      <c r="B141" s="53"/>
      <c r="C141" s="54"/>
      <c r="D141" s="54"/>
      <c r="E141" s="54"/>
      <c r="F141" s="54"/>
      <c r="G141" s="54"/>
      <c r="H141" s="54"/>
      <c r="I141" s="52"/>
    </row>
    <row r="142" spans="2:9" s="55" customFormat="1" ht="12.75">
      <c r="B142" s="53"/>
      <c r="C142" s="54"/>
      <c r="D142" s="54"/>
      <c r="E142" s="54"/>
      <c r="F142" s="54"/>
      <c r="G142" s="54"/>
      <c r="H142" s="54"/>
      <c r="I142" s="52"/>
    </row>
    <row r="143" spans="2:9" s="55" customFormat="1" ht="12.75">
      <c r="B143" s="53"/>
      <c r="C143" s="54"/>
      <c r="D143" s="54"/>
      <c r="E143" s="54"/>
      <c r="F143" s="54"/>
      <c r="G143" s="54"/>
      <c r="H143" s="54"/>
      <c r="I143" s="52"/>
    </row>
    <row r="144" spans="2:9" s="55" customFormat="1" ht="12.75">
      <c r="B144" s="53"/>
      <c r="C144" s="54"/>
      <c r="D144" s="54"/>
      <c r="E144" s="54"/>
      <c r="F144" s="54"/>
      <c r="G144" s="54"/>
      <c r="H144" s="54"/>
      <c r="I144" s="52"/>
    </row>
    <row r="145" spans="2:9" s="55" customFormat="1" ht="12.75">
      <c r="B145" s="53"/>
      <c r="C145" s="54"/>
      <c r="D145" s="54"/>
      <c r="E145" s="54"/>
      <c r="F145" s="54"/>
      <c r="G145" s="54"/>
      <c r="H145" s="54"/>
      <c r="I145" s="52"/>
    </row>
    <row r="146" spans="2:9" s="55" customFormat="1" ht="12.75">
      <c r="B146" s="53"/>
      <c r="C146" s="54"/>
      <c r="D146" s="54"/>
      <c r="E146" s="54"/>
      <c r="F146" s="54"/>
      <c r="G146" s="54"/>
      <c r="H146" s="54"/>
      <c r="I146" s="52"/>
    </row>
    <row r="147" spans="2:9" s="55" customFormat="1" ht="12.75">
      <c r="B147" s="53"/>
      <c r="C147" s="54"/>
      <c r="D147" s="54"/>
      <c r="E147" s="54"/>
      <c r="F147" s="54"/>
      <c r="G147" s="54"/>
      <c r="H147" s="54"/>
      <c r="I147" s="52"/>
    </row>
    <row r="148" spans="2:9" s="55" customFormat="1" ht="12.75">
      <c r="B148" s="53"/>
      <c r="C148" s="54"/>
      <c r="D148" s="54"/>
      <c r="E148" s="54"/>
      <c r="F148" s="54"/>
      <c r="G148" s="54"/>
      <c r="H148" s="54"/>
      <c r="I148" s="52"/>
    </row>
    <row r="149" spans="2:9" s="55" customFormat="1" ht="12.75">
      <c r="B149" s="53"/>
      <c r="C149" s="54"/>
      <c r="D149" s="54"/>
      <c r="E149" s="54"/>
      <c r="F149" s="54"/>
      <c r="G149" s="54"/>
      <c r="H149" s="54"/>
      <c r="I149" s="52"/>
    </row>
    <row r="150" spans="2:9" s="55" customFormat="1" ht="12.75">
      <c r="B150" s="53"/>
      <c r="C150" s="54"/>
      <c r="D150" s="54"/>
      <c r="E150" s="54"/>
      <c r="F150" s="54"/>
      <c r="G150" s="54"/>
      <c r="H150" s="54"/>
      <c r="I150" s="52"/>
    </row>
    <row r="151" spans="2:9" s="55" customFormat="1" ht="12.75">
      <c r="B151" s="53"/>
      <c r="C151" s="54"/>
      <c r="D151" s="54"/>
      <c r="E151" s="54"/>
      <c r="F151" s="54"/>
      <c r="G151" s="54"/>
      <c r="H151" s="54"/>
      <c r="I151" s="52"/>
    </row>
    <row r="152" spans="2:9" s="55" customFormat="1" ht="12.75">
      <c r="B152" s="53"/>
      <c r="C152" s="54"/>
      <c r="D152" s="54"/>
      <c r="E152" s="54"/>
      <c r="F152" s="54"/>
      <c r="G152" s="54"/>
      <c r="H152" s="54"/>
      <c r="I152" s="52"/>
    </row>
    <row r="153" spans="2:9" s="55" customFormat="1" ht="12.75">
      <c r="B153" s="53"/>
      <c r="C153" s="54"/>
      <c r="D153" s="54"/>
      <c r="E153" s="54"/>
      <c r="F153" s="54"/>
      <c r="G153" s="54"/>
      <c r="H153" s="54"/>
      <c r="I153" s="52"/>
    </row>
    <row r="154" spans="2:9" s="55" customFormat="1" ht="12.75">
      <c r="B154" s="53"/>
      <c r="C154" s="54"/>
      <c r="D154" s="54"/>
      <c r="E154" s="54"/>
      <c r="F154" s="54"/>
      <c r="G154" s="54"/>
      <c r="H154" s="54"/>
      <c r="I154" s="52"/>
    </row>
    <row r="155" spans="2:9" s="55" customFormat="1" ht="12.75">
      <c r="B155" s="53"/>
      <c r="C155" s="54"/>
      <c r="D155" s="54"/>
      <c r="E155" s="54"/>
      <c r="F155" s="54"/>
      <c r="G155" s="54"/>
      <c r="H155" s="54"/>
      <c r="I155" s="52"/>
    </row>
    <row r="156" spans="2:9" s="55" customFormat="1" ht="12.75">
      <c r="B156" s="53"/>
      <c r="C156" s="54"/>
      <c r="D156" s="54"/>
      <c r="E156" s="54"/>
      <c r="F156" s="54"/>
      <c r="G156" s="54"/>
      <c r="H156" s="54"/>
      <c r="I156" s="52"/>
    </row>
    <row r="157" spans="2:9" s="55" customFormat="1" ht="12.75">
      <c r="B157" s="53"/>
      <c r="C157" s="54"/>
      <c r="D157" s="54"/>
      <c r="E157" s="54"/>
      <c r="F157" s="54"/>
      <c r="G157" s="54"/>
      <c r="H157" s="54"/>
      <c r="I157" s="52"/>
    </row>
    <row r="158" spans="2:8" s="55" customFormat="1" ht="12.75">
      <c r="B158" s="53"/>
      <c r="C158" s="54"/>
      <c r="D158" s="54"/>
      <c r="E158" s="54"/>
      <c r="F158" s="54"/>
      <c r="G158" s="54"/>
      <c r="H158" s="54"/>
    </row>
    <row r="159" spans="2:8" s="55" customFormat="1" ht="12.75">
      <c r="B159" s="53"/>
      <c r="C159" s="54"/>
      <c r="D159" s="54"/>
      <c r="E159" s="54"/>
      <c r="F159" s="54"/>
      <c r="G159" s="54"/>
      <c r="H159" s="54"/>
    </row>
    <row r="160" spans="2:8" s="55" customFormat="1" ht="12.75">
      <c r="B160" s="53"/>
      <c r="C160" s="54"/>
      <c r="D160" s="54"/>
      <c r="E160" s="54"/>
      <c r="F160" s="54"/>
      <c r="G160" s="54"/>
      <c r="H160" s="54"/>
    </row>
    <row r="161" spans="2:8" s="55" customFormat="1" ht="12.75">
      <c r="B161" s="53"/>
      <c r="C161" s="54"/>
      <c r="D161" s="54"/>
      <c r="E161" s="54"/>
      <c r="F161" s="54"/>
      <c r="G161" s="54"/>
      <c r="H161" s="54"/>
    </row>
    <row r="162" spans="2:8" s="55" customFormat="1" ht="12.75">
      <c r="B162" s="53"/>
      <c r="C162" s="54"/>
      <c r="D162" s="54"/>
      <c r="E162" s="54"/>
      <c r="F162" s="54"/>
      <c r="G162" s="54"/>
      <c r="H162" s="54"/>
    </row>
    <row r="163" spans="2:8" s="55" customFormat="1" ht="12.75">
      <c r="B163" s="53"/>
      <c r="C163" s="54"/>
      <c r="D163" s="54"/>
      <c r="E163" s="54"/>
      <c r="F163" s="54"/>
      <c r="G163" s="54"/>
      <c r="H163" s="54"/>
    </row>
    <row r="164" spans="2:8" s="55" customFormat="1" ht="12.75">
      <c r="B164" s="53"/>
      <c r="C164" s="54"/>
      <c r="D164" s="54"/>
      <c r="E164" s="54"/>
      <c r="F164" s="54"/>
      <c r="G164" s="54"/>
      <c r="H164" s="54"/>
    </row>
    <row r="165" spans="2:8" s="55" customFormat="1" ht="12.75">
      <c r="B165" s="53"/>
      <c r="C165" s="54"/>
      <c r="D165" s="54"/>
      <c r="E165" s="54"/>
      <c r="F165" s="54"/>
      <c r="G165" s="54"/>
      <c r="H165" s="54"/>
    </row>
    <row r="166" spans="2:8" ht="12.75">
      <c r="B166" s="56"/>
      <c r="C166" s="57"/>
      <c r="D166" s="57"/>
      <c r="E166" s="57"/>
      <c r="F166" s="57"/>
      <c r="G166" s="57"/>
      <c r="H166" s="57"/>
    </row>
    <row r="167" spans="2:8" ht="12.75">
      <c r="B167" s="56"/>
      <c r="C167" s="57"/>
      <c r="D167" s="57"/>
      <c r="E167" s="57"/>
      <c r="F167" s="57"/>
      <c r="G167" s="57"/>
      <c r="H167" s="57"/>
    </row>
    <row r="168" spans="2:8" ht="12.75">
      <c r="B168" s="56"/>
      <c r="C168" s="57"/>
      <c r="D168" s="57"/>
      <c r="E168" s="57"/>
      <c r="F168" s="57"/>
      <c r="G168" s="57"/>
      <c r="H168" s="57"/>
    </row>
    <row r="169" spans="2:8" ht="12.75">
      <c r="B169" s="56"/>
      <c r="C169" s="57"/>
      <c r="D169" s="57"/>
      <c r="E169" s="57"/>
      <c r="F169" s="57"/>
      <c r="G169" s="57"/>
      <c r="H169" s="57"/>
    </row>
    <row r="170" spans="2:8" ht="12.75">
      <c r="B170" s="56"/>
      <c r="C170" s="57"/>
      <c r="D170" s="57"/>
      <c r="E170" s="57"/>
      <c r="F170" s="57"/>
      <c r="G170" s="57"/>
      <c r="H170" s="57"/>
    </row>
    <row r="171" spans="2:8" ht="12.75">
      <c r="B171" s="56"/>
      <c r="C171" s="57"/>
      <c r="D171" s="57"/>
      <c r="E171" s="57"/>
      <c r="F171" s="57"/>
      <c r="G171" s="57"/>
      <c r="H171" s="57"/>
    </row>
    <row r="172" spans="2:8" ht="12.75">
      <c r="B172" s="56"/>
      <c r="C172" s="57"/>
      <c r="D172" s="57"/>
      <c r="E172" s="57"/>
      <c r="F172" s="57"/>
      <c r="G172" s="57"/>
      <c r="H172" s="57"/>
    </row>
    <row r="173" spans="2:8" ht="12.75">
      <c r="B173" s="56"/>
      <c r="C173" s="57"/>
      <c r="D173" s="57"/>
      <c r="E173" s="57"/>
      <c r="F173" s="57"/>
      <c r="G173" s="57"/>
      <c r="H173" s="57"/>
    </row>
    <row r="174" spans="2:8" ht="12.75">
      <c r="B174" s="56"/>
      <c r="C174" s="57"/>
      <c r="D174" s="57"/>
      <c r="E174" s="57"/>
      <c r="F174" s="57"/>
      <c r="G174" s="57"/>
      <c r="H174" s="57"/>
    </row>
    <row r="175" spans="2:8" ht="12.75">
      <c r="B175" s="56"/>
      <c r="C175" s="57"/>
      <c r="D175" s="57"/>
      <c r="E175" s="57"/>
      <c r="F175" s="57"/>
      <c r="G175" s="57"/>
      <c r="H175" s="57"/>
    </row>
    <row r="176" spans="2:8" ht="12.75">
      <c r="B176" s="56"/>
      <c r="C176" s="57"/>
      <c r="D176" s="57"/>
      <c r="E176" s="57"/>
      <c r="F176" s="57"/>
      <c r="G176" s="57"/>
      <c r="H176" s="57"/>
    </row>
    <row r="177" spans="2:8" ht="12.75">
      <c r="B177" s="56"/>
      <c r="C177" s="57"/>
      <c r="D177" s="57"/>
      <c r="E177" s="57"/>
      <c r="F177" s="57"/>
      <c r="G177" s="57"/>
      <c r="H177" s="57"/>
    </row>
    <row r="178" spans="2:8" ht="12.75">
      <c r="B178" s="56"/>
      <c r="C178" s="57"/>
      <c r="D178" s="57"/>
      <c r="E178" s="57"/>
      <c r="F178" s="57"/>
      <c r="G178" s="57"/>
      <c r="H178" s="57"/>
    </row>
    <row r="179" spans="2:8" ht="12.75">
      <c r="B179" s="56"/>
      <c r="C179" s="57"/>
      <c r="D179" s="57"/>
      <c r="E179" s="57"/>
      <c r="F179" s="57"/>
      <c r="G179" s="57"/>
      <c r="H179" s="57"/>
    </row>
    <row r="180" spans="2:8" ht="12.75">
      <c r="B180" s="56"/>
      <c r="C180" s="57"/>
      <c r="D180" s="57"/>
      <c r="E180" s="57"/>
      <c r="F180" s="57"/>
      <c r="G180" s="57"/>
      <c r="H180" s="57"/>
    </row>
    <row r="181" spans="2:8" ht="12.75">
      <c r="B181" s="56"/>
      <c r="C181" s="57"/>
      <c r="D181" s="57"/>
      <c r="E181" s="57"/>
      <c r="F181" s="57"/>
      <c r="G181" s="57"/>
      <c r="H181" s="57"/>
    </row>
    <row r="182" spans="2:8" ht="12.75">
      <c r="B182" s="56"/>
      <c r="C182" s="57"/>
      <c r="D182" s="57"/>
      <c r="E182" s="57"/>
      <c r="F182" s="57"/>
      <c r="G182" s="57"/>
      <c r="H182" s="57"/>
    </row>
    <row r="183" spans="2:8" ht="12.75">
      <c r="B183" s="56"/>
      <c r="C183" s="57"/>
      <c r="D183" s="57"/>
      <c r="E183" s="57"/>
      <c r="F183" s="57"/>
      <c r="G183" s="57"/>
      <c r="H183" s="57"/>
    </row>
    <row r="184" spans="2:8" ht="12.75">
      <c r="B184" s="56"/>
      <c r="C184" s="57"/>
      <c r="D184" s="57"/>
      <c r="E184" s="57"/>
      <c r="F184" s="57"/>
      <c r="G184" s="57"/>
      <c r="H184" s="57"/>
    </row>
    <row r="185" spans="2:8" ht="12.75">
      <c r="B185" s="56"/>
      <c r="C185" s="57"/>
      <c r="D185" s="57"/>
      <c r="E185" s="57"/>
      <c r="F185" s="57"/>
      <c r="G185" s="57"/>
      <c r="H185" s="57"/>
    </row>
    <row r="186" spans="2:8" ht="12.75">
      <c r="B186" s="56"/>
      <c r="C186" s="57"/>
      <c r="D186" s="57"/>
      <c r="E186" s="57"/>
      <c r="F186" s="57"/>
      <c r="G186" s="57"/>
      <c r="H186" s="57"/>
    </row>
    <row r="187" spans="2:8" ht="12.75">
      <c r="B187" s="56"/>
      <c r="C187" s="57"/>
      <c r="D187" s="57"/>
      <c r="E187" s="57"/>
      <c r="F187" s="57"/>
      <c r="G187" s="57"/>
      <c r="H187" s="57"/>
    </row>
    <row r="188" spans="2:8" ht="12.75">
      <c r="B188" s="56"/>
      <c r="C188" s="57"/>
      <c r="D188" s="57"/>
      <c r="E188" s="57"/>
      <c r="F188" s="57"/>
      <c r="G188" s="57"/>
      <c r="H188" s="57"/>
    </row>
    <row r="189" spans="2:8" ht="12.75">
      <c r="B189" s="56"/>
      <c r="C189" s="57"/>
      <c r="D189" s="57"/>
      <c r="E189" s="57"/>
      <c r="F189" s="57"/>
      <c r="G189" s="57"/>
      <c r="H189" s="57"/>
    </row>
    <row r="190" spans="2:8" ht="12.75">
      <c r="B190" s="56"/>
      <c r="C190" s="57"/>
      <c r="D190" s="57"/>
      <c r="E190" s="57"/>
      <c r="F190" s="57"/>
      <c r="G190" s="57"/>
      <c r="H190" s="57"/>
    </row>
    <row r="191" spans="2:8" ht="12.75">
      <c r="B191" s="56"/>
      <c r="C191" s="57"/>
      <c r="D191" s="57"/>
      <c r="E191" s="57"/>
      <c r="F191" s="57"/>
      <c r="G191" s="57"/>
      <c r="H191" s="57"/>
    </row>
    <row r="192" spans="2:8" ht="12.75">
      <c r="B192" s="56"/>
      <c r="C192" s="57"/>
      <c r="D192" s="57"/>
      <c r="E192" s="57"/>
      <c r="F192" s="57"/>
      <c r="G192" s="57"/>
      <c r="H192" s="57"/>
    </row>
    <row r="193" spans="2:8" ht="12.75">
      <c r="B193" s="56"/>
      <c r="C193" s="57"/>
      <c r="D193" s="57"/>
      <c r="E193" s="57"/>
      <c r="F193" s="57"/>
      <c r="G193" s="57"/>
      <c r="H193" s="57"/>
    </row>
    <row r="194" spans="2:8" ht="12.75">
      <c r="B194" s="56"/>
      <c r="C194" s="57"/>
      <c r="D194" s="57"/>
      <c r="E194" s="57"/>
      <c r="F194" s="57"/>
      <c r="G194" s="57"/>
      <c r="H194" s="57"/>
    </row>
    <row r="195" spans="2:8" ht="12.75">
      <c r="B195" s="56"/>
      <c r="C195" s="57"/>
      <c r="D195" s="57"/>
      <c r="E195" s="57"/>
      <c r="F195" s="57"/>
      <c r="G195" s="57"/>
      <c r="H195" s="57"/>
    </row>
    <row r="196" spans="2:8" ht="12.75">
      <c r="B196" s="56"/>
      <c r="C196" s="57"/>
      <c r="D196" s="57"/>
      <c r="E196" s="57"/>
      <c r="F196" s="57"/>
      <c r="G196" s="57"/>
      <c r="H196" s="57"/>
    </row>
    <row r="197" spans="2:8" ht="12.75">
      <c r="B197" s="56"/>
      <c r="C197" s="57"/>
      <c r="D197" s="57"/>
      <c r="E197" s="57"/>
      <c r="F197" s="57"/>
      <c r="G197" s="57"/>
      <c r="H197" s="57"/>
    </row>
    <row r="198" spans="2:8" ht="12.75">
      <c r="B198" s="56"/>
      <c r="C198" s="57"/>
      <c r="D198" s="57"/>
      <c r="E198" s="57"/>
      <c r="F198" s="57"/>
      <c r="G198" s="57"/>
      <c r="H198" s="57"/>
    </row>
    <row r="199" spans="2:8" ht="12.75">
      <c r="B199" s="56"/>
      <c r="C199" s="57"/>
      <c r="D199" s="57"/>
      <c r="E199" s="57"/>
      <c r="F199" s="57"/>
      <c r="G199" s="57"/>
      <c r="H199" s="57"/>
    </row>
    <row r="200" spans="2:8" ht="12.75">
      <c r="B200" s="56"/>
      <c r="C200" s="57"/>
      <c r="D200" s="57"/>
      <c r="E200" s="57"/>
      <c r="F200" s="57"/>
      <c r="G200" s="57"/>
      <c r="H200" s="57"/>
    </row>
    <row r="201" spans="2:8" ht="12.75">
      <c r="B201" s="56"/>
      <c r="C201" s="57"/>
      <c r="D201" s="57"/>
      <c r="E201" s="57"/>
      <c r="F201" s="57"/>
      <c r="G201" s="57"/>
      <c r="H201" s="57"/>
    </row>
    <row r="202" spans="2:8" ht="12.75">
      <c r="B202" s="56"/>
      <c r="C202" s="57"/>
      <c r="D202" s="57"/>
      <c r="E202" s="57"/>
      <c r="F202" s="57"/>
      <c r="G202" s="57"/>
      <c r="H202" s="57"/>
    </row>
    <row r="203" spans="2:8" ht="12.75">
      <c r="B203" s="56"/>
      <c r="C203" s="57"/>
      <c r="D203" s="57"/>
      <c r="E203" s="57"/>
      <c r="F203" s="57"/>
      <c r="G203" s="57"/>
      <c r="H203" s="57"/>
    </row>
    <row r="204" spans="2:8" ht="12.75">
      <c r="B204" s="56"/>
      <c r="C204" s="57"/>
      <c r="D204" s="57"/>
      <c r="E204" s="57"/>
      <c r="F204" s="57"/>
      <c r="G204" s="57"/>
      <c r="H204" s="57"/>
    </row>
    <row r="205" spans="2:8" ht="12.75">
      <c r="B205" s="56"/>
      <c r="C205" s="57"/>
      <c r="D205" s="57"/>
      <c r="E205" s="57"/>
      <c r="F205" s="57"/>
      <c r="G205" s="57"/>
      <c r="H205" s="57"/>
    </row>
    <row r="206" spans="2:8" ht="12.75">
      <c r="B206" s="56"/>
      <c r="C206" s="57"/>
      <c r="D206" s="57"/>
      <c r="E206" s="57"/>
      <c r="F206" s="57"/>
      <c r="G206" s="57"/>
      <c r="H206" s="57"/>
    </row>
    <row r="207" spans="2:8" ht="12.75">
      <c r="B207" s="56"/>
      <c r="C207" s="57"/>
      <c r="D207" s="57"/>
      <c r="E207" s="57"/>
      <c r="F207" s="57"/>
      <c r="G207" s="57"/>
      <c r="H207" s="57"/>
    </row>
    <row r="208" spans="2:8" ht="12.75">
      <c r="B208" s="56"/>
      <c r="C208" s="57"/>
      <c r="D208" s="57"/>
      <c r="E208" s="57"/>
      <c r="F208" s="57"/>
      <c r="G208" s="57"/>
      <c r="H208" s="57"/>
    </row>
    <row r="209" spans="2:8" ht="12.75">
      <c r="B209" s="56"/>
      <c r="C209" s="57"/>
      <c r="D209" s="57"/>
      <c r="E209" s="57"/>
      <c r="F209" s="57"/>
      <c r="G209" s="57"/>
      <c r="H209" s="57"/>
    </row>
    <row r="210" spans="2:8" ht="12.75">
      <c r="B210" s="56"/>
      <c r="C210" s="57"/>
      <c r="D210" s="57"/>
      <c r="E210" s="57"/>
      <c r="F210" s="57"/>
      <c r="G210" s="57"/>
      <c r="H210" s="57"/>
    </row>
    <row r="211" spans="2:8" ht="12.75">
      <c r="B211" s="56"/>
      <c r="C211" s="57"/>
      <c r="D211" s="57"/>
      <c r="E211" s="57"/>
      <c r="F211" s="57"/>
      <c r="G211" s="57"/>
      <c r="H211" s="57"/>
    </row>
    <row r="212" spans="2:8" ht="12.75">
      <c r="B212" s="56"/>
      <c r="C212" s="57"/>
      <c r="D212" s="57"/>
      <c r="E212" s="57"/>
      <c r="F212" s="57"/>
      <c r="G212" s="57"/>
      <c r="H212" s="57"/>
    </row>
    <row r="213" spans="2:8" ht="12.75">
      <c r="B213" s="56"/>
      <c r="C213" s="57"/>
      <c r="D213" s="57"/>
      <c r="E213" s="57"/>
      <c r="F213" s="57"/>
      <c r="G213" s="57"/>
      <c r="H213" s="57"/>
    </row>
    <row r="214" spans="2:8" ht="12.75">
      <c r="B214" s="56"/>
      <c r="C214" s="57"/>
      <c r="D214" s="57"/>
      <c r="E214" s="57"/>
      <c r="F214" s="57"/>
      <c r="G214" s="57"/>
      <c r="H214" s="57"/>
    </row>
    <row r="215" spans="2:8" ht="12.75">
      <c r="B215" s="56"/>
      <c r="C215" s="57"/>
      <c r="D215" s="57"/>
      <c r="E215" s="57"/>
      <c r="F215" s="57"/>
      <c r="G215" s="57"/>
      <c r="H215" s="57"/>
    </row>
    <row r="216" spans="2:8" ht="12.75">
      <c r="B216" s="56"/>
      <c r="C216" s="57"/>
      <c r="D216" s="57"/>
      <c r="E216" s="57"/>
      <c r="F216" s="57"/>
      <c r="G216" s="57"/>
      <c r="H216" s="57"/>
    </row>
    <row r="217" spans="2:8" ht="12.75">
      <c r="B217" s="56"/>
      <c r="C217" s="57"/>
      <c r="D217" s="57"/>
      <c r="E217" s="57"/>
      <c r="F217" s="57"/>
      <c r="G217" s="57"/>
      <c r="H217" s="57"/>
    </row>
    <row r="218" spans="2:8" ht="12.75">
      <c r="B218" s="56"/>
      <c r="C218" s="57"/>
      <c r="D218" s="57"/>
      <c r="E218" s="57"/>
      <c r="F218" s="57"/>
      <c r="G218" s="57"/>
      <c r="H218" s="57"/>
    </row>
    <row r="219" spans="2:8" ht="12.75">
      <c r="B219" s="56"/>
      <c r="C219" s="57"/>
      <c r="D219" s="57"/>
      <c r="E219" s="57"/>
      <c r="F219" s="57"/>
      <c r="G219" s="57"/>
      <c r="H219" s="57"/>
    </row>
    <row r="220" spans="2:8" ht="12.75">
      <c r="B220" s="56"/>
      <c r="C220" s="57"/>
      <c r="D220" s="57"/>
      <c r="E220" s="57"/>
      <c r="F220" s="57"/>
      <c r="G220" s="57"/>
      <c r="H220" s="57"/>
    </row>
    <row r="221" spans="2:8" ht="12.75">
      <c r="B221" s="56"/>
      <c r="C221" s="57"/>
      <c r="D221" s="57"/>
      <c r="E221" s="57"/>
      <c r="F221" s="57"/>
      <c r="G221" s="57"/>
      <c r="H221" s="57"/>
    </row>
    <row r="222" spans="2:8" ht="12.75">
      <c r="B222" s="56"/>
      <c r="C222" s="57"/>
      <c r="D222" s="57"/>
      <c r="E222" s="57"/>
      <c r="F222" s="57"/>
      <c r="G222" s="57"/>
      <c r="H222" s="57"/>
    </row>
    <row r="223" spans="2:8" ht="12.75">
      <c r="B223" s="56"/>
      <c r="C223" s="57"/>
      <c r="D223" s="57"/>
      <c r="E223" s="57"/>
      <c r="F223" s="57"/>
      <c r="G223" s="57"/>
      <c r="H223" s="57"/>
    </row>
    <row r="224" spans="2:8" ht="12.75">
      <c r="B224" s="56"/>
      <c r="C224" s="57"/>
      <c r="D224" s="57"/>
      <c r="E224" s="57"/>
      <c r="F224" s="57"/>
      <c r="G224" s="57"/>
      <c r="H224" s="57"/>
    </row>
    <row r="225" spans="2:8" ht="12.75">
      <c r="B225" s="56"/>
      <c r="C225" s="57"/>
      <c r="D225" s="57"/>
      <c r="E225" s="57"/>
      <c r="F225" s="57"/>
      <c r="G225" s="57"/>
      <c r="H225" s="57"/>
    </row>
    <row r="226" spans="2:8" ht="12.75">
      <c r="B226" s="56"/>
      <c r="C226" s="57"/>
      <c r="D226" s="57"/>
      <c r="E226" s="57"/>
      <c r="F226" s="57"/>
      <c r="G226" s="57"/>
      <c r="H226" s="57"/>
    </row>
    <row r="227" spans="2:8" ht="12.75">
      <c r="B227" s="56"/>
      <c r="C227" s="57"/>
      <c r="D227" s="57"/>
      <c r="E227" s="57"/>
      <c r="F227" s="57"/>
      <c r="G227" s="57"/>
      <c r="H227" s="57"/>
    </row>
    <row r="228" spans="2:8" ht="12.75">
      <c r="B228" s="56"/>
      <c r="C228" s="57"/>
      <c r="D228" s="57"/>
      <c r="E228" s="57"/>
      <c r="F228" s="57"/>
      <c r="G228" s="57"/>
      <c r="H228" s="57"/>
    </row>
    <row r="229" spans="2:8" ht="12.75">
      <c r="B229" s="56"/>
      <c r="C229" s="57"/>
      <c r="D229" s="57"/>
      <c r="E229" s="57"/>
      <c r="F229" s="57"/>
      <c r="G229" s="57"/>
      <c r="H229" s="57"/>
    </row>
    <row r="230" spans="2:8" ht="12.75">
      <c r="B230" s="56"/>
      <c r="C230" s="57"/>
      <c r="D230" s="57"/>
      <c r="E230" s="57"/>
      <c r="F230" s="57"/>
      <c r="G230" s="57"/>
      <c r="H230" s="57"/>
    </row>
    <row r="231" spans="2:8" ht="12.75">
      <c r="B231" s="56"/>
      <c r="C231" s="57"/>
      <c r="D231" s="57"/>
      <c r="E231" s="57"/>
      <c r="F231" s="57"/>
      <c r="G231" s="57"/>
      <c r="H231" s="57"/>
    </row>
    <row r="232" spans="2:8" ht="12.75">
      <c r="B232" s="56"/>
      <c r="C232" s="57"/>
      <c r="D232" s="57"/>
      <c r="E232" s="57"/>
      <c r="F232" s="57"/>
      <c r="G232" s="57"/>
      <c r="H232" s="57"/>
    </row>
    <row r="233" spans="2:8" ht="12.75">
      <c r="B233" s="56"/>
      <c r="C233" s="57"/>
      <c r="D233" s="57"/>
      <c r="E233" s="57"/>
      <c r="F233" s="57"/>
      <c r="G233" s="57"/>
      <c r="H233" s="57"/>
    </row>
    <row r="234" spans="2:8" ht="12.75">
      <c r="B234" s="56"/>
      <c r="C234" s="57"/>
      <c r="D234" s="57"/>
      <c r="E234" s="57"/>
      <c r="F234" s="57"/>
      <c r="G234" s="57"/>
      <c r="H234" s="57"/>
    </row>
    <row r="235" spans="2:8" ht="12.75">
      <c r="B235" s="56"/>
      <c r="C235" s="57"/>
      <c r="D235" s="57"/>
      <c r="E235" s="57"/>
      <c r="F235" s="57"/>
      <c r="G235" s="57"/>
      <c r="H235" s="57"/>
    </row>
    <row r="236" spans="2:8" ht="12.75">
      <c r="B236" s="56"/>
      <c r="C236" s="57"/>
      <c r="D236" s="57"/>
      <c r="E236" s="57"/>
      <c r="F236" s="57"/>
      <c r="G236" s="57"/>
      <c r="H236" s="57"/>
    </row>
    <row r="237" spans="2:8" ht="12.75">
      <c r="B237" s="56"/>
      <c r="C237" s="57"/>
      <c r="D237" s="57"/>
      <c r="E237" s="57"/>
      <c r="F237" s="57"/>
      <c r="G237" s="57"/>
      <c r="H237" s="57"/>
    </row>
    <row r="238" spans="2:8" ht="12.75">
      <c r="B238" s="56"/>
      <c r="C238" s="57"/>
      <c r="D238" s="57"/>
      <c r="E238" s="57"/>
      <c r="F238" s="57"/>
      <c r="G238" s="57"/>
      <c r="H238" s="57"/>
    </row>
    <row r="239" spans="2:8" ht="12.75">
      <c r="B239" s="56"/>
      <c r="C239" s="57"/>
      <c r="D239" s="57"/>
      <c r="E239" s="57"/>
      <c r="F239" s="57"/>
      <c r="G239" s="57"/>
      <c r="H239" s="57"/>
    </row>
    <row r="240" spans="2:8" ht="12.75">
      <c r="B240" s="56"/>
      <c r="C240" s="57"/>
      <c r="D240" s="57"/>
      <c r="E240" s="57"/>
      <c r="F240" s="57"/>
      <c r="G240" s="57"/>
      <c r="H240" s="57"/>
    </row>
    <row r="241" spans="2:8" ht="12.75">
      <c r="B241" s="56"/>
      <c r="C241" s="57"/>
      <c r="D241" s="57"/>
      <c r="E241" s="57"/>
      <c r="F241" s="57"/>
      <c r="G241" s="57"/>
      <c r="H241" s="57"/>
    </row>
    <row r="242" spans="2:8" ht="12.75">
      <c r="B242" s="56"/>
      <c r="C242" s="57"/>
      <c r="D242" s="57"/>
      <c r="E242" s="57"/>
      <c r="F242" s="57"/>
      <c r="G242" s="57"/>
      <c r="H242" s="57"/>
    </row>
    <row r="243" spans="2:8" ht="12.75">
      <c r="B243" s="56"/>
      <c r="C243" s="57"/>
      <c r="D243" s="57"/>
      <c r="E243" s="57"/>
      <c r="F243" s="57"/>
      <c r="G243" s="57"/>
      <c r="H243" s="57"/>
    </row>
    <row r="244" spans="2:8" ht="12.75">
      <c r="B244" s="56"/>
      <c r="C244" s="57"/>
      <c r="D244" s="57"/>
      <c r="E244" s="57"/>
      <c r="F244" s="57"/>
      <c r="G244" s="57"/>
      <c r="H244" s="57"/>
    </row>
    <row r="245" spans="2:8" ht="12.75">
      <c r="B245" s="56"/>
      <c r="C245" s="57"/>
      <c r="D245" s="57"/>
      <c r="E245" s="57"/>
      <c r="F245" s="57"/>
      <c r="G245" s="57"/>
      <c r="H245" s="57"/>
    </row>
    <row r="246" spans="2:8" ht="12.75">
      <c r="B246" s="56"/>
      <c r="C246" s="57"/>
      <c r="D246" s="57"/>
      <c r="E246" s="57"/>
      <c r="F246" s="57"/>
      <c r="G246" s="57"/>
      <c r="H246" s="57"/>
    </row>
    <row r="247" spans="2:8" ht="12.75">
      <c r="B247" s="56"/>
      <c r="C247" s="57"/>
      <c r="D247" s="57"/>
      <c r="E247" s="57"/>
      <c r="F247" s="57"/>
      <c r="G247" s="57"/>
      <c r="H247" s="57"/>
    </row>
    <row r="248" spans="2:8" ht="12.75">
      <c r="B248" s="56"/>
      <c r="C248" s="57"/>
      <c r="D248" s="57"/>
      <c r="E248" s="57"/>
      <c r="F248" s="57"/>
      <c r="G248" s="57"/>
      <c r="H248" s="57"/>
    </row>
    <row r="249" spans="2:8" ht="12.75">
      <c r="B249" s="56"/>
      <c r="C249" s="57"/>
      <c r="D249" s="57"/>
      <c r="E249" s="57"/>
      <c r="F249" s="57"/>
      <c r="G249" s="57"/>
      <c r="H249" s="57"/>
    </row>
    <row r="250" spans="2:8" ht="12.75">
      <c r="B250" s="56"/>
      <c r="C250" s="57"/>
      <c r="D250" s="57"/>
      <c r="E250" s="57"/>
      <c r="F250" s="57"/>
      <c r="G250" s="57"/>
      <c r="H250" s="57"/>
    </row>
    <row r="251" spans="2:8" ht="12.75">
      <c r="B251" s="56"/>
      <c r="C251" s="57"/>
      <c r="D251" s="57"/>
      <c r="E251" s="57"/>
      <c r="F251" s="57"/>
      <c r="G251" s="57"/>
      <c r="H251" s="57"/>
    </row>
    <row r="252" spans="2:8" ht="12.75">
      <c r="B252" s="56"/>
      <c r="C252" s="57"/>
      <c r="D252" s="57"/>
      <c r="E252" s="57"/>
      <c r="F252" s="57"/>
      <c r="G252" s="57"/>
      <c r="H252" s="57"/>
    </row>
    <row r="253" spans="2:8" ht="12.75">
      <c r="B253" s="56"/>
      <c r="C253" s="57"/>
      <c r="D253" s="57"/>
      <c r="E253" s="57"/>
      <c r="F253" s="57"/>
      <c r="G253" s="57"/>
      <c r="H253" s="57"/>
    </row>
    <row r="254" spans="2:8" ht="12.75">
      <c r="B254" s="56"/>
      <c r="C254" s="57"/>
      <c r="D254" s="57"/>
      <c r="E254" s="57"/>
      <c r="F254" s="57"/>
      <c r="G254" s="57"/>
      <c r="H254" s="57"/>
    </row>
    <row r="255" spans="2:8" ht="12.75">
      <c r="B255" s="56"/>
      <c r="C255" s="57"/>
      <c r="D255" s="57"/>
      <c r="E255" s="57"/>
      <c r="F255" s="57"/>
      <c r="G255" s="57"/>
      <c r="H255" s="57"/>
    </row>
    <row r="256" spans="2:8" ht="12.75">
      <c r="B256" s="56"/>
      <c r="C256" s="57"/>
      <c r="D256" s="57"/>
      <c r="E256" s="57"/>
      <c r="F256" s="57"/>
      <c r="G256" s="57"/>
      <c r="H256" s="57"/>
    </row>
    <row r="257" spans="2:8" ht="12.75">
      <c r="B257" s="56"/>
      <c r="C257" s="57"/>
      <c r="D257" s="57"/>
      <c r="E257" s="57"/>
      <c r="F257" s="57"/>
      <c r="G257" s="57"/>
      <c r="H257" s="57"/>
    </row>
    <row r="258" spans="2:8" ht="12.75">
      <c r="B258" s="56"/>
      <c r="C258" s="57"/>
      <c r="D258" s="57"/>
      <c r="E258" s="57"/>
      <c r="F258" s="57"/>
      <c r="G258" s="57"/>
      <c r="H258" s="57"/>
    </row>
    <row r="259" spans="2:8" ht="12.75">
      <c r="B259" s="56"/>
      <c r="C259" s="57"/>
      <c r="D259" s="57"/>
      <c r="E259" s="57"/>
      <c r="F259" s="57"/>
      <c r="G259" s="57"/>
      <c r="H259" s="57"/>
    </row>
    <row r="260" spans="2:8" ht="12.75">
      <c r="B260" s="56"/>
      <c r="C260" s="57"/>
      <c r="D260" s="57"/>
      <c r="E260" s="57"/>
      <c r="F260" s="57"/>
      <c r="G260" s="57"/>
      <c r="H260" s="57"/>
    </row>
    <row r="261" spans="2:8" ht="12.75">
      <c r="B261" s="56"/>
      <c r="C261" s="57"/>
      <c r="D261" s="57"/>
      <c r="E261" s="57"/>
      <c r="F261" s="57"/>
      <c r="G261" s="57"/>
      <c r="H261" s="57"/>
    </row>
    <row r="262" spans="2:8" ht="12.75">
      <c r="B262" s="56"/>
      <c r="C262" s="57"/>
      <c r="D262" s="57"/>
      <c r="E262" s="57"/>
      <c r="F262" s="57"/>
      <c r="G262" s="57"/>
      <c r="H262" s="57"/>
    </row>
    <row r="263" spans="2:8" ht="12.75">
      <c r="B263" s="56"/>
      <c r="C263" s="57"/>
      <c r="D263" s="57"/>
      <c r="E263" s="57"/>
      <c r="F263" s="57"/>
      <c r="G263" s="57"/>
      <c r="H263" s="57"/>
    </row>
    <row r="264" spans="2:8" ht="12.75">
      <c r="B264" s="56"/>
      <c r="C264" s="57"/>
      <c r="D264" s="57"/>
      <c r="E264" s="57"/>
      <c r="F264" s="57"/>
      <c r="G264" s="57"/>
      <c r="H264" s="57"/>
    </row>
    <row r="265" spans="2:8" ht="12.75">
      <c r="B265" s="56"/>
      <c r="C265" s="57"/>
      <c r="D265" s="57"/>
      <c r="E265" s="57"/>
      <c r="F265" s="57"/>
      <c r="G265" s="57"/>
      <c r="H265" s="57"/>
    </row>
    <row r="266" spans="2:8" ht="12.75">
      <c r="B266" s="56"/>
      <c r="C266" s="57"/>
      <c r="D266" s="57"/>
      <c r="E266" s="57"/>
      <c r="F266" s="57"/>
      <c r="G266" s="57"/>
      <c r="H266" s="57"/>
    </row>
    <row r="267" spans="2:8" ht="12.75">
      <c r="B267" s="56"/>
      <c r="C267" s="57"/>
      <c r="D267" s="57"/>
      <c r="E267" s="57"/>
      <c r="F267" s="57"/>
      <c r="G267" s="57"/>
      <c r="H267" s="57"/>
    </row>
    <row r="268" spans="2:8" ht="12.75">
      <c r="B268" s="56"/>
      <c r="C268" s="57"/>
      <c r="D268" s="57"/>
      <c r="E268" s="57"/>
      <c r="F268" s="57"/>
      <c r="G268" s="57"/>
      <c r="H268" s="57"/>
    </row>
    <row r="269" spans="2:8" ht="12.75">
      <c r="B269" s="56"/>
      <c r="C269" s="57"/>
      <c r="D269" s="57"/>
      <c r="E269" s="57"/>
      <c r="F269" s="57"/>
      <c r="G269" s="57"/>
      <c r="H269" s="57"/>
    </row>
    <row r="270" spans="2:8" ht="12.75">
      <c r="B270" s="56"/>
      <c r="C270" s="57"/>
      <c r="D270" s="57"/>
      <c r="E270" s="57"/>
      <c r="F270" s="57"/>
      <c r="G270" s="57"/>
      <c r="H270" s="57"/>
    </row>
    <row r="271" spans="2:8" ht="12.75">
      <c r="B271" s="56"/>
      <c r="C271" s="57"/>
      <c r="D271" s="57"/>
      <c r="E271" s="57"/>
      <c r="F271" s="57"/>
      <c r="G271" s="57"/>
      <c r="H271" s="57"/>
    </row>
    <row r="272" spans="2:8" ht="12.75">
      <c r="B272" s="56"/>
      <c r="C272" s="57"/>
      <c r="D272" s="57"/>
      <c r="E272" s="57"/>
      <c r="F272" s="57"/>
      <c r="G272" s="57"/>
      <c r="H272" s="57"/>
    </row>
    <row r="273" spans="2:8" ht="12.75">
      <c r="B273" s="56"/>
      <c r="C273" s="57"/>
      <c r="D273" s="57"/>
      <c r="E273" s="57"/>
      <c r="F273" s="57"/>
      <c r="G273" s="57"/>
      <c r="H273" s="57"/>
    </row>
    <row r="274" spans="2:8" ht="12.75">
      <c r="B274" s="56"/>
      <c r="C274" s="57"/>
      <c r="D274" s="57"/>
      <c r="E274" s="57"/>
      <c r="F274" s="57"/>
      <c r="G274" s="57"/>
      <c r="H274" s="57"/>
    </row>
    <row r="275" spans="2:8" ht="12.75">
      <c r="B275" s="56"/>
      <c r="C275" s="57"/>
      <c r="D275" s="57"/>
      <c r="E275" s="57"/>
      <c r="F275" s="57"/>
      <c r="G275" s="57"/>
      <c r="H275" s="57"/>
    </row>
    <row r="276" spans="2:8" ht="12.75">
      <c r="B276" s="56"/>
      <c r="C276" s="57"/>
      <c r="D276" s="57"/>
      <c r="E276" s="57"/>
      <c r="F276" s="57"/>
      <c r="G276" s="57"/>
      <c r="H276" s="57"/>
    </row>
    <row r="277" spans="2:8" ht="12.75">
      <c r="B277" s="56"/>
      <c r="C277" s="57"/>
      <c r="D277" s="57"/>
      <c r="E277" s="57"/>
      <c r="F277" s="57"/>
      <c r="G277" s="57"/>
      <c r="H277" s="57"/>
    </row>
    <row r="278" spans="2:8" ht="12.75">
      <c r="B278" s="56"/>
      <c r="C278" s="57"/>
      <c r="D278" s="57"/>
      <c r="E278" s="57"/>
      <c r="F278" s="57"/>
      <c r="G278" s="57"/>
      <c r="H278" s="57"/>
    </row>
    <row r="279" spans="2:8" ht="12.75">
      <c r="B279" s="56"/>
      <c r="C279" s="57"/>
      <c r="D279" s="57"/>
      <c r="E279" s="57"/>
      <c r="F279" s="57"/>
      <c r="G279" s="57"/>
      <c r="H279" s="57"/>
    </row>
    <row r="280" spans="2:8" ht="12.75">
      <c r="B280" s="56"/>
      <c r="C280" s="57"/>
      <c r="D280" s="57"/>
      <c r="E280" s="57"/>
      <c r="F280" s="57"/>
      <c r="G280" s="57"/>
      <c r="H280" s="57"/>
    </row>
    <row r="281" spans="2:8" ht="12.75">
      <c r="B281" s="56"/>
      <c r="C281" s="57"/>
      <c r="D281" s="57"/>
      <c r="E281" s="57"/>
      <c r="F281" s="57"/>
      <c r="G281" s="57"/>
      <c r="H281" s="57"/>
    </row>
    <row r="282" spans="2:8" ht="12.75">
      <c r="B282" s="56"/>
      <c r="C282" s="57"/>
      <c r="D282" s="57"/>
      <c r="E282" s="57"/>
      <c r="F282" s="57"/>
      <c r="G282" s="57"/>
      <c r="H282" s="57"/>
    </row>
    <row r="283" spans="2:8" ht="12.75">
      <c r="B283" s="56"/>
      <c r="C283" s="57"/>
      <c r="D283" s="57"/>
      <c r="E283" s="57"/>
      <c r="F283" s="57"/>
      <c r="G283" s="57"/>
      <c r="H283" s="57"/>
    </row>
    <row r="284" spans="2:8" ht="12.75">
      <c r="B284" s="56"/>
      <c r="C284" s="57"/>
      <c r="D284" s="57"/>
      <c r="E284" s="57"/>
      <c r="F284" s="57"/>
      <c r="G284" s="57"/>
      <c r="H284" s="57"/>
    </row>
    <row r="285" spans="2:8" ht="12.75">
      <c r="B285" s="56"/>
      <c r="C285" s="57"/>
      <c r="D285" s="57"/>
      <c r="E285" s="57"/>
      <c r="F285" s="57"/>
      <c r="G285" s="57"/>
      <c r="H285" s="57"/>
    </row>
    <row r="286" spans="2:8" ht="12.75">
      <c r="B286" s="56"/>
      <c r="C286" s="57"/>
      <c r="D286" s="57"/>
      <c r="E286" s="57"/>
      <c r="F286" s="57"/>
      <c r="G286" s="57"/>
      <c r="H286" s="57"/>
    </row>
    <row r="287" spans="2:8" ht="12.75">
      <c r="B287" s="56"/>
      <c r="C287" s="57"/>
      <c r="D287" s="57"/>
      <c r="E287" s="57"/>
      <c r="F287" s="57"/>
      <c r="G287" s="57"/>
      <c r="H287" s="57"/>
    </row>
    <row r="288" spans="2:8" ht="12.75">
      <c r="B288" s="56"/>
      <c r="C288" s="57"/>
      <c r="D288" s="57"/>
      <c r="E288" s="57"/>
      <c r="F288" s="57"/>
      <c r="G288" s="57"/>
      <c r="H288" s="57"/>
    </row>
    <row r="289" spans="2:8" ht="12.75">
      <c r="B289" s="56"/>
      <c r="C289" s="57"/>
      <c r="D289" s="57"/>
      <c r="E289" s="57"/>
      <c r="F289" s="57"/>
      <c r="G289" s="57"/>
      <c r="H289" s="57"/>
    </row>
    <row r="290" spans="2:8" ht="12.75">
      <c r="B290" s="56"/>
      <c r="C290" s="57"/>
      <c r="D290" s="57"/>
      <c r="E290" s="57"/>
      <c r="F290" s="57"/>
      <c r="G290" s="57"/>
      <c r="H290" s="57"/>
    </row>
    <row r="291" spans="2:8" ht="12.75">
      <c r="B291" s="56"/>
      <c r="C291" s="57"/>
      <c r="D291" s="57"/>
      <c r="E291" s="57"/>
      <c r="F291" s="57"/>
      <c r="G291" s="57"/>
      <c r="H291" s="57"/>
    </row>
    <row r="292" spans="2:8" ht="12.75">
      <c r="B292" s="56"/>
      <c r="C292" s="57"/>
      <c r="D292" s="57"/>
      <c r="E292" s="57"/>
      <c r="F292" s="57"/>
      <c r="G292" s="57"/>
      <c r="H292" s="57"/>
    </row>
    <row r="293" spans="2:8" ht="12.75">
      <c r="B293" s="56"/>
      <c r="C293" s="57"/>
      <c r="D293" s="57"/>
      <c r="E293" s="57"/>
      <c r="F293" s="57"/>
      <c r="G293" s="57"/>
      <c r="H293" s="57"/>
    </row>
    <row r="294" spans="2:8" ht="12.75">
      <c r="B294" s="56"/>
      <c r="C294" s="57"/>
      <c r="D294" s="57"/>
      <c r="E294" s="57"/>
      <c r="F294" s="57"/>
      <c r="G294" s="57"/>
      <c r="H294" s="57"/>
    </row>
    <row r="295" spans="2:8" ht="12.75">
      <c r="B295" s="56"/>
      <c r="C295" s="57"/>
      <c r="D295" s="57"/>
      <c r="E295" s="57"/>
      <c r="F295" s="57"/>
      <c r="G295" s="57"/>
      <c r="H295" s="57"/>
    </row>
    <row r="296" spans="2:8" ht="12.75">
      <c r="B296" s="56"/>
      <c r="C296" s="57"/>
      <c r="D296" s="57"/>
      <c r="E296" s="57"/>
      <c r="F296" s="57"/>
      <c r="G296" s="57"/>
      <c r="H296" s="57"/>
    </row>
    <row r="297" spans="2:8" ht="12.75">
      <c r="B297" s="56"/>
      <c r="C297" s="57"/>
      <c r="D297" s="57"/>
      <c r="E297" s="57"/>
      <c r="F297" s="57"/>
      <c r="G297" s="57"/>
      <c r="H297" s="57"/>
    </row>
    <row r="298" spans="2:8" ht="12.75">
      <c r="B298" s="56"/>
      <c r="C298" s="57"/>
      <c r="D298" s="57"/>
      <c r="E298" s="57"/>
      <c r="F298" s="57"/>
      <c r="G298" s="57"/>
      <c r="H298" s="57"/>
    </row>
    <row r="299" spans="2:8" ht="12.75">
      <c r="B299" s="56"/>
      <c r="C299" s="57"/>
      <c r="D299" s="57"/>
      <c r="E299" s="57"/>
      <c r="F299" s="57"/>
      <c r="G299" s="57"/>
      <c r="H299" s="57"/>
    </row>
    <row r="300" spans="2:8" ht="12.75">
      <c r="B300" s="56"/>
      <c r="C300" s="57"/>
      <c r="D300" s="57"/>
      <c r="E300" s="57"/>
      <c r="F300" s="57"/>
      <c r="G300" s="57"/>
      <c r="H300" s="57"/>
    </row>
    <row r="301" spans="2:8" ht="12.75">
      <c r="B301" s="56"/>
      <c r="C301" s="57"/>
      <c r="D301" s="57"/>
      <c r="E301" s="57"/>
      <c r="F301" s="57"/>
      <c r="G301" s="57"/>
      <c r="H301" s="57"/>
    </row>
    <row r="302" spans="2:8" ht="12.75">
      <c r="B302" s="56"/>
      <c r="C302" s="57"/>
      <c r="D302" s="57"/>
      <c r="E302" s="57"/>
      <c r="F302" s="57"/>
      <c r="G302" s="57"/>
      <c r="H302" s="57"/>
    </row>
    <row r="303" spans="2:8" ht="12.75">
      <c r="B303" s="56"/>
      <c r="C303" s="57"/>
      <c r="D303" s="57"/>
      <c r="E303" s="57"/>
      <c r="F303" s="57"/>
      <c r="G303" s="57"/>
      <c r="H303" s="57"/>
    </row>
    <row r="304" spans="2:8" ht="12.75">
      <c r="B304" s="56"/>
      <c r="C304" s="57"/>
      <c r="D304" s="57"/>
      <c r="E304" s="57"/>
      <c r="F304" s="57"/>
      <c r="G304" s="57"/>
      <c r="H304" s="57"/>
    </row>
    <row r="305" spans="2:8" ht="12.75">
      <c r="B305" s="56"/>
      <c r="C305" s="57"/>
      <c r="D305" s="57"/>
      <c r="E305" s="57"/>
      <c r="F305" s="57"/>
      <c r="G305" s="57"/>
      <c r="H305" s="57"/>
    </row>
    <row r="306" spans="2:8" ht="12.75">
      <c r="B306" s="56"/>
      <c r="C306" s="57"/>
      <c r="D306" s="57"/>
      <c r="E306" s="57"/>
      <c r="F306" s="57"/>
      <c r="G306" s="57"/>
      <c r="H306" s="57"/>
    </row>
    <row r="307" spans="2:8" ht="12.75">
      <c r="B307" s="56"/>
      <c r="C307" s="57"/>
      <c r="D307" s="57"/>
      <c r="E307" s="57"/>
      <c r="F307" s="57"/>
      <c r="G307" s="57"/>
      <c r="H307" s="57"/>
    </row>
  </sheetData>
  <mergeCells count="7">
    <mergeCell ref="A1:A3"/>
    <mergeCell ref="G1:G3"/>
    <mergeCell ref="H1:H3"/>
    <mergeCell ref="I1:I3"/>
    <mergeCell ref="F1:F3"/>
    <mergeCell ref="B1:B3"/>
    <mergeCell ref="D1:D3"/>
  </mergeCells>
  <printOptions/>
  <pageMargins left="0.38" right="0.58" top="0.65" bottom="0.39" header="0.27" footer="0.19"/>
  <pageSetup horizontalDpi="300" verticalDpi="300" orientation="landscape" paperSize="9" scale="93" r:id="rId1"/>
  <headerFooter alignWithMargins="0">
    <oddHeader>&amp;C2003. évi lakás és nem lakás ingatlanok felújítása&amp;R6.sz.melléklet
(Ezer Ft-ban)
</oddHeader>
    <oddFooter>&amp;L&amp;D &amp;T&amp;C&amp;F/&amp;A/Szalafainé&amp;R&amp;P/&amp;N</oddFooter>
  </headerFooter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14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56" sqref="H56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6" width="13.625" style="6" hidden="1" customWidth="1"/>
    <col min="7" max="7" width="12.375" style="6" customWidth="1"/>
    <col min="8" max="8" width="10.00390625" style="6" customWidth="1"/>
    <col min="9" max="9" width="8.625" style="6" customWidth="1"/>
    <col min="10" max="10" width="11.875" style="6" customWidth="1"/>
    <col min="11" max="11" width="10.75390625" style="6" customWidth="1"/>
    <col min="12" max="12" width="12.375" style="6" customWidth="1"/>
    <col min="13" max="16384" width="9.125" style="6" customWidth="1"/>
  </cols>
  <sheetData>
    <row r="1" spans="1:12" ht="12.75" customHeight="1">
      <c r="A1" s="105" t="s">
        <v>0</v>
      </c>
      <c r="B1" s="105"/>
      <c r="C1" s="59"/>
      <c r="D1" s="105" t="s">
        <v>83</v>
      </c>
      <c r="E1" s="59"/>
      <c r="F1" s="105" t="s">
        <v>66</v>
      </c>
      <c r="G1" s="105" t="s">
        <v>84</v>
      </c>
      <c r="H1" s="105" t="s">
        <v>85</v>
      </c>
      <c r="I1" s="105"/>
      <c r="J1" s="105" t="s">
        <v>89</v>
      </c>
      <c r="K1" s="105" t="s">
        <v>86</v>
      </c>
      <c r="L1" s="105" t="s">
        <v>2</v>
      </c>
    </row>
    <row r="2" spans="1:12" ht="12.75">
      <c r="A2" s="105"/>
      <c r="B2" s="105"/>
      <c r="C2" s="59"/>
      <c r="D2" s="105"/>
      <c r="E2" s="59"/>
      <c r="F2" s="105"/>
      <c r="G2" s="105"/>
      <c r="H2" s="105"/>
      <c r="I2" s="105"/>
      <c r="J2" s="105"/>
      <c r="K2" s="105"/>
      <c r="L2" s="105"/>
    </row>
    <row r="3" spans="1:12" ht="19.5" customHeight="1">
      <c r="A3" s="105"/>
      <c r="B3" s="105"/>
      <c r="C3" s="60"/>
      <c r="D3" s="105"/>
      <c r="E3" s="59"/>
      <c r="F3" s="105"/>
      <c r="G3" s="105"/>
      <c r="H3" s="70" t="s">
        <v>87</v>
      </c>
      <c r="I3" s="70" t="s">
        <v>88</v>
      </c>
      <c r="J3" s="105"/>
      <c r="K3" s="105"/>
      <c r="L3" s="105"/>
    </row>
    <row r="4" spans="1:12" ht="12.75">
      <c r="A4" s="2"/>
      <c r="B4" s="3"/>
      <c r="C4" s="4"/>
      <c r="D4" s="4"/>
      <c r="E4" s="5"/>
      <c r="F4" s="5"/>
      <c r="G4" s="5"/>
      <c r="H4" s="5"/>
      <c r="I4" s="2"/>
      <c r="J4" s="5"/>
      <c r="K4" s="5"/>
      <c r="L4" s="4"/>
    </row>
    <row r="5" spans="1:12" ht="12.75">
      <c r="A5" s="7" t="s">
        <v>7</v>
      </c>
      <c r="B5" s="3"/>
      <c r="C5" s="4"/>
      <c r="D5" s="4"/>
      <c r="E5" s="5"/>
      <c r="F5" s="5"/>
      <c r="G5" s="5"/>
      <c r="H5" s="5"/>
      <c r="I5" s="2"/>
      <c r="J5" s="5"/>
      <c r="K5" s="5"/>
      <c r="L5" s="4"/>
    </row>
    <row r="6" spans="1:12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B6-C6</f>
        <v>74</v>
      </c>
      <c r="E6" s="5">
        <f>D6</f>
        <v>74</v>
      </c>
      <c r="F6" s="24" t="s">
        <v>20</v>
      </c>
      <c r="G6" s="5">
        <f>D6</f>
        <v>74</v>
      </c>
      <c r="H6" s="11">
        <v>74</v>
      </c>
      <c r="I6" s="71">
        <v>100</v>
      </c>
      <c r="J6" s="24" t="s">
        <v>20</v>
      </c>
      <c r="K6" s="24" t="s">
        <v>20</v>
      </c>
      <c r="L6" s="4"/>
    </row>
    <row r="7" spans="1:12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B7-C7</f>
        <v>59</v>
      </c>
      <c r="E7" s="5">
        <f>D7</f>
        <v>59</v>
      </c>
      <c r="F7" s="24" t="s">
        <v>20</v>
      </c>
      <c r="G7" s="5">
        <f>D7</f>
        <v>59</v>
      </c>
      <c r="H7" s="11">
        <v>59</v>
      </c>
      <c r="I7" s="71">
        <v>100</v>
      </c>
      <c r="J7" s="24" t="s">
        <v>20</v>
      </c>
      <c r="K7" s="24" t="s">
        <v>20</v>
      </c>
      <c r="L7" s="4"/>
    </row>
    <row r="8" spans="1:12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B8-C8</f>
        <v>492</v>
      </c>
      <c r="E8" s="5">
        <f>D8</f>
        <v>492</v>
      </c>
      <c r="F8" s="24" t="s">
        <v>20</v>
      </c>
      <c r="G8" s="5">
        <f>D8</f>
        <v>492</v>
      </c>
      <c r="H8" s="11">
        <v>492</v>
      </c>
      <c r="I8" s="71">
        <v>100</v>
      </c>
      <c r="J8" s="24" t="s">
        <v>20</v>
      </c>
      <c r="K8" s="24" t="s">
        <v>20</v>
      </c>
      <c r="L8" s="4"/>
    </row>
    <row r="9" spans="1:12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B9-C9</f>
        <v>704</v>
      </c>
      <c r="E9" s="5">
        <f>D9</f>
        <v>704</v>
      </c>
      <c r="F9" s="24" t="s">
        <v>20</v>
      </c>
      <c r="G9" s="5">
        <f>D9</f>
        <v>704</v>
      </c>
      <c r="H9" s="11">
        <v>704</v>
      </c>
      <c r="I9" s="71">
        <v>100</v>
      </c>
      <c r="J9" s="5">
        <v>704</v>
      </c>
      <c r="K9" s="71">
        <v>100</v>
      </c>
      <c r="L9" s="4"/>
    </row>
    <row r="10" spans="1:12" ht="12.75">
      <c r="A10" s="2" t="s">
        <v>9</v>
      </c>
      <c r="B10" s="3"/>
      <c r="C10" s="8"/>
      <c r="D10" s="3"/>
      <c r="E10" s="5"/>
      <c r="F10" s="24"/>
      <c r="G10" s="5"/>
      <c r="H10" s="24"/>
      <c r="I10" s="2"/>
      <c r="J10" s="5"/>
      <c r="K10" s="5"/>
      <c r="L10" s="4"/>
    </row>
    <row r="11" spans="1:12" ht="12.75">
      <c r="A11" s="2" t="s">
        <v>10</v>
      </c>
      <c r="B11" s="3">
        <v>3450</v>
      </c>
      <c r="C11" s="8">
        <v>1950</v>
      </c>
      <c r="D11" s="3">
        <v>1500</v>
      </c>
      <c r="E11" s="5">
        <v>1500</v>
      </c>
      <c r="F11" s="24" t="s">
        <v>20</v>
      </c>
      <c r="G11" s="5">
        <f>D11</f>
        <v>1500</v>
      </c>
      <c r="H11" s="11">
        <v>1496</v>
      </c>
      <c r="I11" s="71">
        <f>H11/G11*100</f>
        <v>99.73333333333333</v>
      </c>
      <c r="J11" s="5">
        <v>1496</v>
      </c>
      <c r="K11" s="71">
        <f>J11/G11*100</f>
        <v>99.73333333333333</v>
      </c>
      <c r="L11" s="4"/>
    </row>
    <row r="12" spans="1:12" ht="12.75">
      <c r="A12" s="9" t="s">
        <v>11</v>
      </c>
      <c r="B12" s="3"/>
      <c r="C12" s="8"/>
      <c r="D12" s="3"/>
      <c r="E12" s="5"/>
      <c r="F12" s="24"/>
      <c r="G12" s="5"/>
      <c r="H12" s="24"/>
      <c r="I12" s="2"/>
      <c r="J12" s="5"/>
      <c r="K12" s="5"/>
      <c r="L12" s="4"/>
    </row>
    <row r="13" spans="1:12" ht="12.75">
      <c r="A13" s="2" t="s">
        <v>12</v>
      </c>
      <c r="B13" s="3"/>
      <c r="C13" s="10"/>
      <c r="D13" s="3"/>
      <c r="E13" s="5"/>
      <c r="F13" s="24"/>
      <c r="G13" s="5"/>
      <c r="H13" s="24"/>
      <c r="I13" s="2"/>
      <c r="J13" s="5"/>
      <c r="K13" s="5"/>
      <c r="L13" s="4"/>
    </row>
    <row r="14" spans="1:12" ht="12.75">
      <c r="A14" s="2" t="s">
        <v>13</v>
      </c>
      <c r="B14" s="3">
        <v>3918</v>
      </c>
      <c r="C14" s="8">
        <v>2745</v>
      </c>
      <c r="D14" s="3">
        <f>B14-C14</f>
        <v>1173</v>
      </c>
      <c r="E14" s="5">
        <v>391</v>
      </c>
      <c r="F14" s="24" t="s">
        <v>20</v>
      </c>
      <c r="G14" s="5">
        <f>D14</f>
        <v>1173</v>
      </c>
      <c r="H14" s="11">
        <v>1173</v>
      </c>
      <c r="I14" s="71">
        <v>100</v>
      </c>
      <c r="J14" s="24" t="s">
        <v>20</v>
      </c>
      <c r="K14" s="24" t="s">
        <v>20</v>
      </c>
      <c r="L14" s="4"/>
    </row>
    <row r="15" spans="1:12" ht="12.75">
      <c r="A15" s="2" t="s">
        <v>14</v>
      </c>
      <c r="B15" s="3">
        <v>7293</v>
      </c>
      <c r="C15" s="8">
        <v>5347</v>
      </c>
      <c r="D15" s="3">
        <f>B15-C15</f>
        <v>1946</v>
      </c>
      <c r="E15" s="5">
        <v>649</v>
      </c>
      <c r="F15" s="24" t="s">
        <v>20</v>
      </c>
      <c r="G15" s="5">
        <f>D15</f>
        <v>1946</v>
      </c>
      <c r="H15" s="11">
        <v>1946</v>
      </c>
      <c r="I15" s="71">
        <v>100</v>
      </c>
      <c r="J15" s="5">
        <v>1946</v>
      </c>
      <c r="K15" s="71">
        <f>J15/G15*100</f>
        <v>100</v>
      </c>
      <c r="L15" s="4"/>
    </row>
    <row r="16" spans="1:12" ht="12.75">
      <c r="A16" s="2" t="s">
        <v>15</v>
      </c>
      <c r="B16" s="3">
        <v>13085</v>
      </c>
      <c r="C16" s="8">
        <v>125</v>
      </c>
      <c r="D16" s="3">
        <f>B16-C16</f>
        <v>12960</v>
      </c>
      <c r="E16" s="5">
        <v>4277</v>
      </c>
      <c r="F16" s="24" t="s">
        <v>20</v>
      </c>
      <c r="G16" s="5">
        <f>D16</f>
        <v>12960</v>
      </c>
      <c r="H16" s="11">
        <v>12960</v>
      </c>
      <c r="I16" s="71">
        <v>100</v>
      </c>
      <c r="J16" s="5">
        <v>7391</v>
      </c>
      <c r="K16" s="71">
        <f>J16/G16*100</f>
        <v>57.029320987654316</v>
      </c>
      <c r="L16" s="4"/>
    </row>
    <row r="17" spans="1:12" ht="12.75">
      <c r="A17" s="2" t="s">
        <v>16</v>
      </c>
      <c r="B17" s="3">
        <v>8271</v>
      </c>
      <c r="C17" s="8">
        <v>0</v>
      </c>
      <c r="D17" s="3">
        <v>8271</v>
      </c>
      <c r="E17" s="5">
        <v>2757</v>
      </c>
      <c r="F17" s="24" t="s">
        <v>20</v>
      </c>
      <c r="G17" s="5">
        <f>D17</f>
        <v>8271</v>
      </c>
      <c r="H17" s="11">
        <v>8271</v>
      </c>
      <c r="I17" s="71">
        <v>100</v>
      </c>
      <c r="J17" s="5">
        <v>4425</v>
      </c>
      <c r="K17" s="71">
        <f>J17/G17*100</f>
        <v>53.500181356546975</v>
      </c>
      <c r="L17" s="4"/>
    </row>
    <row r="18" spans="1:12" ht="12.75">
      <c r="A18" s="2" t="s">
        <v>17</v>
      </c>
      <c r="B18" s="3">
        <v>16856</v>
      </c>
      <c r="C18" s="8">
        <v>0</v>
      </c>
      <c r="D18" s="3">
        <v>16856</v>
      </c>
      <c r="E18" s="5">
        <v>5619</v>
      </c>
      <c r="F18" s="24" t="s">
        <v>20</v>
      </c>
      <c r="G18" s="5">
        <f>D18</f>
        <v>16856</v>
      </c>
      <c r="H18" s="11">
        <v>16856</v>
      </c>
      <c r="I18" s="71">
        <v>100</v>
      </c>
      <c r="J18" s="24" t="s">
        <v>20</v>
      </c>
      <c r="K18" s="24" t="s">
        <v>20</v>
      </c>
      <c r="L18" s="4"/>
    </row>
    <row r="19" spans="1:12" ht="12.75">
      <c r="A19" s="2"/>
      <c r="B19" s="3"/>
      <c r="C19" s="10"/>
      <c r="D19" s="3"/>
      <c r="E19" s="11"/>
      <c r="F19" s="11"/>
      <c r="G19" s="5"/>
      <c r="H19" s="11"/>
      <c r="I19" s="75"/>
      <c r="J19" s="5"/>
      <c r="K19" s="82"/>
      <c r="L19" s="4"/>
    </row>
    <row r="20" spans="1:12" ht="12.75">
      <c r="A20" s="12" t="s">
        <v>18</v>
      </c>
      <c r="B20" s="13">
        <f>SUM(B6:B19)</f>
        <v>66076</v>
      </c>
      <c r="C20" s="14">
        <f>SUM(C6:C19)</f>
        <v>22041</v>
      </c>
      <c r="D20" s="14">
        <f>SUM(D6:D19)</f>
        <v>44035</v>
      </c>
      <c r="E20" s="14">
        <f>SUM(E6:E19)</f>
        <v>16522</v>
      </c>
      <c r="F20" s="14">
        <f>SUM(F6:F19)</f>
        <v>0</v>
      </c>
      <c r="G20" s="15">
        <f>D20</f>
        <v>44035</v>
      </c>
      <c r="H20" s="15">
        <f>SUM(H9:H18)</f>
        <v>43406</v>
      </c>
      <c r="I20" s="74">
        <f>H20/G20*100</f>
        <v>98.57159078006131</v>
      </c>
      <c r="J20" s="15">
        <f>SUM(J9:J18)</f>
        <v>15962</v>
      </c>
      <c r="K20" s="74">
        <f>J20/G20*100</f>
        <v>36.248438741909844</v>
      </c>
      <c r="L20" s="14"/>
    </row>
    <row r="21" spans="1:12" ht="12.75">
      <c r="A21" s="2"/>
      <c r="B21" s="3"/>
      <c r="C21" s="4"/>
      <c r="D21" s="4"/>
      <c r="E21" s="5"/>
      <c r="F21" s="5"/>
      <c r="G21" s="5"/>
      <c r="H21" s="5"/>
      <c r="I21" s="2"/>
      <c r="J21" s="5"/>
      <c r="K21" s="5"/>
      <c r="L21" s="4"/>
    </row>
    <row r="22" spans="1:12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24" t="s">
        <v>20</v>
      </c>
      <c r="G22" s="19">
        <f>D22</f>
        <v>7500</v>
      </c>
      <c r="H22" s="65">
        <v>4089</v>
      </c>
      <c r="I22" s="76">
        <f>H22/G22*100</f>
        <v>54.52</v>
      </c>
      <c r="J22" s="19">
        <v>4089</v>
      </c>
      <c r="K22" s="76">
        <f>J22/G22*100</f>
        <v>54.52</v>
      </c>
      <c r="L22" s="18"/>
    </row>
    <row r="23" spans="1:12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  <c r="J23" s="19"/>
      <c r="K23" s="19"/>
      <c r="L23" s="18"/>
    </row>
    <row r="24" spans="1:12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24" t="s">
        <v>20</v>
      </c>
      <c r="G24" s="19">
        <f>D24</f>
        <v>4000</v>
      </c>
      <c r="H24" s="24" t="s">
        <v>20</v>
      </c>
      <c r="I24" s="24" t="s">
        <v>20</v>
      </c>
      <c r="J24" s="24" t="s">
        <v>20</v>
      </c>
      <c r="K24" s="24" t="s">
        <v>20</v>
      </c>
      <c r="L24" s="23"/>
    </row>
    <row r="25" spans="1:12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24" t="s">
        <v>20</v>
      </c>
      <c r="G25" s="19">
        <f>D25</f>
        <v>1800</v>
      </c>
      <c r="H25" s="24" t="s">
        <v>20</v>
      </c>
      <c r="I25" s="24" t="s">
        <v>20</v>
      </c>
      <c r="J25" s="24" t="s">
        <v>20</v>
      </c>
      <c r="K25" s="24" t="s">
        <v>20</v>
      </c>
      <c r="L25" s="23"/>
    </row>
    <row r="26" spans="1:12" ht="12.75">
      <c r="A26" s="2"/>
      <c r="B26" s="3"/>
      <c r="C26" s="10"/>
      <c r="D26" s="4"/>
      <c r="E26" s="5"/>
      <c r="F26" s="5"/>
      <c r="G26" s="5"/>
      <c r="H26" s="24"/>
      <c r="I26" s="2"/>
      <c r="J26" s="5"/>
      <c r="K26" s="5"/>
      <c r="L26" s="4"/>
    </row>
    <row r="27" spans="1:12" s="20" customFormat="1" ht="12.75">
      <c r="A27" s="7" t="s">
        <v>22</v>
      </c>
      <c r="B27" s="16"/>
      <c r="C27" s="17"/>
      <c r="D27" s="21"/>
      <c r="E27" s="21"/>
      <c r="F27" s="21"/>
      <c r="G27" s="21"/>
      <c r="H27" s="24"/>
      <c r="I27" s="7"/>
      <c r="J27" s="21"/>
      <c r="K27" s="21"/>
      <c r="L27" s="21"/>
    </row>
    <row r="28" spans="1:12" ht="12.75">
      <c r="A28" s="2"/>
      <c r="B28" s="10"/>
      <c r="C28" s="8"/>
      <c r="D28" s="3"/>
      <c r="E28" s="11"/>
      <c r="F28" s="11"/>
      <c r="G28" s="11"/>
      <c r="H28" s="24"/>
      <c r="I28" s="2"/>
      <c r="J28" s="11"/>
      <c r="K28" s="11"/>
      <c r="L28" s="3"/>
    </row>
    <row r="29" spans="1:12" ht="12.75">
      <c r="A29" s="22" t="s">
        <v>23</v>
      </c>
      <c r="B29" s="10" t="s">
        <v>24</v>
      </c>
      <c r="C29" s="10" t="s">
        <v>20</v>
      </c>
      <c r="D29" s="23" t="str">
        <f aca="true" t="shared" si="0" ref="D29:D38">B29</f>
        <v>X</v>
      </c>
      <c r="E29" s="24" t="str">
        <f aca="true" t="shared" si="1" ref="E29:E38">D29</f>
        <v>X</v>
      </c>
      <c r="F29" s="24" t="s">
        <v>20</v>
      </c>
      <c r="G29" s="24" t="str">
        <f aca="true" t="shared" si="2" ref="G29:G39">D29</f>
        <v>X</v>
      </c>
      <c r="H29" s="11">
        <v>2520</v>
      </c>
      <c r="I29" s="24" t="s">
        <v>20</v>
      </c>
      <c r="J29" s="24" t="s">
        <v>20</v>
      </c>
      <c r="K29" s="24" t="s">
        <v>20</v>
      </c>
      <c r="L29" s="23"/>
    </row>
    <row r="30" spans="1:12" ht="12.75">
      <c r="A30" s="22" t="s">
        <v>26</v>
      </c>
      <c r="B30" s="10" t="s">
        <v>24</v>
      </c>
      <c r="C30" s="10" t="s">
        <v>20</v>
      </c>
      <c r="D30" s="23" t="str">
        <f t="shared" si="0"/>
        <v>X</v>
      </c>
      <c r="E30" s="24" t="str">
        <f t="shared" si="1"/>
        <v>X</v>
      </c>
      <c r="F30" s="24" t="s">
        <v>20</v>
      </c>
      <c r="G30" s="24" t="str">
        <f t="shared" si="2"/>
        <v>X</v>
      </c>
      <c r="H30" s="11">
        <v>6919</v>
      </c>
      <c r="I30" s="24" t="s">
        <v>20</v>
      </c>
      <c r="J30" s="24" t="s">
        <v>20</v>
      </c>
      <c r="K30" s="24" t="s">
        <v>20</v>
      </c>
      <c r="L30" s="23"/>
    </row>
    <row r="31" spans="1:12" ht="12.75">
      <c r="A31" s="22" t="s">
        <v>27</v>
      </c>
      <c r="B31" s="10" t="s">
        <v>24</v>
      </c>
      <c r="C31" s="10" t="s">
        <v>20</v>
      </c>
      <c r="D31" s="23" t="str">
        <f t="shared" si="0"/>
        <v>X</v>
      </c>
      <c r="E31" s="24" t="str">
        <f t="shared" si="1"/>
        <v>X</v>
      </c>
      <c r="F31" s="24" t="s">
        <v>20</v>
      </c>
      <c r="G31" s="24" t="str">
        <f t="shared" si="2"/>
        <v>X</v>
      </c>
      <c r="H31" s="24" t="s">
        <v>20</v>
      </c>
      <c r="I31" s="24" t="s">
        <v>20</v>
      </c>
      <c r="J31" s="24" t="s">
        <v>20</v>
      </c>
      <c r="K31" s="24" t="s">
        <v>20</v>
      </c>
      <c r="L31" s="23"/>
    </row>
    <row r="32" spans="1:12" ht="12.75">
      <c r="A32" s="22" t="s">
        <v>28</v>
      </c>
      <c r="B32" s="10" t="s">
        <v>24</v>
      </c>
      <c r="C32" s="10" t="s">
        <v>20</v>
      </c>
      <c r="D32" s="23" t="str">
        <f t="shared" si="0"/>
        <v>X</v>
      </c>
      <c r="E32" s="24" t="str">
        <f t="shared" si="1"/>
        <v>X</v>
      </c>
      <c r="F32" s="24" t="s">
        <v>20</v>
      </c>
      <c r="G32" s="24" t="str">
        <f t="shared" si="2"/>
        <v>X</v>
      </c>
      <c r="H32" s="11">
        <v>731</v>
      </c>
      <c r="I32" s="24" t="s">
        <v>20</v>
      </c>
      <c r="J32" s="24" t="s">
        <v>20</v>
      </c>
      <c r="K32" s="24" t="s">
        <v>20</v>
      </c>
      <c r="L32" s="23"/>
    </row>
    <row r="33" spans="1:12" ht="12.75">
      <c r="A33" s="22" t="s">
        <v>29</v>
      </c>
      <c r="B33" s="10" t="s">
        <v>24</v>
      </c>
      <c r="C33" s="10" t="s">
        <v>20</v>
      </c>
      <c r="D33" s="23" t="str">
        <f t="shared" si="0"/>
        <v>X</v>
      </c>
      <c r="E33" s="24" t="str">
        <f t="shared" si="1"/>
        <v>X</v>
      </c>
      <c r="F33" s="24" t="s">
        <v>20</v>
      </c>
      <c r="G33" s="24" t="str">
        <f t="shared" si="2"/>
        <v>X</v>
      </c>
      <c r="H33" s="11">
        <v>1433</v>
      </c>
      <c r="I33" s="24" t="s">
        <v>20</v>
      </c>
      <c r="J33" s="24" t="s">
        <v>20</v>
      </c>
      <c r="K33" s="24" t="s">
        <v>20</v>
      </c>
      <c r="L33" s="23"/>
    </row>
    <row r="34" spans="1:12" ht="12.75">
      <c r="A34" s="22" t="s">
        <v>30</v>
      </c>
      <c r="B34" s="10" t="s">
        <v>24</v>
      </c>
      <c r="C34" s="10" t="s">
        <v>20</v>
      </c>
      <c r="D34" s="23" t="str">
        <f t="shared" si="0"/>
        <v>X</v>
      </c>
      <c r="E34" s="24" t="str">
        <f t="shared" si="1"/>
        <v>X</v>
      </c>
      <c r="F34" s="24" t="s">
        <v>20</v>
      </c>
      <c r="G34" s="24" t="str">
        <f t="shared" si="2"/>
        <v>X</v>
      </c>
      <c r="H34" s="11">
        <v>911</v>
      </c>
      <c r="I34" s="24" t="s">
        <v>20</v>
      </c>
      <c r="J34" s="24" t="s">
        <v>20</v>
      </c>
      <c r="K34" s="24" t="s">
        <v>20</v>
      </c>
      <c r="L34" s="23"/>
    </row>
    <row r="35" spans="1:12" ht="12.75">
      <c r="A35" s="22" t="s">
        <v>31</v>
      </c>
      <c r="B35" s="10" t="s">
        <v>24</v>
      </c>
      <c r="C35" s="10" t="s">
        <v>20</v>
      </c>
      <c r="D35" s="23" t="str">
        <f t="shared" si="0"/>
        <v>X</v>
      </c>
      <c r="E35" s="24" t="str">
        <f t="shared" si="1"/>
        <v>X</v>
      </c>
      <c r="F35" s="24" t="s">
        <v>20</v>
      </c>
      <c r="G35" s="24" t="str">
        <f t="shared" si="2"/>
        <v>X</v>
      </c>
      <c r="H35" s="24" t="s">
        <v>20</v>
      </c>
      <c r="I35" s="24" t="s">
        <v>20</v>
      </c>
      <c r="J35" s="24" t="s">
        <v>20</v>
      </c>
      <c r="K35" s="24" t="s">
        <v>20</v>
      </c>
      <c r="L35" s="23"/>
    </row>
    <row r="36" spans="1:12" s="27" customFormat="1" ht="12.75">
      <c r="A36" s="25" t="s">
        <v>32</v>
      </c>
      <c r="B36" s="10" t="s">
        <v>24</v>
      </c>
      <c r="C36" s="10" t="s">
        <v>20</v>
      </c>
      <c r="D36" s="23" t="str">
        <f t="shared" si="0"/>
        <v>X</v>
      </c>
      <c r="E36" s="24" t="str">
        <f t="shared" si="1"/>
        <v>X</v>
      </c>
      <c r="F36" s="24" t="s">
        <v>20</v>
      </c>
      <c r="G36" s="24" t="str">
        <f t="shared" si="2"/>
        <v>X</v>
      </c>
      <c r="H36" s="24" t="s">
        <v>20</v>
      </c>
      <c r="I36" s="24" t="s">
        <v>20</v>
      </c>
      <c r="J36" s="24" t="s">
        <v>20</v>
      </c>
      <c r="K36" s="24" t="s">
        <v>20</v>
      </c>
      <c r="L36" s="23"/>
    </row>
    <row r="37" spans="1:12" ht="12.75">
      <c r="A37" s="22" t="s">
        <v>34</v>
      </c>
      <c r="B37" s="10" t="s">
        <v>24</v>
      </c>
      <c r="C37" s="10" t="s">
        <v>20</v>
      </c>
      <c r="D37" s="23" t="str">
        <f t="shared" si="0"/>
        <v>X</v>
      </c>
      <c r="E37" s="24" t="str">
        <f t="shared" si="1"/>
        <v>X</v>
      </c>
      <c r="F37" s="24" t="s">
        <v>20</v>
      </c>
      <c r="G37" s="24" t="str">
        <f t="shared" si="2"/>
        <v>X</v>
      </c>
      <c r="H37" s="24" t="s">
        <v>20</v>
      </c>
      <c r="I37" s="24" t="s">
        <v>20</v>
      </c>
      <c r="J37" s="24" t="s">
        <v>20</v>
      </c>
      <c r="K37" s="24" t="s">
        <v>20</v>
      </c>
      <c r="L37" s="23"/>
    </row>
    <row r="38" spans="1:12" ht="12.75">
      <c r="A38" s="22" t="s">
        <v>36</v>
      </c>
      <c r="B38" s="10" t="s">
        <v>24</v>
      </c>
      <c r="C38" s="10" t="s">
        <v>20</v>
      </c>
      <c r="D38" s="23" t="str">
        <f t="shared" si="0"/>
        <v>X</v>
      </c>
      <c r="E38" s="24" t="str">
        <f t="shared" si="1"/>
        <v>X</v>
      </c>
      <c r="F38" s="24" t="s">
        <v>20</v>
      </c>
      <c r="G38" s="24" t="str">
        <f t="shared" si="2"/>
        <v>X</v>
      </c>
      <c r="H38" s="24" t="s">
        <v>20</v>
      </c>
      <c r="I38" s="24" t="s">
        <v>20</v>
      </c>
      <c r="J38" s="24" t="s">
        <v>20</v>
      </c>
      <c r="K38" s="24" t="s">
        <v>20</v>
      </c>
      <c r="L38" s="23"/>
    </row>
    <row r="39" spans="1:12" ht="12.75">
      <c r="A39" s="22" t="s">
        <v>37</v>
      </c>
      <c r="B39" s="10" t="s">
        <v>24</v>
      </c>
      <c r="C39" s="10" t="s">
        <v>20</v>
      </c>
      <c r="D39" s="23" t="str">
        <f>B39</f>
        <v>X</v>
      </c>
      <c r="E39" s="24" t="str">
        <f>D39</f>
        <v>X</v>
      </c>
      <c r="F39" s="24"/>
      <c r="G39" s="24" t="str">
        <f t="shared" si="2"/>
        <v>X</v>
      </c>
      <c r="H39" s="24" t="s">
        <v>20</v>
      </c>
      <c r="I39" s="24" t="s">
        <v>20</v>
      </c>
      <c r="J39" s="24" t="s">
        <v>20</v>
      </c>
      <c r="K39" s="24" t="s">
        <v>20</v>
      </c>
      <c r="L39" s="23"/>
    </row>
    <row r="40" spans="1:12" s="27" customFormat="1" ht="25.5">
      <c r="A40" s="72" t="s">
        <v>75</v>
      </c>
      <c r="B40" s="29"/>
      <c r="C40" s="29"/>
      <c r="D40" s="77" t="s">
        <v>20</v>
      </c>
      <c r="E40" s="77"/>
      <c r="F40" s="78">
        <v>100</v>
      </c>
      <c r="G40" s="78">
        <v>100</v>
      </c>
      <c r="H40" s="78">
        <v>100</v>
      </c>
      <c r="I40" s="79">
        <f>H40/G40*100</f>
        <v>100</v>
      </c>
      <c r="J40" s="78">
        <v>100</v>
      </c>
      <c r="K40" s="79">
        <f>J40/I40*100</f>
        <v>100</v>
      </c>
      <c r="L40" s="73"/>
    </row>
    <row r="41" spans="1:12" ht="12.75" customHeight="1">
      <c r="A41" s="105" t="s">
        <v>0</v>
      </c>
      <c r="B41" s="105"/>
      <c r="C41" s="59"/>
      <c r="D41" s="105" t="s">
        <v>83</v>
      </c>
      <c r="E41" s="59"/>
      <c r="F41" s="105" t="s">
        <v>66</v>
      </c>
      <c r="G41" s="105" t="s">
        <v>84</v>
      </c>
      <c r="H41" s="105" t="s">
        <v>85</v>
      </c>
      <c r="I41" s="105"/>
      <c r="J41" s="105" t="s">
        <v>89</v>
      </c>
      <c r="K41" s="105" t="s">
        <v>86</v>
      </c>
      <c r="L41" s="105" t="s">
        <v>2</v>
      </c>
    </row>
    <row r="42" spans="1:12" ht="12.75">
      <c r="A42" s="105"/>
      <c r="B42" s="105"/>
      <c r="C42" s="59"/>
      <c r="D42" s="105"/>
      <c r="E42" s="59"/>
      <c r="F42" s="105"/>
      <c r="G42" s="105"/>
      <c r="H42" s="105"/>
      <c r="I42" s="105"/>
      <c r="J42" s="105"/>
      <c r="K42" s="105"/>
      <c r="L42" s="105"/>
    </row>
    <row r="43" spans="1:12" ht="19.5" customHeight="1">
      <c r="A43" s="105"/>
      <c r="B43" s="105"/>
      <c r="C43" s="60"/>
      <c r="D43" s="105"/>
      <c r="E43" s="59"/>
      <c r="F43" s="105"/>
      <c r="G43" s="105"/>
      <c r="H43" s="70" t="s">
        <v>87</v>
      </c>
      <c r="I43" s="70" t="s">
        <v>88</v>
      </c>
      <c r="J43" s="105"/>
      <c r="K43" s="105"/>
      <c r="L43" s="105"/>
    </row>
    <row r="44" spans="1:12" s="27" customFormat="1" ht="21" customHeight="1">
      <c r="A44" s="25" t="s">
        <v>71</v>
      </c>
      <c r="B44" s="10"/>
      <c r="C44" s="10"/>
      <c r="D44" s="24" t="s">
        <v>20</v>
      </c>
      <c r="E44" s="24"/>
      <c r="F44" s="11">
        <v>30</v>
      </c>
      <c r="G44" s="11">
        <v>30</v>
      </c>
      <c r="H44" s="11">
        <v>30</v>
      </c>
      <c r="I44" s="71">
        <v>100</v>
      </c>
      <c r="J44" s="11">
        <v>30</v>
      </c>
      <c r="K44" s="71">
        <v>100</v>
      </c>
      <c r="L44" s="3"/>
    </row>
    <row r="45" spans="1:12" s="27" customFormat="1" ht="12.75">
      <c r="A45" s="25" t="s">
        <v>72</v>
      </c>
      <c r="B45" s="10"/>
      <c r="C45" s="10"/>
      <c r="D45" s="24" t="s">
        <v>20</v>
      </c>
      <c r="E45" s="24"/>
      <c r="F45" s="11">
        <v>81</v>
      </c>
      <c r="G45" s="11">
        <v>81</v>
      </c>
      <c r="H45" s="11">
        <v>81</v>
      </c>
      <c r="I45" s="71">
        <v>100</v>
      </c>
      <c r="J45" s="11">
        <v>81</v>
      </c>
      <c r="K45" s="71">
        <v>100</v>
      </c>
      <c r="L45" s="3"/>
    </row>
    <row r="46" spans="1:12" s="27" customFormat="1" ht="12.75">
      <c r="A46" s="25" t="s">
        <v>74</v>
      </c>
      <c r="B46" s="10"/>
      <c r="C46" s="10"/>
      <c r="D46" s="24" t="s">
        <v>20</v>
      </c>
      <c r="E46" s="24"/>
      <c r="F46" s="24" t="s">
        <v>24</v>
      </c>
      <c r="G46" s="24" t="s">
        <v>24</v>
      </c>
      <c r="H46" s="24" t="s">
        <v>20</v>
      </c>
      <c r="I46" s="24" t="s">
        <v>20</v>
      </c>
      <c r="J46" s="24" t="s">
        <v>20</v>
      </c>
      <c r="K46" s="24" t="s">
        <v>20</v>
      </c>
      <c r="L46" s="23"/>
    </row>
    <row r="47" spans="1:12" s="41" customFormat="1" ht="12.75">
      <c r="A47" s="25" t="s">
        <v>77</v>
      </c>
      <c r="B47" s="17"/>
      <c r="C47" s="17"/>
      <c r="D47" s="24" t="s">
        <v>20</v>
      </c>
      <c r="E47" s="24"/>
      <c r="F47" s="24" t="s">
        <v>24</v>
      </c>
      <c r="G47" s="24" t="s">
        <v>24</v>
      </c>
      <c r="H47" s="24" t="s">
        <v>20</v>
      </c>
      <c r="I47" s="24" t="s">
        <v>20</v>
      </c>
      <c r="J47" s="24" t="s">
        <v>20</v>
      </c>
      <c r="K47" s="24" t="s">
        <v>20</v>
      </c>
      <c r="L47" s="23"/>
    </row>
    <row r="48" spans="1:12" s="27" customFormat="1" ht="12.75">
      <c r="A48" s="25"/>
      <c r="B48" s="33"/>
      <c r="C48" s="34"/>
      <c r="D48" s="33"/>
      <c r="E48" s="35"/>
      <c r="F48" s="35"/>
      <c r="G48" s="35"/>
      <c r="H48" s="35"/>
      <c r="I48" s="26"/>
      <c r="J48" s="35"/>
      <c r="K48" s="35"/>
      <c r="L48" s="33"/>
    </row>
    <row r="49" spans="1:12" s="41" customFormat="1" ht="12.75">
      <c r="A49" s="36"/>
      <c r="B49" s="37"/>
      <c r="C49" s="38"/>
      <c r="D49" s="37"/>
      <c r="E49" s="39"/>
      <c r="F49" s="61"/>
      <c r="G49" s="39"/>
      <c r="H49" s="61"/>
      <c r="I49" s="80"/>
      <c r="J49" s="61"/>
      <c r="K49" s="61"/>
      <c r="L49" s="37"/>
    </row>
    <row r="50" spans="1:12" s="41" customFormat="1" ht="12.75">
      <c r="A50" s="12" t="s">
        <v>82</v>
      </c>
      <c r="B50" s="66"/>
      <c r="C50" s="67"/>
      <c r="D50" s="66">
        <v>17700</v>
      </c>
      <c r="E50" s="68"/>
      <c r="F50" s="68">
        <f>F40+F44+F45</f>
        <v>211</v>
      </c>
      <c r="G50" s="68">
        <v>20563</v>
      </c>
      <c r="H50" s="68">
        <f>SUM(H29:H49)</f>
        <v>12725</v>
      </c>
      <c r="I50" s="81">
        <f>H50/G50*100</f>
        <v>61.88299372659631</v>
      </c>
      <c r="J50" s="68">
        <v>211</v>
      </c>
      <c r="K50" s="81">
        <f>J50/G50*100</f>
        <v>1.0261148665078053</v>
      </c>
      <c r="L50" s="66"/>
    </row>
    <row r="51" spans="1:12" ht="12.75">
      <c r="A51" s="2"/>
      <c r="B51" s="3"/>
      <c r="C51" s="10"/>
      <c r="D51" s="3"/>
      <c r="E51" s="11"/>
      <c r="F51" s="11"/>
      <c r="G51" s="11"/>
      <c r="H51" s="11"/>
      <c r="I51" s="2"/>
      <c r="J51" s="11"/>
      <c r="K51" s="11"/>
      <c r="L51" s="3"/>
    </row>
    <row r="52" spans="1:12" s="20" customFormat="1" ht="12.75">
      <c r="A52" s="7" t="s">
        <v>39</v>
      </c>
      <c r="B52" s="16">
        <v>1100</v>
      </c>
      <c r="C52" s="17" t="s">
        <v>20</v>
      </c>
      <c r="D52" s="18">
        <v>1100</v>
      </c>
      <c r="E52" s="19">
        <v>1100</v>
      </c>
      <c r="F52" s="19">
        <f>-F40-F44-F45</f>
        <v>-211</v>
      </c>
      <c r="G52" s="19">
        <f>D52+F52</f>
        <v>889</v>
      </c>
      <c r="H52" s="24" t="s">
        <v>20</v>
      </c>
      <c r="I52" s="24" t="s">
        <v>20</v>
      </c>
      <c r="J52" s="24" t="s">
        <v>20</v>
      </c>
      <c r="K52" s="24" t="s">
        <v>20</v>
      </c>
      <c r="L52" s="18"/>
    </row>
    <row r="53" spans="1:12" s="20" customFormat="1" ht="12.75">
      <c r="A53" s="7"/>
      <c r="B53" s="16"/>
      <c r="C53" s="17"/>
      <c r="D53" s="18"/>
      <c r="E53" s="19"/>
      <c r="F53" s="19"/>
      <c r="G53" s="19"/>
      <c r="H53" s="19"/>
      <c r="I53" s="7"/>
      <c r="J53" s="19"/>
      <c r="K53" s="19"/>
      <c r="L53" s="18"/>
    </row>
    <row r="54" spans="1:12" ht="12.75">
      <c r="A54" s="2"/>
      <c r="B54" s="3"/>
      <c r="C54" s="10"/>
      <c r="D54" s="4"/>
      <c r="E54" s="5"/>
      <c r="F54" s="5"/>
      <c r="G54" s="5"/>
      <c r="H54" s="5"/>
      <c r="I54" s="2"/>
      <c r="J54" s="5"/>
      <c r="K54" s="5"/>
      <c r="L54" s="4"/>
    </row>
    <row r="55" spans="1:12" ht="12.75">
      <c r="A55" s="12" t="s">
        <v>40</v>
      </c>
      <c r="B55" s="13">
        <f>B20+B22+B24+B25+B49+B52</f>
        <v>80476</v>
      </c>
      <c r="C55" s="13">
        <f>C20</f>
        <v>22041</v>
      </c>
      <c r="D55" s="13">
        <f>D20+D22+D24+D25+D50+D52</f>
        <v>76135</v>
      </c>
      <c r="E55" s="13">
        <f>E20+E22+E24+E25+E49+E52</f>
        <v>30922</v>
      </c>
      <c r="F55" s="13" t="e">
        <f>#REF!</f>
        <v>#REF!</v>
      </c>
      <c r="G55" s="13">
        <f>G52+G50+G20+G22+G24+G25</f>
        <v>78787</v>
      </c>
      <c r="H55" s="13">
        <f>H50+H20+H22</f>
        <v>60220</v>
      </c>
      <c r="I55" s="81">
        <f>H55/G55*100</f>
        <v>76.43392945536701</v>
      </c>
      <c r="J55" s="13">
        <v>4300</v>
      </c>
      <c r="K55" s="81">
        <f>J55/G55*100</f>
        <v>5.457753182631652</v>
      </c>
      <c r="L55" s="13"/>
    </row>
    <row r="56" spans="1:12" ht="12.75">
      <c r="A56" s="22"/>
      <c r="B56" s="8"/>
      <c r="C56" s="10"/>
      <c r="D56" s="3"/>
      <c r="E56" s="11"/>
      <c r="F56" s="11"/>
      <c r="G56" s="11"/>
      <c r="H56" s="11"/>
      <c r="I56" s="2"/>
      <c r="J56" s="11"/>
      <c r="K56" s="11"/>
      <c r="L56" s="3"/>
    </row>
    <row r="57" spans="1:12" ht="12.75">
      <c r="A57" s="42" t="s">
        <v>41</v>
      </c>
      <c r="B57" s="8"/>
      <c r="C57" s="10"/>
      <c r="D57" s="3"/>
      <c r="E57" s="11"/>
      <c r="F57" s="11"/>
      <c r="G57" s="11"/>
      <c r="H57" s="11"/>
      <c r="I57" s="42"/>
      <c r="J57" s="11"/>
      <c r="K57" s="11"/>
      <c r="L57" s="3"/>
    </row>
    <row r="58" spans="1:12" ht="12.75">
      <c r="A58" s="22" t="s">
        <v>43</v>
      </c>
      <c r="B58" s="8">
        <v>8714</v>
      </c>
      <c r="C58" s="10" t="s">
        <v>20</v>
      </c>
      <c r="D58" s="3">
        <f aca="true" t="shared" si="3" ref="D58:D70">B58</f>
        <v>8714</v>
      </c>
      <c r="E58" s="11">
        <v>2905</v>
      </c>
      <c r="F58" s="24" t="s">
        <v>20</v>
      </c>
      <c r="G58" s="11">
        <f aca="true" t="shared" si="4" ref="G58:G70">D58</f>
        <v>8714</v>
      </c>
      <c r="H58" s="11">
        <v>8714</v>
      </c>
      <c r="I58" s="83">
        <f>H58/G58*100</f>
        <v>100</v>
      </c>
      <c r="J58" s="24" t="s">
        <v>20</v>
      </c>
      <c r="K58" s="24" t="str">
        <f>J58</f>
        <v>-</v>
      </c>
      <c r="L58" s="3"/>
    </row>
    <row r="59" spans="1:12" ht="12.75">
      <c r="A59" s="22" t="s">
        <v>45</v>
      </c>
      <c r="B59" s="8">
        <v>3580</v>
      </c>
      <c r="C59" s="10" t="s">
        <v>20</v>
      </c>
      <c r="D59" s="3">
        <f t="shared" si="3"/>
        <v>3580</v>
      </c>
      <c r="E59" s="11">
        <v>1193</v>
      </c>
      <c r="F59" s="24" t="s">
        <v>20</v>
      </c>
      <c r="G59" s="11">
        <f t="shared" si="4"/>
        <v>3580</v>
      </c>
      <c r="H59" s="11">
        <v>3579</v>
      </c>
      <c r="I59" s="83">
        <f aca="true" t="shared" si="5" ref="I59:I74">H59/G59*100</f>
        <v>99.97206703910615</v>
      </c>
      <c r="J59" s="24" t="s">
        <v>20</v>
      </c>
      <c r="K59" s="24" t="str">
        <f aca="true" t="shared" si="6" ref="K59:K74">J59</f>
        <v>-</v>
      </c>
      <c r="L59" s="3"/>
    </row>
    <row r="60" spans="1:12" ht="12.75">
      <c r="A60" s="22" t="s">
        <v>46</v>
      </c>
      <c r="B60" s="8">
        <v>2615</v>
      </c>
      <c r="C60" s="10" t="s">
        <v>20</v>
      </c>
      <c r="D60" s="3">
        <f t="shared" si="3"/>
        <v>2615</v>
      </c>
      <c r="E60" s="11">
        <v>872</v>
      </c>
      <c r="F60" s="24" t="s">
        <v>20</v>
      </c>
      <c r="G60" s="11">
        <f t="shared" si="4"/>
        <v>2615</v>
      </c>
      <c r="H60" s="11">
        <v>2540</v>
      </c>
      <c r="I60" s="83">
        <f t="shared" si="5"/>
        <v>97.131931166348</v>
      </c>
      <c r="J60" s="24" t="s">
        <v>20</v>
      </c>
      <c r="K60" s="24" t="str">
        <f t="shared" si="6"/>
        <v>-</v>
      </c>
      <c r="L60" s="3"/>
    </row>
    <row r="61" spans="1:12" ht="12.75">
      <c r="A61" s="22" t="s">
        <v>47</v>
      </c>
      <c r="B61" s="8">
        <v>6935</v>
      </c>
      <c r="C61" s="10" t="s">
        <v>20</v>
      </c>
      <c r="D61" s="3">
        <f t="shared" si="3"/>
        <v>6935</v>
      </c>
      <c r="E61" s="11">
        <v>2312</v>
      </c>
      <c r="F61" s="24" t="s">
        <v>20</v>
      </c>
      <c r="G61" s="11">
        <f t="shared" si="4"/>
        <v>6935</v>
      </c>
      <c r="H61" s="11">
        <v>0</v>
      </c>
      <c r="I61" s="83">
        <f t="shared" si="5"/>
        <v>0</v>
      </c>
      <c r="J61" s="24" t="s">
        <v>20</v>
      </c>
      <c r="K61" s="24" t="str">
        <f t="shared" si="6"/>
        <v>-</v>
      </c>
      <c r="L61" s="3"/>
    </row>
    <row r="62" spans="1:12" ht="12.75">
      <c r="A62" s="22" t="s">
        <v>48</v>
      </c>
      <c r="B62" s="8">
        <v>16517</v>
      </c>
      <c r="C62" s="10" t="s">
        <v>20</v>
      </c>
      <c r="D62" s="3">
        <f t="shared" si="3"/>
        <v>16517</v>
      </c>
      <c r="E62" s="11">
        <v>5506</v>
      </c>
      <c r="F62" s="24" t="s">
        <v>20</v>
      </c>
      <c r="G62" s="11">
        <f t="shared" si="4"/>
        <v>16517</v>
      </c>
      <c r="H62" s="11">
        <v>16517</v>
      </c>
      <c r="I62" s="83">
        <f t="shared" si="5"/>
        <v>100</v>
      </c>
      <c r="J62" s="24" t="s">
        <v>20</v>
      </c>
      <c r="K62" s="24" t="str">
        <f t="shared" si="6"/>
        <v>-</v>
      </c>
      <c r="L62" s="3"/>
    </row>
    <row r="63" spans="1:12" ht="12.75">
      <c r="A63" s="22" t="s">
        <v>49</v>
      </c>
      <c r="B63" s="8">
        <v>5992</v>
      </c>
      <c r="C63" s="10" t="s">
        <v>20</v>
      </c>
      <c r="D63" s="3">
        <f t="shared" si="3"/>
        <v>5992</v>
      </c>
      <c r="E63" s="11">
        <v>1997</v>
      </c>
      <c r="F63" s="24" t="s">
        <v>20</v>
      </c>
      <c r="G63" s="11">
        <f t="shared" si="4"/>
        <v>5992</v>
      </c>
      <c r="H63" s="11">
        <v>5977</v>
      </c>
      <c r="I63" s="83">
        <f t="shared" si="5"/>
        <v>99.74966622162884</v>
      </c>
      <c r="J63" s="24" t="s">
        <v>20</v>
      </c>
      <c r="K63" s="24" t="str">
        <f t="shared" si="6"/>
        <v>-</v>
      </c>
      <c r="L63" s="3"/>
    </row>
    <row r="64" spans="1:12" ht="12.75">
      <c r="A64" s="22" t="s">
        <v>50</v>
      </c>
      <c r="B64" s="8">
        <v>5844</v>
      </c>
      <c r="C64" s="10" t="s">
        <v>20</v>
      </c>
      <c r="D64" s="3">
        <f t="shared" si="3"/>
        <v>5844</v>
      </c>
      <c r="E64" s="11">
        <v>1948</v>
      </c>
      <c r="F64" s="24" t="s">
        <v>20</v>
      </c>
      <c r="G64" s="11">
        <f t="shared" si="4"/>
        <v>5844</v>
      </c>
      <c r="H64" s="11">
        <v>0</v>
      </c>
      <c r="I64" s="83">
        <f t="shared" si="5"/>
        <v>0</v>
      </c>
      <c r="J64" s="24" t="s">
        <v>20</v>
      </c>
      <c r="K64" s="24" t="str">
        <f t="shared" si="6"/>
        <v>-</v>
      </c>
      <c r="L64" s="3"/>
    </row>
    <row r="65" spans="1:12" ht="12.75">
      <c r="A65" s="22" t="s">
        <v>51</v>
      </c>
      <c r="B65" s="8">
        <v>11053</v>
      </c>
      <c r="C65" s="10" t="s">
        <v>20</v>
      </c>
      <c r="D65" s="3">
        <f t="shared" si="3"/>
        <v>11053</v>
      </c>
      <c r="E65" s="11">
        <v>3684</v>
      </c>
      <c r="F65" s="24" t="s">
        <v>20</v>
      </c>
      <c r="G65" s="11">
        <f t="shared" si="4"/>
        <v>11053</v>
      </c>
      <c r="H65" s="11">
        <v>11023</v>
      </c>
      <c r="I65" s="83">
        <f t="shared" si="5"/>
        <v>99.72858047588889</v>
      </c>
      <c r="J65" s="24" t="s">
        <v>20</v>
      </c>
      <c r="K65" s="24" t="str">
        <f t="shared" si="6"/>
        <v>-</v>
      </c>
      <c r="L65" s="3"/>
    </row>
    <row r="66" spans="1:12" ht="12.75">
      <c r="A66" s="22" t="s">
        <v>52</v>
      </c>
      <c r="B66" s="8">
        <v>6796</v>
      </c>
      <c r="C66" s="10" t="s">
        <v>20</v>
      </c>
      <c r="D66" s="3">
        <f t="shared" si="3"/>
        <v>6796</v>
      </c>
      <c r="E66" s="11">
        <v>2265</v>
      </c>
      <c r="F66" s="24" t="s">
        <v>20</v>
      </c>
      <c r="G66" s="11">
        <f t="shared" si="4"/>
        <v>6796</v>
      </c>
      <c r="H66" s="11">
        <v>6764</v>
      </c>
      <c r="I66" s="83">
        <f t="shared" si="5"/>
        <v>99.52913478516776</v>
      </c>
      <c r="J66" s="24" t="s">
        <v>20</v>
      </c>
      <c r="K66" s="24" t="str">
        <f t="shared" si="6"/>
        <v>-</v>
      </c>
      <c r="L66" s="3"/>
    </row>
    <row r="67" spans="1:12" ht="12.75">
      <c r="A67" s="22" t="s">
        <v>53</v>
      </c>
      <c r="B67" s="8">
        <v>3952</v>
      </c>
      <c r="C67" s="10" t="s">
        <v>20</v>
      </c>
      <c r="D67" s="3">
        <f t="shared" si="3"/>
        <v>3952</v>
      </c>
      <c r="E67" s="11">
        <v>1317</v>
      </c>
      <c r="F67" s="24" t="s">
        <v>20</v>
      </c>
      <c r="G67" s="11">
        <f t="shared" si="4"/>
        <v>3952</v>
      </c>
      <c r="H67" s="11">
        <v>3950</v>
      </c>
      <c r="I67" s="83">
        <f t="shared" si="5"/>
        <v>99.9493927125506</v>
      </c>
      <c r="J67" s="24" t="s">
        <v>20</v>
      </c>
      <c r="K67" s="24" t="str">
        <f t="shared" si="6"/>
        <v>-</v>
      </c>
      <c r="L67" s="3"/>
    </row>
    <row r="68" spans="1:12" ht="12.75">
      <c r="A68" s="22" t="s">
        <v>54</v>
      </c>
      <c r="B68" s="8">
        <v>21632</v>
      </c>
      <c r="C68" s="10" t="s">
        <v>20</v>
      </c>
      <c r="D68" s="3">
        <f t="shared" si="3"/>
        <v>21632</v>
      </c>
      <c r="E68" s="11">
        <v>7211</v>
      </c>
      <c r="F68" s="24" t="s">
        <v>20</v>
      </c>
      <c r="G68" s="11">
        <f t="shared" si="4"/>
        <v>21632</v>
      </c>
      <c r="H68" s="11">
        <v>21602</v>
      </c>
      <c r="I68" s="83">
        <f t="shared" si="5"/>
        <v>99.86131656804734</v>
      </c>
      <c r="J68" s="24" t="s">
        <v>20</v>
      </c>
      <c r="K68" s="24" t="str">
        <f t="shared" si="6"/>
        <v>-</v>
      </c>
      <c r="L68" s="3"/>
    </row>
    <row r="69" spans="1:12" ht="12.75">
      <c r="A69" s="22" t="s">
        <v>55</v>
      </c>
      <c r="B69" s="8">
        <v>3098</v>
      </c>
      <c r="C69" s="10" t="s">
        <v>20</v>
      </c>
      <c r="D69" s="3">
        <f t="shared" si="3"/>
        <v>3098</v>
      </c>
      <c r="E69" s="11">
        <v>1033</v>
      </c>
      <c r="F69" s="24" t="s">
        <v>20</v>
      </c>
      <c r="G69" s="11">
        <f t="shared" si="4"/>
        <v>3098</v>
      </c>
      <c r="H69" s="11">
        <v>3068</v>
      </c>
      <c r="I69" s="83">
        <f t="shared" si="5"/>
        <v>99.03163331181408</v>
      </c>
      <c r="J69" s="24" t="s">
        <v>20</v>
      </c>
      <c r="K69" s="24" t="str">
        <f t="shared" si="6"/>
        <v>-</v>
      </c>
      <c r="L69" s="3"/>
    </row>
    <row r="70" spans="1:12" ht="12.75">
      <c r="A70" s="22" t="s">
        <v>56</v>
      </c>
      <c r="B70" s="8">
        <v>2894</v>
      </c>
      <c r="C70" s="10" t="s">
        <v>20</v>
      </c>
      <c r="D70" s="3">
        <f t="shared" si="3"/>
        <v>2894</v>
      </c>
      <c r="E70" s="11">
        <v>965</v>
      </c>
      <c r="F70" s="24" t="s">
        <v>20</v>
      </c>
      <c r="G70" s="11">
        <f t="shared" si="4"/>
        <v>2894</v>
      </c>
      <c r="H70" s="11">
        <v>2877</v>
      </c>
      <c r="I70" s="83">
        <f t="shared" si="5"/>
        <v>99.4125777470629</v>
      </c>
      <c r="J70" s="24" t="s">
        <v>20</v>
      </c>
      <c r="K70" s="24" t="str">
        <f t="shared" si="6"/>
        <v>-</v>
      </c>
      <c r="L70" s="3"/>
    </row>
    <row r="71" spans="1:12" ht="12.75">
      <c r="A71" s="22" t="s">
        <v>58</v>
      </c>
      <c r="B71" s="8">
        <v>8446</v>
      </c>
      <c r="C71" s="10" t="s">
        <v>20</v>
      </c>
      <c r="D71" s="3">
        <f>B71</f>
        <v>8446</v>
      </c>
      <c r="E71" s="11">
        <v>2974</v>
      </c>
      <c r="F71" s="24" t="s">
        <v>20</v>
      </c>
      <c r="G71" s="11">
        <f>D71</f>
        <v>8446</v>
      </c>
      <c r="H71" s="11">
        <v>8305</v>
      </c>
      <c r="I71" s="83">
        <f t="shared" si="5"/>
        <v>98.33057068434762</v>
      </c>
      <c r="J71" s="24" t="s">
        <v>20</v>
      </c>
      <c r="K71" s="24" t="str">
        <f t="shared" si="6"/>
        <v>-</v>
      </c>
      <c r="L71" s="3"/>
    </row>
    <row r="72" spans="1:12" ht="12.75">
      <c r="A72" s="22" t="s">
        <v>59</v>
      </c>
      <c r="B72" s="8">
        <v>21831</v>
      </c>
      <c r="C72" s="10" t="s">
        <v>20</v>
      </c>
      <c r="D72" s="3">
        <f>B72</f>
        <v>21831</v>
      </c>
      <c r="E72" s="11">
        <v>7277</v>
      </c>
      <c r="F72" s="24" t="s">
        <v>20</v>
      </c>
      <c r="G72" s="11">
        <f>D72</f>
        <v>21831</v>
      </c>
      <c r="H72" s="11">
        <v>21831</v>
      </c>
      <c r="I72" s="83">
        <f t="shared" si="5"/>
        <v>100</v>
      </c>
      <c r="J72" s="24" t="s">
        <v>20</v>
      </c>
      <c r="K72" s="24" t="str">
        <f t="shared" si="6"/>
        <v>-</v>
      </c>
      <c r="L72" s="3"/>
    </row>
    <row r="73" spans="1:12" ht="12.75">
      <c r="A73" s="22" t="s">
        <v>60</v>
      </c>
      <c r="B73" s="8">
        <v>9800</v>
      </c>
      <c r="C73" s="10" t="s">
        <v>20</v>
      </c>
      <c r="D73" s="3">
        <f>B73</f>
        <v>9800</v>
      </c>
      <c r="E73" s="11">
        <v>3267</v>
      </c>
      <c r="F73" s="24" t="s">
        <v>20</v>
      </c>
      <c r="G73" s="11">
        <f>D73</f>
        <v>9800</v>
      </c>
      <c r="H73" s="11">
        <v>9740</v>
      </c>
      <c r="I73" s="83">
        <f t="shared" si="5"/>
        <v>99.38775510204081</v>
      </c>
      <c r="J73" s="24" t="s">
        <v>20</v>
      </c>
      <c r="K73" s="24" t="str">
        <f t="shared" si="6"/>
        <v>-</v>
      </c>
      <c r="L73" s="3"/>
    </row>
    <row r="74" spans="1:12" ht="12.75">
      <c r="A74" s="22" t="s">
        <v>62</v>
      </c>
      <c r="B74" s="8">
        <v>20643</v>
      </c>
      <c r="C74" s="10" t="s">
        <v>20</v>
      </c>
      <c r="D74" s="3">
        <f>B74</f>
        <v>20643</v>
      </c>
      <c r="E74" s="11">
        <v>7586</v>
      </c>
      <c r="F74" s="24" t="s">
        <v>20</v>
      </c>
      <c r="G74" s="11">
        <f>D74</f>
        <v>20643</v>
      </c>
      <c r="H74" s="11">
        <v>20626</v>
      </c>
      <c r="I74" s="83">
        <f t="shared" si="5"/>
        <v>99.91764762873613</v>
      </c>
      <c r="J74" s="24" t="s">
        <v>20</v>
      </c>
      <c r="K74" s="24" t="str">
        <f t="shared" si="6"/>
        <v>-</v>
      </c>
      <c r="L74" s="3"/>
    </row>
    <row r="75" spans="1:12" s="20" customFormat="1" ht="12.75">
      <c r="A75" s="43" t="s">
        <v>63</v>
      </c>
      <c r="B75" s="44">
        <f>SUM(B58:B74)</f>
        <v>160342</v>
      </c>
      <c r="C75" s="44">
        <f>SUM(C58:C74)</f>
        <v>0</v>
      </c>
      <c r="D75" s="13">
        <f>SUM(D58:D74)</f>
        <v>160342</v>
      </c>
      <c r="E75" s="13">
        <f>SUM(E58:E74)</f>
        <v>54312</v>
      </c>
      <c r="F75" s="13">
        <v>0</v>
      </c>
      <c r="G75" s="13">
        <f>D75</f>
        <v>160342</v>
      </c>
      <c r="H75" s="13">
        <f>SUM(H58:H74)</f>
        <v>147113</v>
      </c>
      <c r="I75" s="84">
        <f>H75/G75*100</f>
        <v>91.7495104214741</v>
      </c>
      <c r="J75" s="13">
        <v>0</v>
      </c>
      <c r="K75" s="13">
        <v>0</v>
      </c>
      <c r="L75" s="13"/>
    </row>
    <row r="76" spans="1:12" s="51" customFormat="1" ht="12.75">
      <c r="A76" s="46" t="s">
        <v>64</v>
      </c>
      <c r="B76" s="47">
        <f aca="true" t="shared" si="7" ref="B76:H76">B75+B55</f>
        <v>240818</v>
      </c>
      <c r="C76" s="47">
        <f t="shared" si="7"/>
        <v>22041</v>
      </c>
      <c r="D76" s="48">
        <f t="shared" si="7"/>
        <v>236477</v>
      </c>
      <c r="E76" s="49">
        <f t="shared" si="7"/>
        <v>85234</v>
      </c>
      <c r="F76" s="49" t="e">
        <f t="shared" si="7"/>
        <v>#REF!</v>
      </c>
      <c r="G76" s="49">
        <f t="shared" si="7"/>
        <v>239129</v>
      </c>
      <c r="H76" s="49">
        <f t="shared" si="7"/>
        <v>207333</v>
      </c>
      <c r="I76" s="84">
        <f>H76/G76*100</f>
        <v>86.70341112955768</v>
      </c>
      <c r="J76" s="49">
        <f>J75+J55+J20</f>
        <v>20262</v>
      </c>
      <c r="K76" s="84">
        <f>J76/G76*100</f>
        <v>8.473250839505036</v>
      </c>
      <c r="L76" s="48"/>
    </row>
    <row r="77" spans="1:12" s="55" customFormat="1" ht="12.75">
      <c r="A77" s="52"/>
      <c r="B77" s="53"/>
      <c r="C77" s="54"/>
      <c r="D77" s="54"/>
      <c r="E77" s="54"/>
      <c r="F77" s="54"/>
      <c r="G77" s="54"/>
      <c r="H77" s="54"/>
      <c r="I77" s="52"/>
      <c r="J77" s="54"/>
      <c r="K77" s="54"/>
      <c r="L77" s="54"/>
    </row>
    <row r="78" spans="1:12" s="55" customFormat="1" ht="12.75">
      <c r="A78" s="52"/>
      <c r="B78" s="53"/>
      <c r="C78" s="54"/>
      <c r="D78" s="54"/>
      <c r="E78" s="54"/>
      <c r="F78" s="54"/>
      <c r="G78" s="54"/>
      <c r="H78" s="54"/>
      <c r="I78" s="52"/>
      <c r="J78" s="54"/>
      <c r="K78" s="54"/>
      <c r="L78" s="54"/>
    </row>
    <row r="79" spans="1:12" s="55" customFormat="1" ht="12.75">
      <c r="A79" s="52"/>
      <c r="B79" s="53"/>
      <c r="C79" s="54"/>
      <c r="D79" s="54"/>
      <c r="E79" s="54"/>
      <c r="F79" s="54"/>
      <c r="G79" s="54"/>
      <c r="H79" s="54"/>
      <c r="I79" s="52"/>
      <c r="J79" s="54"/>
      <c r="K79" s="54"/>
      <c r="L79" s="54"/>
    </row>
    <row r="80" spans="1:12" s="55" customFormat="1" ht="12.75">
      <c r="A80" s="52"/>
      <c r="B80" s="53"/>
      <c r="C80" s="54"/>
      <c r="D80" s="54"/>
      <c r="E80" s="54"/>
      <c r="F80" s="54"/>
      <c r="G80" s="54"/>
      <c r="H80" s="54"/>
      <c r="I80" s="52"/>
      <c r="J80" s="54"/>
      <c r="K80" s="54"/>
      <c r="L80" s="54"/>
    </row>
    <row r="81" spans="1:12" s="55" customFormat="1" ht="12.75">
      <c r="A81" s="52"/>
      <c r="B81" s="53"/>
      <c r="C81" s="54"/>
      <c r="D81" s="54"/>
      <c r="E81" s="54"/>
      <c r="F81" s="54"/>
      <c r="G81" s="54"/>
      <c r="H81" s="54"/>
      <c r="I81" s="52"/>
      <c r="J81" s="54"/>
      <c r="K81" s="54"/>
      <c r="L81" s="54"/>
    </row>
    <row r="82" spans="1:12" s="55" customFormat="1" ht="12.75">
      <c r="A82" s="52"/>
      <c r="B82" s="53"/>
      <c r="C82" s="54"/>
      <c r="D82" s="54"/>
      <c r="E82" s="54"/>
      <c r="F82" s="54"/>
      <c r="G82" s="54"/>
      <c r="H82" s="54"/>
      <c r="I82" s="52"/>
      <c r="J82" s="54"/>
      <c r="K82" s="54"/>
      <c r="L82" s="54"/>
    </row>
    <row r="83" spans="1:12" s="55" customFormat="1" ht="12.75">
      <c r="A83" s="52"/>
      <c r="B83" s="53"/>
      <c r="C83" s="54"/>
      <c r="D83" s="54"/>
      <c r="E83" s="54"/>
      <c r="F83" s="54"/>
      <c r="G83" s="54"/>
      <c r="H83" s="54"/>
      <c r="I83" s="52"/>
      <c r="J83" s="54"/>
      <c r="K83" s="54"/>
      <c r="L83" s="54"/>
    </row>
    <row r="84" spans="1:12" s="55" customFormat="1" ht="12.75">
      <c r="A84" s="52"/>
      <c r="B84" s="53"/>
      <c r="C84" s="54"/>
      <c r="D84" s="54"/>
      <c r="E84" s="54"/>
      <c r="F84" s="54"/>
      <c r="G84" s="54"/>
      <c r="H84" s="54"/>
      <c r="I84" s="52"/>
      <c r="J84" s="54"/>
      <c r="K84" s="54"/>
      <c r="L84" s="54"/>
    </row>
    <row r="85" spans="1:12" s="55" customFormat="1" ht="12.75">
      <c r="A85" s="52"/>
      <c r="B85" s="53"/>
      <c r="C85" s="54"/>
      <c r="D85" s="54"/>
      <c r="E85" s="54"/>
      <c r="F85" s="54"/>
      <c r="G85" s="54"/>
      <c r="H85" s="54"/>
      <c r="I85" s="52"/>
      <c r="J85" s="54"/>
      <c r="K85" s="54"/>
      <c r="L85" s="54"/>
    </row>
    <row r="86" spans="1:12" s="55" customFormat="1" ht="12.75">
      <c r="A86" s="52"/>
      <c r="B86" s="53"/>
      <c r="C86" s="54"/>
      <c r="D86" s="54"/>
      <c r="E86" s="54"/>
      <c r="F86" s="54"/>
      <c r="G86" s="54"/>
      <c r="H86" s="54"/>
      <c r="I86" s="52"/>
      <c r="J86" s="54"/>
      <c r="K86" s="54"/>
      <c r="L86" s="54"/>
    </row>
    <row r="87" spans="1:12" s="55" customFormat="1" ht="12.75">
      <c r="A87" s="52"/>
      <c r="B87" s="53"/>
      <c r="C87" s="54"/>
      <c r="D87" s="54"/>
      <c r="E87" s="54"/>
      <c r="F87" s="54"/>
      <c r="G87" s="54"/>
      <c r="H87" s="54"/>
      <c r="I87" s="52"/>
      <c r="J87" s="54"/>
      <c r="K87" s="54"/>
      <c r="L87" s="54"/>
    </row>
    <row r="88" spans="1:12" s="55" customFormat="1" ht="12.75">
      <c r="A88" s="52"/>
      <c r="B88" s="53"/>
      <c r="C88" s="54"/>
      <c r="D88" s="54"/>
      <c r="E88" s="54"/>
      <c r="F88" s="54"/>
      <c r="G88" s="54"/>
      <c r="H88" s="54"/>
      <c r="I88" s="52"/>
      <c r="J88" s="54"/>
      <c r="K88" s="54"/>
      <c r="L88" s="54"/>
    </row>
    <row r="89" spans="1:12" s="55" customFormat="1" ht="12.75">
      <c r="A89" s="52"/>
      <c r="B89" s="53"/>
      <c r="C89" s="54"/>
      <c r="D89" s="54"/>
      <c r="E89" s="54"/>
      <c r="F89" s="54"/>
      <c r="G89" s="54"/>
      <c r="H89" s="54"/>
      <c r="I89" s="52"/>
      <c r="J89" s="54"/>
      <c r="K89" s="54"/>
      <c r="L89" s="54"/>
    </row>
    <row r="90" spans="1:12" s="55" customFormat="1" ht="12.75">
      <c r="A90" s="52"/>
      <c r="B90" s="53"/>
      <c r="C90" s="54"/>
      <c r="D90" s="54"/>
      <c r="E90" s="54"/>
      <c r="F90" s="54"/>
      <c r="G90" s="54"/>
      <c r="H90" s="54"/>
      <c r="I90" s="52"/>
      <c r="J90" s="54"/>
      <c r="K90" s="54"/>
      <c r="L90" s="54"/>
    </row>
    <row r="91" spans="1:12" s="55" customFormat="1" ht="12.75">
      <c r="A91" s="52"/>
      <c r="B91" s="53"/>
      <c r="C91" s="54"/>
      <c r="D91" s="54"/>
      <c r="E91" s="54"/>
      <c r="F91" s="54"/>
      <c r="G91" s="54"/>
      <c r="H91" s="54"/>
      <c r="I91" s="52"/>
      <c r="J91" s="54"/>
      <c r="K91" s="54"/>
      <c r="L91" s="54"/>
    </row>
    <row r="92" spans="1:12" s="55" customFormat="1" ht="12.75">
      <c r="A92" s="52"/>
      <c r="B92" s="53"/>
      <c r="C92" s="54"/>
      <c r="D92" s="54"/>
      <c r="E92" s="54"/>
      <c r="F92" s="54"/>
      <c r="G92" s="54"/>
      <c r="H92" s="54"/>
      <c r="I92" s="52"/>
      <c r="J92" s="54"/>
      <c r="K92" s="54"/>
      <c r="L92" s="54"/>
    </row>
    <row r="93" spans="1:12" s="55" customFormat="1" ht="12.75">
      <c r="A93" s="52"/>
      <c r="B93" s="53"/>
      <c r="C93" s="54"/>
      <c r="D93" s="54"/>
      <c r="E93" s="54"/>
      <c r="F93" s="54"/>
      <c r="G93" s="54"/>
      <c r="H93" s="54"/>
      <c r="I93" s="52"/>
      <c r="J93" s="54"/>
      <c r="K93" s="54"/>
      <c r="L93" s="54"/>
    </row>
    <row r="94" spans="2:12" s="55" customFormat="1" ht="12.75">
      <c r="B94" s="53"/>
      <c r="C94" s="54"/>
      <c r="D94" s="54"/>
      <c r="E94" s="54"/>
      <c r="F94" s="54"/>
      <c r="G94" s="54"/>
      <c r="H94" s="54"/>
      <c r="I94" s="52"/>
      <c r="J94" s="54"/>
      <c r="K94" s="54"/>
      <c r="L94" s="54"/>
    </row>
    <row r="95" spans="2:12" s="55" customFormat="1" ht="12.75">
      <c r="B95" s="53"/>
      <c r="C95" s="54"/>
      <c r="D95" s="54"/>
      <c r="E95" s="54"/>
      <c r="F95" s="54"/>
      <c r="G95" s="54"/>
      <c r="H95" s="54"/>
      <c r="I95" s="52"/>
      <c r="J95" s="54"/>
      <c r="K95" s="54"/>
      <c r="L95" s="54"/>
    </row>
    <row r="96" spans="2:12" s="55" customFormat="1" ht="12.75">
      <c r="B96" s="53"/>
      <c r="C96" s="54"/>
      <c r="D96" s="54"/>
      <c r="E96" s="54"/>
      <c r="F96" s="54"/>
      <c r="G96" s="54"/>
      <c r="H96" s="54"/>
      <c r="I96" s="52"/>
      <c r="J96" s="54"/>
      <c r="K96" s="54"/>
      <c r="L96" s="54"/>
    </row>
    <row r="97" spans="2:12" s="55" customFormat="1" ht="12.75">
      <c r="B97" s="53"/>
      <c r="C97" s="54"/>
      <c r="D97" s="54"/>
      <c r="E97" s="54"/>
      <c r="F97" s="54"/>
      <c r="G97" s="54"/>
      <c r="H97" s="54"/>
      <c r="I97" s="52"/>
      <c r="J97" s="54"/>
      <c r="K97" s="54"/>
      <c r="L97" s="54"/>
    </row>
    <row r="98" spans="2:12" s="55" customFormat="1" ht="12.75">
      <c r="B98" s="53"/>
      <c r="C98" s="54"/>
      <c r="D98" s="54"/>
      <c r="E98" s="54"/>
      <c r="F98" s="54"/>
      <c r="G98" s="54"/>
      <c r="H98" s="54"/>
      <c r="I98" s="52"/>
      <c r="J98" s="54"/>
      <c r="K98" s="54"/>
      <c r="L98" s="54"/>
    </row>
    <row r="99" spans="2:12" s="55" customFormat="1" ht="12.75">
      <c r="B99" s="53"/>
      <c r="C99" s="54"/>
      <c r="D99" s="54"/>
      <c r="E99" s="54"/>
      <c r="F99" s="54"/>
      <c r="G99" s="54"/>
      <c r="H99" s="54"/>
      <c r="I99" s="52"/>
      <c r="J99" s="54"/>
      <c r="K99" s="54"/>
      <c r="L99" s="54"/>
    </row>
    <row r="100" spans="2:12" s="55" customFormat="1" ht="12.75">
      <c r="B100" s="53"/>
      <c r="C100" s="54"/>
      <c r="D100" s="54"/>
      <c r="E100" s="54"/>
      <c r="F100" s="54"/>
      <c r="G100" s="54"/>
      <c r="H100" s="54"/>
      <c r="I100" s="52"/>
      <c r="J100" s="54"/>
      <c r="K100" s="54"/>
      <c r="L100" s="54"/>
    </row>
    <row r="101" spans="2:12" s="55" customFormat="1" ht="12.75">
      <c r="B101" s="53"/>
      <c r="C101" s="54"/>
      <c r="D101" s="54"/>
      <c r="E101" s="54"/>
      <c r="F101" s="54"/>
      <c r="G101" s="54"/>
      <c r="H101" s="54"/>
      <c r="I101" s="52"/>
      <c r="J101" s="54"/>
      <c r="K101" s="54"/>
      <c r="L101" s="54"/>
    </row>
    <row r="102" spans="2:12" s="55" customFormat="1" ht="12.75">
      <c r="B102" s="53"/>
      <c r="C102" s="54"/>
      <c r="D102" s="54"/>
      <c r="E102" s="54"/>
      <c r="F102" s="54"/>
      <c r="G102" s="54"/>
      <c r="H102" s="54"/>
      <c r="I102" s="52"/>
      <c r="J102" s="54"/>
      <c r="K102" s="54"/>
      <c r="L102" s="54"/>
    </row>
    <row r="103" spans="2:12" s="55" customFormat="1" ht="12.75">
      <c r="B103" s="53"/>
      <c r="C103" s="54"/>
      <c r="D103" s="54"/>
      <c r="E103" s="54"/>
      <c r="F103" s="54"/>
      <c r="G103" s="54"/>
      <c r="H103" s="54"/>
      <c r="I103" s="52"/>
      <c r="J103" s="54"/>
      <c r="K103" s="54"/>
      <c r="L103" s="54"/>
    </row>
    <row r="104" spans="2:12" s="55" customFormat="1" ht="12.75">
      <c r="B104" s="53"/>
      <c r="C104" s="54"/>
      <c r="D104" s="54"/>
      <c r="E104" s="54"/>
      <c r="F104" s="54"/>
      <c r="G104" s="54"/>
      <c r="H104" s="54"/>
      <c r="I104" s="52"/>
      <c r="J104" s="54"/>
      <c r="K104" s="54"/>
      <c r="L104" s="54"/>
    </row>
    <row r="105" spans="2:12" s="55" customFormat="1" ht="12.75">
      <c r="B105" s="53"/>
      <c r="C105" s="54"/>
      <c r="D105" s="54"/>
      <c r="E105" s="54"/>
      <c r="F105" s="54"/>
      <c r="G105" s="54"/>
      <c r="H105" s="54"/>
      <c r="I105" s="52"/>
      <c r="J105" s="54"/>
      <c r="K105" s="54"/>
      <c r="L105" s="54"/>
    </row>
    <row r="106" spans="2:12" s="55" customFormat="1" ht="12.75">
      <c r="B106" s="53"/>
      <c r="C106" s="54"/>
      <c r="D106" s="54"/>
      <c r="E106" s="54"/>
      <c r="F106" s="54"/>
      <c r="G106" s="54"/>
      <c r="H106" s="54"/>
      <c r="I106" s="52"/>
      <c r="J106" s="54"/>
      <c r="K106" s="54"/>
      <c r="L106" s="54"/>
    </row>
    <row r="107" spans="2:12" s="55" customFormat="1" ht="12.75">
      <c r="B107" s="53"/>
      <c r="C107" s="54"/>
      <c r="D107" s="54"/>
      <c r="E107" s="54"/>
      <c r="F107" s="54"/>
      <c r="G107" s="54"/>
      <c r="H107" s="54"/>
      <c r="I107" s="52"/>
      <c r="J107" s="54"/>
      <c r="K107" s="54"/>
      <c r="L107" s="54"/>
    </row>
    <row r="108" spans="2:12" s="55" customFormat="1" ht="12.75">
      <c r="B108" s="53"/>
      <c r="C108" s="54"/>
      <c r="D108" s="54"/>
      <c r="E108" s="54"/>
      <c r="F108" s="54"/>
      <c r="G108" s="54"/>
      <c r="H108" s="54"/>
      <c r="I108" s="52"/>
      <c r="J108" s="54"/>
      <c r="K108" s="54"/>
      <c r="L108" s="54"/>
    </row>
    <row r="109" spans="2:12" s="55" customFormat="1" ht="12.75">
      <c r="B109" s="53"/>
      <c r="C109" s="54"/>
      <c r="D109" s="54"/>
      <c r="E109" s="54"/>
      <c r="F109" s="54"/>
      <c r="G109" s="54"/>
      <c r="H109" s="54"/>
      <c r="I109" s="52"/>
      <c r="J109" s="54"/>
      <c r="K109" s="54"/>
      <c r="L109" s="54"/>
    </row>
    <row r="110" spans="2:12" s="55" customFormat="1" ht="12.75">
      <c r="B110" s="53"/>
      <c r="C110" s="54"/>
      <c r="D110" s="54"/>
      <c r="E110" s="54"/>
      <c r="F110" s="54"/>
      <c r="G110" s="54"/>
      <c r="H110" s="54"/>
      <c r="I110" s="52"/>
      <c r="J110" s="54"/>
      <c r="K110" s="54"/>
      <c r="L110" s="54"/>
    </row>
    <row r="111" spans="2:12" s="55" customFormat="1" ht="12.75">
      <c r="B111" s="53"/>
      <c r="C111" s="54"/>
      <c r="D111" s="54"/>
      <c r="E111" s="54"/>
      <c r="F111" s="54"/>
      <c r="G111" s="54"/>
      <c r="H111" s="54"/>
      <c r="I111" s="52"/>
      <c r="J111" s="54"/>
      <c r="K111" s="54"/>
      <c r="L111" s="54"/>
    </row>
    <row r="112" spans="2:12" s="55" customFormat="1" ht="12.75">
      <c r="B112" s="53"/>
      <c r="C112" s="54"/>
      <c r="D112" s="54"/>
      <c r="E112" s="54"/>
      <c r="F112" s="54"/>
      <c r="G112" s="54"/>
      <c r="H112" s="54"/>
      <c r="I112" s="52"/>
      <c r="J112" s="54"/>
      <c r="K112" s="54"/>
      <c r="L112" s="54"/>
    </row>
    <row r="113" spans="2:12" s="55" customFormat="1" ht="12.75">
      <c r="B113" s="53"/>
      <c r="C113" s="54"/>
      <c r="D113" s="54"/>
      <c r="E113" s="54"/>
      <c r="F113" s="54"/>
      <c r="G113" s="54"/>
      <c r="H113" s="54"/>
      <c r="I113" s="52"/>
      <c r="J113" s="54"/>
      <c r="K113" s="54"/>
      <c r="L113" s="54"/>
    </row>
    <row r="114" spans="2:12" s="55" customFormat="1" ht="12.75">
      <c r="B114" s="53"/>
      <c r="C114" s="54"/>
      <c r="D114" s="54"/>
      <c r="E114" s="54"/>
      <c r="F114" s="54"/>
      <c r="G114" s="54"/>
      <c r="H114" s="54"/>
      <c r="I114" s="52"/>
      <c r="J114" s="54"/>
      <c r="K114" s="54"/>
      <c r="L114" s="54"/>
    </row>
    <row r="115" spans="2:12" s="55" customFormat="1" ht="12.75">
      <c r="B115" s="53"/>
      <c r="C115" s="54"/>
      <c r="D115" s="54"/>
      <c r="E115" s="54"/>
      <c r="F115" s="54"/>
      <c r="G115" s="54"/>
      <c r="H115" s="54"/>
      <c r="I115" s="52"/>
      <c r="J115" s="54"/>
      <c r="K115" s="54"/>
      <c r="L115" s="54"/>
    </row>
    <row r="116" spans="2:12" s="55" customFormat="1" ht="12.75">
      <c r="B116" s="53"/>
      <c r="C116" s="54"/>
      <c r="D116" s="54"/>
      <c r="E116" s="54"/>
      <c r="F116" s="54"/>
      <c r="G116" s="54"/>
      <c r="H116" s="54"/>
      <c r="I116" s="52"/>
      <c r="J116" s="54"/>
      <c r="K116" s="54"/>
      <c r="L116" s="54"/>
    </row>
    <row r="117" spans="2:12" s="55" customFormat="1" ht="12.75">
      <c r="B117" s="53"/>
      <c r="C117" s="54"/>
      <c r="D117" s="54"/>
      <c r="E117" s="54"/>
      <c r="F117" s="54"/>
      <c r="G117" s="54"/>
      <c r="H117" s="54"/>
      <c r="I117" s="52"/>
      <c r="J117" s="54"/>
      <c r="K117" s="54"/>
      <c r="L117" s="54"/>
    </row>
    <row r="118" spans="2:12" s="55" customFormat="1" ht="12.75">
      <c r="B118" s="53"/>
      <c r="C118" s="54"/>
      <c r="D118" s="54"/>
      <c r="E118" s="54"/>
      <c r="F118" s="54"/>
      <c r="G118" s="54"/>
      <c r="H118" s="54"/>
      <c r="I118" s="52"/>
      <c r="J118" s="54"/>
      <c r="K118" s="54"/>
      <c r="L118" s="54"/>
    </row>
    <row r="119" spans="2:12" s="55" customFormat="1" ht="12.75">
      <c r="B119" s="53"/>
      <c r="C119" s="54"/>
      <c r="D119" s="54"/>
      <c r="E119" s="54"/>
      <c r="F119" s="54"/>
      <c r="G119" s="54"/>
      <c r="H119" s="54"/>
      <c r="I119" s="52"/>
      <c r="J119" s="54"/>
      <c r="K119" s="54"/>
      <c r="L119" s="54"/>
    </row>
    <row r="120" spans="2:12" s="55" customFormat="1" ht="12.75">
      <c r="B120" s="53"/>
      <c r="C120" s="54"/>
      <c r="D120" s="54"/>
      <c r="E120" s="54"/>
      <c r="F120" s="54"/>
      <c r="G120" s="54"/>
      <c r="H120" s="54"/>
      <c r="I120" s="52"/>
      <c r="J120" s="54"/>
      <c r="K120" s="54"/>
      <c r="L120" s="54"/>
    </row>
    <row r="121" spans="2:12" s="55" customFormat="1" ht="12.75">
      <c r="B121" s="53"/>
      <c r="C121" s="54"/>
      <c r="D121" s="54"/>
      <c r="E121" s="54"/>
      <c r="F121" s="54"/>
      <c r="G121" s="54"/>
      <c r="H121" s="54"/>
      <c r="I121" s="52"/>
      <c r="J121" s="54"/>
      <c r="K121" s="54"/>
      <c r="L121" s="54"/>
    </row>
    <row r="122" spans="2:12" s="55" customFormat="1" ht="12.75">
      <c r="B122" s="53"/>
      <c r="C122" s="54"/>
      <c r="D122" s="54"/>
      <c r="E122" s="54"/>
      <c r="F122" s="54"/>
      <c r="G122" s="54"/>
      <c r="H122" s="54"/>
      <c r="I122" s="52"/>
      <c r="J122" s="54"/>
      <c r="K122" s="54"/>
      <c r="L122" s="54"/>
    </row>
    <row r="123" spans="2:12" s="55" customFormat="1" ht="12.75">
      <c r="B123" s="53"/>
      <c r="C123" s="54"/>
      <c r="D123" s="54"/>
      <c r="E123" s="54"/>
      <c r="F123" s="54"/>
      <c r="G123" s="54"/>
      <c r="H123" s="54"/>
      <c r="I123" s="52"/>
      <c r="J123" s="54"/>
      <c r="K123" s="54"/>
      <c r="L123" s="54"/>
    </row>
    <row r="124" spans="2:12" s="55" customFormat="1" ht="12.75">
      <c r="B124" s="53"/>
      <c r="C124" s="54"/>
      <c r="D124" s="54"/>
      <c r="E124" s="54"/>
      <c r="F124" s="54"/>
      <c r="G124" s="54"/>
      <c r="H124" s="54"/>
      <c r="I124" s="52"/>
      <c r="J124" s="54"/>
      <c r="K124" s="54"/>
      <c r="L124" s="54"/>
    </row>
    <row r="125" spans="2:12" s="55" customFormat="1" ht="12.75">
      <c r="B125" s="53"/>
      <c r="C125" s="54"/>
      <c r="D125" s="54"/>
      <c r="E125" s="54"/>
      <c r="F125" s="54"/>
      <c r="G125" s="54"/>
      <c r="H125" s="54"/>
      <c r="I125" s="52"/>
      <c r="J125" s="54"/>
      <c r="K125" s="54"/>
      <c r="L125" s="54"/>
    </row>
    <row r="126" spans="2:12" s="55" customFormat="1" ht="12.75">
      <c r="B126" s="53"/>
      <c r="C126" s="54"/>
      <c r="D126" s="54"/>
      <c r="E126" s="54"/>
      <c r="F126" s="54"/>
      <c r="G126" s="54"/>
      <c r="H126" s="54"/>
      <c r="I126" s="52"/>
      <c r="J126" s="54"/>
      <c r="K126" s="54"/>
      <c r="L126" s="54"/>
    </row>
    <row r="127" spans="2:12" s="55" customFormat="1" ht="12.75">
      <c r="B127" s="53"/>
      <c r="C127" s="54"/>
      <c r="D127" s="54"/>
      <c r="E127" s="54"/>
      <c r="F127" s="54"/>
      <c r="G127" s="54"/>
      <c r="H127" s="54"/>
      <c r="I127" s="52"/>
      <c r="J127" s="54"/>
      <c r="K127" s="54"/>
      <c r="L127" s="54"/>
    </row>
    <row r="128" spans="2:12" s="55" customFormat="1" ht="12.75">
      <c r="B128" s="53"/>
      <c r="C128" s="54"/>
      <c r="D128" s="54"/>
      <c r="E128" s="54"/>
      <c r="F128" s="54"/>
      <c r="G128" s="54"/>
      <c r="H128" s="54"/>
      <c r="I128" s="52"/>
      <c r="J128" s="54"/>
      <c r="K128" s="54"/>
      <c r="L128" s="54"/>
    </row>
    <row r="129" spans="2:12" s="55" customFormat="1" ht="12.75">
      <c r="B129" s="53"/>
      <c r="C129" s="54"/>
      <c r="D129" s="54"/>
      <c r="E129" s="54"/>
      <c r="F129" s="54"/>
      <c r="G129" s="54"/>
      <c r="H129" s="54"/>
      <c r="I129" s="52"/>
      <c r="J129" s="54"/>
      <c r="K129" s="54"/>
      <c r="L129" s="54"/>
    </row>
    <row r="130" spans="2:12" s="55" customFormat="1" ht="12.75">
      <c r="B130" s="53"/>
      <c r="C130" s="54"/>
      <c r="D130" s="54"/>
      <c r="E130" s="54"/>
      <c r="F130" s="54"/>
      <c r="G130" s="54"/>
      <c r="H130" s="54"/>
      <c r="I130" s="52"/>
      <c r="J130" s="54"/>
      <c r="K130" s="54"/>
      <c r="L130" s="54"/>
    </row>
    <row r="131" spans="2:12" s="55" customFormat="1" ht="12.75">
      <c r="B131" s="53"/>
      <c r="C131" s="54"/>
      <c r="D131" s="54"/>
      <c r="E131" s="54"/>
      <c r="F131" s="54"/>
      <c r="G131" s="54"/>
      <c r="H131" s="54"/>
      <c r="I131" s="52"/>
      <c r="J131" s="54"/>
      <c r="K131" s="54"/>
      <c r="L131" s="54"/>
    </row>
    <row r="132" spans="2:12" s="55" customFormat="1" ht="12.75">
      <c r="B132" s="53"/>
      <c r="C132" s="54"/>
      <c r="D132" s="54"/>
      <c r="E132" s="54"/>
      <c r="F132" s="54"/>
      <c r="G132" s="54"/>
      <c r="H132" s="54"/>
      <c r="I132" s="52"/>
      <c r="J132" s="54"/>
      <c r="K132" s="54"/>
      <c r="L132" s="54"/>
    </row>
    <row r="133" spans="2:12" s="55" customFormat="1" ht="12.75">
      <c r="B133" s="53"/>
      <c r="C133" s="54"/>
      <c r="D133" s="54"/>
      <c r="E133" s="54"/>
      <c r="F133" s="54"/>
      <c r="G133" s="54"/>
      <c r="H133" s="54"/>
      <c r="I133" s="52"/>
      <c r="J133" s="54"/>
      <c r="K133" s="54"/>
      <c r="L133" s="54"/>
    </row>
    <row r="134" spans="2:12" s="55" customFormat="1" ht="12.75">
      <c r="B134" s="53"/>
      <c r="C134" s="54"/>
      <c r="D134" s="54"/>
      <c r="E134" s="54"/>
      <c r="F134" s="54"/>
      <c r="G134" s="54"/>
      <c r="H134" s="54"/>
      <c r="I134" s="52"/>
      <c r="J134" s="54"/>
      <c r="K134" s="54"/>
      <c r="L134" s="54"/>
    </row>
    <row r="135" spans="2:12" s="55" customFormat="1" ht="12.75">
      <c r="B135" s="53"/>
      <c r="C135" s="54"/>
      <c r="D135" s="54"/>
      <c r="E135" s="54"/>
      <c r="F135" s="54"/>
      <c r="G135" s="54"/>
      <c r="H135" s="54"/>
      <c r="I135" s="52"/>
      <c r="J135" s="54"/>
      <c r="K135" s="54"/>
      <c r="L135" s="54"/>
    </row>
    <row r="136" spans="2:12" s="55" customFormat="1" ht="12.75">
      <c r="B136" s="53"/>
      <c r="C136" s="54"/>
      <c r="D136" s="54"/>
      <c r="E136" s="54"/>
      <c r="F136" s="54"/>
      <c r="G136" s="54"/>
      <c r="H136" s="54"/>
      <c r="I136" s="52"/>
      <c r="J136" s="54"/>
      <c r="K136" s="54"/>
      <c r="L136" s="54"/>
    </row>
    <row r="137" spans="2:12" s="55" customFormat="1" ht="12.75">
      <c r="B137" s="53"/>
      <c r="C137" s="54"/>
      <c r="D137" s="54"/>
      <c r="E137" s="54"/>
      <c r="F137" s="54"/>
      <c r="G137" s="54"/>
      <c r="H137" s="54"/>
      <c r="I137" s="52"/>
      <c r="J137" s="54"/>
      <c r="K137" s="54"/>
      <c r="L137" s="54"/>
    </row>
    <row r="138" spans="2:12" s="55" customFormat="1" ht="12.75">
      <c r="B138" s="53"/>
      <c r="C138" s="54"/>
      <c r="D138" s="54"/>
      <c r="E138" s="54"/>
      <c r="F138" s="54"/>
      <c r="G138" s="54"/>
      <c r="H138" s="54"/>
      <c r="I138" s="52"/>
      <c r="J138" s="54"/>
      <c r="K138" s="54"/>
      <c r="L138" s="54"/>
    </row>
    <row r="139" spans="2:12" s="55" customFormat="1" ht="12.75">
      <c r="B139" s="53"/>
      <c r="C139" s="54"/>
      <c r="D139" s="54"/>
      <c r="E139" s="54"/>
      <c r="F139" s="54"/>
      <c r="G139" s="54"/>
      <c r="H139" s="54"/>
      <c r="I139" s="52"/>
      <c r="J139" s="54"/>
      <c r="K139" s="54"/>
      <c r="L139" s="54"/>
    </row>
    <row r="140" spans="2:12" s="55" customFormat="1" ht="12.75">
      <c r="B140" s="53"/>
      <c r="C140" s="54"/>
      <c r="D140" s="54"/>
      <c r="E140" s="54"/>
      <c r="F140" s="54"/>
      <c r="G140" s="54"/>
      <c r="H140" s="54"/>
      <c r="I140" s="52"/>
      <c r="J140" s="54"/>
      <c r="K140" s="54"/>
      <c r="L140" s="54"/>
    </row>
    <row r="141" spans="2:12" s="55" customFormat="1" ht="12.75">
      <c r="B141" s="53"/>
      <c r="C141" s="54"/>
      <c r="D141" s="54"/>
      <c r="E141" s="54"/>
      <c r="F141" s="54"/>
      <c r="G141" s="54"/>
      <c r="H141" s="54"/>
      <c r="I141" s="52"/>
      <c r="J141" s="54"/>
      <c r="K141" s="54"/>
      <c r="L141" s="54"/>
    </row>
    <row r="142" spans="2:12" s="55" customFormat="1" ht="12.75">
      <c r="B142" s="53"/>
      <c r="C142" s="54"/>
      <c r="D142" s="54"/>
      <c r="E142" s="54"/>
      <c r="F142" s="54"/>
      <c r="G142" s="54"/>
      <c r="H142" s="54"/>
      <c r="I142" s="52"/>
      <c r="J142" s="54"/>
      <c r="K142" s="54"/>
      <c r="L142" s="54"/>
    </row>
    <row r="143" spans="2:12" s="55" customFormat="1" ht="12.75">
      <c r="B143" s="53"/>
      <c r="C143" s="54"/>
      <c r="D143" s="54"/>
      <c r="E143" s="54"/>
      <c r="F143" s="54"/>
      <c r="G143" s="54"/>
      <c r="H143" s="54"/>
      <c r="I143" s="52"/>
      <c r="J143" s="54"/>
      <c r="K143" s="54"/>
      <c r="L143" s="54"/>
    </row>
    <row r="144" spans="2:12" s="55" customFormat="1" ht="12.75">
      <c r="B144" s="53"/>
      <c r="C144" s="54"/>
      <c r="D144" s="54"/>
      <c r="E144" s="54"/>
      <c r="F144" s="54"/>
      <c r="G144" s="54"/>
      <c r="H144" s="54"/>
      <c r="I144" s="52"/>
      <c r="J144" s="54"/>
      <c r="K144" s="54"/>
      <c r="L144" s="54"/>
    </row>
    <row r="145" spans="2:12" s="55" customFormat="1" ht="12.75">
      <c r="B145" s="53"/>
      <c r="C145" s="54"/>
      <c r="D145" s="54"/>
      <c r="E145" s="54"/>
      <c r="F145" s="54"/>
      <c r="G145" s="54"/>
      <c r="H145" s="54"/>
      <c r="I145" s="52"/>
      <c r="J145" s="54"/>
      <c r="K145" s="54"/>
      <c r="L145" s="54"/>
    </row>
    <row r="146" spans="2:12" s="55" customFormat="1" ht="12.75">
      <c r="B146" s="53"/>
      <c r="C146" s="54"/>
      <c r="D146" s="54"/>
      <c r="E146" s="54"/>
      <c r="F146" s="54"/>
      <c r="G146" s="54"/>
      <c r="H146" s="54"/>
      <c r="I146" s="52"/>
      <c r="J146" s="54"/>
      <c r="K146" s="54"/>
      <c r="L146" s="54"/>
    </row>
    <row r="147" spans="2:12" s="55" customFormat="1" ht="12.75">
      <c r="B147" s="53"/>
      <c r="C147" s="54"/>
      <c r="D147" s="54"/>
      <c r="E147" s="54"/>
      <c r="F147" s="54"/>
      <c r="G147" s="54"/>
      <c r="H147" s="54"/>
      <c r="I147" s="52"/>
      <c r="J147" s="54"/>
      <c r="K147" s="54"/>
      <c r="L147" s="54"/>
    </row>
    <row r="148" spans="2:12" s="55" customFormat="1" ht="12.75">
      <c r="B148" s="53"/>
      <c r="C148" s="54"/>
      <c r="D148" s="54"/>
      <c r="E148" s="54"/>
      <c r="F148" s="54"/>
      <c r="G148" s="54"/>
      <c r="H148" s="54"/>
      <c r="I148" s="52"/>
      <c r="J148" s="54"/>
      <c r="K148" s="54"/>
      <c r="L148" s="54"/>
    </row>
    <row r="149" spans="2:12" s="55" customFormat="1" ht="12.75">
      <c r="B149" s="53"/>
      <c r="C149" s="54"/>
      <c r="D149" s="54"/>
      <c r="E149" s="54"/>
      <c r="F149" s="54"/>
      <c r="G149" s="54"/>
      <c r="H149" s="54"/>
      <c r="I149" s="52"/>
      <c r="J149" s="54"/>
      <c r="K149" s="54"/>
      <c r="L149" s="54"/>
    </row>
    <row r="150" spans="2:12" s="55" customFormat="1" ht="12.75">
      <c r="B150" s="53"/>
      <c r="C150" s="54"/>
      <c r="D150" s="54"/>
      <c r="E150" s="54"/>
      <c r="F150" s="54"/>
      <c r="G150" s="54"/>
      <c r="H150" s="54"/>
      <c r="I150" s="52"/>
      <c r="J150" s="54"/>
      <c r="K150" s="54"/>
      <c r="L150" s="54"/>
    </row>
    <row r="151" spans="2:12" s="55" customFormat="1" ht="12.75">
      <c r="B151" s="53"/>
      <c r="C151" s="54"/>
      <c r="D151" s="54"/>
      <c r="E151" s="54"/>
      <c r="F151" s="54"/>
      <c r="G151" s="54"/>
      <c r="H151" s="54"/>
      <c r="I151" s="52"/>
      <c r="J151" s="54"/>
      <c r="K151" s="54"/>
      <c r="L151" s="54"/>
    </row>
    <row r="152" spans="2:12" s="55" customFormat="1" ht="12.75">
      <c r="B152" s="53"/>
      <c r="C152" s="54"/>
      <c r="D152" s="54"/>
      <c r="E152" s="54"/>
      <c r="F152" s="54"/>
      <c r="G152" s="54"/>
      <c r="H152" s="54"/>
      <c r="I152" s="52"/>
      <c r="J152" s="54"/>
      <c r="K152" s="54"/>
      <c r="L152" s="54"/>
    </row>
    <row r="153" spans="2:12" s="55" customFormat="1" ht="12.75">
      <c r="B153" s="53"/>
      <c r="C153" s="54"/>
      <c r="D153" s="54"/>
      <c r="E153" s="54"/>
      <c r="F153" s="54"/>
      <c r="G153" s="54"/>
      <c r="H153" s="54"/>
      <c r="I153" s="52"/>
      <c r="J153" s="54"/>
      <c r="K153" s="54"/>
      <c r="L153" s="54"/>
    </row>
    <row r="154" spans="2:12" s="55" customFormat="1" ht="12.75">
      <c r="B154" s="53"/>
      <c r="C154" s="54"/>
      <c r="D154" s="54"/>
      <c r="E154" s="54"/>
      <c r="F154" s="54"/>
      <c r="G154" s="54"/>
      <c r="H154" s="54"/>
      <c r="I154" s="52"/>
      <c r="J154" s="54"/>
      <c r="K154" s="54"/>
      <c r="L154" s="54"/>
    </row>
    <row r="155" spans="2:12" s="55" customFormat="1" ht="12.75">
      <c r="B155" s="53"/>
      <c r="C155" s="54"/>
      <c r="D155" s="54"/>
      <c r="E155" s="54"/>
      <c r="F155" s="54"/>
      <c r="G155" s="54"/>
      <c r="H155" s="54"/>
      <c r="I155" s="52"/>
      <c r="J155" s="54"/>
      <c r="K155" s="54"/>
      <c r="L155" s="54"/>
    </row>
    <row r="156" spans="2:12" s="55" customFormat="1" ht="12.75">
      <c r="B156" s="53"/>
      <c r="C156" s="54"/>
      <c r="D156" s="54"/>
      <c r="E156" s="54"/>
      <c r="F156" s="54"/>
      <c r="G156" s="54"/>
      <c r="H156" s="54"/>
      <c r="I156" s="52"/>
      <c r="J156" s="54"/>
      <c r="K156" s="54"/>
      <c r="L156" s="54"/>
    </row>
    <row r="157" spans="2:12" s="55" customFormat="1" ht="12.75">
      <c r="B157" s="53"/>
      <c r="C157" s="54"/>
      <c r="D157" s="54"/>
      <c r="E157" s="54"/>
      <c r="F157" s="54"/>
      <c r="G157" s="54"/>
      <c r="H157" s="54"/>
      <c r="I157" s="52"/>
      <c r="J157" s="54"/>
      <c r="K157" s="54"/>
      <c r="L157" s="54"/>
    </row>
    <row r="158" spans="2:12" s="55" customFormat="1" ht="12.75">
      <c r="B158" s="53"/>
      <c r="C158" s="54"/>
      <c r="D158" s="54"/>
      <c r="E158" s="54"/>
      <c r="F158" s="54"/>
      <c r="G158" s="54"/>
      <c r="H158" s="54"/>
      <c r="I158" s="52"/>
      <c r="J158" s="54"/>
      <c r="K158" s="54"/>
      <c r="L158" s="54"/>
    </row>
    <row r="159" spans="2:12" s="55" customFormat="1" ht="12.75">
      <c r="B159" s="53"/>
      <c r="C159" s="54"/>
      <c r="D159" s="54"/>
      <c r="E159" s="54"/>
      <c r="F159" s="54"/>
      <c r="G159" s="54"/>
      <c r="H159" s="54"/>
      <c r="I159" s="52"/>
      <c r="J159" s="54"/>
      <c r="K159" s="54"/>
      <c r="L159" s="54"/>
    </row>
    <row r="160" spans="2:12" s="55" customFormat="1" ht="12.75">
      <c r="B160" s="53"/>
      <c r="C160" s="54"/>
      <c r="D160" s="54"/>
      <c r="E160" s="54"/>
      <c r="F160" s="54"/>
      <c r="G160" s="54"/>
      <c r="H160" s="54"/>
      <c r="I160" s="52"/>
      <c r="J160" s="54"/>
      <c r="K160" s="54"/>
      <c r="L160" s="54"/>
    </row>
    <row r="161" spans="2:12" s="55" customFormat="1" ht="12.75">
      <c r="B161" s="53"/>
      <c r="C161" s="54"/>
      <c r="D161" s="54"/>
      <c r="E161" s="54"/>
      <c r="F161" s="54"/>
      <c r="G161" s="54"/>
      <c r="H161" s="54"/>
      <c r="I161" s="52"/>
      <c r="J161" s="54"/>
      <c r="K161" s="54"/>
      <c r="L161" s="54"/>
    </row>
    <row r="162" spans="2:12" s="55" customFormat="1" ht="12.75">
      <c r="B162" s="53"/>
      <c r="C162" s="54"/>
      <c r="D162" s="54"/>
      <c r="E162" s="54"/>
      <c r="F162" s="54"/>
      <c r="G162" s="54"/>
      <c r="H162" s="54"/>
      <c r="I162" s="52"/>
      <c r="J162" s="54"/>
      <c r="K162" s="54"/>
      <c r="L162" s="54"/>
    </row>
    <row r="163" spans="2:12" s="55" customFormat="1" ht="12.75">
      <c r="B163" s="53"/>
      <c r="C163" s="54"/>
      <c r="D163" s="54"/>
      <c r="E163" s="54"/>
      <c r="F163" s="54"/>
      <c r="G163" s="54"/>
      <c r="H163" s="54"/>
      <c r="I163" s="52"/>
      <c r="J163" s="54"/>
      <c r="K163" s="54"/>
      <c r="L163" s="54"/>
    </row>
    <row r="164" spans="2:12" s="55" customFormat="1" ht="12.75">
      <c r="B164" s="53"/>
      <c r="C164" s="54"/>
      <c r="D164" s="54"/>
      <c r="E164" s="54"/>
      <c r="F164" s="54"/>
      <c r="G164" s="54"/>
      <c r="H164" s="54"/>
      <c r="I164" s="52"/>
      <c r="J164" s="54"/>
      <c r="K164" s="54"/>
      <c r="L164" s="54"/>
    </row>
    <row r="165" spans="2:12" s="55" customFormat="1" ht="12.75">
      <c r="B165" s="53"/>
      <c r="C165" s="54"/>
      <c r="D165" s="54"/>
      <c r="E165" s="54"/>
      <c r="F165" s="54"/>
      <c r="G165" s="54"/>
      <c r="H165" s="54"/>
      <c r="J165" s="54"/>
      <c r="K165" s="54"/>
      <c r="L165" s="54"/>
    </row>
    <row r="166" spans="2:12" s="55" customFormat="1" ht="12.75">
      <c r="B166" s="53"/>
      <c r="C166" s="54"/>
      <c r="D166" s="54"/>
      <c r="E166" s="54"/>
      <c r="F166" s="54"/>
      <c r="G166" s="54"/>
      <c r="H166" s="54"/>
      <c r="J166" s="54"/>
      <c r="K166" s="54"/>
      <c r="L166" s="54"/>
    </row>
    <row r="167" spans="2:12" s="55" customFormat="1" ht="12.75">
      <c r="B167" s="53"/>
      <c r="C167" s="54"/>
      <c r="D167" s="54"/>
      <c r="E167" s="54"/>
      <c r="F167" s="54"/>
      <c r="G167" s="54"/>
      <c r="H167" s="54"/>
      <c r="J167" s="54"/>
      <c r="K167" s="54"/>
      <c r="L167" s="54"/>
    </row>
    <row r="168" spans="2:12" s="55" customFormat="1" ht="12.75">
      <c r="B168" s="53"/>
      <c r="C168" s="54"/>
      <c r="D168" s="54"/>
      <c r="E168" s="54"/>
      <c r="F168" s="54"/>
      <c r="G168" s="54"/>
      <c r="H168" s="54"/>
      <c r="J168" s="54"/>
      <c r="K168" s="54"/>
      <c r="L168" s="54"/>
    </row>
    <row r="169" spans="2:12" s="55" customFormat="1" ht="12.75">
      <c r="B169" s="53"/>
      <c r="C169" s="54"/>
      <c r="D169" s="54"/>
      <c r="E169" s="54"/>
      <c r="F169" s="54"/>
      <c r="G169" s="54"/>
      <c r="H169" s="54"/>
      <c r="J169" s="54"/>
      <c r="K169" s="54"/>
      <c r="L169" s="54"/>
    </row>
    <row r="170" spans="2:12" s="55" customFormat="1" ht="12.75">
      <c r="B170" s="53"/>
      <c r="C170" s="54"/>
      <c r="D170" s="54"/>
      <c r="E170" s="54"/>
      <c r="F170" s="54"/>
      <c r="G170" s="54"/>
      <c r="H170" s="54"/>
      <c r="J170" s="54"/>
      <c r="K170" s="54"/>
      <c r="L170" s="54"/>
    </row>
    <row r="171" spans="2:12" s="55" customFormat="1" ht="12.75">
      <c r="B171" s="53"/>
      <c r="C171" s="54"/>
      <c r="D171" s="54"/>
      <c r="E171" s="54"/>
      <c r="F171" s="54"/>
      <c r="G171" s="54"/>
      <c r="H171" s="54"/>
      <c r="J171" s="54"/>
      <c r="K171" s="54"/>
      <c r="L171" s="54"/>
    </row>
    <row r="172" spans="2:12" s="55" customFormat="1" ht="12.75">
      <c r="B172" s="53"/>
      <c r="C172" s="54"/>
      <c r="D172" s="54"/>
      <c r="E172" s="54"/>
      <c r="F172" s="54"/>
      <c r="G172" s="54"/>
      <c r="H172" s="54"/>
      <c r="J172" s="54"/>
      <c r="K172" s="54"/>
      <c r="L172" s="54"/>
    </row>
    <row r="173" spans="2:12" ht="12.75">
      <c r="B173" s="56"/>
      <c r="C173" s="57"/>
      <c r="D173" s="57"/>
      <c r="E173" s="57"/>
      <c r="F173" s="57"/>
      <c r="G173" s="57"/>
      <c r="H173" s="57"/>
      <c r="J173" s="57"/>
      <c r="K173" s="57"/>
      <c r="L173" s="57"/>
    </row>
    <row r="174" spans="2:12" ht="12.75">
      <c r="B174" s="56"/>
      <c r="C174" s="57"/>
      <c r="D174" s="57"/>
      <c r="E174" s="57"/>
      <c r="F174" s="57"/>
      <c r="G174" s="57"/>
      <c r="H174" s="57"/>
      <c r="J174" s="57"/>
      <c r="K174" s="57"/>
      <c r="L174" s="57"/>
    </row>
    <row r="175" spans="2:12" ht="12.75">
      <c r="B175" s="56"/>
      <c r="C175" s="57"/>
      <c r="D175" s="57"/>
      <c r="E175" s="57"/>
      <c r="F175" s="57"/>
      <c r="G175" s="57"/>
      <c r="H175" s="57"/>
      <c r="J175" s="57"/>
      <c r="K175" s="57"/>
      <c r="L175" s="57"/>
    </row>
    <row r="176" spans="2:12" ht="12.75">
      <c r="B176" s="56"/>
      <c r="C176" s="57"/>
      <c r="D176" s="57"/>
      <c r="E176" s="57"/>
      <c r="F176" s="57"/>
      <c r="G176" s="57"/>
      <c r="H176" s="57"/>
      <c r="J176" s="57"/>
      <c r="K176" s="57"/>
      <c r="L176" s="57"/>
    </row>
    <row r="177" spans="2:12" ht="12.75">
      <c r="B177" s="56"/>
      <c r="C177" s="57"/>
      <c r="D177" s="57"/>
      <c r="E177" s="57"/>
      <c r="F177" s="57"/>
      <c r="G177" s="57"/>
      <c r="H177" s="57"/>
      <c r="J177" s="57"/>
      <c r="K177" s="57"/>
      <c r="L177" s="57"/>
    </row>
    <row r="178" spans="2:12" ht="12.75">
      <c r="B178" s="56"/>
      <c r="C178" s="57"/>
      <c r="D178" s="57"/>
      <c r="E178" s="57"/>
      <c r="F178" s="57"/>
      <c r="G178" s="57"/>
      <c r="H178" s="57"/>
      <c r="J178" s="57"/>
      <c r="K178" s="57"/>
      <c r="L178" s="57"/>
    </row>
    <row r="179" spans="2:12" ht="12.75">
      <c r="B179" s="56"/>
      <c r="C179" s="57"/>
      <c r="D179" s="57"/>
      <c r="E179" s="57"/>
      <c r="F179" s="57"/>
      <c r="G179" s="57"/>
      <c r="H179" s="57"/>
      <c r="J179" s="57"/>
      <c r="K179" s="57"/>
      <c r="L179" s="57"/>
    </row>
    <row r="180" spans="2:12" ht="12.75">
      <c r="B180" s="56"/>
      <c r="C180" s="57"/>
      <c r="D180" s="57"/>
      <c r="E180" s="57"/>
      <c r="F180" s="57"/>
      <c r="G180" s="57"/>
      <c r="H180" s="57"/>
      <c r="J180" s="57"/>
      <c r="K180" s="57"/>
      <c r="L180" s="57"/>
    </row>
    <row r="181" spans="2:12" ht="12.75">
      <c r="B181" s="56"/>
      <c r="C181" s="57"/>
      <c r="D181" s="57"/>
      <c r="E181" s="57"/>
      <c r="F181" s="57"/>
      <c r="G181" s="57"/>
      <c r="H181" s="57"/>
      <c r="J181" s="57"/>
      <c r="K181" s="57"/>
      <c r="L181" s="57"/>
    </row>
    <row r="182" spans="2:12" ht="12.75">
      <c r="B182" s="56"/>
      <c r="C182" s="57"/>
      <c r="D182" s="57"/>
      <c r="E182" s="57"/>
      <c r="F182" s="57"/>
      <c r="G182" s="57"/>
      <c r="H182" s="57"/>
      <c r="J182" s="57"/>
      <c r="K182" s="57"/>
      <c r="L182" s="57"/>
    </row>
    <row r="183" spans="2:12" ht="12.75">
      <c r="B183" s="56"/>
      <c r="C183" s="57"/>
      <c r="D183" s="57"/>
      <c r="E183" s="57"/>
      <c r="F183" s="57"/>
      <c r="G183" s="57"/>
      <c r="H183" s="57"/>
      <c r="J183" s="57"/>
      <c r="K183" s="57"/>
      <c r="L183" s="57"/>
    </row>
    <row r="184" spans="2:12" ht="12.75">
      <c r="B184" s="56"/>
      <c r="C184" s="57"/>
      <c r="D184" s="57"/>
      <c r="E184" s="57"/>
      <c r="F184" s="57"/>
      <c r="G184" s="57"/>
      <c r="H184" s="57"/>
      <c r="J184" s="57"/>
      <c r="K184" s="57"/>
      <c r="L184" s="57"/>
    </row>
    <row r="185" spans="2:12" ht="12.75">
      <c r="B185" s="56"/>
      <c r="C185" s="57"/>
      <c r="D185" s="57"/>
      <c r="E185" s="57"/>
      <c r="F185" s="57"/>
      <c r="G185" s="57"/>
      <c r="H185" s="57"/>
      <c r="J185" s="57"/>
      <c r="K185" s="57"/>
      <c r="L185" s="57"/>
    </row>
    <row r="186" spans="2:12" ht="12.75">
      <c r="B186" s="56"/>
      <c r="C186" s="57"/>
      <c r="D186" s="57"/>
      <c r="E186" s="57"/>
      <c r="F186" s="57"/>
      <c r="G186" s="57"/>
      <c r="H186" s="57"/>
      <c r="J186" s="57"/>
      <c r="K186" s="57"/>
      <c r="L186" s="57"/>
    </row>
    <row r="187" spans="2:12" ht="12.75">
      <c r="B187" s="56"/>
      <c r="C187" s="57"/>
      <c r="D187" s="57"/>
      <c r="E187" s="57"/>
      <c r="F187" s="57"/>
      <c r="G187" s="57"/>
      <c r="H187" s="57"/>
      <c r="J187" s="57"/>
      <c r="K187" s="57"/>
      <c r="L187" s="57"/>
    </row>
    <row r="188" spans="2:12" ht="12.75">
      <c r="B188" s="56"/>
      <c r="C188" s="57"/>
      <c r="D188" s="57"/>
      <c r="E188" s="57"/>
      <c r="F188" s="57"/>
      <c r="G188" s="57"/>
      <c r="H188" s="57"/>
      <c r="J188" s="57"/>
      <c r="K188" s="57"/>
      <c r="L188" s="57"/>
    </row>
    <row r="189" spans="2:12" ht="12.75">
      <c r="B189" s="56"/>
      <c r="C189" s="57"/>
      <c r="D189" s="57"/>
      <c r="E189" s="57"/>
      <c r="F189" s="57"/>
      <c r="G189" s="57"/>
      <c r="H189" s="57"/>
      <c r="J189" s="57"/>
      <c r="K189" s="57"/>
      <c r="L189" s="57"/>
    </row>
    <row r="190" spans="2:12" ht="12.75">
      <c r="B190" s="56"/>
      <c r="C190" s="57"/>
      <c r="D190" s="57"/>
      <c r="E190" s="57"/>
      <c r="F190" s="57"/>
      <c r="G190" s="57"/>
      <c r="H190" s="57"/>
      <c r="J190" s="57"/>
      <c r="K190" s="57"/>
      <c r="L190" s="57"/>
    </row>
    <row r="191" spans="2:12" ht="12.75">
      <c r="B191" s="56"/>
      <c r="C191" s="57"/>
      <c r="D191" s="57"/>
      <c r="E191" s="57"/>
      <c r="F191" s="57"/>
      <c r="G191" s="57"/>
      <c r="H191" s="57"/>
      <c r="J191" s="57"/>
      <c r="K191" s="57"/>
      <c r="L191" s="57"/>
    </row>
    <row r="192" spans="2:12" ht="12.75">
      <c r="B192" s="56"/>
      <c r="C192" s="57"/>
      <c r="D192" s="57"/>
      <c r="E192" s="57"/>
      <c r="F192" s="57"/>
      <c r="G192" s="57"/>
      <c r="H192" s="57"/>
      <c r="J192" s="57"/>
      <c r="K192" s="57"/>
      <c r="L192" s="57"/>
    </row>
    <row r="193" spans="2:12" ht="12.75">
      <c r="B193" s="56"/>
      <c r="C193" s="57"/>
      <c r="D193" s="57"/>
      <c r="E193" s="57"/>
      <c r="F193" s="57"/>
      <c r="G193" s="57"/>
      <c r="H193" s="57"/>
      <c r="J193" s="57"/>
      <c r="K193" s="57"/>
      <c r="L193" s="57"/>
    </row>
    <row r="194" spans="2:12" ht="12.75">
      <c r="B194" s="56"/>
      <c r="C194" s="57"/>
      <c r="D194" s="57"/>
      <c r="E194" s="57"/>
      <c r="F194" s="57"/>
      <c r="G194" s="57"/>
      <c r="H194" s="57"/>
      <c r="J194" s="57"/>
      <c r="K194" s="57"/>
      <c r="L194" s="57"/>
    </row>
    <row r="195" spans="2:12" ht="12.75">
      <c r="B195" s="56"/>
      <c r="C195" s="57"/>
      <c r="D195" s="57"/>
      <c r="E195" s="57"/>
      <c r="F195" s="57"/>
      <c r="G195" s="57"/>
      <c r="H195" s="57"/>
      <c r="J195" s="57"/>
      <c r="K195" s="57"/>
      <c r="L195" s="57"/>
    </row>
    <row r="196" spans="2:12" ht="12.75">
      <c r="B196" s="56"/>
      <c r="C196" s="57"/>
      <c r="D196" s="57"/>
      <c r="E196" s="57"/>
      <c r="F196" s="57"/>
      <c r="G196" s="57"/>
      <c r="H196" s="57"/>
      <c r="J196" s="57"/>
      <c r="K196" s="57"/>
      <c r="L196" s="57"/>
    </row>
    <row r="197" spans="2:12" ht="12.75">
      <c r="B197" s="56"/>
      <c r="C197" s="57"/>
      <c r="D197" s="57"/>
      <c r="E197" s="57"/>
      <c r="F197" s="57"/>
      <c r="G197" s="57"/>
      <c r="H197" s="57"/>
      <c r="J197" s="57"/>
      <c r="K197" s="57"/>
      <c r="L197" s="57"/>
    </row>
    <row r="198" spans="2:12" ht="12.75">
      <c r="B198" s="56"/>
      <c r="C198" s="57"/>
      <c r="D198" s="57"/>
      <c r="E198" s="57"/>
      <c r="F198" s="57"/>
      <c r="G198" s="57"/>
      <c r="H198" s="57"/>
      <c r="J198" s="57"/>
      <c r="K198" s="57"/>
      <c r="L198" s="57"/>
    </row>
    <row r="199" spans="2:12" ht="12.75">
      <c r="B199" s="56"/>
      <c r="C199" s="57"/>
      <c r="D199" s="57"/>
      <c r="E199" s="57"/>
      <c r="F199" s="57"/>
      <c r="G199" s="57"/>
      <c r="H199" s="57"/>
      <c r="J199" s="57"/>
      <c r="K199" s="57"/>
      <c r="L199" s="57"/>
    </row>
    <row r="200" spans="2:12" ht="12.75">
      <c r="B200" s="56"/>
      <c r="C200" s="57"/>
      <c r="D200" s="57"/>
      <c r="E200" s="57"/>
      <c r="F200" s="57"/>
      <c r="G200" s="57"/>
      <c r="H200" s="57"/>
      <c r="J200" s="57"/>
      <c r="K200" s="57"/>
      <c r="L200" s="57"/>
    </row>
    <row r="201" spans="2:12" ht="12.75">
      <c r="B201" s="56"/>
      <c r="C201" s="57"/>
      <c r="D201" s="57"/>
      <c r="E201" s="57"/>
      <c r="F201" s="57"/>
      <c r="G201" s="57"/>
      <c r="H201" s="57"/>
      <c r="J201" s="57"/>
      <c r="K201" s="57"/>
      <c r="L201" s="57"/>
    </row>
    <row r="202" spans="2:12" ht="12.75">
      <c r="B202" s="56"/>
      <c r="C202" s="57"/>
      <c r="D202" s="57"/>
      <c r="E202" s="57"/>
      <c r="F202" s="57"/>
      <c r="G202" s="57"/>
      <c r="H202" s="57"/>
      <c r="J202" s="57"/>
      <c r="K202" s="57"/>
      <c r="L202" s="57"/>
    </row>
    <row r="203" spans="2:12" ht="12.75">
      <c r="B203" s="56"/>
      <c r="C203" s="57"/>
      <c r="D203" s="57"/>
      <c r="E203" s="57"/>
      <c r="F203" s="57"/>
      <c r="G203" s="57"/>
      <c r="H203" s="57"/>
      <c r="J203" s="57"/>
      <c r="K203" s="57"/>
      <c r="L203" s="57"/>
    </row>
    <row r="204" spans="2:12" ht="12.75">
      <c r="B204" s="56"/>
      <c r="C204" s="57"/>
      <c r="D204" s="57"/>
      <c r="E204" s="57"/>
      <c r="F204" s="57"/>
      <c r="G204" s="57"/>
      <c r="H204" s="57"/>
      <c r="J204" s="57"/>
      <c r="K204" s="57"/>
      <c r="L204" s="57"/>
    </row>
    <row r="205" spans="2:12" ht="12.75">
      <c r="B205" s="56"/>
      <c r="C205" s="57"/>
      <c r="D205" s="57"/>
      <c r="E205" s="57"/>
      <c r="F205" s="57"/>
      <c r="G205" s="57"/>
      <c r="H205" s="57"/>
      <c r="J205" s="57"/>
      <c r="K205" s="57"/>
      <c r="L205" s="57"/>
    </row>
    <row r="206" spans="2:12" ht="12.75">
      <c r="B206" s="56"/>
      <c r="C206" s="57"/>
      <c r="D206" s="57"/>
      <c r="E206" s="57"/>
      <c r="F206" s="57"/>
      <c r="G206" s="57"/>
      <c r="H206" s="57"/>
      <c r="J206" s="57"/>
      <c r="K206" s="57"/>
      <c r="L206" s="57"/>
    </row>
    <row r="207" spans="2:12" ht="12.75">
      <c r="B207" s="56"/>
      <c r="C207" s="57"/>
      <c r="D207" s="57"/>
      <c r="E207" s="57"/>
      <c r="F207" s="57"/>
      <c r="G207" s="57"/>
      <c r="H207" s="57"/>
      <c r="J207" s="57"/>
      <c r="K207" s="57"/>
      <c r="L207" s="57"/>
    </row>
    <row r="208" spans="2:12" ht="12.75">
      <c r="B208" s="56"/>
      <c r="C208" s="57"/>
      <c r="D208" s="57"/>
      <c r="E208" s="57"/>
      <c r="F208" s="57"/>
      <c r="G208" s="57"/>
      <c r="H208" s="57"/>
      <c r="J208" s="57"/>
      <c r="K208" s="57"/>
      <c r="L208" s="57"/>
    </row>
    <row r="209" spans="2:12" ht="12.75">
      <c r="B209" s="56"/>
      <c r="C209" s="57"/>
      <c r="D209" s="57"/>
      <c r="E209" s="57"/>
      <c r="F209" s="57"/>
      <c r="G209" s="57"/>
      <c r="H209" s="57"/>
      <c r="J209" s="57"/>
      <c r="K209" s="57"/>
      <c r="L209" s="57"/>
    </row>
    <row r="210" spans="2:12" ht="12.75">
      <c r="B210" s="56"/>
      <c r="C210" s="57"/>
      <c r="D210" s="57"/>
      <c r="E210" s="57"/>
      <c r="F210" s="57"/>
      <c r="G210" s="57"/>
      <c r="H210" s="57"/>
      <c r="J210" s="57"/>
      <c r="K210" s="57"/>
      <c r="L210" s="57"/>
    </row>
    <row r="211" spans="2:12" ht="12.75">
      <c r="B211" s="56"/>
      <c r="C211" s="57"/>
      <c r="D211" s="57"/>
      <c r="E211" s="57"/>
      <c r="F211" s="57"/>
      <c r="G211" s="57"/>
      <c r="H211" s="57"/>
      <c r="J211" s="57"/>
      <c r="K211" s="57"/>
      <c r="L211" s="57"/>
    </row>
    <row r="212" spans="2:12" ht="12.75">
      <c r="B212" s="56"/>
      <c r="C212" s="57"/>
      <c r="D212" s="57"/>
      <c r="E212" s="57"/>
      <c r="F212" s="57"/>
      <c r="G212" s="57"/>
      <c r="H212" s="57"/>
      <c r="J212" s="57"/>
      <c r="K212" s="57"/>
      <c r="L212" s="57"/>
    </row>
    <row r="213" spans="2:12" ht="12.75">
      <c r="B213" s="56"/>
      <c r="C213" s="57"/>
      <c r="D213" s="57"/>
      <c r="E213" s="57"/>
      <c r="F213" s="57"/>
      <c r="G213" s="57"/>
      <c r="H213" s="57"/>
      <c r="J213" s="57"/>
      <c r="K213" s="57"/>
      <c r="L213" s="57"/>
    </row>
    <row r="214" spans="2:12" ht="12.75">
      <c r="B214" s="56"/>
      <c r="C214" s="57"/>
      <c r="D214" s="57"/>
      <c r="E214" s="57"/>
      <c r="F214" s="57"/>
      <c r="G214" s="57"/>
      <c r="H214" s="57"/>
      <c r="J214" s="57"/>
      <c r="K214" s="57"/>
      <c r="L214" s="57"/>
    </row>
    <row r="215" spans="2:12" ht="12.75">
      <c r="B215" s="56"/>
      <c r="C215" s="57"/>
      <c r="D215" s="57"/>
      <c r="E215" s="57"/>
      <c r="F215" s="57"/>
      <c r="G215" s="57"/>
      <c r="H215" s="57"/>
      <c r="J215" s="57"/>
      <c r="K215" s="57"/>
      <c r="L215" s="57"/>
    </row>
    <row r="216" spans="2:12" ht="12.75">
      <c r="B216" s="56"/>
      <c r="C216" s="57"/>
      <c r="D216" s="57"/>
      <c r="E216" s="57"/>
      <c r="F216" s="57"/>
      <c r="G216" s="57"/>
      <c r="H216" s="57"/>
      <c r="J216" s="57"/>
      <c r="K216" s="57"/>
      <c r="L216" s="57"/>
    </row>
    <row r="217" spans="2:12" ht="12.75">
      <c r="B217" s="56"/>
      <c r="C217" s="57"/>
      <c r="D217" s="57"/>
      <c r="E217" s="57"/>
      <c r="F217" s="57"/>
      <c r="G217" s="57"/>
      <c r="H217" s="57"/>
      <c r="J217" s="57"/>
      <c r="K217" s="57"/>
      <c r="L217" s="57"/>
    </row>
    <row r="218" spans="2:12" ht="12.75">
      <c r="B218" s="56"/>
      <c r="C218" s="57"/>
      <c r="D218" s="57"/>
      <c r="E218" s="57"/>
      <c r="F218" s="57"/>
      <c r="G218" s="57"/>
      <c r="H218" s="57"/>
      <c r="J218" s="57"/>
      <c r="K218" s="57"/>
      <c r="L218" s="57"/>
    </row>
    <row r="219" spans="2:12" ht="12.75">
      <c r="B219" s="56"/>
      <c r="C219" s="57"/>
      <c r="D219" s="57"/>
      <c r="E219" s="57"/>
      <c r="F219" s="57"/>
      <c r="G219" s="57"/>
      <c r="H219" s="57"/>
      <c r="J219" s="57"/>
      <c r="K219" s="57"/>
      <c r="L219" s="57"/>
    </row>
    <row r="220" spans="2:12" ht="12.75">
      <c r="B220" s="56"/>
      <c r="C220" s="57"/>
      <c r="D220" s="57"/>
      <c r="E220" s="57"/>
      <c r="F220" s="57"/>
      <c r="G220" s="57"/>
      <c r="H220" s="57"/>
      <c r="J220" s="57"/>
      <c r="K220" s="57"/>
      <c r="L220" s="57"/>
    </row>
    <row r="221" spans="2:12" ht="12.75">
      <c r="B221" s="56"/>
      <c r="C221" s="57"/>
      <c r="D221" s="57"/>
      <c r="E221" s="57"/>
      <c r="F221" s="57"/>
      <c r="G221" s="57"/>
      <c r="H221" s="57"/>
      <c r="J221" s="57"/>
      <c r="K221" s="57"/>
      <c r="L221" s="57"/>
    </row>
    <row r="222" spans="2:12" ht="12.75">
      <c r="B222" s="56"/>
      <c r="C222" s="57"/>
      <c r="D222" s="57"/>
      <c r="E222" s="57"/>
      <c r="F222" s="57"/>
      <c r="G222" s="57"/>
      <c r="H222" s="57"/>
      <c r="J222" s="57"/>
      <c r="K222" s="57"/>
      <c r="L222" s="57"/>
    </row>
    <row r="223" spans="2:12" ht="12.75">
      <c r="B223" s="56"/>
      <c r="C223" s="57"/>
      <c r="D223" s="57"/>
      <c r="E223" s="57"/>
      <c r="F223" s="57"/>
      <c r="G223" s="57"/>
      <c r="H223" s="57"/>
      <c r="J223" s="57"/>
      <c r="K223" s="57"/>
      <c r="L223" s="57"/>
    </row>
    <row r="224" spans="2:12" ht="12.75">
      <c r="B224" s="56"/>
      <c r="C224" s="57"/>
      <c r="D224" s="57"/>
      <c r="E224" s="57"/>
      <c r="F224" s="57"/>
      <c r="G224" s="57"/>
      <c r="H224" s="57"/>
      <c r="J224" s="57"/>
      <c r="K224" s="57"/>
      <c r="L224" s="57"/>
    </row>
    <row r="225" spans="2:12" ht="12.75">
      <c r="B225" s="56"/>
      <c r="C225" s="57"/>
      <c r="D225" s="57"/>
      <c r="E225" s="57"/>
      <c r="F225" s="57"/>
      <c r="G225" s="57"/>
      <c r="H225" s="57"/>
      <c r="J225" s="57"/>
      <c r="K225" s="57"/>
      <c r="L225" s="57"/>
    </row>
    <row r="226" spans="2:12" ht="12.75">
      <c r="B226" s="56"/>
      <c r="C226" s="57"/>
      <c r="D226" s="57"/>
      <c r="E226" s="57"/>
      <c r="F226" s="57"/>
      <c r="G226" s="57"/>
      <c r="H226" s="57"/>
      <c r="J226" s="57"/>
      <c r="K226" s="57"/>
      <c r="L226" s="57"/>
    </row>
    <row r="227" spans="2:12" ht="12.75">
      <c r="B227" s="56"/>
      <c r="C227" s="57"/>
      <c r="D227" s="57"/>
      <c r="E227" s="57"/>
      <c r="F227" s="57"/>
      <c r="G227" s="57"/>
      <c r="H227" s="57"/>
      <c r="J227" s="57"/>
      <c r="K227" s="57"/>
      <c r="L227" s="57"/>
    </row>
    <row r="228" spans="2:12" ht="12.75">
      <c r="B228" s="56"/>
      <c r="C228" s="57"/>
      <c r="D228" s="57"/>
      <c r="E228" s="57"/>
      <c r="F228" s="57"/>
      <c r="G228" s="57"/>
      <c r="H228" s="57"/>
      <c r="J228" s="57"/>
      <c r="K228" s="57"/>
      <c r="L228" s="57"/>
    </row>
    <row r="229" spans="2:12" ht="12.75">
      <c r="B229" s="56"/>
      <c r="C229" s="57"/>
      <c r="D229" s="57"/>
      <c r="E229" s="57"/>
      <c r="F229" s="57"/>
      <c r="G229" s="57"/>
      <c r="H229" s="57"/>
      <c r="J229" s="57"/>
      <c r="K229" s="57"/>
      <c r="L229" s="57"/>
    </row>
    <row r="230" spans="2:12" ht="12.75">
      <c r="B230" s="56"/>
      <c r="C230" s="57"/>
      <c r="D230" s="57"/>
      <c r="E230" s="57"/>
      <c r="F230" s="57"/>
      <c r="G230" s="57"/>
      <c r="H230" s="57"/>
      <c r="J230" s="57"/>
      <c r="K230" s="57"/>
      <c r="L230" s="57"/>
    </row>
    <row r="231" spans="2:12" ht="12.75">
      <c r="B231" s="56"/>
      <c r="C231" s="57"/>
      <c r="D231" s="57"/>
      <c r="E231" s="57"/>
      <c r="F231" s="57"/>
      <c r="G231" s="57"/>
      <c r="H231" s="57"/>
      <c r="J231" s="57"/>
      <c r="K231" s="57"/>
      <c r="L231" s="57"/>
    </row>
    <row r="232" spans="2:12" ht="12.75">
      <c r="B232" s="56"/>
      <c r="C232" s="57"/>
      <c r="D232" s="57"/>
      <c r="E232" s="57"/>
      <c r="F232" s="57"/>
      <c r="G232" s="57"/>
      <c r="H232" s="57"/>
      <c r="J232" s="57"/>
      <c r="K232" s="57"/>
      <c r="L232" s="57"/>
    </row>
    <row r="233" spans="2:12" ht="12.75">
      <c r="B233" s="56"/>
      <c r="C233" s="57"/>
      <c r="D233" s="57"/>
      <c r="E233" s="57"/>
      <c r="F233" s="57"/>
      <c r="G233" s="57"/>
      <c r="H233" s="57"/>
      <c r="J233" s="57"/>
      <c r="K233" s="57"/>
      <c r="L233" s="57"/>
    </row>
    <row r="234" spans="2:12" ht="12.75">
      <c r="B234" s="56"/>
      <c r="C234" s="57"/>
      <c r="D234" s="57"/>
      <c r="E234" s="57"/>
      <c r="F234" s="57"/>
      <c r="G234" s="57"/>
      <c r="H234" s="57"/>
      <c r="J234" s="57"/>
      <c r="K234" s="57"/>
      <c r="L234" s="57"/>
    </row>
    <row r="235" spans="2:12" ht="12.75">
      <c r="B235" s="56"/>
      <c r="C235" s="57"/>
      <c r="D235" s="57"/>
      <c r="E235" s="57"/>
      <c r="F235" s="57"/>
      <c r="G235" s="57"/>
      <c r="H235" s="57"/>
      <c r="J235" s="57"/>
      <c r="K235" s="57"/>
      <c r="L235" s="57"/>
    </row>
    <row r="236" spans="2:12" ht="12.75">
      <c r="B236" s="56"/>
      <c r="C236" s="57"/>
      <c r="D236" s="57"/>
      <c r="E236" s="57"/>
      <c r="F236" s="57"/>
      <c r="G236" s="57"/>
      <c r="H236" s="57"/>
      <c r="J236" s="57"/>
      <c r="K236" s="57"/>
      <c r="L236" s="57"/>
    </row>
    <row r="237" spans="2:12" ht="12.75">
      <c r="B237" s="56"/>
      <c r="C237" s="57"/>
      <c r="D237" s="57"/>
      <c r="E237" s="57"/>
      <c r="F237" s="57"/>
      <c r="G237" s="57"/>
      <c r="H237" s="57"/>
      <c r="J237" s="57"/>
      <c r="K237" s="57"/>
      <c r="L237" s="57"/>
    </row>
    <row r="238" spans="2:12" ht="12.75">
      <c r="B238" s="56"/>
      <c r="C238" s="57"/>
      <c r="D238" s="57"/>
      <c r="E238" s="57"/>
      <c r="F238" s="57"/>
      <c r="G238" s="57"/>
      <c r="H238" s="57"/>
      <c r="J238" s="57"/>
      <c r="K238" s="57"/>
      <c r="L238" s="57"/>
    </row>
    <row r="239" spans="2:12" ht="12.75">
      <c r="B239" s="56"/>
      <c r="C239" s="57"/>
      <c r="D239" s="57"/>
      <c r="E239" s="57"/>
      <c r="F239" s="57"/>
      <c r="G239" s="57"/>
      <c r="H239" s="57"/>
      <c r="J239" s="57"/>
      <c r="K239" s="57"/>
      <c r="L239" s="57"/>
    </row>
    <row r="240" spans="2:12" ht="12.75">
      <c r="B240" s="56"/>
      <c r="C240" s="57"/>
      <c r="D240" s="57"/>
      <c r="E240" s="57"/>
      <c r="F240" s="57"/>
      <c r="G240" s="57"/>
      <c r="H240" s="57"/>
      <c r="J240" s="57"/>
      <c r="K240" s="57"/>
      <c r="L240" s="57"/>
    </row>
    <row r="241" spans="2:12" ht="12.75">
      <c r="B241" s="56"/>
      <c r="C241" s="57"/>
      <c r="D241" s="57"/>
      <c r="E241" s="57"/>
      <c r="F241" s="57"/>
      <c r="G241" s="57"/>
      <c r="H241" s="57"/>
      <c r="J241" s="57"/>
      <c r="K241" s="57"/>
      <c r="L241" s="57"/>
    </row>
    <row r="242" spans="2:12" ht="12.75">
      <c r="B242" s="56"/>
      <c r="C242" s="57"/>
      <c r="D242" s="57"/>
      <c r="E242" s="57"/>
      <c r="F242" s="57"/>
      <c r="G242" s="57"/>
      <c r="H242" s="57"/>
      <c r="J242" s="57"/>
      <c r="K242" s="57"/>
      <c r="L242" s="57"/>
    </row>
    <row r="243" spans="2:12" ht="12.75">
      <c r="B243" s="56"/>
      <c r="C243" s="57"/>
      <c r="D243" s="57"/>
      <c r="E243" s="57"/>
      <c r="F243" s="57"/>
      <c r="G243" s="57"/>
      <c r="H243" s="57"/>
      <c r="J243" s="57"/>
      <c r="K243" s="57"/>
      <c r="L243" s="57"/>
    </row>
    <row r="244" spans="2:12" ht="12.75">
      <c r="B244" s="56"/>
      <c r="C244" s="57"/>
      <c r="D244" s="57"/>
      <c r="E244" s="57"/>
      <c r="F244" s="57"/>
      <c r="G244" s="57"/>
      <c r="H244" s="57"/>
      <c r="J244" s="57"/>
      <c r="K244" s="57"/>
      <c r="L244" s="57"/>
    </row>
    <row r="245" spans="2:12" ht="12.75">
      <c r="B245" s="56"/>
      <c r="C245" s="57"/>
      <c r="D245" s="57"/>
      <c r="E245" s="57"/>
      <c r="F245" s="57"/>
      <c r="G245" s="57"/>
      <c r="H245" s="57"/>
      <c r="J245" s="57"/>
      <c r="K245" s="57"/>
      <c r="L245" s="57"/>
    </row>
    <row r="246" spans="2:12" ht="12.75">
      <c r="B246" s="56"/>
      <c r="C246" s="57"/>
      <c r="D246" s="57"/>
      <c r="E246" s="57"/>
      <c r="F246" s="57"/>
      <c r="G246" s="57"/>
      <c r="H246" s="57"/>
      <c r="J246" s="57"/>
      <c r="K246" s="57"/>
      <c r="L246" s="57"/>
    </row>
    <row r="247" spans="2:12" ht="12.75">
      <c r="B247" s="56"/>
      <c r="C247" s="57"/>
      <c r="D247" s="57"/>
      <c r="E247" s="57"/>
      <c r="F247" s="57"/>
      <c r="G247" s="57"/>
      <c r="H247" s="57"/>
      <c r="J247" s="57"/>
      <c r="K247" s="57"/>
      <c r="L247" s="57"/>
    </row>
    <row r="248" spans="2:12" ht="12.75">
      <c r="B248" s="56"/>
      <c r="C248" s="57"/>
      <c r="D248" s="57"/>
      <c r="E248" s="57"/>
      <c r="F248" s="57"/>
      <c r="G248" s="57"/>
      <c r="H248" s="57"/>
      <c r="J248" s="57"/>
      <c r="K248" s="57"/>
      <c r="L248" s="57"/>
    </row>
    <row r="249" spans="2:12" ht="12.75">
      <c r="B249" s="56"/>
      <c r="C249" s="57"/>
      <c r="D249" s="57"/>
      <c r="E249" s="57"/>
      <c r="F249" s="57"/>
      <c r="G249" s="57"/>
      <c r="H249" s="57"/>
      <c r="J249" s="57"/>
      <c r="K249" s="57"/>
      <c r="L249" s="57"/>
    </row>
    <row r="250" spans="2:12" ht="12.75">
      <c r="B250" s="56"/>
      <c r="C250" s="57"/>
      <c r="D250" s="57"/>
      <c r="E250" s="57"/>
      <c r="F250" s="57"/>
      <c r="G250" s="57"/>
      <c r="H250" s="57"/>
      <c r="J250" s="57"/>
      <c r="K250" s="57"/>
      <c r="L250" s="57"/>
    </row>
    <row r="251" spans="2:12" ht="12.75">
      <c r="B251" s="56"/>
      <c r="C251" s="57"/>
      <c r="D251" s="57"/>
      <c r="E251" s="57"/>
      <c r="F251" s="57"/>
      <c r="G251" s="57"/>
      <c r="H251" s="57"/>
      <c r="J251" s="57"/>
      <c r="K251" s="57"/>
      <c r="L251" s="57"/>
    </row>
    <row r="252" spans="2:12" ht="12.75">
      <c r="B252" s="56"/>
      <c r="C252" s="57"/>
      <c r="D252" s="57"/>
      <c r="E252" s="57"/>
      <c r="F252" s="57"/>
      <c r="G252" s="57"/>
      <c r="H252" s="57"/>
      <c r="J252" s="57"/>
      <c r="K252" s="57"/>
      <c r="L252" s="57"/>
    </row>
    <row r="253" spans="2:12" ht="12.75">
      <c r="B253" s="56"/>
      <c r="C253" s="57"/>
      <c r="D253" s="57"/>
      <c r="E253" s="57"/>
      <c r="F253" s="57"/>
      <c r="G253" s="57"/>
      <c r="H253" s="57"/>
      <c r="J253" s="57"/>
      <c r="K253" s="57"/>
      <c r="L253" s="57"/>
    </row>
    <row r="254" spans="2:12" ht="12.75">
      <c r="B254" s="56"/>
      <c r="C254" s="57"/>
      <c r="D254" s="57"/>
      <c r="E254" s="57"/>
      <c r="F254" s="57"/>
      <c r="G254" s="57"/>
      <c r="H254" s="57"/>
      <c r="J254" s="57"/>
      <c r="K254" s="57"/>
      <c r="L254" s="57"/>
    </row>
    <row r="255" spans="2:12" ht="12.75">
      <c r="B255" s="56"/>
      <c r="C255" s="57"/>
      <c r="D255" s="57"/>
      <c r="E255" s="57"/>
      <c r="F255" s="57"/>
      <c r="G255" s="57"/>
      <c r="H255" s="57"/>
      <c r="J255" s="57"/>
      <c r="K255" s="57"/>
      <c r="L255" s="57"/>
    </row>
    <row r="256" spans="2:12" ht="12.75">
      <c r="B256" s="56"/>
      <c r="C256" s="57"/>
      <c r="D256" s="57"/>
      <c r="E256" s="57"/>
      <c r="F256" s="57"/>
      <c r="G256" s="57"/>
      <c r="H256" s="57"/>
      <c r="J256" s="57"/>
      <c r="K256" s="57"/>
      <c r="L256" s="57"/>
    </row>
    <row r="257" spans="2:12" ht="12.75">
      <c r="B257" s="56"/>
      <c r="C257" s="57"/>
      <c r="D257" s="57"/>
      <c r="E257" s="57"/>
      <c r="F257" s="57"/>
      <c r="G257" s="57"/>
      <c r="H257" s="57"/>
      <c r="J257" s="57"/>
      <c r="K257" s="57"/>
      <c r="L257" s="57"/>
    </row>
    <row r="258" spans="2:12" ht="12.75">
      <c r="B258" s="56"/>
      <c r="C258" s="57"/>
      <c r="D258" s="57"/>
      <c r="E258" s="57"/>
      <c r="F258" s="57"/>
      <c r="G258" s="57"/>
      <c r="H258" s="57"/>
      <c r="J258" s="57"/>
      <c r="K258" s="57"/>
      <c r="L258" s="57"/>
    </row>
    <row r="259" spans="2:12" ht="12.75">
      <c r="B259" s="56"/>
      <c r="C259" s="57"/>
      <c r="D259" s="57"/>
      <c r="E259" s="57"/>
      <c r="F259" s="57"/>
      <c r="G259" s="57"/>
      <c r="H259" s="57"/>
      <c r="J259" s="57"/>
      <c r="K259" s="57"/>
      <c r="L259" s="57"/>
    </row>
    <row r="260" spans="2:12" ht="12.75">
      <c r="B260" s="56"/>
      <c r="C260" s="57"/>
      <c r="D260" s="57"/>
      <c r="E260" s="57"/>
      <c r="F260" s="57"/>
      <c r="G260" s="57"/>
      <c r="H260" s="57"/>
      <c r="J260" s="57"/>
      <c r="K260" s="57"/>
      <c r="L260" s="57"/>
    </row>
    <row r="261" spans="2:12" ht="12.75">
      <c r="B261" s="56"/>
      <c r="C261" s="57"/>
      <c r="D261" s="57"/>
      <c r="E261" s="57"/>
      <c r="F261" s="57"/>
      <c r="G261" s="57"/>
      <c r="H261" s="57"/>
      <c r="J261" s="57"/>
      <c r="K261" s="57"/>
      <c r="L261" s="57"/>
    </row>
    <row r="262" spans="2:12" ht="12.75">
      <c r="B262" s="56"/>
      <c r="C262" s="57"/>
      <c r="D262" s="57"/>
      <c r="E262" s="57"/>
      <c r="F262" s="57"/>
      <c r="G262" s="57"/>
      <c r="H262" s="57"/>
      <c r="J262" s="57"/>
      <c r="K262" s="57"/>
      <c r="L262" s="57"/>
    </row>
    <row r="263" spans="2:12" ht="12.75">
      <c r="B263" s="56"/>
      <c r="C263" s="57"/>
      <c r="D263" s="57"/>
      <c r="E263" s="57"/>
      <c r="F263" s="57"/>
      <c r="G263" s="57"/>
      <c r="H263" s="57"/>
      <c r="J263" s="57"/>
      <c r="K263" s="57"/>
      <c r="L263" s="57"/>
    </row>
    <row r="264" spans="2:12" ht="12.75">
      <c r="B264" s="56"/>
      <c r="C264" s="57"/>
      <c r="D264" s="57"/>
      <c r="E264" s="57"/>
      <c r="F264" s="57"/>
      <c r="G264" s="57"/>
      <c r="H264" s="57"/>
      <c r="J264" s="57"/>
      <c r="K264" s="57"/>
      <c r="L264" s="57"/>
    </row>
    <row r="265" spans="2:12" ht="12.75">
      <c r="B265" s="56"/>
      <c r="C265" s="57"/>
      <c r="D265" s="57"/>
      <c r="E265" s="57"/>
      <c r="F265" s="57"/>
      <c r="G265" s="57"/>
      <c r="H265" s="57"/>
      <c r="J265" s="57"/>
      <c r="K265" s="57"/>
      <c r="L265" s="57"/>
    </row>
    <row r="266" spans="2:12" ht="12.75">
      <c r="B266" s="56"/>
      <c r="C266" s="57"/>
      <c r="D266" s="57"/>
      <c r="E266" s="57"/>
      <c r="F266" s="57"/>
      <c r="G266" s="57"/>
      <c r="H266" s="57"/>
      <c r="J266" s="57"/>
      <c r="K266" s="57"/>
      <c r="L266" s="57"/>
    </row>
    <row r="267" spans="2:12" ht="12.75">
      <c r="B267" s="56"/>
      <c r="C267" s="57"/>
      <c r="D267" s="57"/>
      <c r="E267" s="57"/>
      <c r="F267" s="57"/>
      <c r="G267" s="57"/>
      <c r="H267" s="57"/>
      <c r="J267" s="57"/>
      <c r="K267" s="57"/>
      <c r="L267" s="57"/>
    </row>
    <row r="268" spans="2:12" ht="12.75">
      <c r="B268" s="56"/>
      <c r="C268" s="57"/>
      <c r="D268" s="57"/>
      <c r="E268" s="57"/>
      <c r="F268" s="57"/>
      <c r="G268" s="57"/>
      <c r="H268" s="57"/>
      <c r="J268" s="57"/>
      <c r="K268" s="57"/>
      <c r="L268" s="57"/>
    </row>
    <row r="269" spans="2:12" ht="12.75">
      <c r="B269" s="56"/>
      <c r="C269" s="57"/>
      <c r="D269" s="57"/>
      <c r="E269" s="57"/>
      <c r="F269" s="57"/>
      <c r="G269" s="57"/>
      <c r="H269" s="57"/>
      <c r="J269" s="57"/>
      <c r="K269" s="57"/>
      <c r="L269" s="57"/>
    </row>
    <row r="270" spans="2:12" ht="12.75">
      <c r="B270" s="56"/>
      <c r="C270" s="57"/>
      <c r="D270" s="57"/>
      <c r="E270" s="57"/>
      <c r="F270" s="57"/>
      <c r="G270" s="57"/>
      <c r="H270" s="57"/>
      <c r="J270" s="57"/>
      <c r="K270" s="57"/>
      <c r="L270" s="57"/>
    </row>
    <row r="271" spans="2:12" ht="12.75">
      <c r="B271" s="56"/>
      <c r="C271" s="57"/>
      <c r="D271" s="57"/>
      <c r="E271" s="57"/>
      <c r="F271" s="57"/>
      <c r="G271" s="57"/>
      <c r="H271" s="57"/>
      <c r="J271" s="57"/>
      <c r="K271" s="57"/>
      <c r="L271" s="57"/>
    </row>
    <row r="272" spans="2:12" ht="12.75">
      <c r="B272" s="56"/>
      <c r="C272" s="57"/>
      <c r="D272" s="57"/>
      <c r="E272" s="57"/>
      <c r="F272" s="57"/>
      <c r="G272" s="57"/>
      <c r="H272" s="57"/>
      <c r="J272" s="57"/>
      <c r="K272" s="57"/>
      <c r="L272" s="57"/>
    </row>
    <row r="273" spans="2:12" ht="12.75">
      <c r="B273" s="56"/>
      <c r="C273" s="57"/>
      <c r="D273" s="57"/>
      <c r="E273" s="57"/>
      <c r="F273" s="57"/>
      <c r="G273" s="57"/>
      <c r="H273" s="57"/>
      <c r="J273" s="57"/>
      <c r="K273" s="57"/>
      <c r="L273" s="57"/>
    </row>
    <row r="274" spans="2:12" ht="12.75">
      <c r="B274" s="56"/>
      <c r="C274" s="57"/>
      <c r="D274" s="57"/>
      <c r="E274" s="57"/>
      <c r="F274" s="57"/>
      <c r="G274" s="57"/>
      <c r="H274" s="57"/>
      <c r="J274" s="57"/>
      <c r="K274" s="57"/>
      <c r="L274" s="57"/>
    </row>
    <row r="275" spans="2:12" ht="12.75">
      <c r="B275" s="56"/>
      <c r="C275" s="57"/>
      <c r="D275" s="57"/>
      <c r="E275" s="57"/>
      <c r="F275" s="57"/>
      <c r="G275" s="57"/>
      <c r="H275" s="57"/>
      <c r="J275" s="57"/>
      <c r="K275" s="57"/>
      <c r="L275" s="57"/>
    </row>
    <row r="276" spans="2:12" ht="12.75">
      <c r="B276" s="56"/>
      <c r="C276" s="57"/>
      <c r="D276" s="57"/>
      <c r="E276" s="57"/>
      <c r="F276" s="57"/>
      <c r="G276" s="57"/>
      <c r="H276" s="57"/>
      <c r="J276" s="57"/>
      <c r="K276" s="57"/>
      <c r="L276" s="57"/>
    </row>
    <row r="277" spans="2:12" ht="12.75">
      <c r="B277" s="56"/>
      <c r="C277" s="57"/>
      <c r="D277" s="57"/>
      <c r="E277" s="57"/>
      <c r="F277" s="57"/>
      <c r="G277" s="57"/>
      <c r="H277" s="57"/>
      <c r="J277" s="57"/>
      <c r="K277" s="57"/>
      <c r="L277" s="57"/>
    </row>
    <row r="278" spans="2:12" ht="12.75">
      <c r="B278" s="56"/>
      <c r="C278" s="57"/>
      <c r="D278" s="57"/>
      <c r="E278" s="57"/>
      <c r="F278" s="57"/>
      <c r="G278" s="57"/>
      <c r="H278" s="57"/>
      <c r="J278" s="57"/>
      <c r="K278" s="57"/>
      <c r="L278" s="57"/>
    </row>
    <row r="279" spans="2:12" ht="12.75">
      <c r="B279" s="56"/>
      <c r="C279" s="57"/>
      <c r="D279" s="57"/>
      <c r="E279" s="57"/>
      <c r="F279" s="57"/>
      <c r="G279" s="57"/>
      <c r="H279" s="57"/>
      <c r="J279" s="57"/>
      <c r="K279" s="57"/>
      <c r="L279" s="57"/>
    </row>
    <row r="280" spans="2:12" ht="12.75">
      <c r="B280" s="56"/>
      <c r="C280" s="57"/>
      <c r="D280" s="57"/>
      <c r="E280" s="57"/>
      <c r="F280" s="57"/>
      <c r="G280" s="57"/>
      <c r="H280" s="57"/>
      <c r="J280" s="57"/>
      <c r="K280" s="57"/>
      <c r="L280" s="57"/>
    </row>
    <row r="281" spans="2:12" ht="12.75">
      <c r="B281" s="56"/>
      <c r="C281" s="57"/>
      <c r="D281" s="57"/>
      <c r="E281" s="57"/>
      <c r="F281" s="57"/>
      <c r="G281" s="57"/>
      <c r="H281" s="57"/>
      <c r="J281" s="57"/>
      <c r="K281" s="57"/>
      <c r="L281" s="57"/>
    </row>
    <row r="282" spans="2:12" ht="12.75">
      <c r="B282" s="56"/>
      <c r="C282" s="57"/>
      <c r="D282" s="57"/>
      <c r="E282" s="57"/>
      <c r="F282" s="57"/>
      <c r="G282" s="57"/>
      <c r="H282" s="57"/>
      <c r="J282" s="57"/>
      <c r="K282" s="57"/>
      <c r="L282" s="57"/>
    </row>
    <row r="283" spans="2:12" ht="12.75">
      <c r="B283" s="56"/>
      <c r="C283" s="57"/>
      <c r="D283" s="57"/>
      <c r="E283" s="57"/>
      <c r="F283" s="57"/>
      <c r="G283" s="57"/>
      <c r="H283" s="57"/>
      <c r="J283" s="57"/>
      <c r="K283" s="57"/>
      <c r="L283" s="57"/>
    </row>
    <row r="284" spans="2:12" ht="12.75">
      <c r="B284" s="56"/>
      <c r="C284" s="57"/>
      <c r="D284" s="57"/>
      <c r="E284" s="57"/>
      <c r="F284" s="57"/>
      <c r="G284" s="57"/>
      <c r="H284" s="57"/>
      <c r="J284" s="57"/>
      <c r="K284" s="57"/>
      <c r="L284" s="57"/>
    </row>
    <row r="285" spans="2:12" ht="12.75">
      <c r="B285" s="56"/>
      <c r="C285" s="57"/>
      <c r="D285" s="57"/>
      <c r="E285" s="57"/>
      <c r="F285" s="57"/>
      <c r="G285" s="57"/>
      <c r="H285" s="57"/>
      <c r="J285" s="57"/>
      <c r="K285" s="57"/>
      <c r="L285" s="57"/>
    </row>
    <row r="286" spans="2:12" ht="12.75">
      <c r="B286" s="56"/>
      <c r="C286" s="57"/>
      <c r="D286" s="57"/>
      <c r="E286" s="57"/>
      <c r="F286" s="57"/>
      <c r="G286" s="57"/>
      <c r="H286" s="57"/>
      <c r="J286" s="57"/>
      <c r="K286" s="57"/>
      <c r="L286" s="57"/>
    </row>
    <row r="287" spans="2:12" ht="12.75">
      <c r="B287" s="56"/>
      <c r="C287" s="57"/>
      <c r="D287" s="57"/>
      <c r="E287" s="57"/>
      <c r="F287" s="57"/>
      <c r="G287" s="57"/>
      <c r="H287" s="57"/>
      <c r="J287" s="57"/>
      <c r="K287" s="57"/>
      <c r="L287" s="57"/>
    </row>
    <row r="288" spans="2:12" ht="12.75">
      <c r="B288" s="56"/>
      <c r="C288" s="57"/>
      <c r="D288" s="57"/>
      <c r="E288" s="57"/>
      <c r="F288" s="57"/>
      <c r="G288" s="57"/>
      <c r="H288" s="57"/>
      <c r="J288" s="57"/>
      <c r="K288" s="57"/>
      <c r="L288" s="57"/>
    </row>
    <row r="289" spans="2:12" ht="12.75">
      <c r="B289" s="56"/>
      <c r="C289" s="57"/>
      <c r="D289" s="57"/>
      <c r="E289" s="57"/>
      <c r="F289" s="57"/>
      <c r="G289" s="57"/>
      <c r="H289" s="57"/>
      <c r="J289" s="57"/>
      <c r="K289" s="57"/>
      <c r="L289" s="57"/>
    </row>
    <row r="290" spans="2:12" ht="12.75">
      <c r="B290" s="56"/>
      <c r="C290" s="57"/>
      <c r="D290" s="57"/>
      <c r="E290" s="57"/>
      <c r="F290" s="57"/>
      <c r="G290" s="57"/>
      <c r="H290" s="57"/>
      <c r="J290" s="57"/>
      <c r="K290" s="57"/>
      <c r="L290" s="57"/>
    </row>
    <row r="291" spans="2:12" ht="12.75">
      <c r="B291" s="56"/>
      <c r="C291" s="57"/>
      <c r="D291" s="57"/>
      <c r="E291" s="57"/>
      <c r="F291" s="57"/>
      <c r="G291" s="57"/>
      <c r="H291" s="57"/>
      <c r="J291" s="57"/>
      <c r="K291" s="57"/>
      <c r="L291" s="57"/>
    </row>
    <row r="292" spans="2:12" ht="12.75">
      <c r="B292" s="56"/>
      <c r="C292" s="57"/>
      <c r="D292" s="57"/>
      <c r="E292" s="57"/>
      <c r="F292" s="57"/>
      <c r="G292" s="57"/>
      <c r="H292" s="57"/>
      <c r="J292" s="57"/>
      <c r="K292" s="57"/>
      <c r="L292" s="57"/>
    </row>
    <row r="293" spans="2:12" ht="12.75">
      <c r="B293" s="56"/>
      <c r="C293" s="57"/>
      <c r="D293" s="57"/>
      <c r="E293" s="57"/>
      <c r="F293" s="57"/>
      <c r="G293" s="57"/>
      <c r="H293" s="57"/>
      <c r="J293" s="57"/>
      <c r="K293" s="57"/>
      <c r="L293" s="57"/>
    </row>
    <row r="294" spans="2:12" ht="12.75">
      <c r="B294" s="56"/>
      <c r="C294" s="57"/>
      <c r="D294" s="57"/>
      <c r="E294" s="57"/>
      <c r="F294" s="57"/>
      <c r="G294" s="57"/>
      <c r="H294" s="57"/>
      <c r="J294" s="57"/>
      <c r="K294" s="57"/>
      <c r="L294" s="57"/>
    </row>
    <row r="295" spans="2:12" ht="12.75">
      <c r="B295" s="56"/>
      <c r="C295" s="57"/>
      <c r="D295" s="57"/>
      <c r="E295" s="57"/>
      <c r="F295" s="57"/>
      <c r="G295" s="57"/>
      <c r="H295" s="57"/>
      <c r="J295" s="57"/>
      <c r="K295" s="57"/>
      <c r="L295" s="57"/>
    </row>
    <row r="296" spans="2:12" ht="12.75">
      <c r="B296" s="56"/>
      <c r="C296" s="57"/>
      <c r="D296" s="57"/>
      <c r="E296" s="57"/>
      <c r="F296" s="57"/>
      <c r="G296" s="57"/>
      <c r="H296" s="57"/>
      <c r="J296" s="57"/>
      <c r="K296" s="57"/>
      <c r="L296" s="57"/>
    </row>
    <row r="297" spans="2:12" ht="12.75">
      <c r="B297" s="56"/>
      <c r="C297" s="57"/>
      <c r="D297" s="57"/>
      <c r="E297" s="57"/>
      <c r="F297" s="57"/>
      <c r="G297" s="57"/>
      <c r="H297" s="57"/>
      <c r="J297" s="57"/>
      <c r="K297" s="57"/>
      <c r="L297" s="57"/>
    </row>
    <row r="298" spans="2:12" ht="12.75">
      <c r="B298" s="56"/>
      <c r="C298" s="57"/>
      <c r="D298" s="57"/>
      <c r="E298" s="57"/>
      <c r="F298" s="57"/>
      <c r="G298" s="57"/>
      <c r="H298" s="57"/>
      <c r="J298" s="57"/>
      <c r="K298" s="57"/>
      <c r="L298" s="57"/>
    </row>
    <row r="299" spans="2:12" ht="12.75">
      <c r="B299" s="56"/>
      <c r="C299" s="57"/>
      <c r="D299" s="57"/>
      <c r="E299" s="57"/>
      <c r="F299" s="57"/>
      <c r="G299" s="57"/>
      <c r="H299" s="57"/>
      <c r="J299" s="57"/>
      <c r="K299" s="57"/>
      <c r="L299" s="57"/>
    </row>
    <row r="300" spans="2:12" ht="12.75">
      <c r="B300" s="56"/>
      <c r="C300" s="57"/>
      <c r="D300" s="57"/>
      <c r="E300" s="57"/>
      <c r="F300" s="57"/>
      <c r="G300" s="57"/>
      <c r="H300" s="57"/>
      <c r="J300" s="57"/>
      <c r="K300" s="57"/>
      <c r="L300" s="57"/>
    </row>
    <row r="301" spans="2:12" ht="12.75">
      <c r="B301" s="56"/>
      <c r="C301" s="57"/>
      <c r="D301" s="57"/>
      <c r="E301" s="57"/>
      <c r="F301" s="57"/>
      <c r="G301" s="57"/>
      <c r="H301" s="57"/>
      <c r="J301" s="57"/>
      <c r="K301" s="57"/>
      <c r="L301" s="57"/>
    </row>
    <row r="302" spans="2:12" ht="12.75">
      <c r="B302" s="56"/>
      <c r="C302" s="57"/>
      <c r="D302" s="57"/>
      <c r="E302" s="57"/>
      <c r="F302" s="57"/>
      <c r="G302" s="57"/>
      <c r="H302" s="57"/>
      <c r="J302" s="57"/>
      <c r="K302" s="57"/>
      <c r="L302" s="57"/>
    </row>
    <row r="303" spans="2:12" ht="12.75">
      <c r="B303" s="56"/>
      <c r="C303" s="57"/>
      <c r="D303" s="57"/>
      <c r="E303" s="57"/>
      <c r="F303" s="57"/>
      <c r="G303" s="57"/>
      <c r="H303" s="57"/>
      <c r="J303" s="57"/>
      <c r="K303" s="57"/>
      <c r="L303" s="57"/>
    </row>
    <row r="304" spans="2:12" ht="12.75">
      <c r="B304" s="56"/>
      <c r="C304" s="57"/>
      <c r="D304" s="57"/>
      <c r="E304" s="57"/>
      <c r="F304" s="57"/>
      <c r="G304" s="57"/>
      <c r="H304" s="57"/>
      <c r="J304" s="57"/>
      <c r="K304" s="57"/>
      <c r="L304" s="57"/>
    </row>
    <row r="305" spans="2:12" ht="12.75">
      <c r="B305" s="56"/>
      <c r="C305" s="57"/>
      <c r="D305" s="57"/>
      <c r="E305" s="57"/>
      <c r="F305" s="57"/>
      <c r="G305" s="57"/>
      <c r="H305" s="57"/>
      <c r="J305" s="57"/>
      <c r="K305" s="57"/>
      <c r="L305" s="57"/>
    </row>
    <row r="306" spans="2:12" ht="12.75">
      <c r="B306" s="56"/>
      <c r="C306" s="57"/>
      <c r="D306" s="57"/>
      <c r="E306" s="57"/>
      <c r="F306" s="57"/>
      <c r="G306" s="57"/>
      <c r="H306" s="57"/>
      <c r="J306" s="57"/>
      <c r="K306" s="57"/>
      <c r="L306" s="57"/>
    </row>
    <row r="307" spans="2:12" ht="12.75">
      <c r="B307" s="56"/>
      <c r="C307" s="57"/>
      <c r="D307" s="57"/>
      <c r="E307" s="57"/>
      <c r="F307" s="57"/>
      <c r="G307" s="57"/>
      <c r="H307" s="57"/>
      <c r="J307" s="57"/>
      <c r="K307" s="57"/>
      <c r="L307" s="57"/>
    </row>
    <row r="308" spans="2:12" ht="12.75">
      <c r="B308" s="56"/>
      <c r="C308" s="57"/>
      <c r="D308" s="57"/>
      <c r="E308" s="57"/>
      <c r="F308" s="57"/>
      <c r="G308" s="57"/>
      <c r="H308" s="57"/>
      <c r="J308" s="57"/>
      <c r="K308" s="57"/>
      <c r="L308" s="57"/>
    </row>
    <row r="309" spans="2:12" ht="12.75">
      <c r="B309" s="56"/>
      <c r="C309" s="57"/>
      <c r="D309" s="57"/>
      <c r="E309" s="57"/>
      <c r="F309" s="57"/>
      <c r="G309" s="57"/>
      <c r="H309" s="57"/>
      <c r="J309" s="57"/>
      <c r="K309" s="57"/>
      <c r="L309" s="57"/>
    </row>
    <row r="310" spans="2:12" ht="12.75">
      <c r="B310" s="56"/>
      <c r="C310" s="57"/>
      <c r="D310" s="57"/>
      <c r="E310" s="57"/>
      <c r="F310" s="57"/>
      <c r="G310" s="57"/>
      <c r="H310" s="57"/>
      <c r="J310" s="57"/>
      <c r="K310" s="57"/>
      <c r="L310" s="57"/>
    </row>
    <row r="311" spans="2:12" ht="12.75">
      <c r="B311" s="56"/>
      <c r="C311" s="57"/>
      <c r="D311" s="57"/>
      <c r="E311" s="57"/>
      <c r="F311" s="57"/>
      <c r="G311" s="57"/>
      <c r="H311" s="57"/>
      <c r="J311" s="57"/>
      <c r="K311" s="57"/>
      <c r="L311" s="57"/>
    </row>
    <row r="312" spans="2:12" ht="12.75">
      <c r="B312" s="56"/>
      <c r="C312" s="57"/>
      <c r="D312" s="57"/>
      <c r="E312" s="57"/>
      <c r="F312" s="57"/>
      <c r="G312" s="57"/>
      <c r="H312" s="57"/>
      <c r="J312" s="57"/>
      <c r="K312" s="57"/>
      <c r="L312" s="57"/>
    </row>
    <row r="313" spans="2:12" ht="12.75">
      <c r="B313" s="56"/>
      <c r="C313" s="57"/>
      <c r="D313" s="57"/>
      <c r="E313" s="57"/>
      <c r="F313" s="57"/>
      <c r="G313" s="57"/>
      <c r="H313" s="57"/>
      <c r="J313" s="57"/>
      <c r="K313" s="57"/>
      <c r="L313" s="57"/>
    </row>
    <row r="314" spans="2:12" ht="12.75">
      <c r="B314" s="56"/>
      <c r="C314" s="57"/>
      <c r="D314" s="57"/>
      <c r="E314" s="57"/>
      <c r="F314" s="57"/>
      <c r="G314" s="57"/>
      <c r="H314" s="57"/>
      <c r="J314" s="57"/>
      <c r="K314" s="57"/>
      <c r="L314" s="57"/>
    </row>
  </sheetData>
  <mergeCells count="18">
    <mergeCell ref="L41:L43"/>
    <mergeCell ref="J1:J3"/>
    <mergeCell ref="K1:K3"/>
    <mergeCell ref="L1:L3"/>
    <mergeCell ref="G41:G43"/>
    <mergeCell ref="H41:I42"/>
    <mergeCell ref="B1:B3"/>
    <mergeCell ref="D1:D3"/>
    <mergeCell ref="A1:A3"/>
    <mergeCell ref="J41:J43"/>
    <mergeCell ref="K41:K43"/>
    <mergeCell ref="G1:G3"/>
    <mergeCell ref="F1:F3"/>
    <mergeCell ref="H1:I2"/>
    <mergeCell ref="A41:A43"/>
    <mergeCell ref="B41:B43"/>
    <mergeCell ref="D41:D43"/>
    <mergeCell ref="F41:F43"/>
  </mergeCells>
  <printOptions horizontalCentered="1" verticalCentered="1"/>
  <pageMargins left="0.3937007874015748" right="0.5905511811023623" top="0.54" bottom="0.1968503937007874" header="0.15748031496062992" footer="0.38"/>
  <pageSetup horizontalDpi="300" verticalDpi="300" orientation="landscape" paperSize="9" scale="91" r:id="rId1"/>
  <headerFooter alignWithMargins="0">
    <oddHeader>&amp;C2003. évi lakás és nem lakás ingatlanok felújítása&amp;R6.sz.táblázat
(Ezer Ft-ban)
</oddHeader>
    <oddFooter>&amp;L&amp;D &amp;T&amp;C&amp;F/&amp;A/Szalafainé&amp;R&amp;P/&amp;N</oddFooter>
  </headerFooter>
  <rowBreaks count="1" manualBreakCount="1">
    <brk id="4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11"/>
  <sheetViews>
    <sheetView workbookViewId="0" topLeftCell="A1">
      <pane xSplit="3" ySplit="3" topLeftCell="D3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35" sqref="I35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6" width="13.625" style="6" hidden="1" customWidth="1"/>
    <col min="7" max="7" width="12.375" style="6" customWidth="1"/>
    <col min="8" max="8" width="10.00390625" style="6" customWidth="1"/>
    <col min="9" max="9" width="8.625" style="6" customWidth="1"/>
    <col min="10" max="10" width="11.875" style="6" customWidth="1"/>
    <col min="11" max="11" width="10.75390625" style="6" customWidth="1"/>
    <col min="12" max="12" width="12.375" style="6" customWidth="1"/>
    <col min="13" max="16384" width="9.125" style="6" customWidth="1"/>
  </cols>
  <sheetData>
    <row r="1" spans="1:12" ht="12.75" customHeight="1">
      <c r="A1" s="105" t="s">
        <v>0</v>
      </c>
      <c r="B1" s="105"/>
      <c r="C1" s="59"/>
      <c r="D1" s="105" t="s">
        <v>83</v>
      </c>
      <c r="E1" s="59"/>
      <c r="F1" s="105" t="s">
        <v>66</v>
      </c>
      <c r="G1" s="105" t="s">
        <v>84</v>
      </c>
      <c r="H1" s="105" t="s">
        <v>85</v>
      </c>
      <c r="I1" s="105"/>
      <c r="J1" s="105" t="s">
        <v>102</v>
      </c>
      <c r="K1" s="105" t="s">
        <v>86</v>
      </c>
      <c r="L1" s="105" t="s">
        <v>2</v>
      </c>
    </row>
    <row r="2" spans="1:12" ht="12.75">
      <c r="A2" s="105"/>
      <c r="B2" s="105"/>
      <c r="C2" s="59"/>
      <c r="D2" s="105"/>
      <c r="E2" s="59"/>
      <c r="F2" s="105"/>
      <c r="G2" s="105"/>
      <c r="H2" s="105"/>
      <c r="I2" s="105"/>
      <c r="J2" s="105"/>
      <c r="K2" s="105"/>
      <c r="L2" s="105"/>
    </row>
    <row r="3" spans="1:12" ht="19.5" customHeight="1">
      <c r="A3" s="105"/>
      <c r="B3" s="105"/>
      <c r="C3" s="60"/>
      <c r="D3" s="105"/>
      <c r="E3" s="59"/>
      <c r="F3" s="105"/>
      <c r="G3" s="105"/>
      <c r="H3" s="70" t="s">
        <v>87</v>
      </c>
      <c r="I3" s="70" t="s">
        <v>88</v>
      </c>
      <c r="J3" s="105"/>
      <c r="K3" s="105"/>
      <c r="L3" s="105"/>
    </row>
    <row r="4" spans="1:12" ht="12.75">
      <c r="A4" s="2"/>
      <c r="B4" s="3"/>
      <c r="C4" s="4"/>
      <c r="D4" s="4"/>
      <c r="E4" s="5"/>
      <c r="F4" s="5"/>
      <c r="G4" s="5"/>
      <c r="H4" s="5"/>
      <c r="I4" s="2"/>
      <c r="J4" s="5"/>
      <c r="K4" s="5"/>
      <c r="L4" s="4"/>
    </row>
    <row r="5" spans="1:12" ht="12.75">
      <c r="A5" s="7" t="s">
        <v>7</v>
      </c>
      <c r="B5" s="3"/>
      <c r="C5" s="4"/>
      <c r="D5" s="4"/>
      <c r="E5" s="5"/>
      <c r="F5" s="5"/>
      <c r="G5" s="5"/>
      <c r="H5" s="5"/>
      <c r="I5" s="2"/>
      <c r="J5" s="5"/>
      <c r="K5" s="5"/>
      <c r="L5" s="4"/>
    </row>
    <row r="6" spans="1:12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B6-C6</f>
        <v>74</v>
      </c>
      <c r="E6" s="5">
        <f>D6</f>
        <v>74</v>
      </c>
      <c r="F6" s="24" t="s">
        <v>20</v>
      </c>
      <c r="G6" s="5">
        <f>D6</f>
        <v>74</v>
      </c>
      <c r="H6" s="11">
        <v>74</v>
      </c>
      <c r="I6" s="71">
        <v>100</v>
      </c>
      <c r="J6" s="11">
        <v>74</v>
      </c>
      <c r="K6" s="71">
        <v>100</v>
      </c>
      <c r="L6" s="4"/>
    </row>
    <row r="7" spans="1:12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B7-C7</f>
        <v>59</v>
      </c>
      <c r="E7" s="5">
        <f>D7</f>
        <v>59</v>
      </c>
      <c r="F7" s="24" t="s">
        <v>20</v>
      </c>
      <c r="G7" s="5">
        <f>D7</f>
        <v>59</v>
      </c>
      <c r="H7" s="11">
        <v>59</v>
      </c>
      <c r="I7" s="71">
        <v>100</v>
      </c>
      <c r="J7" s="24" t="s">
        <v>20</v>
      </c>
      <c r="K7" s="24" t="s">
        <v>20</v>
      </c>
      <c r="L7" s="4"/>
    </row>
    <row r="8" spans="1:12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B8-C8</f>
        <v>492</v>
      </c>
      <c r="E8" s="5">
        <f>D8</f>
        <v>492</v>
      </c>
      <c r="F8" s="24" t="s">
        <v>20</v>
      </c>
      <c r="G8" s="5">
        <f>D8</f>
        <v>492</v>
      </c>
      <c r="H8" s="11">
        <v>492</v>
      </c>
      <c r="I8" s="71">
        <v>100</v>
      </c>
      <c r="J8" s="24" t="s">
        <v>20</v>
      </c>
      <c r="K8" s="24" t="s">
        <v>20</v>
      </c>
      <c r="L8" s="4"/>
    </row>
    <row r="9" spans="1:12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B9-C9</f>
        <v>704</v>
      </c>
      <c r="E9" s="5">
        <f>D9</f>
        <v>704</v>
      </c>
      <c r="F9" s="24" t="s">
        <v>20</v>
      </c>
      <c r="G9" s="5">
        <f>D9</f>
        <v>704</v>
      </c>
      <c r="H9" s="11">
        <v>704</v>
      </c>
      <c r="I9" s="71">
        <v>100</v>
      </c>
      <c r="J9" s="5">
        <v>704</v>
      </c>
      <c r="K9" s="71">
        <v>100</v>
      </c>
      <c r="L9" s="4"/>
    </row>
    <row r="10" spans="1:12" ht="12.75">
      <c r="A10" s="2" t="s">
        <v>9</v>
      </c>
      <c r="B10" s="3"/>
      <c r="C10" s="8"/>
      <c r="D10" s="3"/>
      <c r="E10" s="5"/>
      <c r="F10" s="24"/>
      <c r="G10" s="5"/>
      <c r="H10" s="24"/>
      <c r="I10" s="2"/>
      <c r="J10" s="5"/>
      <c r="K10" s="5"/>
      <c r="L10" s="4"/>
    </row>
    <row r="11" spans="1:12" ht="12.75">
      <c r="A11" s="2" t="s">
        <v>10</v>
      </c>
      <c r="B11" s="3">
        <v>3450</v>
      </c>
      <c r="C11" s="8">
        <v>1950</v>
      </c>
      <c r="D11" s="3">
        <v>1500</v>
      </c>
      <c r="E11" s="5">
        <v>1500</v>
      </c>
      <c r="F11" s="24" t="s">
        <v>20</v>
      </c>
      <c r="G11" s="5">
        <f>D11</f>
        <v>1500</v>
      </c>
      <c r="H11" s="11">
        <v>1496</v>
      </c>
      <c r="I11" s="71">
        <f>H11/G11*100</f>
        <v>99.73333333333333</v>
      </c>
      <c r="J11" s="5">
        <v>1496</v>
      </c>
      <c r="K11" s="71">
        <f>J11/G11*100</f>
        <v>99.73333333333333</v>
      </c>
      <c r="L11" s="4"/>
    </row>
    <row r="12" spans="1:12" ht="12.75">
      <c r="A12" s="9" t="s">
        <v>11</v>
      </c>
      <c r="B12" s="3"/>
      <c r="C12" s="8"/>
      <c r="D12" s="3"/>
      <c r="E12" s="5"/>
      <c r="F12" s="24"/>
      <c r="G12" s="5"/>
      <c r="H12" s="24"/>
      <c r="I12" s="2"/>
      <c r="J12" s="5"/>
      <c r="K12" s="5"/>
      <c r="L12" s="4"/>
    </row>
    <row r="13" spans="1:12" ht="12.75">
      <c r="A13" s="2" t="s">
        <v>12</v>
      </c>
      <c r="B13" s="3"/>
      <c r="C13" s="10"/>
      <c r="D13" s="3"/>
      <c r="E13" s="5"/>
      <c r="F13" s="24"/>
      <c r="G13" s="5"/>
      <c r="H13" s="24"/>
      <c r="I13" s="2"/>
      <c r="J13" s="5"/>
      <c r="K13" s="5"/>
      <c r="L13" s="4"/>
    </row>
    <row r="14" spans="1:12" ht="12.75">
      <c r="A14" s="2" t="s">
        <v>13</v>
      </c>
      <c r="B14" s="3">
        <v>3918</v>
      </c>
      <c r="C14" s="8">
        <v>2745</v>
      </c>
      <c r="D14" s="3">
        <f>B14-C14</f>
        <v>1173</v>
      </c>
      <c r="E14" s="5">
        <v>391</v>
      </c>
      <c r="F14" s="24" t="s">
        <v>20</v>
      </c>
      <c r="G14" s="5">
        <f>D14</f>
        <v>1173</v>
      </c>
      <c r="H14" s="11">
        <v>1173</v>
      </c>
      <c r="I14" s="71">
        <v>100</v>
      </c>
      <c r="J14" s="24" t="s">
        <v>20</v>
      </c>
      <c r="K14" s="24" t="s">
        <v>20</v>
      </c>
      <c r="L14" s="4"/>
    </row>
    <row r="15" spans="1:12" ht="12.75">
      <c r="A15" s="2" t="s">
        <v>14</v>
      </c>
      <c r="B15" s="3">
        <v>7293</v>
      </c>
      <c r="C15" s="8">
        <v>5347</v>
      </c>
      <c r="D15" s="3">
        <f>B15-C15</f>
        <v>1946</v>
      </c>
      <c r="E15" s="5">
        <v>649</v>
      </c>
      <c r="F15" s="24" t="s">
        <v>20</v>
      </c>
      <c r="G15" s="5">
        <f>D15</f>
        <v>1946</v>
      </c>
      <c r="H15" s="11">
        <v>1946</v>
      </c>
      <c r="I15" s="71">
        <v>100</v>
      </c>
      <c r="J15" s="5">
        <v>1946</v>
      </c>
      <c r="K15" s="71">
        <f>J15/G15*100</f>
        <v>100</v>
      </c>
      <c r="L15" s="4"/>
    </row>
    <row r="16" spans="1:12" ht="12.75">
      <c r="A16" s="2" t="s">
        <v>15</v>
      </c>
      <c r="B16" s="3">
        <v>13085</v>
      </c>
      <c r="C16" s="8">
        <v>125</v>
      </c>
      <c r="D16" s="3">
        <f>B16-C16</f>
        <v>12960</v>
      </c>
      <c r="E16" s="5">
        <v>4277</v>
      </c>
      <c r="F16" s="24" t="s">
        <v>20</v>
      </c>
      <c r="G16" s="5">
        <v>12952</v>
      </c>
      <c r="H16" s="11">
        <v>12952</v>
      </c>
      <c r="I16" s="71">
        <v>100</v>
      </c>
      <c r="J16" s="5">
        <v>12952</v>
      </c>
      <c r="K16" s="71">
        <f>J16/G16*100</f>
        <v>100</v>
      </c>
      <c r="L16" s="4"/>
    </row>
    <row r="17" spans="1:12" ht="12.75">
      <c r="A17" s="2" t="s">
        <v>16</v>
      </c>
      <c r="B17" s="3">
        <v>8271</v>
      </c>
      <c r="C17" s="8">
        <v>0</v>
      </c>
      <c r="D17" s="3">
        <v>8271</v>
      </c>
      <c r="E17" s="5">
        <v>2757</v>
      </c>
      <c r="F17" s="24" t="s">
        <v>20</v>
      </c>
      <c r="G17" s="5">
        <v>8266</v>
      </c>
      <c r="H17" s="11">
        <v>8266</v>
      </c>
      <c r="I17" s="71">
        <v>100</v>
      </c>
      <c r="J17" s="5">
        <v>7998</v>
      </c>
      <c r="K17" s="71">
        <f>J17/G17*100</f>
        <v>96.75780304863295</v>
      </c>
      <c r="L17" s="4"/>
    </row>
    <row r="18" spans="1:12" ht="12.75">
      <c r="A18" s="2" t="s">
        <v>17</v>
      </c>
      <c r="B18" s="3">
        <v>16856</v>
      </c>
      <c r="C18" s="8">
        <v>0</v>
      </c>
      <c r="D18" s="3">
        <v>16856</v>
      </c>
      <c r="E18" s="5">
        <v>5619</v>
      </c>
      <c r="F18" s="24" t="s">
        <v>20</v>
      </c>
      <c r="G18" s="5">
        <f>D18</f>
        <v>16856</v>
      </c>
      <c r="H18" s="11">
        <v>16856</v>
      </c>
      <c r="I18" s="71">
        <v>100</v>
      </c>
      <c r="J18" s="11">
        <v>13616</v>
      </c>
      <c r="K18" s="71">
        <f>J18/G18*100</f>
        <v>80.77835785476981</v>
      </c>
      <c r="L18" s="4"/>
    </row>
    <row r="19" spans="1:12" ht="12.75">
      <c r="A19" s="2"/>
      <c r="B19" s="3"/>
      <c r="C19" s="10"/>
      <c r="D19" s="3"/>
      <c r="E19" s="11"/>
      <c r="F19" s="11"/>
      <c r="G19" s="5"/>
      <c r="H19" s="11"/>
      <c r="I19" s="75"/>
      <c r="J19" s="5"/>
      <c r="K19" s="82"/>
      <c r="L19" s="4"/>
    </row>
    <row r="20" spans="1:12" ht="12.75">
      <c r="A20" s="12" t="s">
        <v>18</v>
      </c>
      <c r="B20" s="13">
        <f>SUM(B6:B19)</f>
        <v>66076</v>
      </c>
      <c r="C20" s="14">
        <f>SUM(C6:C19)</f>
        <v>22041</v>
      </c>
      <c r="D20" s="14">
        <f>SUM(D6:D19)</f>
        <v>44035</v>
      </c>
      <c r="E20" s="14">
        <f>SUM(E6:E19)</f>
        <v>16522</v>
      </c>
      <c r="F20" s="14">
        <f>SUM(F6:F19)</f>
        <v>0</v>
      </c>
      <c r="G20" s="15">
        <f>SUM(G6:G18)</f>
        <v>44022</v>
      </c>
      <c r="H20" s="15">
        <f>SUM(H9:H18)</f>
        <v>43393</v>
      </c>
      <c r="I20" s="74">
        <f>H20/G20*100</f>
        <v>98.57116896097405</v>
      </c>
      <c r="J20" s="15">
        <f>SUM(J6:J18)</f>
        <v>38786</v>
      </c>
      <c r="K20" s="74">
        <f>J20/G20*100</f>
        <v>88.10594702648675</v>
      </c>
      <c r="L20" s="14"/>
    </row>
    <row r="21" spans="1:12" ht="12.75">
      <c r="A21" s="2"/>
      <c r="B21" s="3"/>
      <c r="C21" s="4"/>
      <c r="D21" s="4"/>
      <c r="E21" s="5"/>
      <c r="F21" s="5"/>
      <c r="G21" s="5"/>
      <c r="H21" s="5"/>
      <c r="I21" s="2"/>
      <c r="J21" s="5"/>
      <c r="K21" s="5"/>
      <c r="L21" s="4"/>
    </row>
    <row r="22" spans="1:12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24" t="s">
        <v>20</v>
      </c>
      <c r="G22" s="19">
        <f>D22</f>
        <v>7500</v>
      </c>
      <c r="H22" s="65">
        <v>6400</v>
      </c>
      <c r="I22" s="76">
        <f>H22/G22*100</f>
        <v>85.33333333333334</v>
      </c>
      <c r="J22" s="89">
        <v>6400</v>
      </c>
      <c r="K22" s="76">
        <f>J22/G22*100</f>
        <v>85.33333333333334</v>
      </c>
      <c r="L22" s="18"/>
    </row>
    <row r="23" spans="1:12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  <c r="J23" s="19"/>
      <c r="K23" s="19"/>
      <c r="L23" s="18"/>
    </row>
    <row r="24" spans="1:12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64" t="s">
        <v>20</v>
      </c>
      <c r="G24" s="19">
        <f>D24</f>
        <v>4000</v>
      </c>
      <c r="H24" s="65">
        <v>1623</v>
      </c>
      <c r="I24" s="76">
        <f>H24/G24*100</f>
        <v>40.575</v>
      </c>
      <c r="J24" s="65">
        <v>400</v>
      </c>
      <c r="K24" s="76">
        <f>J24/G24*100</f>
        <v>10</v>
      </c>
      <c r="L24" s="88"/>
    </row>
    <row r="25" spans="1:12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24" t="s">
        <v>20</v>
      </c>
      <c r="G25" s="19">
        <f>D25</f>
        <v>1800</v>
      </c>
      <c r="H25" s="24" t="s">
        <v>20</v>
      </c>
      <c r="I25" s="24" t="s">
        <v>20</v>
      </c>
      <c r="J25" s="24" t="s">
        <v>20</v>
      </c>
      <c r="K25" s="24" t="s">
        <v>20</v>
      </c>
      <c r="L25" s="23"/>
    </row>
    <row r="26" spans="1:12" s="20" customFormat="1" ht="12.75">
      <c r="A26" s="7" t="s">
        <v>38</v>
      </c>
      <c r="B26" s="16"/>
      <c r="C26" s="17"/>
      <c r="D26" s="18">
        <v>17700</v>
      </c>
      <c r="E26" s="19"/>
      <c r="F26" s="19"/>
      <c r="G26" s="19">
        <v>7767</v>
      </c>
      <c r="H26" s="24" t="s">
        <v>20</v>
      </c>
      <c r="I26" s="24" t="s">
        <v>20</v>
      </c>
      <c r="J26" s="24" t="s">
        <v>20</v>
      </c>
      <c r="K26" s="24" t="s">
        <v>20</v>
      </c>
      <c r="L26" s="18"/>
    </row>
    <row r="27" spans="1:12" s="20" customFormat="1" ht="12.75">
      <c r="A27" s="7" t="s">
        <v>22</v>
      </c>
      <c r="B27" s="16"/>
      <c r="C27" s="17"/>
      <c r="D27" s="21"/>
      <c r="E27" s="21"/>
      <c r="F27" s="21"/>
      <c r="G27" s="21"/>
      <c r="H27" s="24"/>
      <c r="I27" s="7"/>
      <c r="J27" s="21"/>
      <c r="K27" s="21"/>
      <c r="L27" s="21"/>
    </row>
    <row r="28" spans="1:12" ht="12.75">
      <c r="A28" s="2"/>
      <c r="B28" s="10"/>
      <c r="C28" s="8"/>
      <c r="D28" s="3"/>
      <c r="E28" s="11"/>
      <c r="F28" s="11"/>
      <c r="G28" s="11"/>
      <c r="H28" s="24"/>
      <c r="I28" s="2"/>
      <c r="J28" s="11"/>
      <c r="K28" s="11"/>
      <c r="L28" s="3"/>
    </row>
    <row r="29" spans="1:12" ht="12.75">
      <c r="A29" s="22" t="s">
        <v>23</v>
      </c>
      <c r="B29" s="10" t="s">
        <v>24</v>
      </c>
      <c r="C29" s="10" t="s">
        <v>20</v>
      </c>
      <c r="D29" s="23" t="str">
        <f aca="true" t="shared" si="0" ref="D29:D39">B29</f>
        <v>X</v>
      </c>
      <c r="E29" s="24" t="str">
        <f aca="true" t="shared" si="1" ref="E29:E39">D29</f>
        <v>X</v>
      </c>
      <c r="F29" s="24" t="s">
        <v>20</v>
      </c>
      <c r="G29" s="11">
        <v>2520</v>
      </c>
      <c r="H29" s="11">
        <v>2520</v>
      </c>
      <c r="I29" s="71">
        <v>100</v>
      </c>
      <c r="J29" s="24" t="s">
        <v>20</v>
      </c>
      <c r="K29" s="24" t="s">
        <v>20</v>
      </c>
      <c r="L29" s="23"/>
    </row>
    <row r="30" spans="1:12" ht="12.75">
      <c r="A30" s="22" t="s">
        <v>26</v>
      </c>
      <c r="B30" s="10" t="s">
        <v>24</v>
      </c>
      <c r="C30" s="10" t="s">
        <v>20</v>
      </c>
      <c r="D30" s="23" t="str">
        <f t="shared" si="0"/>
        <v>X</v>
      </c>
      <c r="E30" s="24" t="str">
        <f t="shared" si="1"/>
        <v>X</v>
      </c>
      <c r="F30" s="24" t="s">
        <v>20</v>
      </c>
      <c r="G30" s="11">
        <v>6919</v>
      </c>
      <c r="H30" s="11">
        <v>6919</v>
      </c>
      <c r="I30" s="71">
        <v>100</v>
      </c>
      <c r="J30" s="24" t="s">
        <v>20</v>
      </c>
      <c r="K30" s="24" t="s">
        <v>20</v>
      </c>
      <c r="L30" s="23"/>
    </row>
    <row r="31" spans="1:12" ht="12.75">
      <c r="A31" s="22" t="s">
        <v>27</v>
      </c>
      <c r="B31" s="10" t="s">
        <v>24</v>
      </c>
      <c r="C31" s="10" t="s">
        <v>20</v>
      </c>
      <c r="D31" s="23" t="str">
        <f t="shared" si="0"/>
        <v>X</v>
      </c>
      <c r="E31" s="24" t="str">
        <f t="shared" si="1"/>
        <v>X</v>
      </c>
      <c r="F31" s="24" t="s">
        <v>20</v>
      </c>
      <c r="G31" s="24" t="str">
        <f aca="true" t="shared" si="2" ref="G31:G39">D31</f>
        <v>X</v>
      </c>
      <c r="H31" s="24" t="s">
        <v>20</v>
      </c>
      <c r="I31" s="24" t="s">
        <v>20</v>
      </c>
      <c r="J31" s="24" t="s">
        <v>20</v>
      </c>
      <c r="K31" s="24" t="s">
        <v>20</v>
      </c>
      <c r="L31" s="23"/>
    </row>
    <row r="32" spans="1:12" ht="12.75">
      <c r="A32" s="22" t="s">
        <v>28</v>
      </c>
      <c r="B32" s="10" t="s">
        <v>24</v>
      </c>
      <c r="C32" s="10" t="s">
        <v>20</v>
      </c>
      <c r="D32" s="23" t="str">
        <f t="shared" si="0"/>
        <v>X</v>
      </c>
      <c r="E32" s="24" t="str">
        <f t="shared" si="1"/>
        <v>X</v>
      </c>
      <c r="F32" s="24" t="s">
        <v>20</v>
      </c>
      <c r="G32" s="11">
        <v>802</v>
      </c>
      <c r="H32" s="11">
        <v>731</v>
      </c>
      <c r="I32" s="71">
        <f>H32/G32*100</f>
        <v>91.14713216957607</v>
      </c>
      <c r="J32" s="11">
        <v>731</v>
      </c>
      <c r="K32" s="71">
        <f>J32/G32*100</f>
        <v>91.14713216957607</v>
      </c>
      <c r="L32" s="23"/>
    </row>
    <row r="33" spans="1:12" ht="12.75">
      <c r="A33" s="22" t="s">
        <v>29</v>
      </c>
      <c r="B33" s="10" t="s">
        <v>24</v>
      </c>
      <c r="C33" s="10" t="s">
        <v>20</v>
      </c>
      <c r="D33" s="23" t="str">
        <f t="shared" si="0"/>
        <v>X</v>
      </c>
      <c r="E33" s="24" t="str">
        <f t="shared" si="1"/>
        <v>X</v>
      </c>
      <c r="F33" s="24" t="s">
        <v>20</v>
      </c>
      <c r="G33" s="11">
        <v>1433</v>
      </c>
      <c r="H33" s="11">
        <v>1433</v>
      </c>
      <c r="I33" s="71">
        <v>100</v>
      </c>
      <c r="J33" s="24" t="s">
        <v>20</v>
      </c>
      <c r="K33" s="24" t="s">
        <v>20</v>
      </c>
      <c r="L33" s="23"/>
    </row>
    <row r="34" spans="1:12" ht="12.75">
      <c r="A34" s="22" t="s">
        <v>30</v>
      </c>
      <c r="B34" s="10" t="s">
        <v>24</v>
      </c>
      <c r="C34" s="10" t="s">
        <v>20</v>
      </c>
      <c r="D34" s="23" t="str">
        <f t="shared" si="0"/>
        <v>X</v>
      </c>
      <c r="E34" s="24" t="str">
        <f t="shared" si="1"/>
        <v>X</v>
      </c>
      <c r="F34" s="24" t="s">
        <v>20</v>
      </c>
      <c r="G34" s="11">
        <v>911</v>
      </c>
      <c r="H34" s="11">
        <v>911</v>
      </c>
      <c r="I34" s="71">
        <v>100</v>
      </c>
      <c r="J34" s="24" t="s">
        <v>20</v>
      </c>
      <c r="K34" s="24" t="s">
        <v>20</v>
      </c>
      <c r="L34" s="23"/>
    </row>
    <row r="35" spans="1:12" ht="12.75">
      <c r="A35" s="22" t="s">
        <v>31</v>
      </c>
      <c r="B35" s="10" t="s">
        <v>24</v>
      </c>
      <c r="C35" s="10" t="s">
        <v>20</v>
      </c>
      <c r="D35" s="23" t="str">
        <f t="shared" si="0"/>
        <v>X</v>
      </c>
      <c r="E35" s="24" t="str">
        <f t="shared" si="1"/>
        <v>X</v>
      </c>
      <c r="F35" s="24" t="s">
        <v>20</v>
      </c>
      <c r="G35" s="24" t="str">
        <f t="shared" si="2"/>
        <v>X</v>
      </c>
      <c r="H35" s="11">
        <v>2521</v>
      </c>
      <c r="I35" s="71">
        <v>100</v>
      </c>
      <c r="J35" s="24" t="s">
        <v>20</v>
      </c>
      <c r="K35" s="24" t="s">
        <v>20</v>
      </c>
      <c r="L35" s="23"/>
    </row>
    <row r="36" spans="1:12" s="27" customFormat="1" ht="12.75">
      <c r="A36" s="25" t="s">
        <v>32</v>
      </c>
      <c r="B36" s="10" t="s">
        <v>24</v>
      </c>
      <c r="C36" s="10" t="s">
        <v>20</v>
      </c>
      <c r="D36" s="23" t="str">
        <f t="shared" si="0"/>
        <v>X</v>
      </c>
      <c r="E36" s="24" t="str">
        <f t="shared" si="1"/>
        <v>X</v>
      </c>
      <c r="F36" s="24" t="s">
        <v>20</v>
      </c>
      <c r="G36" s="24" t="str">
        <f t="shared" si="2"/>
        <v>X</v>
      </c>
      <c r="H36" s="24" t="s">
        <v>20</v>
      </c>
      <c r="I36" s="24" t="s">
        <v>20</v>
      </c>
      <c r="J36" s="24" t="s">
        <v>20</v>
      </c>
      <c r="K36" s="24" t="s">
        <v>20</v>
      </c>
      <c r="L36" s="23"/>
    </row>
    <row r="37" spans="1:12" ht="12.75">
      <c r="A37" s="22" t="s">
        <v>34</v>
      </c>
      <c r="B37" s="10" t="s">
        <v>24</v>
      </c>
      <c r="C37" s="10" t="s">
        <v>20</v>
      </c>
      <c r="D37" s="23" t="str">
        <f t="shared" si="0"/>
        <v>X</v>
      </c>
      <c r="E37" s="24" t="str">
        <f t="shared" si="1"/>
        <v>X</v>
      </c>
      <c r="F37" s="24" t="s">
        <v>20</v>
      </c>
      <c r="G37" s="24" t="str">
        <f t="shared" si="2"/>
        <v>X</v>
      </c>
      <c r="H37" s="11">
        <v>1724</v>
      </c>
      <c r="I37" s="71">
        <v>100</v>
      </c>
      <c r="J37" s="24" t="s">
        <v>20</v>
      </c>
      <c r="K37" s="24" t="s">
        <v>20</v>
      </c>
      <c r="L37" s="23"/>
    </row>
    <row r="38" spans="1:12" ht="12.75">
      <c r="A38" s="22" t="s">
        <v>36</v>
      </c>
      <c r="B38" s="10" t="s">
        <v>24</v>
      </c>
      <c r="C38" s="10" t="s">
        <v>20</v>
      </c>
      <c r="D38" s="23" t="str">
        <f t="shared" si="0"/>
        <v>X</v>
      </c>
      <c r="E38" s="24" t="str">
        <f t="shared" si="1"/>
        <v>X</v>
      </c>
      <c r="F38" s="24" t="s">
        <v>20</v>
      </c>
      <c r="G38" s="24" t="str">
        <f t="shared" si="2"/>
        <v>X</v>
      </c>
      <c r="H38" s="11">
        <v>4940</v>
      </c>
      <c r="I38" s="71">
        <v>100</v>
      </c>
      <c r="J38" s="24" t="s">
        <v>20</v>
      </c>
      <c r="K38" s="24" t="s">
        <v>20</v>
      </c>
      <c r="L38" s="23"/>
    </row>
    <row r="39" spans="1:12" ht="12.75">
      <c r="A39" s="22" t="s">
        <v>37</v>
      </c>
      <c r="B39" s="10" t="s">
        <v>24</v>
      </c>
      <c r="C39" s="10" t="s">
        <v>20</v>
      </c>
      <c r="D39" s="23" t="str">
        <f t="shared" si="0"/>
        <v>X</v>
      </c>
      <c r="E39" s="24" t="str">
        <f t="shared" si="1"/>
        <v>X</v>
      </c>
      <c r="F39" s="24"/>
      <c r="G39" s="24" t="str">
        <f t="shared" si="2"/>
        <v>X</v>
      </c>
      <c r="H39" s="24" t="s">
        <v>20</v>
      </c>
      <c r="I39" s="24" t="s">
        <v>20</v>
      </c>
      <c r="J39" s="24" t="s">
        <v>20</v>
      </c>
      <c r="K39" s="24" t="s">
        <v>20</v>
      </c>
      <c r="L39" s="23"/>
    </row>
    <row r="40" spans="1:12" s="27" customFormat="1" ht="25.5">
      <c r="A40" s="72" t="s">
        <v>75</v>
      </c>
      <c r="B40" s="29"/>
      <c r="C40" s="29"/>
      <c r="D40" s="77" t="s">
        <v>20</v>
      </c>
      <c r="E40" s="77"/>
      <c r="F40" s="78">
        <v>100</v>
      </c>
      <c r="G40" s="78">
        <v>100</v>
      </c>
      <c r="H40" s="78">
        <v>100</v>
      </c>
      <c r="I40" s="79">
        <f>H40/G40*100</f>
        <v>100</v>
      </c>
      <c r="J40" s="78">
        <v>100</v>
      </c>
      <c r="K40" s="79">
        <f>J40/I40*100</f>
        <v>100</v>
      </c>
      <c r="L40" s="73"/>
    </row>
    <row r="41" spans="1:12" s="27" customFormat="1" ht="21" customHeight="1">
      <c r="A41" s="25" t="s">
        <v>71</v>
      </c>
      <c r="B41" s="10"/>
      <c r="C41" s="10"/>
      <c r="D41" s="24" t="s">
        <v>20</v>
      </c>
      <c r="E41" s="24"/>
      <c r="F41" s="11">
        <v>30</v>
      </c>
      <c r="G41" s="11">
        <v>30</v>
      </c>
      <c r="H41" s="11">
        <v>30</v>
      </c>
      <c r="I41" s="71">
        <v>100</v>
      </c>
      <c r="J41" s="11">
        <v>30</v>
      </c>
      <c r="K41" s="71">
        <v>100</v>
      </c>
      <c r="L41" s="3"/>
    </row>
    <row r="42" spans="1:12" s="27" customFormat="1" ht="12.75">
      <c r="A42" s="25" t="s">
        <v>72</v>
      </c>
      <c r="B42" s="10"/>
      <c r="C42" s="10"/>
      <c r="D42" s="24" t="s">
        <v>20</v>
      </c>
      <c r="E42" s="24"/>
      <c r="F42" s="11">
        <v>81</v>
      </c>
      <c r="G42" s="11">
        <v>81</v>
      </c>
      <c r="H42" s="11">
        <v>81</v>
      </c>
      <c r="I42" s="71">
        <v>100</v>
      </c>
      <c r="J42" s="11">
        <v>81</v>
      </c>
      <c r="K42" s="71">
        <v>100</v>
      </c>
      <c r="L42" s="3"/>
    </row>
    <row r="43" spans="1:12" s="27" customFormat="1" ht="12.75">
      <c r="A43" s="25" t="s">
        <v>74</v>
      </c>
      <c r="B43" s="10"/>
      <c r="C43" s="10"/>
      <c r="D43" s="24" t="s">
        <v>20</v>
      </c>
      <c r="E43" s="24"/>
      <c r="F43" s="24" t="s">
        <v>24</v>
      </c>
      <c r="G43" s="24" t="s">
        <v>24</v>
      </c>
      <c r="H43" s="24" t="s">
        <v>20</v>
      </c>
      <c r="I43" s="24" t="s">
        <v>20</v>
      </c>
      <c r="J43" s="24" t="s">
        <v>20</v>
      </c>
      <c r="K43" s="24" t="s">
        <v>20</v>
      </c>
      <c r="L43" s="23"/>
    </row>
    <row r="44" spans="1:12" s="41" customFormat="1" ht="12.75">
      <c r="A44" s="25" t="s">
        <v>77</v>
      </c>
      <c r="B44" s="17"/>
      <c r="C44" s="17"/>
      <c r="D44" s="24" t="s">
        <v>20</v>
      </c>
      <c r="E44" s="24"/>
      <c r="F44" s="24" t="s">
        <v>24</v>
      </c>
      <c r="G44" s="24" t="s">
        <v>24</v>
      </c>
      <c r="H44" s="24" t="s">
        <v>20</v>
      </c>
      <c r="I44" s="24" t="s">
        <v>20</v>
      </c>
      <c r="J44" s="24" t="s">
        <v>20</v>
      </c>
      <c r="K44" s="24" t="s">
        <v>20</v>
      </c>
      <c r="L44" s="23"/>
    </row>
    <row r="45" spans="1:12" s="27" customFormat="1" ht="12.75">
      <c r="A45" s="25"/>
      <c r="B45" s="33"/>
      <c r="C45" s="34"/>
      <c r="D45" s="33"/>
      <c r="E45" s="35"/>
      <c r="F45" s="35"/>
      <c r="G45" s="35"/>
      <c r="H45" s="35"/>
      <c r="I45" s="26"/>
      <c r="J45" s="35"/>
      <c r="K45" s="35"/>
      <c r="L45" s="33"/>
    </row>
    <row r="46" spans="1:12" s="41" customFormat="1" ht="12.75">
      <c r="A46" s="36"/>
      <c r="B46" s="37"/>
      <c r="C46" s="38"/>
      <c r="D46" s="37"/>
      <c r="E46" s="39"/>
      <c r="F46" s="61"/>
      <c r="G46" s="39"/>
      <c r="H46" s="61"/>
      <c r="I46" s="80"/>
      <c r="J46" s="61"/>
      <c r="K46" s="61"/>
      <c r="L46" s="37"/>
    </row>
    <row r="47" spans="1:12" s="41" customFormat="1" ht="12.75">
      <c r="A47" s="12" t="s">
        <v>82</v>
      </c>
      <c r="B47" s="66"/>
      <c r="C47" s="67"/>
      <c r="D47" s="66">
        <v>17700</v>
      </c>
      <c r="E47" s="68"/>
      <c r="F47" s="68">
        <f>F40+F41+F42</f>
        <v>211</v>
      </c>
      <c r="G47" s="68">
        <v>20563</v>
      </c>
      <c r="H47" s="68">
        <f>SUM(H29:H46)</f>
        <v>21910</v>
      </c>
      <c r="I47" s="81">
        <f>H47/G47*100</f>
        <v>106.55060059329864</v>
      </c>
      <c r="J47" s="68">
        <f>SUM(J29:J44)</f>
        <v>942</v>
      </c>
      <c r="K47" s="81">
        <f>J47/G47*100</f>
        <v>4.581043622039585</v>
      </c>
      <c r="L47" s="66"/>
    </row>
    <row r="48" spans="1:12" ht="12.75">
      <c r="A48" s="2"/>
      <c r="B48" s="3"/>
      <c r="C48" s="10"/>
      <c r="D48" s="3"/>
      <c r="E48" s="11"/>
      <c r="F48" s="11"/>
      <c r="G48" s="11"/>
      <c r="H48" s="11"/>
      <c r="I48" s="2"/>
      <c r="J48" s="11"/>
      <c r="K48" s="11"/>
      <c r="L48" s="3"/>
    </row>
    <row r="49" spans="1:12" s="20" customFormat="1" ht="12.75">
      <c r="A49" s="7" t="s">
        <v>39</v>
      </c>
      <c r="B49" s="16">
        <v>1100</v>
      </c>
      <c r="C49" s="17" t="s">
        <v>20</v>
      </c>
      <c r="D49" s="18">
        <v>1100</v>
      </c>
      <c r="E49" s="19">
        <v>1100</v>
      </c>
      <c r="F49" s="19">
        <f>-F40-F41-F42</f>
        <v>-211</v>
      </c>
      <c r="G49" s="19">
        <f>D49+F49</f>
        <v>889</v>
      </c>
      <c r="H49" s="24" t="s">
        <v>20</v>
      </c>
      <c r="I49" s="24" t="s">
        <v>20</v>
      </c>
      <c r="J49" s="24" t="s">
        <v>20</v>
      </c>
      <c r="K49" s="24" t="s">
        <v>20</v>
      </c>
      <c r="L49" s="18"/>
    </row>
    <row r="50" spans="1:12" s="20" customFormat="1" ht="12.75">
      <c r="A50" s="7"/>
      <c r="B50" s="16"/>
      <c r="C50" s="17"/>
      <c r="D50" s="18"/>
      <c r="E50" s="19"/>
      <c r="F50" s="19"/>
      <c r="G50" s="19"/>
      <c r="H50" s="19"/>
      <c r="I50" s="7"/>
      <c r="J50" s="19"/>
      <c r="K50" s="19"/>
      <c r="L50" s="18"/>
    </row>
    <row r="51" spans="1:12" ht="12.75">
      <c r="A51" s="2"/>
      <c r="B51" s="3"/>
      <c r="C51" s="10"/>
      <c r="D51" s="4"/>
      <c r="E51" s="5"/>
      <c r="F51" s="5"/>
      <c r="G51" s="5"/>
      <c r="H51" s="5"/>
      <c r="I51" s="2"/>
      <c r="J51" s="5"/>
      <c r="K51" s="5"/>
      <c r="L51" s="4"/>
    </row>
    <row r="52" spans="1:12" ht="12.75">
      <c r="A52" s="12" t="s">
        <v>40</v>
      </c>
      <c r="B52" s="13">
        <f>B20+B22+B24+B25+B46+B49</f>
        <v>80476</v>
      </c>
      <c r="C52" s="13">
        <f>C20</f>
        <v>22041</v>
      </c>
      <c r="D52" s="13">
        <f>D20+D22+D24+D25+D47+D49</f>
        <v>76135</v>
      </c>
      <c r="E52" s="13">
        <f>E20+E22+E24+E25+E46+E49</f>
        <v>30922</v>
      </c>
      <c r="F52" s="13" t="e">
        <f>#REF!</f>
        <v>#REF!</v>
      </c>
      <c r="G52" s="13">
        <f>G49+G47+G20+G22+G24+G25</f>
        <v>78774</v>
      </c>
      <c r="H52" s="13">
        <f>H47+H20+H22+H24</f>
        <v>73326</v>
      </c>
      <c r="I52" s="81">
        <f>H52/G52*100</f>
        <v>93.08401249143118</v>
      </c>
      <c r="J52" s="13">
        <f>J47+J24+J22</f>
        <v>7742</v>
      </c>
      <c r="K52" s="81">
        <f>J52/G52*100</f>
        <v>9.828115875796582</v>
      </c>
      <c r="L52" s="13"/>
    </row>
    <row r="53" spans="1:12" ht="12.75">
      <c r="A53" s="22"/>
      <c r="B53" s="8"/>
      <c r="C53" s="10"/>
      <c r="D53" s="3"/>
      <c r="E53" s="11"/>
      <c r="F53" s="11"/>
      <c r="G53" s="11"/>
      <c r="H53" s="11"/>
      <c r="I53" s="2"/>
      <c r="J53" s="11"/>
      <c r="K53" s="11"/>
      <c r="L53" s="3"/>
    </row>
    <row r="54" spans="1:12" ht="12.75">
      <c r="A54" s="42" t="s">
        <v>41</v>
      </c>
      <c r="B54" s="8"/>
      <c r="C54" s="10"/>
      <c r="D54" s="3"/>
      <c r="E54" s="11"/>
      <c r="F54" s="11"/>
      <c r="G54" s="11"/>
      <c r="H54" s="11"/>
      <c r="I54" s="42"/>
      <c r="J54" s="11"/>
      <c r="K54" s="11"/>
      <c r="L54" s="3"/>
    </row>
    <row r="55" spans="1:12" ht="12.75">
      <c r="A55" s="22" t="s">
        <v>43</v>
      </c>
      <c r="B55" s="8">
        <v>8714</v>
      </c>
      <c r="C55" s="10" t="s">
        <v>20</v>
      </c>
      <c r="D55" s="3">
        <f aca="true" t="shared" si="3" ref="D55:D71">B55</f>
        <v>8714</v>
      </c>
      <c r="E55" s="11">
        <v>2905</v>
      </c>
      <c r="F55" s="24" t="s">
        <v>20</v>
      </c>
      <c r="G55" s="11">
        <f aca="true" t="shared" si="4" ref="G55:G72">D55</f>
        <v>8714</v>
      </c>
      <c r="H55" s="11">
        <v>8714</v>
      </c>
      <c r="I55" s="83">
        <f aca="true" t="shared" si="5" ref="I55:I73">H55/G55*100</f>
        <v>100</v>
      </c>
      <c r="J55" s="11">
        <v>8442</v>
      </c>
      <c r="K55" s="83">
        <f>J55/G55*100</f>
        <v>96.87858618315354</v>
      </c>
      <c r="L55" s="3"/>
    </row>
    <row r="56" spans="1:12" ht="12.75">
      <c r="A56" s="22" t="s">
        <v>45</v>
      </c>
      <c r="B56" s="8">
        <v>3580</v>
      </c>
      <c r="C56" s="10" t="s">
        <v>20</v>
      </c>
      <c r="D56" s="3">
        <f t="shared" si="3"/>
        <v>3580</v>
      </c>
      <c r="E56" s="11">
        <v>1193</v>
      </c>
      <c r="F56" s="24" t="s">
        <v>20</v>
      </c>
      <c r="G56" s="11">
        <f t="shared" si="4"/>
        <v>3580</v>
      </c>
      <c r="H56" s="11">
        <v>3579</v>
      </c>
      <c r="I56" s="83">
        <f t="shared" si="5"/>
        <v>99.97206703910615</v>
      </c>
      <c r="J56" s="11">
        <v>3325</v>
      </c>
      <c r="K56" s="83">
        <f aca="true" t="shared" si="6" ref="K56:K71">J56/G56*100</f>
        <v>92.87709497206704</v>
      </c>
      <c r="L56" s="3"/>
    </row>
    <row r="57" spans="1:12" ht="12.75">
      <c r="A57" s="22" t="s">
        <v>46</v>
      </c>
      <c r="B57" s="8">
        <v>2615</v>
      </c>
      <c r="C57" s="10" t="s">
        <v>20</v>
      </c>
      <c r="D57" s="3">
        <f t="shared" si="3"/>
        <v>2615</v>
      </c>
      <c r="E57" s="11">
        <v>872</v>
      </c>
      <c r="F57" s="24" t="s">
        <v>20</v>
      </c>
      <c r="G57" s="11">
        <f t="shared" si="4"/>
        <v>2615</v>
      </c>
      <c r="H57" s="11">
        <v>2540</v>
      </c>
      <c r="I57" s="83">
        <f t="shared" si="5"/>
        <v>97.131931166348</v>
      </c>
      <c r="J57" s="24" t="s">
        <v>20</v>
      </c>
      <c r="K57" s="24" t="s">
        <v>20</v>
      </c>
      <c r="L57" s="3"/>
    </row>
    <row r="58" spans="1:12" ht="12.75">
      <c r="A58" s="22" t="s">
        <v>47</v>
      </c>
      <c r="B58" s="8">
        <v>6935</v>
      </c>
      <c r="C58" s="10" t="s">
        <v>20</v>
      </c>
      <c r="D58" s="3">
        <f t="shared" si="3"/>
        <v>6935</v>
      </c>
      <c r="E58" s="11">
        <v>2312</v>
      </c>
      <c r="F58" s="24" t="s">
        <v>20</v>
      </c>
      <c r="G58" s="11">
        <f t="shared" si="4"/>
        <v>6935</v>
      </c>
      <c r="H58" s="11">
        <v>6934</v>
      </c>
      <c r="I58" s="83">
        <f t="shared" si="5"/>
        <v>99.98558038932948</v>
      </c>
      <c r="J58" s="11">
        <v>1482</v>
      </c>
      <c r="K58" s="83">
        <f t="shared" si="6"/>
        <v>21.36986301369863</v>
      </c>
      <c r="L58" s="3"/>
    </row>
    <row r="59" spans="1:12" ht="12.75">
      <c r="A59" s="22" t="s">
        <v>48</v>
      </c>
      <c r="B59" s="8">
        <v>16517</v>
      </c>
      <c r="C59" s="10" t="s">
        <v>20</v>
      </c>
      <c r="D59" s="3">
        <f t="shared" si="3"/>
        <v>16517</v>
      </c>
      <c r="E59" s="11">
        <v>5506</v>
      </c>
      <c r="F59" s="24" t="s">
        <v>20</v>
      </c>
      <c r="G59" s="11">
        <f t="shared" si="4"/>
        <v>16517</v>
      </c>
      <c r="H59" s="11">
        <v>16517</v>
      </c>
      <c r="I59" s="83">
        <f t="shared" si="5"/>
        <v>100</v>
      </c>
      <c r="J59" s="24" t="s">
        <v>20</v>
      </c>
      <c r="K59" s="24" t="s">
        <v>20</v>
      </c>
      <c r="L59" s="3"/>
    </row>
    <row r="60" spans="1:12" ht="12.75">
      <c r="A60" s="22" t="s">
        <v>49</v>
      </c>
      <c r="B60" s="8">
        <v>5992</v>
      </c>
      <c r="C60" s="10" t="s">
        <v>20</v>
      </c>
      <c r="D60" s="3">
        <f t="shared" si="3"/>
        <v>5992</v>
      </c>
      <c r="E60" s="11">
        <v>1997</v>
      </c>
      <c r="F60" s="24" t="s">
        <v>20</v>
      </c>
      <c r="G60" s="11">
        <f t="shared" si="4"/>
        <v>5992</v>
      </c>
      <c r="H60" s="11">
        <v>5977</v>
      </c>
      <c r="I60" s="83">
        <f t="shared" si="5"/>
        <v>99.74966622162884</v>
      </c>
      <c r="J60" s="11">
        <v>5083</v>
      </c>
      <c r="K60" s="83">
        <f t="shared" si="6"/>
        <v>84.82977303070761</v>
      </c>
      <c r="L60" s="3"/>
    </row>
    <row r="61" spans="1:12" ht="12.75">
      <c r="A61" s="22" t="s">
        <v>50</v>
      </c>
      <c r="B61" s="8">
        <v>5844</v>
      </c>
      <c r="C61" s="10" t="s">
        <v>20</v>
      </c>
      <c r="D61" s="3">
        <f t="shared" si="3"/>
        <v>5844</v>
      </c>
      <c r="E61" s="11">
        <v>1948</v>
      </c>
      <c r="F61" s="24" t="s">
        <v>20</v>
      </c>
      <c r="G61" s="11">
        <f t="shared" si="4"/>
        <v>5844</v>
      </c>
      <c r="H61" s="11">
        <v>5839</v>
      </c>
      <c r="I61" s="83">
        <f t="shared" si="5"/>
        <v>99.91444216290212</v>
      </c>
      <c r="J61" s="24" t="s">
        <v>20</v>
      </c>
      <c r="K61" s="24" t="s">
        <v>20</v>
      </c>
      <c r="L61" s="3"/>
    </row>
    <row r="62" spans="1:12" ht="12.75">
      <c r="A62" s="22" t="s">
        <v>51</v>
      </c>
      <c r="B62" s="8">
        <v>11053</v>
      </c>
      <c r="C62" s="10" t="s">
        <v>20</v>
      </c>
      <c r="D62" s="3">
        <f t="shared" si="3"/>
        <v>11053</v>
      </c>
      <c r="E62" s="11">
        <v>3684</v>
      </c>
      <c r="F62" s="24" t="s">
        <v>20</v>
      </c>
      <c r="G62" s="11">
        <f t="shared" si="4"/>
        <v>11053</v>
      </c>
      <c r="H62" s="11">
        <v>11023</v>
      </c>
      <c r="I62" s="83">
        <f t="shared" si="5"/>
        <v>99.72858047588889</v>
      </c>
      <c r="J62" s="11">
        <v>3388</v>
      </c>
      <c r="K62" s="83">
        <f t="shared" si="6"/>
        <v>30.652311589613678</v>
      </c>
      <c r="L62" s="3"/>
    </row>
    <row r="63" spans="1:12" ht="12.75">
      <c r="A63" s="22" t="s">
        <v>52</v>
      </c>
      <c r="B63" s="8">
        <v>6796</v>
      </c>
      <c r="C63" s="10" t="s">
        <v>20</v>
      </c>
      <c r="D63" s="3">
        <f t="shared" si="3"/>
        <v>6796</v>
      </c>
      <c r="E63" s="11">
        <v>2265</v>
      </c>
      <c r="F63" s="24" t="s">
        <v>20</v>
      </c>
      <c r="G63" s="11">
        <f t="shared" si="4"/>
        <v>6796</v>
      </c>
      <c r="H63" s="11">
        <v>6764</v>
      </c>
      <c r="I63" s="83">
        <f t="shared" si="5"/>
        <v>99.52913478516776</v>
      </c>
      <c r="J63" s="11">
        <v>6637</v>
      </c>
      <c r="K63" s="83">
        <f t="shared" si="6"/>
        <v>97.66038846380224</v>
      </c>
      <c r="L63" s="3"/>
    </row>
    <row r="64" spans="1:12" ht="12.75">
      <c r="A64" s="22" t="s">
        <v>53</v>
      </c>
      <c r="B64" s="8">
        <v>3952</v>
      </c>
      <c r="C64" s="10" t="s">
        <v>20</v>
      </c>
      <c r="D64" s="3">
        <f t="shared" si="3"/>
        <v>3952</v>
      </c>
      <c r="E64" s="11">
        <v>1317</v>
      </c>
      <c r="F64" s="24" t="s">
        <v>20</v>
      </c>
      <c r="G64" s="11">
        <f t="shared" si="4"/>
        <v>3952</v>
      </c>
      <c r="H64" s="11">
        <v>3950</v>
      </c>
      <c r="I64" s="83">
        <f t="shared" si="5"/>
        <v>99.9493927125506</v>
      </c>
      <c r="J64" s="11">
        <v>3076</v>
      </c>
      <c r="K64" s="83">
        <f t="shared" si="6"/>
        <v>77.83400809716599</v>
      </c>
      <c r="L64" s="3"/>
    </row>
    <row r="65" spans="1:12" ht="12.75">
      <c r="A65" s="22" t="s">
        <v>54</v>
      </c>
      <c r="B65" s="8">
        <v>21632</v>
      </c>
      <c r="C65" s="10" t="s">
        <v>20</v>
      </c>
      <c r="D65" s="3">
        <f t="shared" si="3"/>
        <v>21632</v>
      </c>
      <c r="E65" s="11">
        <v>7211</v>
      </c>
      <c r="F65" s="24" t="s">
        <v>20</v>
      </c>
      <c r="G65" s="11">
        <f t="shared" si="4"/>
        <v>21632</v>
      </c>
      <c r="H65" s="11">
        <v>21602</v>
      </c>
      <c r="I65" s="83">
        <f t="shared" si="5"/>
        <v>99.86131656804734</v>
      </c>
      <c r="J65" s="11">
        <v>4784</v>
      </c>
      <c r="K65" s="83">
        <f t="shared" si="6"/>
        <v>22.115384615384613</v>
      </c>
      <c r="L65" s="3"/>
    </row>
    <row r="66" spans="1:12" ht="12.75">
      <c r="A66" s="22" t="s">
        <v>55</v>
      </c>
      <c r="B66" s="8">
        <v>3098</v>
      </c>
      <c r="C66" s="10" t="s">
        <v>20</v>
      </c>
      <c r="D66" s="3">
        <f t="shared" si="3"/>
        <v>3098</v>
      </c>
      <c r="E66" s="11">
        <v>1033</v>
      </c>
      <c r="F66" s="24" t="s">
        <v>20</v>
      </c>
      <c r="G66" s="11">
        <f t="shared" si="4"/>
        <v>3098</v>
      </c>
      <c r="H66" s="11">
        <v>3068</v>
      </c>
      <c r="I66" s="83">
        <f t="shared" si="5"/>
        <v>99.03163331181408</v>
      </c>
      <c r="J66" s="11">
        <v>3068</v>
      </c>
      <c r="K66" s="83">
        <f t="shared" si="6"/>
        <v>99.03163331181408</v>
      </c>
      <c r="L66" s="3"/>
    </row>
    <row r="67" spans="1:12" ht="12.75">
      <c r="A67" s="22" t="s">
        <v>56</v>
      </c>
      <c r="B67" s="8">
        <v>2894</v>
      </c>
      <c r="C67" s="10" t="s">
        <v>20</v>
      </c>
      <c r="D67" s="3">
        <f t="shared" si="3"/>
        <v>2894</v>
      </c>
      <c r="E67" s="11">
        <v>965</v>
      </c>
      <c r="F67" s="24" t="s">
        <v>20</v>
      </c>
      <c r="G67" s="11">
        <f t="shared" si="4"/>
        <v>2894</v>
      </c>
      <c r="H67" s="11">
        <v>2877</v>
      </c>
      <c r="I67" s="83">
        <f t="shared" si="5"/>
        <v>99.4125777470629</v>
      </c>
      <c r="J67" s="24" t="s">
        <v>20</v>
      </c>
      <c r="K67" s="24" t="s">
        <v>20</v>
      </c>
      <c r="L67" s="3"/>
    </row>
    <row r="68" spans="1:12" ht="12.75">
      <c r="A68" s="22" t="s">
        <v>58</v>
      </c>
      <c r="B68" s="8">
        <v>8446</v>
      </c>
      <c r="C68" s="10" t="s">
        <v>20</v>
      </c>
      <c r="D68" s="3">
        <f t="shared" si="3"/>
        <v>8446</v>
      </c>
      <c r="E68" s="11">
        <v>2974</v>
      </c>
      <c r="F68" s="24" t="s">
        <v>20</v>
      </c>
      <c r="G68" s="11">
        <f t="shared" si="4"/>
        <v>8446</v>
      </c>
      <c r="H68" s="11">
        <v>8305</v>
      </c>
      <c r="I68" s="83">
        <f t="shared" si="5"/>
        <v>98.33057068434762</v>
      </c>
      <c r="J68" s="24" t="s">
        <v>20</v>
      </c>
      <c r="K68" s="24" t="s">
        <v>20</v>
      </c>
      <c r="L68" s="3"/>
    </row>
    <row r="69" spans="1:12" ht="12.75">
      <c r="A69" s="22" t="s">
        <v>59</v>
      </c>
      <c r="B69" s="8">
        <v>21831</v>
      </c>
      <c r="C69" s="10" t="s">
        <v>20</v>
      </c>
      <c r="D69" s="3">
        <f t="shared" si="3"/>
        <v>21831</v>
      </c>
      <c r="E69" s="11">
        <v>7277</v>
      </c>
      <c r="F69" s="24" t="s">
        <v>20</v>
      </c>
      <c r="G69" s="11">
        <f t="shared" si="4"/>
        <v>21831</v>
      </c>
      <c r="H69" s="11">
        <v>21831</v>
      </c>
      <c r="I69" s="83">
        <f t="shared" si="5"/>
        <v>100</v>
      </c>
      <c r="J69" s="11">
        <v>21055</v>
      </c>
      <c r="K69" s="83">
        <f t="shared" si="6"/>
        <v>96.44542164811507</v>
      </c>
      <c r="L69" s="3"/>
    </row>
    <row r="70" spans="1:12" ht="12.75">
      <c r="A70" s="22" t="s">
        <v>60</v>
      </c>
      <c r="B70" s="8">
        <v>9800</v>
      </c>
      <c r="C70" s="10" t="s">
        <v>20</v>
      </c>
      <c r="D70" s="3">
        <f t="shared" si="3"/>
        <v>9800</v>
      </c>
      <c r="E70" s="11">
        <v>3267</v>
      </c>
      <c r="F70" s="24" t="s">
        <v>20</v>
      </c>
      <c r="G70" s="11">
        <f t="shared" si="4"/>
        <v>9800</v>
      </c>
      <c r="H70" s="11">
        <v>9740</v>
      </c>
      <c r="I70" s="83">
        <f t="shared" si="5"/>
        <v>99.38775510204081</v>
      </c>
      <c r="J70" s="11">
        <v>8956</v>
      </c>
      <c r="K70" s="83">
        <f t="shared" si="6"/>
        <v>91.38775510204081</v>
      </c>
      <c r="L70" s="3"/>
    </row>
    <row r="71" spans="1:12" ht="12.75">
      <c r="A71" s="22" t="s">
        <v>62</v>
      </c>
      <c r="B71" s="8">
        <v>20643</v>
      </c>
      <c r="C71" s="10" t="s">
        <v>20</v>
      </c>
      <c r="D71" s="3">
        <f t="shared" si="3"/>
        <v>20643</v>
      </c>
      <c r="E71" s="11">
        <v>7586</v>
      </c>
      <c r="F71" s="24" t="s">
        <v>20</v>
      </c>
      <c r="G71" s="11">
        <f t="shared" si="4"/>
        <v>20643</v>
      </c>
      <c r="H71" s="11">
        <v>20626</v>
      </c>
      <c r="I71" s="83">
        <f t="shared" si="5"/>
        <v>99.91764762873613</v>
      </c>
      <c r="J71" s="11">
        <v>19034</v>
      </c>
      <c r="K71" s="83">
        <f t="shared" si="6"/>
        <v>92.20559027273167</v>
      </c>
      <c r="L71" s="3"/>
    </row>
    <row r="72" spans="1:12" s="20" customFormat="1" ht="12.75">
      <c r="A72" s="43" t="s">
        <v>63</v>
      </c>
      <c r="B72" s="44">
        <f>SUM(B55:B71)</f>
        <v>160342</v>
      </c>
      <c r="C72" s="44">
        <f>SUM(C55:C71)</f>
        <v>0</v>
      </c>
      <c r="D72" s="13">
        <f>SUM(D55:D71)</f>
        <v>160342</v>
      </c>
      <c r="E72" s="13">
        <f>SUM(E55:E71)</f>
        <v>54312</v>
      </c>
      <c r="F72" s="13">
        <v>0</v>
      </c>
      <c r="G72" s="13">
        <f t="shared" si="4"/>
        <v>160342</v>
      </c>
      <c r="H72" s="13">
        <f>SUM(H55:H71)</f>
        <v>159886</v>
      </c>
      <c r="I72" s="84">
        <f t="shared" si="5"/>
        <v>99.7156078881391</v>
      </c>
      <c r="J72" s="13">
        <f>SUM(J55:J71)</f>
        <v>88330</v>
      </c>
      <c r="K72" s="90">
        <f>J72/G72*100</f>
        <v>55.088498334809344</v>
      </c>
      <c r="L72" s="13"/>
    </row>
    <row r="73" spans="1:12" s="51" customFormat="1" ht="12.75">
      <c r="A73" s="46" t="s">
        <v>64</v>
      </c>
      <c r="B73" s="47">
        <f aca="true" t="shared" si="7" ref="B73:H73">B72+B52</f>
        <v>240818</v>
      </c>
      <c r="C73" s="47">
        <f t="shared" si="7"/>
        <v>22041</v>
      </c>
      <c r="D73" s="48">
        <f t="shared" si="7"/>
        <v>236477</v>
      </c>
      <c r="E73" s="49">
        <f t="shared" si="7"/>
        <v>85234</v>
      </c>
      <c r="F73" s="49" t="e">
        <f t="shared" si="7"/>
        <v>#REF!</v>
      </c>
      <c r="G73" s="49">
        <f t="shared" si="7"/>
        <v>239116</v>
      </c>
      <c r="H73" s="49">
        <f t="shared" si="7"/>
        <v>233212</v>
      </c>
      <c r="I73" s="84">
        <f t="shared" si="5"/>
        <v>97.53090550193212</v>
      </c>
      <c r="J73" s="49">
        <f>J72+J52+J20</f>
        <v>134858</v>
      </c>
      <c r="K73" s="84">
        <f>J73/G73*100</f>
        <v>56.398568059017386</v>
      </c>
      <c r="L73" s="48"/>
    </row>
    <row r="74" spans="1:12" s="55" customFormat="1" ht="12.75">
      <c r="A74" s="52"/>
      <c r="B74" s="53"/>
      <c r="C74" s="54"/>
      <c r="D74" s="54"/>
      <c r="E74" s="54"/>
      <c r="F74" s="54"/>
      <c r="G74" s="54"/>
      <c r="H74" s="54"/>
      <c r="I74" s="52"/>
      <c r="J74" s="54"/>
      <c r="K74" s="54"/>
      <c r="L74" s="54"/>
    </row>
    <row r="75" spans="1:12" s="55" customFormat="1" ht="12.75">
      <c r="A75" s="52"/>
      <c r="B75" s="53"/>
      <c r="C75" s="54"/>
      <c r="D75" s="54"/>
      <c r="E75" s="54"/>
      <c r="F75" s="54"/>
      <c r="G75" s="54"/>
      <c r="H75" s="54"/>
      <c r="I75" s="52"/>
      <c r="J75" s="54"/>
      <c r="K75" s="54"/>
      <c r="L75" s="54"/>
    </row>
    <row r="76" spans="1:12" s="55" customFormat="1" ht="12.75">
      <c r="A76" s="52"/>
      <c r="B76" s="53"/>
      <c r="C76" s="54"/>
      <c r="D76" s="54"/>
      <c r="E76" s="54"/>
      <c r="F76" s="54"/>
      <c r="G76" s="54"/>
      <c r="H76" s="54"/>
      <c r="I76" s="52"/>
      <c r="J76" s="54"/>
      <c r="K76" s="54"/>
      <c r="L76" s="54"/>
    </row>
    <row r="77" spans="1:12" s="55" customFormat="1" ht="12.75">
      <c r="A77" s="52"/>
      <c r="B77" s="53"/>
      <c r="C77" s="54"/>
      <c r="D77" s="54"/>
      <c r="E77" s="54"/>
      <c r="F77" s="54"/>
      <c r="G77" s="54"/>
      <c r="H77" s="54"/>
      <c r="I77" s="52"/>
      <c r="J77" s="54"/>
      <c r="K77" s="54"/>
      <c r="L77" s="54"/>
    </row>
    <row r="78" spans="1:12" s="55" customFormat="1" ht="12.75">
      <c r="A78" s="52"/>
      <c r="B78" s="53"/>
      <c r="C78" s="54"/>
      <c r="D78" s="54"/>
      <c r="E78" s="54"/>
      <c r="F78" s="54"/>
      <c r="G78" s="54"/>
      <c r="H78" s="54"/>
      <c r="I78" s="52"/>
      <c r="J78" s="54"/>
      <c r="K78" s="54"/>
      <c r="L78" s="54"/>
    </row>
    <row r="79" spans="1:12" s="55" customFormat="1" ht="12.75">
      <c r="A79" s="52"/>
      <c r="B79" s="53"/>
      <c r="C79" s="54"/>
      <c r="D79" s="54"/>
      <c r="E79" s="54"/>
      <c r="F79" s="54"/>
      <c r="G79" s="54"/>
      <c r="H79" s="54"/>
      <c r="I79" s="52"/>
      <c r="J79" s="54"/>
      <c r="K79" s="54"/>
      <c r="L79" s="54"/>
    </row>
    <row r="80" spans="1:12" s="55" customFormat="1" ht="12.75">
      <c r="A80" s="52"/>
      <c r="B80" s="53"/>
      <c r="C80" s="54"/>
      <c r="D80" s="54"/>
      <c r="E80" s="54"/>
      <c r="F80" s="54"/>
      <c r="G80" s="54"/>
      <c r="H80" s="54"/>
      <c r="I80" s="52"/>
      <c r="J80" s="54"/>
      <c r="K80" s="54"/>
      <c r="L80" s="54"/>
    </row>
    <row r="81" spans="1:12" s="55" customFormat="1" ht="12.75">
      <c r="A81" s="52"/>
      <c r="B81" s="53"/>
      <c r="C81" s="54"/>
      <c r="D81" s="54"/>
      <c r="E81" s="54"/>
      <c r="F81" s="54"/>
      <c r="G81" s="54"/>
      <c r="H81" s="54"/>
      <c r="I81" s="52"/>
      <c r="J81" s="54"/>
      <c r="K81" s="54"/>
      <c r="L81" s="54"/>
    </row>
    <row r="82" spans="1:12" s="55" customFormat="1" ht="12.75">
      <c r="A82" s="52"/>
      <c r="B82" s="53"/>
      <c r="C82" s="54"/>
      <c r="D82" s="54"/>
      <c r="E82" s="54"/>
      <c r="F82" s="54"/>
      <c r="G82" s="54"/>
      <c r="H82" s="54"/>
      <c r="I82" s="52"/>
      <c r="J82" s="54"/>
      <c r="K82" s="54"/>
      <c r="L82" s="54"/>
    </row>
    <row r="83" spans="1:12" s="55" customFormat="1" ht="12.75">
      <c r="A83" s="52"/>
      <c r="B83" s="53"/>
      <c r="C83" s="54"/>
      <c r="D83" s="54"/>
      <c r="E83" s="54"/>
      <c r="F83" s="54"/>
      <c r="G83" s="54"/>
      <c r="H83" s="54"/>
      <c r="I83" s="52"/>
      <c r="J83" s="54"/>
      <c r="K83" s="54"/>
      <c r="L83" s="54"/>
    </row>
    <row r="84" spans="1:12" s="55" customFormat="1" ht="12.75">
      <c r="A84" s="52"/>
      <c r="B84" s="53"/>
      <c r="C84" s="54"/>
      <c r="D84" s="54"/>
      <c r="E84" s="54"/>
      <c r="F84" s="54"/>
      <c r="G84" s="54"/>
      <c r="H84" s="54"/>
      <c r="I84" s="52"/>
      <c r="J84" s="54"/>
      <c r="K84" s="54"/>
      <c r="L84" s="54"/>
    </row>
    <row r="85" spans="1:12" s="55" customFormat="1" ht="12.75">
      <c r="A85" s="52"/>
      <c r="B85" s="53"/>
      <c r="C85" s="54"/>
      <c r="D85" s="54"/>
      <c r="E85" s="54"/>
      <c r="F85" s="54"/>
      <c r="G85" s="54"/>
      <c r="H85" s="54"/>
      <c r="I85" s="52"/>
      <c r="J85" s="54"/>
      <c r="K85" s="54"/>
      <c r="L85" s="54"/>
    </row>
    <row r="86" spans="1:12" s="55" customFormat="1" ht="12.75">
      <c r="A86" s="52"/>
      <c r="B86" s="53"/>
      <c r="C86" s="54"/>
      <c r="D86" s="54"/>
      <c r="E86" s="54"/>
      <c r="F86" s="54"/>
      <c r="G86" s="54"/>
      <c r="H86" s="54"/>
      <c r="I86" s="52"/>
      <c r="J86" s="54"/>
      <c r="K86" s="54"/>
      <c r="L86" s="54"/>
    </row>
    <row r="87" spans="1:12" s="55" customFormat="1" ht="12.75">
      <c r="A87" s="52"/>
      <c r="B87" s="53"/>
      <c r="C87" s="54"/>
      <c r="D87" s="54"/>
      <c r="E87" s="54"/>
      <c r="F87" s="54"/>
      <c r="G87" s="54"/>
      <c r="H87" s="54"/>
      <c r="I87" s="52"/>
      <c r="J87" s="54"/>
      <c r="K87" s="54"/>
      <c r="L87" s="54"/>
    </row>
    <row r="88" spans="1:12" s="55" customFormat="1" ht="12.75">
      <c r="A88" s="52"/>
      <c r="B88" s="53"/>
      <c r="C88" s="54"/>
      <c r="D88" s="54"/>
      <c r="E88" s="54"/>
      <c r="F88" s="54"/>
      <c r="G88" s="54"/>
      <c r="H88" s="54"/>
      <c r="I88" s="52"/>
      <c r="J88" s="54"/>
      <c r="K88" s="54"/>
      <c r="L88" s="54"/>
    </row>
    <row r="89" spans="1:12" s="55" customFormat="1" ht="12.75">
      <c r="A89" s="52"/>
      <c r="B89" s="53"/>
      <c r="C89" s="54"/>
      <c r="D89" s="54"/>
      <c r="E89" s="54"/>
      <c r="F89" s="54"/>
      <c r="G89" s="54"/>
      <c r="H89" s="54"/>
      <c r="I89" s="52"/>
      <c r="J89" s="54"/>
      <c r="K89" s="54"/>
      <c r="L89" s="54"/>
    </row>
    <row r="90" spans="1:12" s="55" customFormat="1" ht="12.75">
      <c r="A90" s="52"/>
      <c r="B90" s="53"/>
      <c r="C90" s="54"/>
      <c r="D90" s="54"/>
      <c r="E90" s="54"/>
      <c r="F90" s="54"/>
      <c r="G90" s="54"/>
      <c r="H90" s="54"/>
      <c r="I90" s="52"/>
      <c r="J90" s="54"/>
      <c r="K90" s="54"/>
      <c r="L90" s="54"/>
    </row>
    <row r="91" spans="2:12" s="55" customFormat="1" ht="12.75">
      <c r="B91" s="53"/>
      <c r="C91" s="54"/>
      <c r="D91" s="54"/>
      <c r="E91" s="54"/>
      <c r="F91" s="54"/>
      <c r="G91" s="54"/>
      <c r="H91" s="54"/>
      <c r="I91" s="52"/>
      <c r="J91" s="54"/>
      <c r="K91" s="54"/>
      <c r="L91" s="54"/>
    </row>
    <row r="92" spans="2:12" s="55" customFormat="1" ht="12.75">
      <c r="B92" s="53"/>
      <c r="C92" s="54"/>
      <c r="D92" s="54"/>
      <c r="E92" s="54"/>
      <c r="F92" s="54"/>
      <c r="G92" s="54"/>
      <c r="H92" s="54"/>
      <c r="I92" s="52"/>
      <c r="J92" s="54"/>
      <c r="K92" s="54"/>
      <c r="L92" s="54"/>
    </row>
    <row r="93" spans="2:12" s="55" customFormat="1" ht="12.75">
      <c r="B93" s="53"/>
      <c r="C93" s="54"/>
      <c r="D93" s="54"/>
      <c r="E93" s="54"/>
      <c r="F93" s="54"/>
      <c r="G93" s="54"/>
      <c r="H93" s="54"/>
      <c r="I93" s="52"/>
      <c r="J93" s="54"/>
      <c r="K93" s="54"/>
      <c r="L93" s="54"/>
    </row>
    <row r="94" spans="2:12" s="55" customFormat="1" ht="12.75">
      <c r="B94" s="53"/>
      <c r="C94" s="54"/>
      <c r="D94" s="54"/>
      <c r="E94" s="54"/>
      <c r="F94" s="54"/>
      <c r="G94" s="54"/>
      <c r="H94" s="54"/>
      <c r="I94" s="52"/>
      <c r="J94" s="54"/>
      <c r="K94" s="54"/>
      <c r="L94" s="54"/>
    </row>
    <row r="95" spans="2:12" s="55" customFormat="1" ht="12.75">
      <c r="B95" s="53"/>
      <c r="C95" s="54"/>
      <c r="D95" s="54"/>
      <c r="E95" s="54"/>
      <c r="F95" s="54"/>
      <c r="G95" s="54"/>
      <c r="H95" s="54"/>
      <c r="I95" s="52"/>
      <c r="J95" s="54"/>
      <c r="K95" s="54"/>
      <c r="L95" s="54"/>
    </row>
    <row r="96" spans="2:12" s="55" customFormat="1" ht="12.75">
      <c r="B96" s="53"/>
      <c r="C96" s="54"/>
      <c r="D96" s="54"/>
      <c r="E96" s="54"/>
      <c r="F96" s="54"/>
      <c r="G96" s="54"/>
      <c r="H96" s="54"/>
      <c r="I96" s="52"/>
      <c r="J96" s="54"/>
      <c r="K96" s="54"/>
      <c r="L96" s="54"/>
    </row>
    <row r="97" spans="2:12" s="55" customFormat="1" ht="12.75">
      <c r="B97" s="53"/>
      <c r="C97" s="54"/>
      <c r="D97" s="54"/>
      <c r="E97" s="54"/>
      <c r="F97" s="54"/>
      <c r="G97" s="54"/>
      <c r="H97" s="54"/>
      <c r="I97" s="52"/>
      <c r="J97" s="54"/>
      <c r="K97" s="54"/>
      <c r="L97" s="54"/>
    </row>
    <row r="98" spans="2:12" s="55" customFormat="1" ht="12.75">
      <c r="B98" s="53"/>
      <c r="C98" s="54"/>
      <c r="D98" s="54"/>
      <c r="E98" s="54"/>
      <c r="F98" s="54"/>
      <c r="G98" s="54"/>
      <c r="H98" s="54"/>
      <c r="I98" s="52"/>
      <c r="J98" s="54"/>
      <c r="K98" s="54"/>
      <c r="L98" s="54"/>
    </row>
    <row r="99" spans="2:12" s="55" customFormat="1" ht="12.75">
      <c r="B99" s="53"/>
      <c r="C99" s="54"/>
      <c r="D99" s="54"/>
      <c r="E99" s="54"/>
      <c r="F99" s="54"/>
      <c r="G99" s="54"/>
      <c r="H99" s="54"/>
      <c r="I99" s="52"/>
      <c r="J99" s="54"/>
      <c r="K99" s="54"/>
      <c r="L99" s="54"/>
    </row>
    <row r="100" spans="2:12" s="55" customFormat="1" ht="12.75">
      <c r="B100" s="53"/>
      <c r="C100" s="54"/>
      <c r="D100" s="54"/>
      <c r="E100" s="54"/>
      <c r="F100" s="54"/>
      <c r="G100" s="54"/>
      <c r="H100" s="54"/>
      <c r="I100" s="52"/>
      <c r="J100" s="54"/>
      <c r="K100" s="54"/>
      <c r="L100" s="54"/>
    </row>
    <row r="101" spans="2:12" s="55" customFormat="1" ht="12.75">
      <c r="B101" s="53"/>
      <c r="C101" s="54"/>
      <c r="D101" s="54"/>
      <c r="E101" s="54"/>
      <c r="F101" s="54"/>
      <c r="G101" s="54"/>
      <c r="H101" s="54"/>
      <c r="I101" s="52"/>
      <c r="J101" s="54"/>
      <c r="K101" s="54"/>
      <c r="L101" s="54"/>
    </row>
    <row r="102" spans="2:12" s="55" customFormat="1" ht="12.75">
      <c r="B102" s="53"/>
      <c r="C102" s="54"/>
      <c r="D102" s="54"/>
      <c r="E102" s="54"/>
      <c r="F102" s="54"/>
      <c r="G102" s="54"/>
      <c r="H102" s="54"/>
      <c r="I102" s="52"/>
      <c r="J102" s="54"/>
      <c r="K102" s="54"/>
      <c r="L102" s="54"/>
    </row>
    <row r="103" spans="2:12" s="55" customFormat="1" ht="12.75">
      <c r="B103" s="53"/>
      <c r="C103" s="54"/>
      <c r="D103" s="54"/>
      <c r="E103" s="54"/>
      <c r="F103" s="54"/>
      <c r="G103" s="54"/>
      <c r="H103" s="54"/>
      <c r="I103" s="52"/>
      <c r="J103" s="54"/>
      <c r="K103" s="54"/>
      <c r="L103" s="54"/>
    </row>
    <row r="104" spans="2:12" s="55" customFormat="1" ht="12.75">
      <c r="B104" s="53"/>
      <c r="C104" s="54"/>
      <c r="D104" s="54"/>
      <c r="E104" s="54"/>
      <c r="F104" s="54"/>
      <c r="G104" s="54"/>
      <c r="H104" s="54"/>
      <c r="I104" s="52"/>
      <c r="J104" s="54"/>
      <c r="K104" s="54"/>
      <c r="L104" s="54"/>
    </row>
    <row r="105" spans="2:12" s="55" customFormat="1" ht="12.75">
      <c r="B105" s="53"/>
      <c r="C105" s="54"/>
      <c r="D105" s="54"/>
      <c r="E105" s="54"/>
      <c r="F105" s="54"/>
      <c r="G105" s="54"/>
      <c r="H105" s="54"/>
      <c r="I105" s="52"/>
      <c r="J105" s="54"/>
      <c r="K105" s="54"/>
      <c r="L105" s="54"/>
    </row>
    <row r="106" spans="2:12" s="55" customFormat="1" ht="12.75">
      <c r="B106" s="53"/>
      <c r="C106" s="54"/>
      <c r="D106" s="54"/>
      <c r="E106" s="54"/>
      <c r="F106" s="54"/>
      <c r="G106" s="54"/>
      <c r="H106" s="54"/>
      <c r="I106" s="52"/>
      <c r="J106" s="54"/>
      <c r="K106" s="54"/>
      <c r="L106" s="54"/>
    </row>
    <row r="107" spans="2:12" s="55" customFormat="1" ht="12.75">
      <c r="B107" s="53"/>
      <c r="C107" s="54"/>
      <c r="D107" s="54"/>
      <c r="E107" s="54"/>
      <c r="F107" s="54"/>
      <c r="G107" s="54"/>
      <c r="H107" s="54"/>
      <c r="I107" s="52"/>
      <c r="J107" s="54"/>
      <c r="K107" s="54"/>
      <c r="L107" s="54"/>
    </row>
    <row r="108" spans="2:12" s="55" customFormat="1" ht="12.75">
      <c r="B108" s="53"/>
      <c r="C108" s="54"/>
      <c r="D108" s="54"/>
      <c r="E108" s="54"/>
      <c r="F108" s="54"/>
      <c r="G108" s="54"/>
      <c r="H108" s="54"/>
      <c r="I108" s="52"/>
      <c r="J108" s="54"/>
      <c r="K108" s="54"/>
      <c r="L108" s="54"/>
    </row>
    <row r="109" spans="2:12" s="55" customFormat="1" ht="12.75">
      <c r="B109" s="53"/>
      <c r="C109" s="54"/>
      <c r="D109" s="54"/>
      <c r="E109" s="54"/>
      <c r="F109" s="54"/>
      <c r="G109" s="54"/>
      <c r="H109" s="54"/>
      <c r="I109" s="52"/>
      <c r="J109" s="54"/>
      <c r="K109" s="54"/>
      <c r="L109" s="54"/>
    </row>
    <row r="110" spans="2:12" s="55" customFormat="1" ht="12.75">
      <c r="B110" s="53"/>
      <c r="C110" s="54"/>
      <c r="D110" s="54"/>
      <c r="E110" s="54"/>
      <c r="F110" s="54"/>
      <c r="G110" s="54"/>
      <c r="H110" s="54"/>
      <c r="I110" s="52"/>
      <c r="J110" s="54"/>
      <c r="K110" s="54"/>
      <c r="L110" s="54"/>
    </row>
    <row r="111" spans="2:12" s="55" customFormat="1" ht="12.75">
      <c r="B111" s="53"/>
      <c r="C111" s="54"/>
      <c r="D111" s="54"/>
      <c r="E111" s="54"/>
      <c r="F111" s="54"/>
      <c r="G111" s="54"/>
      <c r="H111" s="54"/>
      <c r="I111" s="52"/>
      <c r="J111" s="54"/>
      <c r="K111" s="54"/>
      <c r="L111" s="54"/>
    </row>
    <row r="112" spans="2:12" s="55" customFormat="1" ht="12.75">
      <c r="B112" s="53"/>
      <c r="C112" s="54"/>
      <c r="D112" s="54"/>
      <c r="E112" s="54"/>
      <c r="F112" s="54"/>
      <c r="G112" s="54"/>
      <c r="H112" s="54"/>
      <c r="I112" s="52"/>
      <c r="J112" s="54"/>
      <c r="K112" s="54"/>
      <c r="L112" s="54"/>
    </row>
    <row r="113" spans="2:12" s="55" customFormat="1" ht="12.75">
      <c r="B113" s="53"/>
      <c r="C113" s="54"/>
      <c r="D113" s="54"/>
      <c r="E113" s="54"/>
      <c r="F113" s="54"/>
      <c r="G113" s="54"/>
      <c r="H113" s="54"/>
      <c r="I113" s="52"/>
      <c r="J113" s="54"/>
      <c r="K113" s="54"/>
      <c r="L113" s="54"/>
    </row>
    <row r="114" spans="2:12" s="55" customFormat="1" ht="12.75">
      <c r="B114" s="53"/>
      <c r="C114" s="54"/>
      <c r="D114" s="54"/>
      <c r="E114" s="54"/>
      <c r="F114" s="54"/>
      <c r="G114" s="54"/>
      <c r="H114" s="54"/>
      <c r="I114" s="52"/>
      <c r="J114" s="54"/>
      <c r="K114" s="54"/>
      <c r="L114" s="54"/>
    </row>
    <row r="115" spans="2:12" s="55" customFormat="1" ht="12.75">
      <c r="B115" s="53"/>
      <c r="C115" s="54"/>
      <c r="D115" s="54"/>
      <c r="E115" s="54"/>
      <c r="F115" s="54"/>
      <c r="G115" s="54"/>
      <c r="H115" s="54"/>
      <c r="I115" s="52"/>
      <c r="J115" s="54"/>
      <c r="K115" s="54"/>
      <c r="L115" s="54"/>
    </row>
    <row r="116" spans="2:12" s="55" customFormat="1" ht="12.75">
      <c r="B116" s="53"/>
      <c r="C116" s="54"/>
      <c r="D116" s="54"/>
      <c r="E116" s="54"/>
      <c r="F116" s="54"/>
      <c r="G116" s="54"/>
      <c r="H116" s="54"/>
      <c r="I116" s="52"/>
      <c r="J116" s="54"/>
      <c r="K116" s="54"/>
      <c r="L116" s="54"/>
    </row>
    <row r="117" spans="2:12" s="55" customFormat="1" ht="12.75">
      <c r="B117" s="53"/>
      <c r="C117" s="54"/>
      <c r="D117" s="54"/>
      <c r="E117" s="54"/>
      <c r="F117" s="54"/>
      <c r="G117" s="54"/>
      <c r="H117" s="54"/>
      <c r="I117" s="52"/>
      <c r="J117" s="54"/>
      <c r="K117" s="54"/>
      <c r="L117" s="54"/>
    </row>
    <row r="118" spans="2:12" s="55" customFormat="1" ht="12.75">
      <c r="B118" s="53"/>
      <c r="C118" s="54"/>
      <c r="D118" s="54"/>
      <c r="E118" s="54"/>
      <c r="F118" s="54"/>
      <c r="G118" s="54"/>
      <c r="H118" s="54"/>
      <c r="I118" s="52"/>
      <c r="J118" s="54"/>
      <c r="K118" s="54"/>
      <c r="L118" s="54"/>
    </row>
    <row r="119" spans="2:12" s="55" customFormat="1" ht="12.75">
      <c r="B119" s="53"/>
      <c r="C119" s="54"/>
      <c r="D119" s="54"/>
      <c r="E119" s="54"/>
      <c r="F119" s="54"/>
      <c r="G119" s="54"/>
      <c r="H119" s="54"/>
      <c r="I119" s="52"/>
      <c r="J119" s="54"/>
      <c r="K119" s="54"/>
      <c r="L119" s="54"/>
    </row>
    <row r="120" spans="2:12" s="55" customFormat="1" ht="12.75">
      <c r="B120" s="53"/>
      <c r="C120" s="54"/>
      <c r="D120" s="54"/>
      <c r="E120" s="54"/>
      <c r="F120" s="54"/>
      <c r="G120" s="54"/>
      <c r="H120" s="54"/>
      <c r="I120" s="52"/>
      <c r="J120" s="54"/>
      <c r="K120" s="54"/>
      <c r="L120" s="54"/>
    </row>
    <row r="121" spans="2:12" s="55" customFormat="1" ht="12.75">
      <c r="B121" s="53"/>
      <c r="C121" s="54"/>
      <c r="D121" s="54"/>
      <c r="E121" s="54"/>
      <c r="F121" s="54"/>
      <c r="G121" s="54"/>
      <c r="H121" s="54"/>
      <c r="I121" s="52"/>
      <c r="J121" s="54"/>
      <c r="K121" s="54"/>
      <c r="L121" s="54"/>
    </row>
    <row r="122" spans="2:12" s="55" customFormat="1" ht="12.75">
      <c r="B122" s="53"/>
      <c r="C122" s="54"/>
      <c r="D122" s="54"/>
      <c r="E122" s="54"/>
      <c r="F122" s="54"/>
      <c r="G122" s="54"/>
      <c r="H122" s="54"/>
      <c r="I122" s="52"/>
      <c r="J122" s="54"/>
      <c r="K122" s="54"/>
      <c r="L122" s="54"/>
    </row>
    <row r="123" spans="2:12" s="55" customFormat="1" ht="12.75">
      <c r="B123" s="53"/>
      <c r="C123" s="54"/>
      <c r="D123" s="54"/>
      <c r="E123" s="54"/>
      <c r="F123" s="54"/>
      <c r="G123" s="54"/>
      <c r="H123" s="54"/>
      <c r="I123" s="52"/>
      <c r="J123" s="54"/>
      <c r="K123" s="54"/>
      <c r="L123" s="54"/>
    </row>
    <row r="124" spans="2:12" s="55" customFormat="1" ht="12.75">
      <c r="B124" s="53"/>
      <c r="C124" s="54"/>
      <c r="D124" s="54"/>
      <c r="E124" s="54"/>
      <c r="F124" s="54"/>
      <c r="G124" s="54"/>
      <c r="H124" s="54"/>
      <c r="I124" s="52"/>
      <c r="J124" s="54"/>
      <c r="K124" s="54"/>
      <c r="L124" s="54"/>
    </row>
    <row r="125" spans="2:12" s="55" customFormat="1" ht="12.75">
      <c r="B125" s="53"/>
      <c r="C125" s="54"/>
      <c r="D125" s="54"/>
      <c r="E125" s="54"/>
      <c r="F125" s="54"/>
      <c r="G125" s="54"/>
      <c r="H125" s="54"/>
      <c r="I125" s="52"/>
      <c r="J125" s="54"/>
      <c r="K125" s="54"/>
      <c r="L125" s="54"/>
    </row>
    <row r="126" spans="2:12" s="55" customFormat="1" ht="12.75">
      <c r="B126" s="53"/>
      <c r="C126" s="54"/>
      <c r="D126" s="54"/>
      <c r="E126" s="54"/>
      <c r="F126" s="54"/>
      <c r="G126" s="54"/>
      <c r="H126" s="54"/>
      <c r="I126" s="52"/>
      <c r="J126" s="54"/>
      <c r="K126" s="54"/>
      <c r="L126" s="54"/>
    </row>
    <row r="127" spans="2:12" s="55" customFormat="1" ht="12.75">
      <c r="B127" s="53"/>
      <c r="C127" s="54"/>
      <c r="D127" s="54"/>
      <c r="E127" s="54"/>
      <c r="F127" s="54"/>
      <c r="G127" s="54"/>
      <c r="H127" s="54"/>
      <c r="I127" s="52"/>
      <c r="J127" s="54"/>
      <c r="K127" s="54"/>
      <c r="L127" s="54"/>
    </row>
    <row r="128" spans="2:12" s="55" customFormat="1" ht="12.75">
      <c r="B128" s="53"/>
      <c r="C128" s="54"/>
      <c r="D128" s="54"/>
      <c r="E128" s="54"/>
      <c r="F128" s="54"/>
      <c r="G128" s="54"/>
      <c r="H128" s="54"/>
      <c r="I128" s="52"/>
      <c r="J128" s="54"/>
      <c r="K128" s="54"/>
      <c r="L128" s="54"/>
    </row>
    <row r="129" spans="2:12" s="55" customFormat="1" ht="12.75">
      <c r="B129" s="53"/>
      <c r="C129" s="54"/>
      <c r="D129" s="54"/>
      <c r="E129" s="54"/>
      <c r="F129" s="54"/>
      <c r="G129" s="54"/>
      <c r="H129" s="54"/>
      <c r="I129" s="52"/>
      <c r="J129" s="54"/>
      <c r="K129" s="54"/>
      <c r="L129" s="54"/>
    </row>
    <row r="130" spans="2:12" s="55" customFormat="1" ht="12.75">
      <c r="B130" s="53"/>
      <c r="C130" s="54"/>
      <c r="D130" s="54"/>
      <c r="E130" s="54"/>
      <c r="F130" s="54"/>
      <c r="G130" s="54"/>
      <c r="H130" s="54"/>
      <c r="I130" s="52"/>
      <c r="J130" s="54"/>
      <c r="K130" s="54"/>
      <c r="L130" s="54"/>
    </row>
    <row r="131" spans="2:12" s="55" customFormat="1" ht="12.75">
      <c r="B131" s="53"/>
      <c r="C131" s="54"/>
      <c r="D131" s="54"/>
      <c r="E131" s="54"/>
      <c r="F131" s="54"/>
      <c r="G131" s="54"/>
      <c r="H131" s="54"/>
      <c r="I131" s="52"/>
      <c r="J131" s="54"/>
      <c r="K131" s="54"/>
      <c r="L131" s="54"/>
    </row>
    <row r="132" spans="2:12" s="55" customFormat="1" ht="12.75">
      <c r="B132" s="53"/>
      <c r="C132" s="54"/>
      <c r="D132" s="54"/>
      <c r="E132" s="54"/>
      <c r="F132" s="54"/>
      <c r="G132" s="54"/>
      <c r="H132" s="54"/>
      <c r="I132" s="52"/>
      <c r="J132" s="54"/>
      <c r="K132" s="54"/>
      <c r="L132" s="54"/>
    </row>
    <row r="133" spans="2:12" s="55" customFormat="1" ht="12.75">
      <c r="B133" s="53"/>
      <c r="C133" s="54"/>
      <c r="D133" s="54"/>
      <c r="E133" s="54"/>
      <c r="F133" s="54"/>
      <c r="G133" s="54"/>
      <c r="H133" s="54"/>
      <c r="I133" s="52"/>
      <c r="J133" s="54"/>
      <c r="K133" s="54"/>
      <c r="L133" s="54"/>
    </row>
    <row r="134" spans="2:12" s="55" customFormat="1" ht="12.75">
      <c r="B134" s="53"/>
      <c r="C134" s="54"/>
      <c r="D134" s="54"/>
      <c r="E134" s="54"/>
      <c r="F134" s="54"/>
      <c r="G134" s="54"/>
      <c r="H134" s="54"/>
      <c r="I134" s="52"/>
      <c r="J134" s="54"/>
      <c r="K134" s="54"/>
      <c r="L134" s="54"/>
    </row>
    <row r="135" spans="2:12" s="55" customFormat="1" ht="12.75">
      <c r="B135" s="53"/>
      <c r="C135" s="54"/>
      <c r="D135" s="54"/>
      <c r="E135" s="54"/>
      <c r="F135" s="54"/>
      <c r="G135" s="54"/>
      <c r="H135" s="54"/>
      <c r="I135" s="52"/>
      <c r="J135" s="54"/>
      <c r="K135" s="54"/>
      <c r="L135" s="54"/>
    </row>
    <row r="136" spans="2:12" s="55" customFormat="1" ht="12.75">
      <c r="B136" s="53"/>
      <c r="C136" s="54"/>
      <c r="D136" s="54"/>
      <c r="E136" s="54"/>
      <c r="F136" s="54"/>
      <c r="G136" s="54"/>
      <c r="H136" s="54"/>
      <c r="I136" s="52"/>
      <c r="J136" s="54"/>
      <c r="K136" s="54"/>
      <c r="L136" s="54"/>
    </row>
    <row r="137" spans="2:12" s="55" customFormat="1" ht="12.75">
      <c r="B137" s="53"/>
      <c r="C137" s="54"/>
      <c r="D137" s="54"/>
      <c r="E137" s="54"/>
      <c r="F137" s="54"/>
      <c r="G137" s="54"/>
      <c r="H137" s="54"/>
      <c r="I137" s="52"/>
      <c r="J137" s="54"/>
      <c r="K137" s="54"/>
      <c r="L137" s="54"/>
    </row>
    <row r="138" spans="2:12" s="55" customFormat="1" ht="12.75">
      <c r="B138" s="53"/>
      <c r="C138" s="54"/>
      <c r="D138" s="54"/>
      <c r="E138" s="54"/>
      <c r="F138" s="54"/>
      <c r="G138" s="54"/>
      <c r="H138" s="54"/>
      <c r="I138" s="52"/>
      <c r="J138" s="54"/>
      <c r="K138" s="54"/>
      <c r="L138" s="54"/>
    </row>
    <row r="139" spans="2:12" s="55" customFormat="1" ht="12.75">
      <c r="B139" s="53"/>
      <c r="C139" s="54"/>
      <c r="D139" s="54"/>
      <c r="E139" s="54"/>
      <c r="F139" s="54"/>
      <c r="G139" s="54"/>
      <c r="H139" s="54"/>
      <c r="I139" s="52"/>
      <c r="J139" s="54"/>
      <c r="K139" s="54"/>
      <c r="L139" s="54"/>
    </row>
    <row r="140" spans="2:12" s="55" customFormat="1" ht="12.75">
      <c r="B140" s="53"/>
      <c r="C140" s="54"/>
      <c r="D140" s="54"/>
      <c r="E140" s="54"/>
      <c r="F140" s="54"/>
      <c r="G140" s="54"/>
      <c r="H140" s="54"/>
      <c r="I140" s="52"/>
      <c r="J140" s="54"/>
      <c r="K140" s="54"/>
      <c r="L140" s="54"/>
    </row>
    <row r="141" spans="2:12" s="55" customFormat="1" ht="12.75">
      <c r="B141" s="53"/>
      <c r="C141" s="54"/>
      <c r="D141" s="54"/>
      <c r="E141" s="54"/>
      <c r="F141" s="54"/>
      <c r="G141" s="54"/>
      <c r="H141" s="54"/>
      <c r="I141" s="52"/>
      <c r="J141" s="54"/>
      <c r="K141" s="54"/>
      <c r="L141" s="54"/>
    </row>
    <row r="142" spans="2:12" s="55" customFormat="1" ht="12.75">
      <c r="B142" s="53"/>
      <c r="C142" s="54"/>
      <c r="D142" s="54"/>
      <c r="E142" s="54"/>
      <c r="F142" s="54"/>
      <c r="G142" s="54"/>
      <c r="H142" s="54"/>
      <c r="I142" s="52"/>
      <c r="J142" s="54"/>
      <c r="K142" s="54"/>
      <c r="L142" s="54"/>
    </row>
    <row r="143" spans="2:12" s="55" customFormat="1" ht="12.75">
      <c r="B143" s="53"/>
      <c r="C143" s="54"/>
      <c r="D143" s="54"/>
      <c r="E143" s="54"/>
      <c r="F143" s="54"/>
      <c r="G143" s="54"/>
      <c r="H143" s="54"/>
      <c r="I143" s="52"/>
      <c r="J143" s="54"/>
      <c r="K143" s="54"/>
      <c r="L143" s="54"/>
    </row>
    <row r="144" spans="2:12" s="55" customFormat="1" ht="12.75">
      <c r="B144" s="53"/>
      <c r="C144" s="54"/>
      <c r="D144" s="54"/>
      <c r="E144" s="54"/>
      <c r="F144" s="54"/>
      <c r="G144" s="54"/>
      <c r="H144" s="54"/>
      <c r="I144" s="52"/>
      <c r="J144" s="54"/>
      <c r="K144" s="54"/>
      <c r="L144" s="54"/>
    </row>
    <row r="145" spans="2:12" s="55" customFormat="1" ht="12.75">
      <c r="B145" s="53"/>
      <c r="C145" s="54"/>
      <c r="D145" s="54"/>
      <c r="E145" s="54"/>
      <c r="F145" s="54"/>
      <c r="G145" s="54"/>
      <c r="H145" s="54"/>
      <c r="I145" s="52"/>
      <c r="J145" s="54"/>
      <c r="K145" s="54"/>
      <c r="L145" s="54"/>
    </row>
    <row r="146" spans="2:12" s="55" customFormat="1" ht="12.75">
      <c r="B146" s="53"/>
      <c r="C146" s="54"/>
      <c r="D146" s="54"/>
      <c r="E146" s="54"/>
      <c r="F146" s="54"/>
      <c r="G146" s="54"/>
      <c r="H146" s="54"/>
      <c r="I146" s="52"/>
      <c r="J146" s="54"/>
      <c r="K146" s="54"/>
      <c r="L146" s="54"/>
    </row>
    <row r="147" spans="2:12" s="55" customFormat="1" ht="12.75">
      <c r="B147" s="53"/>
      <c r="C147" s="54"/>
      <c r="D147" s="54"/>
      <c r="E147" s="54"/>
      <c r="F147" s="54"/>
      <c r="G147" s="54"/>
      <c r="H147" s="54"/>
      <c r="I147" s="52"/>
      <c r="J147" s="54"/>
      <c r="K147" s="54"/>
      <c r="L147" s="54"/>
    </row>
    <row r="148" spans="2:12" s="55" customFormat="1" ht="12.75">
      <c r="B148" s="53"/>
      <c r="C148" s="54"/>
      <c r="D148" s="54"/>
      <c r="E148" s="54"/>
      <c r="F148" s="54"/>
      <c r="G148" s="54"/>
      <c r="H148" s="54"/>
      <c r="I148" s="52"/>
      <c r="J148" s="54"/>
      <c r="K148" s="54"/>
      <c r="L148" s="54"/>
    </row>
    <row r="149" spans="2:12" s="55" customFormat="1" ht="12.75">
      <c r="B149" s="53"/>
      <c r="C149" s="54"/>
      <c r="D149" s="54"/>
      <c r="E149" s="54"/>
      <c r="F149" s="54"/>
      <c r="G149" s="54"/>
      <c r="H149" s="54"/>
      <c r="I149" s="52"/>
      <c r="J149" s="54"/>
      <c r="K149" s="54"/>
      <c r="L149" s="54"/>
    </row>
    <row r="150" spans="2:12" s="55" customFormat="1" ht="12.75">
      <c r="B150" s="53"/>
      <c r="C150" s="54"/>
      <c r="D150" s="54"/>
      <c r="E150" s="54"/>
      <c r="F150" s="54"/>
      <c r="G150" s="54"/>
      <c r="H150" s="54"/>
      <c r="I150" s="52"/>
      <c r="J150" s="54"/>
      <c r="K150" s="54"/>
      <c r="L150" s="54"/>
    </row>
    <row r="151" spans="2:12" s="55" customFormat="1" ht="12.75">
      <c r="B151" s="53"/>
      <c r="C151" s="54"/>
      <c r="D151" s="54"/>
      <c r="E151" s="54"/>
      <c r="F151" s="54"/>
      <c r="G151" s="54"/>
      <c r="H151" s="54"/>
      <c r="I151" s="52"/>
      <c r="J151" s="54"/>
      <c r="K151" s="54"/>
      <c r="L151" s="54"/>
    </row>
    <row r="152" spans="2:12" s="55" customFormat="1" ht="12.75">
      <c r="B152" s="53"/>
      <c r="C152" s="54"/>
      <c r="D152" s="54"/>
      <c r="E152" s="54"/>
      <c r="F152" s="54"/>
      <c r="G152" s="54"/>
      <c r="H152" s="54"/>
      <c r="I152" s="52"/>
      <c r="J152" s="54"/>
      <c r="K152" s="54"/>
      <c r="L152" s="54"/>
    </row>
    <row r="153" spans="2:12" s="55" customFormat="1" ht="12.75">
      <c r="B153" s="53"/>
      <c r="C153" s="54"/>
      <c r="D153" s="54"/>
      <c r="E153" s="54"/>
      <c r="F153" s="54"/>
      <c r="G153" s="54"/>
      <c r="H153" s="54"/>
      <c r="I153" s="52"/>
      <c r="J153" s="54"/>
      <c r="K153" s="54"/>
      <c r="L153" s="54"/>
    </row>
    <row r="154" spans="2:12" s="55" customFormat="1" ht="12.75">
      <c r="B154" s="53"/>
      <c r="C154" s="54"/>
      <c r="D154" s="54"/>
      <c r="E154" s="54"/>
      <c r="F154" s="54"/>
      <c r="G154" s="54"/>
      <c r="H154" s="54"/>
      <c r="I154" s="52"/>
      <c r="J154" s="54"/>
      <c r="K154" s="54"/>
      <c r="L154" s="54"/>
    </row>
    <row r="155" spans="2:12" s="55" customFormat="1" ht="12.75">
      <c r="B155" s="53"/>
      <c r="C155" s="54"/>
      <c r="D155" s="54"/>
      <c r="E155" s="54"/>
      <c r="F155" s="54"/>
      <c r="G155" s="54"/>
      <c r="H155" s="54"/>
      <c r="I155" s="52"/>
      <c r="J155" s="54"/>
      <c r="K155" s="54"/>
      <c r="L155" s="54"/>
    </row>
    <row r="156" spans="2:12" s="55" customFormat="1" ht="12.75">
      <c r="B156" s="53"/>
      <c r="C156" s="54"/>
      <c r="D156" s="54"/>
      <c r="E156" s="54"/>
      <c r="F156" s="54"/>
      <c r="G156" s="54"/>
      <c r="H156" s="54"/>
      <c r="I156" s="52"/>
      <c r="J156" s="54"/>
      <c r="K156" s="54"/>
      <c r="L156" s="54"/>
    </row>
    <row r="157" spans="2:12" s="55" customFormat="1" ht="12.75">
      <c r="B157" s="53"/>
      <c r="C157" s="54"/>
      <c r="D157" s="54"/>
      <c r="E157" s="54"/>
      <c r="F157" s="54"/>
      <c r="G157" s="54"/>
      <c r="H157" s="54"/>
      <c r="I157" s="52"/>
      <c r="J157" s="54"/>
      <c r="K157" s="54"/>
      <c r="L157" s="54"/>
    </row>
    <row r="158" spans="2:12" s="55" customFormat="1" ht="12.75">
      <c r="B158" s="53"/>
      <c r="C158" s="54"/>
      <c r="D158" s="54"/>
      <c r="E158" s="54"/>
      <c r="F158" s="54"/>
      <c r="G158" s="54"/>
      <c r="H158" s="54"/>
      <c r="I158" s="52"/>
      <c r="J158" s="54"/>
      <c r="K158" s="54"/>
      <c r="L158" s="54"/>
    </row>
    <row r="159" spans="2:12" s="55" customFormat="1" ht="12.75">
      <c r="B159" s="53"/>
      <c r="C159" s="54"/>
      <c r="D159" s="54"/>
      <c r="E159" s="54"/>
      <c r="F159" s="54"/>
      <c r="G159" s="54"/>
      <c r="H159" s="54"/>
      <c r="I159" s="52"/>
      <c r="J159" s="54"/>
      <c r="K159" s="54"/>
      <c r="L159" s="54"/>
    </row>
    <row r="160" spans="2:12" s="55" customFormat="1" ht="12.75">
      <c r="B160" s="53"/>
      <c r="C160" s="54"/>
      <c r="D160" s="54"/>
      <c r="E160" s="54"/>
      <c r="F160" s="54"/>
      <c r="G160" s="54"/>
      <c r="H160" s="54"/>
      <c r="I160" s="52"/>
      <c r="J160" s="54"/>
      <c r="K160" s="54"/>
      <c r="L160" s="54"/>
    </row>
    <row r="161" spans="2:12" s="55" customFormat="1" ht="12.75">
      <c r="B161" s="53"/>
      <c r="C161" s="54"/>
      <c r="D161" s="54"/>
      <c r="E161" s="54"/>
      <c r="F161" s="54"/>
      <c r="G161" s="54"/>
      <c r="H161" s="54"/>
      <c r="I161" s="52"/>
      <c r="J161" s="54"/>
      <c r="K161" s="54"/>
      <c r="L161" s="54"/>
    </row>
    <row r="162" spans="2:12" s="55" customFormat="1" ht="12.75">
      <c r="B162" s="53"/>
      <c r="C162" s="54"/>
      <c r="D162" s="54"/>
      <c r="E162" s="54"/>
      <c r="F162" s="54"/>
      <c r="G162" s="54"/>
      <c r="H162" s="54"/>
      <c r="J162" s="54"/>
      <c r="K162" s="54"/>
      <c r="L162" s="54"/>
    </row>
    <row r="163" spans="2:12" s="55" customFormat="1" ht="12.75">
      <c r="B163" s="53"/>
      <c r="C163" s="54"/>
      <c r="D163" s="54"/>
      <c r="E163" s="54"/>
      <c r="F163" s="54"/>
      <c r="G163" s="54"/>
      <c r="H163" s="54"/>
      <c r="J163" s="54"/>
      <c r="K163" s="54"/>
      <c r="L163" s="54"/>
    </row>
    <row r="164" spans="2:12" s="55" customFormat="1" ht="12.75">
      <c r="B164" s="53"/>
      <c r="C164" s="54"/>
      <c r="D164" s="54"/>
      <c r="E164" s="54"/>
      <c r="F164" s="54"/>
      <c r="G164" s="54"/>
      <c r="H164" s="54"/>
      <c r="J164" s="54"/>
      <c r="K164" s="54"/>
      <c r="L164" s="54"/>
    </row>
    <row r="165" spans="2:12" s="55" customFormat="1" ht="12.75">
      <c r="B165" s="53"/>
      <c r="C165" s="54"/>
      <c r="D165" s="54"/>
      <c r="E165" s="54"/>
      <c r="F165" s="54"/>
      <c r="G165" s="54"/>
      <c r="H165" s="54"/>
      <c r="J165" s="54"/>
      <c r="K165" s="54"/>
      <c r="L165" s="54"/>
    </row>
    <row r="166" spans="2:12" s="55" customFormat="1" ht="12.75">
      <c r="B166" s="53"/>
      <c r="C166" s="54"/>
      <c r="D166" s="54"/>
      <c r="E166" s="54"/>
      <c r="F166" s="54"/>
      <c r="G166" s="54"/>
      <c r="H166" s="54"/>
      <c r="J166" s="54"/>
      <c r="K166" s="54"/>
      <c r="L166" s="54"/>
    </row>
    <row r="167" spans="2:12" s="55" customFormat="1" ht="12.75">
      <c r="B167" s="53"/>
      <c r="C167" s="54"/>
      <c r="D167" s="54"/>
      <c r="E167" s="54"/>
      <c r="F167" s="54"/>
      <c r="G167" s="54"/>
      <c r="H167" s="54"/>
      <c r="J167" s="54"/>
      <c r="K167" s="54"/>
      <c r="L167" s="54"/>
    </row>
    <row r="168" spans="2:12" s="55" customFormat="1" ht="12.75">
      <c r="B168" s="53"/>
      <c r="C168" s="54"/>
      <c r="D168" s="54"/>
      <c r="E168" s="54"/>
      <c r="F168" s="54"/>
      <c r="G168" s="54"/>
      <c r="H168" s="54"/>
      <c r="J168" s="54"/>
      <c r="K168" s="54"/>
      <c r="L168" s="54"/>
    </row>
    <row r="169" spans="2:12" s="55" customFormat="1" ht="12.75">
      <c r="B169" s="53"/>
      <c r="C169" s="54"/>
      <c r="D169" s="54"/>
      <c r="E169" s="54"/>
      <c r="F169" s="54"/>
      <c r="G169" s="54"/>
      <c r="H169" s="54"/>
      <c r="J169" s="54"/>
      <c r="K169" s="54"/>
      <c r="L169" s="54"/>
    </row>
    <row r="170" spans="2:12" ht="12.75">
      <c r="B170" s="56"/>
      <c r="C170" s="57"/>
      <c r="D170" s="57"/>
      <c r="E170" s="57"/>
      <c r="F170" s="57"/>
      <c r="G170" s="57"/>
      <c r="H170" s="57"/>
      <c r="J170" s="57"/>
      <c r="K170" s="57"/>
      <c r="L170" s="57"/>
    </row>
    <row r="171" spans="2:12" ht="12.75">
      <c r="B171" s="56"/>
      <c r="C171" s="57"/>
      <c r="D171" s="57"/>
      <c r="E171" s="57"/>
      <c r="F171" s="57"/>
      <c r="G171" s="57"/>
      <c r="H171" s="57"/>
      <c r="J171" s="57"/>
      <c r="K171" s="57"/>
      <c r="L171" s="57"/>
    </row>
    <row r="172" spans="2:12" ht="12.75">
      <c r="B172" s="56"/>
      <c r="C172" s="57"/>
      <c r="D172" s="57"/>
      <c r="E172" s="57"/>
      <c r="F172" s="57"/>
      <c r="G172" s="57"/>
      <c r="H172" s="57"/>
      <c r="J172" s="57"/>
      <c r="K172" s="57"/>
      <c r="L172" s="57"/>
    </row>
    <row r="173" spans="2:12" ht="12.75">
      <c r="B173" s="56"/>
      <c r="C173" s="57"/>
      <c r="D173" s="57"/>
      <c r="E173" s="57"/>
      <c r="F173" s="57"/>
      <c r="G173" s="57"/>
      <c r="H173" s="57"/>
      <c r="J173" s="57"/>
      <c r="K173" s="57"/>
      <c r="L173" s="57"/>
    </row>
    <row r="174" spans="2:12" ht="12.75">
      <c r="B174" s="56"/>
      <c r="C174" s="57"/>
      <c r="D174" s="57"/>
      <c r="E174" s="57"/>
      <c r="F174" s="57"/>
      <c r="G174" s="57"/>
      <c r="H174" s="57"/>
      <c r="J174" s="57"/>
      <c r="K174" s="57"/>
      <c r="L174" s="57"/>
    </row>
    <row r="175" spans="2:12" ht="12.75">
      <c r="B175" s="56"/>
      <c r="C175" s="57"/>
      <c r="D175" s="57"/>
      <c r="E175" s="57"/>
      <c r="F175" s="57"/>
      <c r="G175" s="57"/>
      <c r="H175" s="57"/>
      <c r="J175" s="57"/>
      <c r="K175" s="57"/>
      <c r="L175" s="57"/>
    </row>
    <row r="176" spans="2:12" ht="12.75">
      <c r="B176" s="56"/>
      <c r="C176" s="57"/>
      <c r="D176" s="57"/>
      <c r="E176" s="57"/>
      <c r="F176" s="57"/>
      <c r="G176" s="57"/>
      <c r="H176" s="57"/>
      <c r="J176" s="57"/>
      <c r="K176" s="57"/>
      <c r="L176" s="57"/>
    </row>
    <row r="177" spans="2:12" ht="12.75">
      <c r="B177" s="56"/>
      <c r="C177" s="57"/>
      <c r="D177" s="57"/>
      <c r="E177" s="57"/>
      <c r="F177" s="57"/>
      <c r="G177" s="57"/>
      <c r="H177" s="57"/>
      <c r="J177" s="57"/>
      <c r="K177" s="57"/>
      <c r="L177" s="57"/>
    </row>
    <row r="178" spans="2:12" ht="12.75">
      <c r="B178" s="56"/>
      <c r="C178" s="57"/>
      <c r="D178" s="57"/>
      <c r="E178" s="57"/>
      <c r="F178" s="57"/>
      <c r="G178" s="57"/>
      <c r="H178" s="57"/>
      <c r="J178" s="57"/>
      <c r="K178" s="57"/>
      <c r="L178" s="57"/>
    </row>
    <row r="179" spans="2:12" ht="12.75">
      <c r="B179" s="56"/>
      <c r="C179" s="57"/>
      <c r="D179" s="57"/>
      <c r="E179" s="57"/>
      <c r="F179" s="57"/>
      <c r="G179" s="57"/>
      <c r="H179" s="57"/>
      <c r="J179" s="57"/>
      <c r="K179" s="57"/>
      <c r="L179" s="57"/>
    </row>
    <row r="180" spans="2:12" ht="12.75">
      <c r="B180" s="56"/>
      <c r="C180" s="57"/>
      <c r="D180" s="57"/>
      <c r="E180" s="57"/>
      <c r="F180" s="57"/>
      <c r="G180" s="57"/>
      <c r="H180" s="57"/>
      <c r="J180" s="57"/>
      <c r="K180" s="57"/>
      <c r="L180" s="57"/>
    </row>
    <row r="181" spans="2:12" ht="12.75">
      <c r="B181" s="56"/>
      <c r="C181" s="57"/>
      <c r="D181" s="57"/>
      <c r="E181" s="57"/>
      <c r="F181" s="57"/>
      <c r="G181" s="57"/>
      <c r="H181" s="57"/>
      <c r="J181" s="57"/>
      <c r="K181" s="57"/>
      <c r="L181" s="57"/>
    </row>
    <row r="182" spans="2:12" ht="12.75">
      <c r="B182" s="56"/>
      <c r="C182" s="57"/>
      <c r="D182" s="57"/>
      <c r="E182" s="57"/>
      <c r="F182" s="57"/>
      <c r="G182" s="57"/>
      <c r="H182" s="57"/>
      <c r="J182" s="57"/>
      <c r="K182" s="57"/>
      <c r="L182" s="57"/>
    </row>
    <row r="183" spans="2:12" ht="12.75">
      <c r="B183" s="56"/>
      <c r="C183" s="57"/>
      <c r="D183" s="57"/>
      <c r="E183" s="57"/>
      <c r="F183" s="57"/>
      <c r="G183" s="57"/>
      <c r="H183" s="57"/>
      <c r="J183" s="57"/>
      <c r="K183" s="57"/>
      <c r="L183" s="57"/>
    </row>
    <row r="184" spans="2:12" ht="12.75">
      <c r="B184" s="56"/>
      <c r="C184" s="57"/>
      <c r="D184" s="57"/>
      <c r="E184" s="57"/>
      <c r="F184" s="57"/>
      <c r="G184" s="57"/>
      <c r="H184" s="57"/>
      <c r="J184" s="57"/>
      <c r="K184" s="57"/>
      <c r="L184" s="57"/>
    </row>
    <row r="185" spans="2:12" ht="12.75">
      <c r="B185" s="56"/>
      <c r="C185" s="57"/>
      <c r="D185" s="57"/>
      <c r="E185" s="57"/>
      <c r="F185" s="57"/>
      <c r="G185" s="57"/>
      <c r="H185" s="57"/>
      <c r="J185" s="57"/>
      <c r="K185" s="57"/>
      <c r="L185" s="57"/>
    </row>
    <row r="186" spans="2:12" ht="12.75">
      <c r="B186" s="56"/>
      <c r="C186" s="57"/>
      <c r="D186" s="57"/>
      <c r="E186" s="57"/>
      <c r="F186" s="57"/>
      <c r="G186" s="57"/>
      <c r="H186" s="57"/>
      <c r="J186" s="57"/>
      <c r="K186" s="57"/>
      <c r="L186" s="57"/>
    </row>
    <row r="187" spans="2:12" ht="12.75">
      <c r="B187" s="56"/>
      <c r="C187" s="57"/>
      <c r="D187" s="57"/>
      <c r="E187" s="57"/>
      <c r="F187" s="57"/>
      <c r="G187" s="57"/>
      <c r="H187" s="57"/>
      <c r="J187" s="57"/>
      <c r="K187" s="57"/>
      <c r="L187" s="57"/>
    </row>
    <row r="188" spans="2:12" ht="12.75">
      <c r="B188" s="56"/>
      <c r="C188" s="57"/>
      <c r="D188" s="57"/>
      <c r="E188" s="57"/>
      <c r="F188" s="57"/>
      <c r="G188" s="57"/>
      <c r="H188" s="57"/>
      <c r="J188" s="57"/>
      <c r="K188" s="57"/>
      <c r="L188" s="57"/>
    </row>
    <row r="189" spans="2:12" ht="12.75">
      <c r="B189" s="56"/>
      <c r="C189" s="57"/>
      <c r="D189" s="57"/>
      <c r="E189" s="57"/>
      <c r="F189" s="57"/>
      <c r="G189" s="57"/>
      <c r="H189" s="57"/>
      <c r="J189" s="57"/>
      <c r="K189" s="57"/>
      <c r="L189" s="57"/>
    </row>
    <row r="190" spans="2:12" ht="12.75">
      <c r="B190" s="56"/>
      <c r="C190" s="57"/>
      <c r="D190" s="57"/>
      <c r="E190" s="57"/>
      <c r="F190" s="57"/>
      <c r="G190" s="57"/>
      <c r="H190" s="57"/>
      <c r="J190" s="57"/>
      <c r="K190" s="57"/>
      <c r="L190" s="57"/>
    </row>
    <row r="191" spans="2:12" ht="12.75">
      <c r="B191" s="56"/>
      <c r="C191" s="57"/>
      <c r="D191" s="57"/>
      <c r="E191" s="57"/>
      <c r="F191" s="57"/>
      <c r="G191" s="57"/>
      <c r="H191" s="57"/>
      <c r="J191" s="57"/>
      <c r="K191" s="57"/>
      <c r="L191" s="57"/>
    </row>
    <row r="192" spans="2:12" ht="12.75">
      <c r="B192" s="56"/>
      <c r="C192" s="57"/>
      <c r="D192" s="57"/>
      <c r="E192" s="57"/>
      <c r="F192" s="57"/>
      <c r="G192" s="57"/>
      <c r="H192" s="57"/>
      <c r="J192" s="57"/>
      <c r="K192" s="57"/>
      <c r="L192" s="57"/>
    </row>
    <row r="193" spans="2:12" ht="12.75">
      <c r="B193" s="56"/>
      <c r="C193" s="57"/>
      <c r="D193" s="57"/>
      <c r="E193" s="57"/>
      <c r="F193" s="57"/>
      <c r="G193" s="57"/>
      <c r="H193" s="57"/>
      <c r="J193" s="57"/>
      <c r="K193" s="57"/>
      <c r="L193" s="57"/>
    </row>
    <row r="194" spans="2:12" ht="12.75">
      <c r="B194" s="56"/>
      <c r="C194" s="57"/>
      <c r="D194" s="57"/>
      <c r="E194" s="57"/>
      <c r="F194" s="57"/>
      <c r="G194" s="57"/>
      <c r="H194" s="57"/>
      <c r="J194" s="57"/>
      <c r="K194" s="57"/>
      <c r="L194" s="57"/>
    </row>
    <row r="195" spans="2:12" ht="12.75">
      <c r="B195" s="56"/>
      <c r="C195" s="57"/>
      <c r="D195" s="57"/>
      <c r="E195" s="57"/>
      <c r="F195" s="57"/>
      <c r="G195" s="57"/>
      <c r="H195" s="57"/>
      <c r="J195" s="57"/>
      <c r="K195" s="57"/>
      <c r="L195" s="57"/>
    </row>
    <row r="196" spans="2:12" ht="12.75">
      <c r="B196" s="56"/>
      <c r="C196" s="57"/>
      <c r="D196" s="57"/>
      <c r="E196" s="57"/>
      <c r="F196" s="57"/>
      <c r="G196" s="57"/>
      <c r="H196" s="57"/>
      <c r="J196" s="57"/>
      <c r="K196" s="57"/>
      <c r="L196" s="57"/>
    </row>
    <row r="197" spans="2:12" ht="12.75">
      <c r="B197" s="56"/>
      <c r="C197" s="57"/>
      <c r="D197" s="57"/>
      <c r="E197" s="57"/>
      <c r="F197" s="57"/>
      <c r="G197" s="57"/>
      <c r="H197" s="57"/>
      <c r="J197" s="57"/>
      <c r="K197" s="57"/>
      <c r="L197" s="57"/>
    </row>
    <row r="198" spans="2:12" ht="12.75">
      <c r="B198" s="56"/>
      <c r="C198" s="57"/>
      <c r="D198" s="57"/>
      <c r="E198" s="57"/>
      <c r="F198" s="57"/>
      <c r="G198" s="57"/>
      <c r="H198" s="57"/>
      <c r="J198" s="57"/>
      <c r="K198" s="57"/>
      <c r="L198" s="57"/>
    </row>
    <row r="199" spans="2:12" ht="12.75">
      <c r="B199" s="56"/>
      <c r="C199" s="57"/>
      <c r="D199" s="57"/>
      <c r="E199" s="57"/>
      <c r="F199" s="57"/>
      <c r="G199" s="57"/>
      <c r="H199" s="57"/>
      <c r="J199" s="57"/>
      <c r="K199" s="57"/>
      <c r="L199" s="57"/>
    </row>
    <row r="200" spans="2:12" ht="12.75">
      <c r="B200" s="56"/>
      <c r="C200" s="57"/>
      <c r="D200" s="57"/>
      <c r="E200" s="57"/>
      <c r="F200" s="57"/>
      <c r="G200" s="57"/>
      <c r="H200" s="57"/>
      <c r="J200" s="57"/>
      <c r="K200" s="57"/>
      <c r="L200" s="57"/>
    </row>
    <row r="201" spans="2:12" ht="12.75">
      <c r="B201" s="56"/>
      <c r="C201" s="57"/>
      <c r="D201" s="57"/>
      <c r="E201" s="57"/>
      <c r="F201" s="57"/>
      <c r="G201" s="57"/>
      <c r="H201" s="57"/>
      <c r="J201" s="57"/>
      <c r="K201" s="57"/>
      <c r="L201" s="57"/>
    </row>
    <row r="202" spans="2:12" ht="12.75">
      <c r="B202" s="56"/>
      <c r="C202" s="57"/>
      <c r="D202" s="57"/>
      <c r="E202" s="57"/>
      <c r="F202" s="57"/>
      <c r="G202" s="57"/>
      <c r="H202" s="57"/>
      <c r="J202" s="57"/>
      <c r="K202" s="57"/>
      <c r="L202" s="57"/>
    </row>
    <row r="203" spans="2:12" ht="12.75">
      <c r="B203" s="56"/>
      <c r="C203" s="57"/>
      <c r="D203" s="57"/>
      <c r="E203" s="57"/>
      <c r="F203" s="57"/>
      <c r="G203" s="57"/>
      <c r="H203" s="57"/>
      <c r="J203" s="57"/>
      <c r="K203" s="57"/>
      <c r="L203" s="57"/>
    </row>
    <row r="204" spans="2:12" ht="12.75">
      <c r="B204" s="56"/>
      <c r="C204" s="57"/>
      <c r="D204" s="57"/>
      <c r="E204" s="57"/>
      <c r="F204" s="57"/>
      <c r="G204" s="57"/>
      <c r="H204" s="57"/>
      <c r="J204" s="57"/>
      <c r="K204" s="57"/>
      <c r="L204" s="57"/>
    </row>
    <row r="205" spans="2:12" ht="12.75">
      <c r="B205" s="56"/>
      <c r="C205" s="57"/>
      <c r="D205" s="57"/>
      <c r="E205" s="57"/>
      <c r="F205" s="57"/>
      <c r="G205" s="57"/>
      <c r="H205" s="57"/>
      <c r="J205" s="57"/>
      <c r="K205" s="57"/>
      <c r="L205" s="57"/>
    </row>
    <row r="206" spans="2:12" ht="12.75">
      <c r="B206" s="56"/>
      <c r="C206" s="57"/>
      <c r="D206" s="57"/>
      <c r="E206" s="57"/>
      <c r="F206" s="57"/>
      <c r="G206" s="57"/>
      <c r="H206" s="57"/>
      <c r="J206" s="57"/>
      <c r="K206" s="57"/>
      <c r="L206" s="57"/>
    </row>
    <row r="207" spans="2:12" ht="12.75">
      <c r="B207" s="56"/>
      <c r="C207" s="57"/>
      <c r="D207" s="57"/>
      <c r="E207" s="57"/>
      <c r="F207" s="57"/>
      <c r="G207" s="57"/>
      <c r="H207" s="57"/>
      <c r="J207" s="57"/>
      <c r="K207" s="57"/>
      <c r="L207" s="57"/>
    </row>
    <row r="208" spans="2:12" ht="12.75">
      <c r="B208" s="56"/>
      <c r="C208" s="57"/>
      <c r="D208" s="57"/>
      <c r="E208" s="57"/>
      <c r="F208" s="57"/>
      <c r="G208" s="57"/>
      <c r="H208" s="57"/>
      <c r="J208" s="57"/>
      <c r="K208" s="57"/>
      <c r="L208" s="57"/>
    </row>
    <row r="209" spans="2:12" ht="12.75">
      <c r="B209" s="56"/>
      <c r="C209" s="57"/>
      <c r="D209" s="57"/>
      <c r="E209" s="57"/>
      <c r="F209" s="57"/>
      <c r="G209" s="57"/>
      <c r="H209" s="57"/>
      <c r="J209" s="57"/>
      <c r="K209" s="57"/>
      <c r="L209" s="57"/>
    </row>
    <row r="210" spans="2:12" ht="12.75">
      <c r="B210" s="56"/>
      <c r="C210" s="57"/>
      <c r="D210" s="57"/>
      <c r="E210" s="57"/>
      <c r="F210" s="57"/>
      <c r="G210" s="57"/>
      <c r="H210" s="57"/>
      <c r="J210" s="57"/>
      <c r="K210" s="57"/>
      <c r="L210" s="57"/>
    </row>
    <row r="211" spans="2:12" ht="12.75">
      <c r="B211" s="56"/>
      <c r="C211" s="57"/>
      <c r="D211" s="57"/>
      <c r="E211" s="57"/>
      <c r="F211" s="57"/>
      <c r="G211" s="57"/>
      <c r="H211" s="57"/>
      <c r="J211" s="57"/>
      <c r="K211" s="57"/>
      <c r="L211" s="57"/>
    </row>
    <row r="212" spans="2:12" ht="12.75">
      <c r="B212" s="56"/>
      <c r="C212" s="57"/>
      <c r="D212" s="57"/>
      <c r="E212" s="57"/>
      <c r="F212" s="57"/>
      <c r="G212" s="57"/>
      <c r="H212" s="57"/>
      <c r="J212" s="57"/>
      <c r="K212" s="57"/>
      <c r="L212" s="57"/>
    </row>
    <row r="213" spans="2:12" ht="12.75">
      <c r="B213" s="56"/>
      <c r="C213" s="57"/>
      <c r="D213" s="57"/>
      <c r="E213" s="57"/>
      <c r="F213" s="57"/>
      <c r="G213" s="57"/>
      <c r="H213" s="57"/>
      <c r="J213" s="57"/>
      <c r="K213" s="57"/>
      <c r="L213" s="57"/>
    </row>
    <row r="214" spans="2:12" ht="12.75">
      <c r="B214" s="56"/>
      <c r="C214" s="57"/>
      <c r="D214" s="57"/>
      <c r="E214" s="57"/>
      <c r="F214" s="57"/>
      <c r="G214" s="57"/>
      <c r="H214" s="57"/>
      <c r="J214" s="57"/>
      <c r="K214" s="57"/>
      <c r="L214" s="57"/>
    </row>
    <row r="215" spans="2:12" ht="12.75">
      <c r="B215" s="56"/>
      <c r="C215" s="57"/>
      <c r="D215" s="57"/>
      <c r="E215" s="57"/>
      <c r="F215" s="57"/>
      <c r="G215" s="57"/>
      <c r="H215" s="57"/>
      <c r="J215" s="57"/>
      <c r="K215" s="57"/>
      <c r="L215" s="57"/>
    </row>
    <row r="216" spans="2:12" ht="12.75">
      <c r="B216" s="56"/>
      <c r="C216" s="57"/>
      <c r="D216" s="57"/>
      <c r="E216" s="57"/>
      <c r="F216" s="57"/>
      <c r="G216" s="57"/>
      <c r="H216" s="57"/>
      <c r="J216" s="57"/>
      <c r="K216" s="57"/>
      <c r="L216" s="57"/>
    </row>
    <row r="217" spans="2:12" ht="12.75">
      <c r="B217" s="56"/>
      <c r="C217" s="57"/>
      <c r="D217" s="57"/>
      <c r="E217" s="57"/>
      <c r="F217" s="57"/>
      <c r="G217" s="57"/>
      <c r="H217" s="57"/>
      <c r="J217" s="57"/>
      <c r="K217" s="57"/>
      <c r="L217" s="57"/>
    </row>
    <row r="218" spans="2:12" ht="12.75">
      <c r="B218" s="56"/>
      <c r="C218" s="57"/>
      <c r="D218" s="57"/>
      <c r="E218" s="57"/>
      <c r="F218" s="57"/>
      <c r="G218" s="57"/>
      <c r="H218" s="57"/>
      <c r="J218" s="57"/>
      <c r="K218" s="57"/>
      <c r="L218" s="57"/>
    </row>
    <row r="219" spans="2:12" ht="12.75">
      <c r="B219" s="56"/>
      <c r="C219" s="57"/>
      <c r="D219" s="57"/>
      <c r="E219" s="57"/>
      <c r="F219" s="57"/>
      <c r="G219" s="57"/>
      <c r="H219" s="57"/>
      <c r="J219" s="57"/>
      <c r="K219" s="57"/>
      <c r="L219" s="57"/>
    </row>
    <row r="220" spans="2:12" ht="12.75">
      <c r="B220" s="56"/>
      <c r="C220" s="57"/>
      <c r="D220" s="57"/>
      <c r="E220" s="57"/>
      <c r="F220" s="57"/>
      <c r="G220" s="57"/>
      <c r="H220" s="57"/>
      <c r="J220" s="57"/>
      <c r="K220" s="57"/>
      <c r="L220" s="57"/>
    </row>
    <row r="221" spans="2:12" ht="12.75">
      <c r="B221" s="56"/>
      <c r="C221" s="57"/>
      <c r="D221" s="57"/>
      <c r="E221" s="57"/>
      <c r="F221" s="57"/>
      <c r="G221" s="57"/>
      <c r="H221" s="57"/>
      <c r="J221" s="57"/>
      <c r="K221" s="57"/>
      <c r="L221" s="57"/>
    </row>
    <row r="222" spans="2:12" ht="12.75">
      <c r="B222" s="56"/>
      <c r="C222" s="57"/>
      <c r="D222" s="57"/>
      <c r="E222" s="57"/>
      <c r="F222" s="57"/>
      <c r="G222" s="57"/>
      <c r="H222" s="57"/>
      <c r="J222" s="57"/>
      <c r="K222" s="57"/>
      <c r="L222" s="57"/>
    </row>
    <row r="223" spans="2:12" ht="12.75">
      <c r="B223" s="56"/>
      <c r="C223" s="57"/>
      <c r="D223" s="57"/>
      <c r="E223" s="57"/>
      <c r="F223" s="57"/>
      <c r="G223" s="57"/>
      <c r="H223" s="57"/>
      <c r="J223" s="57"/>
      <c r="K223" s="57"/>
      <c r="L223" s="57"/>
    </row>
    <row r="224" spans="2:12" ht="12.75">
      <c r="B224" s="56"/>
      <c r="C224" s="57"/>
      <c r="D224" s="57"/>
      <c r="E224" s="57"/>
      <c r="F224" s="57"/>
      <c r="G224" s="57"/>
      <c r="H224" s="57"/>
      <c r="J224" s="57"/>
      <c r="K224" s="57"/>
      <c r="L224" s="57"/>
    </row>
    <row r="225" spans="2:12" ht="12.75">
      <c r="B225" s="56"/>
      <c r="C225" s="57"/>
      <c r="D225" s="57"/>
      <c r="E225" s="57"/>
      <c r="F225" s="57"/>
      <c r="G225" s="57"/>
      <c r="H225" s="57"/>
      <c r="J225" s="57"/>
      <c r="K225" s="57"/>
      <c r="L225" s="57"/>
    </row>
    <row r="226" spans="2:12" ht="12.75">
      <c r="B226" s="56"/>
      <c r="C226" s="57"/>
      <c r="D226" s="57"/>
      <c r="E226" s="57"/>
      <c r="F226" s="57"/>
      <c r="G226" s="57"/>
      <c r="H226" s="57"/>
      <c r="J226" s="57"/>
      <c r="K226" s="57"/>
      <c r="L226" s="57"/>
    </row>
    <row r="227" spans="2:12" ht="12.75">
      <c r="B227" s="56"/>
      <c r="C227" s="57"/>
      <c r="D227" s="57"/>
      <c r="E227" s="57"/>
      <c r="F227" s="57"/>
      <c r="G227" s="57"/>
      <c r="H227" s="57"/>
      <c r="J227" s="57"/>
      <c r="K227" s="57"/>
      <c r="L227" s="57"/>
    </row>
    <row r="228" spans="2:12" ht="12.75">
      <c r="B228" s="56"/>
      <c r="C228" s="57"/>
      <c r="D228" s="57"/>
      <c r="E228" s="57"/>
      <c r="F228" s="57"/>
      <c r="G228" s="57"/>
      <c r="H228" s="57"/>
      <c r="J228" s="57"/>
      <c r="K228" s="57"/>
      <c r="L228" s="57"/>
    </row>
    <row r="229" spans="2:12" ht="12.75">
      <c r="B229" s="56"/>
      <c r="C229" s="57"/>
      <c r="D229" s="57"/>
      <c r="E229" s="57"/>
      <c r="F229" s="57"/>
      <c r="G229" s="57"/>
      <c r="H229" s="57"/>
      <c r="J229" s="57"/>
      <c r="K229" s="57"/>
      <c r="L229" s="57"/>
    </row>
    <row r="230" spans="2:12" ht="12.75">
      <c r="B230" s="56"/>
      <c r="C230" s="57"/>
      <c r="D230" s="57"/>
      <c r="E230" s="57"/>
      <c r="F230" s="57"/>
      <c r="G230" s="57"/>
      <c r="H230" s="57"/>
      <c r="J230" s="57"/>
      <c r="K230" s="57"/>
      <c r="L230" s="57"/>
    </row>
    <row r="231" spans="2:12" ht="12.75">
      <c r="B231" s="56"/>
      <c r="C231" s="57"/>
      <c r="D231" s="57"/>
      <c r="E231" s="57"/>
      <c r="F231" s="57"/>
      <c r="G231" s="57"/>
      <c r="H231" s="57"/>
      <c r="J231" s="57"/>
      <c r="K231" s="57"/>
      <c r="L231" s="57"/>
    </row>
    <row r="232" spans="2:12" ht="12.75">
      <c r="B232" s="56"/>
      <c r="C232" s="57"/>
      <c r="D232" s="57"/>
      <c r="E232" s="57"/>
      <c r="F232" s="57"/>
      <c r="G232" s="57"/>
      <c r="H232" s="57"/>
      <c r="J232" s="57"/>
      <c r="K232" s="57"/>
      <c r="L232" s="57"/>
    </row>
    <row r="233" spans="2:12" ht="12.75">
      <c r="B233" s="56"/>
      <c r="C233" s="57"/>
      <c r="D233" s="57"/>
      <c r="E233" s="57"/>
      <c r="F233" s="57"/>
      <c r="G233" s="57"/>
      <c r="H233" s="57"/>
      <c r="J233" s="57"/>
      <c r="K233" s="57"/>
      <c r="L233" s="57"/>
    </row>
    <row r="234" spans="2:12" ht="12.75">
      <c r="B234" s="56"/>
      <c r="C234" s="57"/>
      <c r="D234" s="57"/>
      <c r="E234" s="57"/>
      <c r="F234" s="57"/>
      <c r="G234" s="57"/>
      <c r="H234" s="57"/>
      <c r="J234" s="57"/>
      <c r="K234" s="57"/>
      <c r="L234" s="57"/>
    </row>
    <row r="235" spans="2:12" ht="12.75">
      <c r="B235" s="56"/>
      <c r="C235" s="57"/>
      <c r="D235" s="57"/>
      <c r="E235" s="57"/>
      <c r="F235" s="57"/>
      <c r="G235" s="57"/>
      <c r="H235" s="57"/>
      <c r="J235" s="57"/>
      <c r="K235" s="57"/>
      <c r="L235" s="57"/>
    </row>
    <row r="236" spans="2:12" ht="12.75">
      <c r="B236" s="56"/>
      <c r="C236" s="57"/>
      <c r="D236" s="57"/>
      <c r="E236" s="57"/>
      <c r="F236" s="57"/>
      <c r="G236" s="57"/>
      <c r="H236" s="57"/>
      <c r="J236" s="57"/>
      <c r="K236" s="57"/>
      <c r="L236" s="57"/>
    </row>
    <row r="237" spans="2:12" ht="12.75">
      <c r="B237" s="56"/>
      <c r="C237" s="57"/>
      <c r="D237" s="57"/>
      <c r="E237" s="57"/>
      <c r="F237" s="57"/>
      <c r="G237" s="57"/>
      <c r="H237" s="57"/>
      <c r="J237" s="57"/>
      <c r="K237" s="57"/>
      <c r="L237" s="57"/>
    </row>
    <row r="238" spans="2:12" ht="12.75">
      <c r="B238" s="56"/>
      <c r="C238" s="57"/>
      <c r="D238" s="57"/>
      <c r="E238" s="57"/>
      <c r="F238" s="57"/>
      <c r="G238" s="57"/>
      <c r="H238" s="57"/>
      <c r="J238" s="57"/>
      <c r="K238" s="57"/>
      <c r="L238" s="57"/>
    </row>
    <row r="239" spans="2:12" ht="12.75">
      <c r="B239" s="56"/>
      <c r="C239" s="57"/>
      <c r="D239" s="57"/>
      <c r="E239" s="57"/>
      <c r="F239" s="57"/>
      <c r="G239" s="57"/>
      <c r="H239" s="57"/>
      <c r="J239" s="57"/>
      <c r="K239" s="57"/>
      <c r="L239" s="57"/>
    </row>
    <row r="240" spans="2:12" ht="12.75">
      <c r="B240" s="56"/>
      <c r="C240" s="57"/>
      <c r="D240" s="57"/>
      <c r="E240" s="57"/>
      <c r="F240" s="57"/>
      <c r="G240" s="57"/>
      <c r="H240" s="57"/>
      <c r="J240" s="57"/>
      <c r="K240" s="57"/>
      <c r="L240" s="57"/>
    </row>
    <row r="241" spans="2:12" ht="12.75">
      <c r="B241" s="56"/>
      <c r="C241" s="57"/>
      <c r="D241" s="57"/>
      <c r="E241" s="57"/>
      <c r="F241" s="57"/>
      <c r="G241" s="57"/>
      <c r="H241" s="57"/>
      <c r="J241" s="57"/>
      <c r="K241" s="57"/>
      <c r="L241" s="57"/>
    </row>
    <row r="242" spans="2:12" ht="12.75">
      <c r="B242" s="56"/>
      <c r="C242" s="57"/>
      <c r="D242" s="57"/>
      <c r="E242" s="57"/>
      <c r="F242" s="57"/>
      <c r="G242" s="57"/>
      <c r="H242" s="57"/>
      <c r="J242" s="57"/>
      <c r="K242" s="57"/>
      <c r="L242" s="57"/>
    </row>
    <row r="243" spans="2:12" ht="12.75">
      <c r="B243" s="56"/>
      <c r="C243" s="57"/>
      <c r="D243" s="57"/>
      <c r="E243" s="57"/>
      <c r="F243" s="57"/>
      <c r="G243" s="57"/>
      <c r="H243" s="57"/>
      <c r="J243" s="57"/>
      <c r="K243" s="57"/>
      <c r="L243" s="57"/>
    </row>
    <row r="244" spans="2:12" ht="12.75">
      <c r="B244" s="56"/>
      <c r="C244" s="57"/>
      <c r="D244" s="57"/>
      <c r="E244" s="57"/>
      <c r="F244" s="57"/>
      <c r="G244" s="57"/>
      <c r="H244" s="57"/>
      <c r="J244" s="57"/>
      <c r="K244" s="57"/>
      <c r="L244" s="57"/>
    </row>
    <row r="245" spans="2:12" ht="12.75">
      <c r="B245" s="56"/>
      <c r="C245" s="57"/>
      <c r="D245" s="57"/>
      <c r="E245" s="57"/>
      <c r="F245" s="57"/>
      <c r="G245" s="57"/>
      <c r="H245" s="57"/>
      <c r="J245" s="57"/>
      <c r="K245" s="57"/>
      <c r="L245" s="57"/>
    </row>
    <row r="246" spans="2:12" ht="12.75">
      <c r="B246" s="56"/>
      <c r="C246" s="57"/>
      <c r="D246" s="57"/>
      <c r="E246" s="57"/>
      <c r="F246" s="57"/>
      <c r="G246" s="57"/>
      <c r="H246" s="57"/>
      <c r="J246" s="57"/>
      <c r="K246" s="57"/>
      <c r="L246" s="57"/>
    </row>
    <row r="247" spans="2:12" ht="12.75">
      <c r="B247" s="56"/>
      <c r="C247" s="57"/>
      <c r="D247" s="57"/>
      <c r="E247" s="57"/>
      <c r="F247" s="57"/>
      <c r="G247" s="57"/>
      <c r="H247" s="57"/>
      <c r="J247" s="57"/>
      <c r="K247" s="57"/>
      <c r="L247" s="57"/>
    </row>
    <row r="248" spans="2:12" ht="12.75">
      <c r="B248" s="56"/>
      <c r="C248" s="57"/>
      <c r="D248" s="57"/>
      <c r="E248" s="57"/>
      <c r="F248" s="57"/>
      <c r="G248" s="57"/>
      <c r="H248" s="57"/>
      <c r="J248" s="57"/>
      <c r="K248" s="57"/>
      <c r="L248" s="57"/>
    </row>
    <row r="249" spans="2:12" ht="12.75">
      <c r="B249" s="56"/>
      <c r="C249" s="57"/>
      <c r="D249" s="57"/>
      <c r="E249" s="57"/>
      <c r="F249" s="57"/>
      <c r="G249" s="57"/>
      <c r="H249" s="57"/>
      <c r="J249" s="57"/>
      <c r="K249" s="57"/>
      <c r="L249" s="57"/>
    </row>
    <row r="250" spans="2:12" ht="12.75">
      <c r="B250" s="56"/>
      <c r="C250" s="57"/>
      <c r="D250" s="57"/>
      <c r="E250" s="57"/>
      <c r="F250" s="57"/>
      <c r="G250" s="57"/>
      <c r="H250" s="57"/>
      <c r="J250" s="57"/>
      <c r="K250" s="57"/>
      <c r="L250" s="57"/>
    </row>
    <row r="251" spans="2:12" ht="12.75">
      <c r="B251" s="56"/>
      <c r="C251" s="57"/>
      <c r="D251" s="57"/>
      <c r="E251" s="57"/>
      <c r="F251" s="57"/>
      <c r="G251" s="57"/>
      <c r="H251" s="57"/>
      <c r="J251" s="57"/>
      <c r="K251" s="57"/>
      <c r="L251" s="57"/>
    </row>
    <row r="252" spans="2:12" ht="12.75">
      <c r="B252" s="56"/>
      <c r="C252" s="57"/>
      <c r="D252" s="57"/>
      <c r="E252" s="57"/>
      <c r="F252" s="57"/>
      <c r="G252" s="57"/>
      <c r="H252" s="57"/>
      <c r="J252" s="57"/>
      <c r="K252" s="57"/>
      <c r="L252" s="57"/>
    </row>
    <row r="253" spans="2:12" ht="12.75">
      <c r="B253" s="56"/>
      <c r="C253" s="57"/>
      <c r="D253" s="57"/>
      <c r="E253" s="57"/>
      <c r="F253" s="57"/>
      <c r="G253" s="57"/>
      <c r="H253" s="57"/>
      <c r="J253" s="57"/>
      <c r="K253" s="57"/>
      <c r="L253" s="57"/>
    </row>
    <row r="254" spans="2:12" ht="12.75">
      <c r="B254" s="56"/>
      <c r="C254" s="57"/>
      <c r="D254" s="57"/>
      <c r="E254" s="57"/>
      <c r="F254" s="57"/>
      <c r="G254" s="57"/>
      <c r="H254" s="57"/>
      <c r="J254" s="57"/>
      <c r="K254" s="57"/>
      <c r="L254" s="57"/>
    </row>
    <row r="255" spans="2:12" ht="12.75">
      <c r="B255" s="56"/>
      <c r="C255" s="57"/>
      <c r="D255" s="57"/>
      <c r="E255" s="57"/>
      <c r="F255" s="57"/>
      <c r="G255" s="57"/>
      <c r="H255" s="57"/>
      <c r="J255" s="57"/>
      <c r="K255" s="57"/>
      <c r="L255" s="57"/>
    </row>
    <row r="256" spans="2:12" ht="12.75">
      <c r="B256" s="56"/>
      <c r="C256" s="57"/>
      <c r="D256" s="57"/>
      <c r="E256" s="57"/>
      <c r="F256" s="57"/>
      <c r="G256" s="57"/>
      <c r="H256" s="57"/>
      <c r="J256" s="57"/>
      <c r="K256" s="57"/>
      <c r="L256" s="57"/>
    </row>
    <row r="257" spans="2:12" ht="12.75">
      <c r="B257" s="56"/>
      <c r="C257" s="57"/>
      <c r="D257" s="57"/>
      <c r="E257" s="57"/>
      <c r="F257" s="57"/>
      <c r="G257" s="57"/>
      <c r="H257" s="57"/>
      <c r="J257" s="57"/>
      <c r="K257" s="57"/>
      <c r="L257" s="57"/>
    </row>
    <row r="258" spans="2:12" ht="12.75">
      <c r="B258" s="56"/>
      <c r="C258" s="57"/>
      <c r="D258" s="57"/>
      <c r="E258" s="57"/>
      <c r="F258" s="57"/>
      <c r="G258" s="57"/>
      <c r="H258" s="57"/>
      <c r="J258" s="57"/>
      <c r="K258" s="57"/>
      <c r="L258" s="57"/>
    </row>
    <row r="259" spans="2:12" ht="12.75">
      <c r="B259" s="56"/>
      <c r="C259" s="57"/>
      <c r="D259" s="57"/>
      <c r="E259" s="57"/>
      <c r="F259" s="57"/>
      <c r="G259" s="57"/>
      <c r="H259" s="57"/>
      <c r="J259" s="57"/>
      <c r="K259" s="57"/>
      <c r="L259" s="57"/>
    </row>
    <row r="260" spans="2:12" ht="12.75">
      <c r="B260" s="56"/>
      <c r="C260" s="57"/>
      <c r="D260" s="57"/>
      <c r="E260" s="57"/>
      <c r="F260" s="57"/>
      <c r="G260" s="57"/>
      <c r="H260" s="57"/>
      <c r="J260" s="57"/>
      <c r="K260" s="57"/>
      <c r="L260" s="57"/>
    </row>
    <row r="261" spans="2:12" ht="12.75">
      <c r="B261" s="56"/>
      <c r="C261" s="57"/>
      <c r="D261" s="57"/>
      <c r="E261" s="57"/>
      <c r="F261" s="57"/>
      <c r="G261" s="57"/>
      <c r="H261" s="57"/>
      <c r="J261" s="57"/>
      <c r="K261" s="57"/>
      <c r="L261" s="57"/>
    </row>
    <row r="262" spans="2:12" ht="12.75">
      <c r="B262" s="56"/>
      <c r="C262" s="57"/>
      <c r="D262" s="57"/>
      <c r="E262" s="57"/>
      <c r="F262" s="57"/>
      <c r="G262" s="57"/>
      <c r="H262" s="57"/>
      <c r="J262" s="57"/>
      <c r="K262" s="57"/>
      <c r="L262" s="57"/>
    </row>
    <row r="263" spans="2:12" ht="12.75">
      <c r="B263" s="56"/>
      <c r="C263" s="57"/>
      <c r="D263" s="57"/>
      <c r="E263" s="57"/>
      <c r="F263" s="57"/>
      <c r="G263" s="57"/>
      <c r="H263" s="57"/>
      <c r="J263" s="57"/>
      <c r="K263" s="57"/>
      <c r="L263" s="57"/>
    </row>
    <row r="264" spans="2:12" ht="12.75">
      <c r="B264" s="56"/>
      <c r="C264" s="57"/>
      <c r="D264" s="57"/>
      <c r="E264" s="57"/>
      <c r="F264" s="57"/>
      <c r="G264" s="57"/>
      <c r="H264" s="57"/>
      <c r="J264" s="57"/>
      <c r="K264" s="57"/>
      <c r="L264" s="57"/>
    </row>
    <row r="265" spans="2:12" ht="12.75">
      <c r="B265" s="56"/>
      <c r="C265" s="57"/>
      <c r="D265" s="57"/>
      <c r="E265" s="57"/>
      <c r="F265" s="57"/>
      <c r="G265" s="57"/>
      <c r="H265" s="57"/>
      <c r="J265" s="57"/>
      <c r="K265" s="57"/>
      <c r="L265" s="57"/>
    </row>
    <row r="266" spans="2:12" ht="12.75">
      <c r="B266" s="56"/>
      <c r="C266" s="57"/>
      <c r="D266" s="57"/>
      <c r="E266" s="57"/>
      <c r="F266" s="57"/>
      <c r="G266" s="57"/>
      <c r="H266" s="57"/>
      <c r="J266" s="57"/>
      <c r="K266" s="57"/>
      <c r="L266" s="57"/>
    </row>
    <row r="267" spans="2:12" ht="12.75">
      <c r="B267" s="56"/>
      <c r="C267" s="57"/>
      <c r="D267" s="57"/>
      <c r="E267" s="57"/>
      <c r="F267" s="57"/>
      <c r="G267" s="57"/>
      <c r="H267" s="57"/>
      <c r="J267" s="57"/>
      <c r="K267" s="57"/>
      <c r="L267" s="57"/>
    </row>
    <row r="268" spans="2:12" ht="12.75">
      <c r="B268" s="56"/>
      <c r="C268" s="57"/>
      <c r="D268" s="57"/>
      <c r="E268" s="57"/>
      <c r="F268" s="57"/>
      <c r="G268" s="57"/>
      <c r="H268" s="57"/>
      <c r="J268" s="57"/>
      <c r="K268" s="57"/>
      <c r="L268" s="57"/>
    </row>
    <row r="269" spans="2:12" ht="12.75">
      <c r="B269" s="56"/>
      <c r="C269" s="57"/>
      <c r="D269" s="57"/>
      <c r="E269" s="57"/>
      <c r="F269" s="57"/>
      <c r="G269" s="57"/>
      <c r="H269" s="57"/>
      <c r="J269" s="57"/>
      <c r="K269" s="57"/>
      <c r="L269" s="57"/>
    </row>
    <row r="270" spans="2:12" ht="12.75">
      <c r="B270" s="56"/>
      <c r="C270" s="57"/>
      <c r="D270" s="57"/>
      <c r="E270" s="57"/>
      <c r="F270" s="57"/>
      <c r="G270" s="57"/>
      <c r="H270" s="57"/>
      <c r="J270" s="57"/>
      <c r="K270" s="57"/>
      <c r="L270" s="57"/>
    </row>
    <row r="271" spans="2:12" ht="12.75">
      <c r="B271" s="56"/>
      <c r="C271" s="57"/>
      <c r="D271" s="57"/>
      <c r="E271" s="57"/>
      <c r="F271" s="57"/>
      <c r="G271" s="57"/>
      <c r="H271" s="57"/>
      <c r="J271" s="57"/>
      <c r="K271" s="57"/>
      <c r="L271" s="57"/>
    </row>
    <row r="272" spans="2:12" ht="12.75">
      <c r="B272" s="56"/>
      <c r="C272" s="57"/>
      <c r="D272" s="57"/>
      <c r="E272" s="57"/>
      <c r="F272" s="57"/>
      <c r="G272" s="57"/>
      <c r="H272" s="57"/>
      <c r="J272" s="57"/>
      <c r="K272" s="57"/>
      <c r="L272" s="57"/>
    </row>
    <row r="273" spans="2:12" ht="12.75">
      <c r="B273" s="56"/>
      <c r="C273" s="57"/>
      <c r="D273" s="57"/>
      <c r="E273" s="57"/>
      <c r="F273" s="57"/>
      <c r="G273" s="57"/>
      <c r="H273" s="57"/>
      <c r="J273" s="57"/>
      <c r="K273" s="57"/>
      <c r="L273" s="57"/>
    </row>
    <row r="274" spans="2:12" ht="12.75">
      <c r="B274" s="56"/>
      <c r="C274" s="57"/>
      <c r="D274" s="57"/>
      <c r="E274" s="57"/>
      <c r="F274" s="57"/>
      <c r="G274" s="57"/>
      <c r="H274" s="57"/>
      <c r="J274" s="57"/>
      <c r="K274" s="57"/>
      <c r="L274" s="57"/>
    </row>
    <row r="275" spans="2:12" ht="12.75">
      <c r="B275" s="56"/>
      <c r="C275" s="57"/>
      <c r="D275" s="57"/>
      <c r="E275" s="57"/>
      <c r="F275" s="57"/>
      <c r="G275" s="57"/>
      <c r="H275" s="57"/>
      <c r="J275" s="57"/>
      <c r="K275" s="57"/>
      <c r="L275" s="57"/>
    </row>
    <row r="276" spans="2:12" ht="12.75">
      <c r="B276" s="56"/>
      <c r="C276" s="57"/>
      <c r="D276" s="57"/>
      <c r="E276" s="57"/>
      <c r="F276" s="57"/>
      <c r="G276" s="57"/>
      <c r="H276" s="57"/>
      <c r="J276" s="57"/>
      <c r="K276" s="57"/>
      <c r="L276" s="57"/>
    </row>
    <row r="277" spans="2:12" ht="12.75">
      <c r="B277" s="56"/>
      <c r="C277" s="57"/>
      <c r="D277" s="57"/>
      <c r="E277" s="57"/>
      <c r="F277" s="57"/>
      <c r="G277" s="57"/>
      <c r="H277" s="57"/>
      <c r="J277" s="57"/>
      <c r="K277" s="57"/>
      <c r="L277" s="57"/>
    </row>
    <row r="278" spans="2:12" ht="12.75">
      <c r="B278" s="56"/>
      <c r="C278" s="57"/>
      <c r="D278" s="57"/>
      <c r="E278" s="57"/>
      <c r="F278" s="57"/>
      <c r="G278" s="57"/>
      <c r="H278" s="57"/>
      <c r="J278" s="57"/>
      <c r="K278" s="57"/>
      <c r="L278" s="57"/>
    </row>
    <row r="279" spans="2:12" ht="12.75">
      <c r="B279" s="56"/>
      <c r="C279" s="57"/>
      <c r="D279" s="57"/>
      <c r="E279" s="57"/>
      <c r="F279" s="57"/>
      <c r="G279" s="57"/>
      <c r="H279" s="57"/>
      <c r="J279" s="57"/>
      <c r="K279" s="57"/>
      <c r="L279" s="57"/>
    </row>
    <row r="280" spans="2:12" ht="12.75">
      <c r="B280" s="56"/>
      <c r="C280" s="57"/>
      <c r="D280" s="57"/>
      <c r="E280" s="57"/>
      <c r="F280" s="57"/>
      <c r="G280" s="57"/>
      <c r="H280" s="57"/>
      <c r="J280" s="57"/>
      <c r="K280" s="57"/>
      <c r="L280" s="57"/>
    </row>
    <row r="281" spans="2:12" ht="12.75">
      <c r="B281" s="56"/>
      <c r="C281" s="57"/>
      <c r="D281" s="57"/>
      <c r="E281" s="57"/>
      <c r="F281" s="57"/>
      <c r="G281" s="57"/>
      <c r="H281" s="57"/>
      <c r="J281" s="57"/>
      <c r="K281" s="57"/>
      <c r="L281" s="57"/>
    </row>
    <row r="282" spans="2:12" ht="12.75">
      <c r="B282" s="56"/>
      <c r="C282" s="57"/>
      <c r="D282" s="57"/>
      <c r="E282" s="57"/>
      <c r="F282" s="57"/>
      <c r="G282" s="57"/>
      <c r="H282" s="57"/>
      <c r="J282" s="57"/>
      <c r="K282" s="57"/>
      <c r="L282" s="57"/>
    </row>
    <row r="283" spans="2:12" ht="12.75">
      <c r="B283" s="56"/>
      <c r="C283" s="57"/>
      <c r="D283" s="57"/>
      <c r="E283" s="57"/>
      <c r="F283" s="57"/>
      <c r="G283" s="57"/>
      <c r="H283" s="57"/>
      <c r="J283" s="57"/>
      <c r="K283" s="57"/>
      <c r="L283" s="57"/>
    </row>
    <row r="284" spans="2:12" ht="12.75">
      <c r="B284" s="56"/>
      <c r="C284" s="57"/>
      <c r="D284" s="57"/>
      <c r="E284" s="57"/>
      <c r="F284" s="57"/>
      <c r="G284" s="57"/>
      <c r="H284" s="57"/>
      <c r="J284" s="57"/>
      <c r="K284" s="57"/>
      <c r="L284" s="57"/>
    </row>
    <row r="285" spans="2:12" ht="12.75">
      <c r="B285" s="56"/>
      <c r="C285" s="57"/>
      <c r="D285" s="57"/>
      <c r="E285" s="57"/>
      <c r="F285" s="57"/>
      <c r="G285" s="57"/>
      <c r="H285" s="57"/>
      <c r="J285" s="57"/>
      <c r="K285" s="57"/>
      <c r="L285" s="57"/>
    </row>
    <row r="286" spans="2:12" ht="12.75">
      <c r="B286" s="56"/>
      <c r="C286" s="57"/>
      <c r="D286" s="57"/>
      <c r="E286" s="57"/>
      <c r="F286" s="57"/>
      <c r="G286" s="57"/>
      <c r="H286" s="57"/>
      <c r="J286" s="57"/>
      <c r="K286" s="57"/>
      <c r="L286" s="57"/>
    </row>
    <row r="287" spans="2:12" ht="12.75">
      <c r="B287" s="56"/>
      <c r="C287" s="57"/>
      <c r="D287" s="57"/>
      <c r="E287" s="57"/>
      <c r="F287" s="57"/>
      <c r="G287" s="57"/>
      <c r="H287" s="57"/>
      <c r="J287" s="57"/>
      <c r="K287" s="57"/>
      <c r="L287" s="57"/>
    </row>
    <row r="288" spans="2:12" ht="12.75">
      <c r="B288" s="56"/>
      <c r="C288" s="57"/>
      <c r="D288" s="57"/>
      <c r="E288" s="57"/>
      <c r="F288" s="57"/>
      <c r="G288" s="57"/>
      <c r="H288" s="57"/>
      <c r="J288" s="57"/>
      <c r="K288" s="57"/>
      <c r="L288" s="57"/>
    </row>
    <row r="289" spans="2:12" ht="12.75">
      <c r="B289" s="56"/>
      <c r="C289" s="57"/>
      <c r="D289" s="57"/>
      <c r="E289" s="57"/>
      <c r="F289" s="57"/>
      <c r="G289" s="57"/>
      <c r="H289" s="57"/>
      <c r="J289" s="57"/>
      <c r="K289" s="57"/>
      <c r="L289" s="57"/>
    </row>
    <row r="290" spans="2:12" ht="12.75">
      <c r="B290" s="56"/>
      <c r="C290" s="57"/>
      <c r="D290" s="57"/>
      <c r="E290" s="57"/>
      <c r="F290" s="57"/>
      <c r="G290" s="57"/>
      <c r="H290" s="57"/>
      <c r="J290" s="57"/>
      <c r="K290" s="57"/>
      <c r="L290" s="57"/>
    </row>
    <row r="291" spans="2:12" ht="12.75">
      <c r="B291" s="56"/>
      <c r="C291" s="57"/>
      <c r="D291" s="57"/>
      <c r="E291" s="57"/>
      <c r="F291" s="57"/>
      <c r="G291" s="57"/>
      <c r="H291" s="57"/>
      <c r="J291" s="57"/>
      <c r="K291" s="57"/>
      <c r="L291" s="57"/>
    </row>
    <row r="292" spans="2:12" ht="12.75">
      <c r="B292" s="56"/>
      <c r="C292" s="57"/>
      <c r="D292" s="57"/>
      <c r="E292" s="57"/>
      <c r="F292" s="57"/>
      <c r="G292" s="57"/>
      <c r="H292" s="57"/>
      <c r="J292" s="57"/>
      <c r="K292" s="57"/>
      <c r="L292" s="57"/>
    </row>
    <row r="293" spans="2:12" ht="12.75">
      <c r="B293" s="56"/>
      <c r="C293" s="57"/>
      <c r="D293" s="57"/>
      <c r="E293" s="57"/>
      <c r="F293" s="57"/>
      <c r="G293" s="57"/>
      <c r="H293" s="57"/>
      <c r="J293" s="57"/>
      <c r="K293" s="57"/>
      <c r="L293" s="57"/>
    </row>
    <row r="294" spans="2:12" ht="12.75">
      <c r="B294" s="56"/>
      <c r="C294" s="57"/>
      <c r="D294" s="57"/>
      <c r="E294" s="57"/>
      <c r="F294" s="57"/>
      <c r="G294" s="57"/>
      <c r="H294" s="57"/>
      <c r="J294" s="57"/>
      <c r="K294" s="57"/>
      <c r="L294" s="57"/>
    </row>
    <row r="295" spans="2:12" ht="12.75">
      <c r="B295" s="56"/>
      <c r="C295" s="57"/>
      <c r="D295" s="57"/>
      <c r="E295" s="57"/>
      <c r="F295" s="57"/>
      <c r="G295" s="57"/>
      <c r="H295" s="57"/>
      <c r="J295" s="57"/>
      <c r="K295" s="57"/>
      <c r="L295" s="57"/>
    </row>
    <row r="296" spans="2:12" ht="12.75">
      <c r="B296" s="56"/>
      <c r="C296" s="57"/>
      <c r="D296" s="57"/>
      <c r="E296" s="57"/>
      <c r="F296" s="57"/>
      <c r="G296" s="57"/>
      <c r="H296" s="57"/>
      <c r="J296" s="57"/>
      <c r="K296" s="57"/>
      <c r="L296" s="57"/>
    </row>
    <row r="297" spans="2:12" ht="12.75">
      <c r="B297" s="56"/>
      <c r="C297" s="57"/>
      <c r="D297" s="57"/>
      <c r="E297" s="57"/>
      <c r="F297" s="57"/>
      <c r="G297" s="57"/>
      <c r="H297" s="57"/>
      <c r="J297" s="57"/>
      <c r="K297" s="57"/>
      <c r="L297" s="57"/>
    </row>
    <row r="298" spans="2:12" ht="12.75">
      <c r="B298" s="56"/>
      <c r="C298" s="57"/>
      <c r="D298" s="57"/>
      <c r="E298" s="57"/>
      <c r="F298" s="57"/>
      <c r="G298" s="57"/>
      <c r="H298" s="57"/>
      <c r="J298" s="57"/>
      <c r="K298" s="57"/>
      <c r="L298" s="57"/>
    </row>
    <row r="299" spans="2:12" ht="12.75">
      <c r="B299" s="56"/>
      <c r="C299" s="57"/>
      <c r="D299" s="57"/>
      <c r="E299" s="57"/>
      <c r="F299" s="57"/>
      <c r="G299" s="57"/>
      <c r="H299" s="57"/>
      <c r="J299" s="57"/>
      <c r="K299" s="57"/>
      <c r="L299" s="57"/>
    </row>
    <row r="300" spans="2:12" ht="12.75">
      <c r="B300" s="56"/>
      <c r="C300" s="57"/>
      <c r="D300" s="57"/>
      <c r="E300" s="57"/>
      <c r="F300" s="57"/>
      <c r="G300" s="57"/>
      <c r="H300" s="57"/>
      <c r="J300" s="57"/>
      <c r="K300" s="57"/>
      <c r="L300" s="57"/>
    </row>
    <row r="301" spans="2:12" ht="12.75">
      <c r="B301" s="56"/>
      <c r="C301" s="57"/>
      <c r="D301" s="57"/>
      <c r="E301" s="57"/>
      <c r="F301" s="57"/>
      <c r="G301" s="57"/>
      <c r="H301" s="57"/>
      <c r="J301" s="57"/>
      <c r="K301" s="57"/>
      <c r="L301" s="57"/>
    </row>
    <row r="302" spans="2:12" ht="12.75">
      <c r="B302" s="56"/>
      <c r="C302" s="57"/>
      <c r="D302" s="57"/>
      <c r="E302" s="57"/>
      <c r="F302" s="57"/>
      <c r="G302" s="57"/>
      <c r="H302" s="57"/>
      <c r="J302" s="57"/>
      <c r="K302" s="57"/>
      <c r="L302" s="57"/>
    </row>
    <row r="303" spans="2:12" ht="12.75">
      <c r="B303" s="56"/>
      <c r="C303" s="57"/>
      <c r="D303" s="57"/>
      <c r="E303" s="57"/>
      <c r="F303" s="57"/>
      <c r="G303" s="57"/>
      <c r="H303" s="57"/>
      <c r="J303" s="57"/>
      <c r="K303" s="57"/>
      <c r="L303" s="57"/>
    </row>
    <row r="304" spans="2:12" ht="12.75">
      <c r="B304" s="56"/>
      <c r="C304" s="57"/>
      <c r="D304" s="57"/>
      <c r="E304" s="57"/>
      <c r="F304" s="57"/>
      <c r="G304" s="57"/>
      <c r="H304" s="57"/>
      <c r="J304" s="57"/>
      <c r="K304" s="57"/>
      <c r="L304" s="57"/>
    </row>
    <row r="305" spans="2:12" ht="12.75">
      <c r="B305" s="56"/>
      <c r="C305" s="57"/>
      <c r="D305" s="57"/>
      <c r="E305" s="57"/>
      <c r="F305" s="57"/>
      <c r="G305" s="57"/>
      <c r="H305" s="57"/>
      <c r="J305" s="57"/>
      <c r="K305" s="57"/>
      <c r="L305" s="57"/>
    </row>
    <row r="306" spans="2:12" ht="12.75">
      <c r="B306" s="56"/>
      <c r="C306" s="57"/>
      <c r="D306" s="57"/>
      <c r="E306" s="57"/>
      <c r="F306" s="57"/>
      <c r="G306" s="57"/>
      <c r="H306" s="57"/>
      <c r="J306" s="57"/>
      <c r="K306" s="57"/>
      <c r="L306" s="57"/>
    </row>
    <row r="307" spans="2:12" ht="12.75">
      <c r="B307" s="56"/>
      <c r="C307" s="57"/>
      <c r="D307" s="57"/>
      <c r="E307" s="57"/>
      <c r="F307" s="57"/>
      <c r="G307" s="57"/>
      <c r="H307" s="57"/>
      <c r="J307" s="57"/>
      <c r="K307" s="57"/>
      <c r="L307" s="57"/>
    </row>
    <row r="308" spans="2:12" ht="12.75">
      <c r="B308" s="56"/>
      <c r="C308" s="57"/>
      <c r="D308" s="57"/>
      <c r="E308" s="57"/>
      <c r="F308" s="57"/>
      <c r="G308" s="57"/>
      <c r="H308" s="57"/>
      <c r="J308" s="57"/>
      <c r="K308" s="57"/>
      <c r="L308" s="57"/>
    </row>
    <row r="309" spans="2:12" ht="12.75">
      <c r="B309" s="56"/>
      <c r="C309" s="57"/>
      <c r="D309" s="57"/>
      <c r="E309" s="57"/>
      <c r="F309" s="57"/>
      <c r="G309" s="57"/>
      <c r="H309" s="57"/>
      <c r="J309" s="57"/>
      <c r="K309" s="57"/>
      <c r="L309" s="57"/>
    </row>
    <row r="310" spans="2:12" ht="12.75">
      <c r="B310" s="56"/>
      <c r="C310" s="57"/>
      <c r="D310" s="57"/>
      <c r="E310" s="57"/>
      <c r="F310" s="57"/>
      <c r="G310" s="57"/>
      <c r="H310" s="57"/>
      <c r="J310" s="57"/>
      <c r="K310" s="57"/>
      <c r="L310" s="57"/>
    </row>
    <row r="311" spans="2:12" ht="12.75">
      <c r="B311" s="56"/>
      <c r="C311" s="57"/>
      <c r="D311" s="57"/>
      <c r="E311" s="57"/>
      <c r="F311" s="57"/>
      <c r="G311" s="57"/>
      <c r="H311" s="57"/>
      <c r="J311" s="57"/>
      <c r="K311" s="57"/>
      <c r="L311" s="57"/>
    </row>
  </sheetData>
  <mergeCells count="9">
    <mergeCell ref="A1:A3"/>
    <mergeCell ref="G1:G3"/>
    <mergeCell ref="F1:F3"/>
    <mergeCell ref="H1:I2"/>
    <mergeCell ref="J1:J3"/>
    <mergeCell ref="K1:K3"/>
    <mergeCell ref="L1:L3"/>
    <mergeCell ref="B1:B3"/>
    <mergeCell ref="D1:D3"/>
  </mergeCells>
  <printOptions horizontalCentered="1" verticalCentered="1"/>
  <pageMargins left="0.3937007874015748" right="0.5905511811023623" top="0.54" bottom="0.1968503937007874" header="0.15748031496062992" footer="0.38"/>
  <pageSetup horizontalDpi="300" verticalDpi="300" orientation="landscape" paperSize="9" scale="91" r:id="rId1"/>
  <headerFooter alignWithMargins="0">
    <oddHeader>&amp;C2003. évi lakás és nem lakás ingatlanok felújítása&amp;R6.sz.táblázat
(Ezer Ft-ban)
</oddHeader>
    <oddFooter>&amp;L&amp;D &amp;T&amp;C&amp;F/&amp;A/Szalafainé&amp;R&amp;P/&amp;N</oddFooter>
  </headerFooter>
  <rowBreaks count="1" manualBreakCount="1">
    <brk id="40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13"/>
  <sheetViews>
    <sheetView workbookViewId="0" topLeftCell="A1">
      <pane xSplit="3" ySplit="3" topLeftCell="D6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73" sqref="A73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6" width="13.625" style="6" hidden="1" customWidth="1"/>
    <col min="7" max="7" width="12.375" style="6" customWidth="1"/>
    <col min="8" max="8" width="10.00390625" style="6" customWidth="1"/>
    <col min="9" max="9" width="8.625" style="6" customWidth="1"/>
    <col min="10" max="10" width="11.875" style="6" customWidth="1"/>
    <col min="11" max="11" width="10.75390625" style="6" customWidth="1"/>
    <col min="12" max="12" width="12.375" style="6" customWidth="1"/>
    <col min="13" max="16384" width="9.125" style="6" customWidth="1"/>
  </cols>
  <sheetData>
    <row r="1" spans="1:12" ht="12.75" customHeight="1">
      <c r="A1" s="105" t="s">
        <v>0</v>
      </c>
      <c r="B1" s="105"/>
      <c r="C1" s="59"/>
      <c r="D1" s="105" t="s">
        <v>83</v>
      </c>
      <c r="E1" s="59"/>
      <c r="F1" s="105" t="s">
        <v>66</v>
      </c>
      <c r="G1" s="105" t="s">
        <v>84</v>
      </c>
      <c r="H1" s="105" t="s">
        <v>85</v>
      </c>
      <c r="I1" s="105"/>
      <c r="J1" s="105" t="s">
        <v>108</v>
      </c>
      <c r="K1" s="105" t="s">
        <v>86</v>
      </c>
      <c r="L1" s="105" t="s">
        <v>2</v>
      </c>
    </row>
    <row r="2" spans="1:12" ht="12.75">
      <c r="A2" s="105"/>
      <c r="B2" s="105"/>
      <c r="C2" s="59"/>
      <c r="D2" s="105"/>
      <c r="E2" s="59"/>
      <c r="F2" s="105"/>
      <c r="G2" s="105"/>
      <c r="H2" s="105"/>
      <c r="I2" s="105"/>
      <c r="J2" s="105"/>
      <c r="K2" s="105"/>
      <c r="L2" s="105"/>
    </row>
    <row r="3" spans="1:12" ht="19.5" customHeight="1">
      <c r="A3" s="105"/>
      <c r="B3" s="105"/>
      <c r="C3" s="60"/>
      <c r="D3" s="105"/>
      <c r="E3" s="59"/>
      <c r="F3" s="105"/>
      <c r="G3" s="105"/>
      <c r="H3" s="70" t="s">
        <v>87</v>
      </c>
      <c r="I3" s="70" t="s">
        <v>88</v>
      </c>
      <c r="J3" s="105"/>
      <c r="K3" s="105"/>
      <c r="L3" s="105"/>
    </row>
    <row r="4" spans="1:12" ht="12.75">
      <c r="A4" s="2"/>
      <c r="B4" s="3"/>
      <c r="C4" s="4"/>
      <c r="D4" s="4"/>
      <c r="E4" s="5"/>
      <c r="F4" s="5"/>
      <c r="G4" s="5"/>
      <c r="H4" s="5"/>
      <c r="I4" s="2"/>
      <c r="J4" s="5"/>
      <c r="K4" s="5"/>
      <c r="L4" s="4"/>
    </row>
    <row r="5" spans="1:12" ht="12.75">
      <c r="A5" s="7" t="s">
        <v>7</v>
      </c>
      <c r="B5" s="3"/>
      <c r="C5" s="4"/>
      <c r="D5" s="4"/>
      <c r="E5" s="5"/>
      <c r="F5" s="5"/>
      <c r="G5" s="5"/>
      <c r="H5" s="5"/>
      <c r="I5" s="2"/>
      <c r="J5" s="5"/>
      <c r="K5" s="5"/>
      <c r="L5" s="4"/>
    </row>
    <row r="6" spans="1:12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B6-C6</f>
        <v>74</v>
      </c>
      <c r="E6" s="5">
        <f>D6</f>
        <v>74</v>
      </c>
      <c r="F6" s="24" t="s">
        <v>20</v>
      </c>
      <c r="G6" s="5">
        <f>D6</f>
        <v>74</v>
      </c>
      <c r="H6" s="11">
        <v>74</v>
      </c>
      <c r="I6" s="71">
        <f>H6/G6*100</f>
        <v>100</v>
      </c>
      <c r="J6" s="11">
        <v>74</v>
      </c>
      <c r="K6" s="71">
        <f>J6/G6*100</f>
        <v>100</v>
      </c>
      <c r="L6" s="4"/>
    </row>
    <row r="7" spans="1:12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B7-C7</f>
        <v>59</v>
      </c>
      <c r="E7" s="5">
        <f>D7</f>
        <v>59</v>
      </c>
      <c r="F7" s="24" t="s">
        <v>20</v>
      </c>
      <c r="G7" s="5">
        <f>D7</f>
        <v>59</v>
      </c>
      <c r="H7" s="11">
        <v>59</v>
      </c>
      <c r="I7" s="71">
        <f>H7/G7*100</f>
        <v>100</v>
      </c>
      <c r="J7" s="24" t="s">
        <v>20</v>
      </c>
      <c r="K7" s="24" t="s">
        <v>20</v>
      </c>
      <c r="L7" s="4"/>
    </row>
    <row r="8" spans="1:12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B8-C8</f>
        <v>492</v>
      </c>
      <c r="E8" s="5">
        <f>D8</f>
        <v>492</v>
      </c>
      <c r="F8" s="24" t="s">
        <v>20</v>
      </c>
      <c r="G8" s="5">
        <f>D8</f>
        <v>492</v>
      </c>
      <c r="H8" s="11">
        <v>492</v>
      </c>
      <c r="I8" s="71">
        <f>H8/G8*100</f>
        <v>100</v>
      </c>
      <c r="J8" s="11">
        <v>492</v>
      </c>
      <c r="K8" s="71">
        <f>J8/G8*100</f>
        <v>100</v>
      </c>
      <c r="L8" s="4"/>
    </row>
    <row r="9" spans="1:12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B9-C9</f>
        <v>704</v>
      </c>
      <c r="E9" s="5">
        <f>D9</f>
        <v>704</v>
      </c>
      <c r="F9" s="24" t="s">
        <v>20</v>
      </c>
      <c r="G9" s="5">
        <f>D9</f>
        <v>704</v>
      </c>
      <c r="H9" s="11">
        <v>704</v>
      </c>
      <c r="I9" s="71">
        <f>H9/G9*100</f>
        <v>100</v>
      </c>
      <c r="J9" s="5">
        <v>704</v>
      </c>
      <c r="K9" s="71">
        <f>J9/G9*100</f>
        <v>100</v>
      </c>
      <c r="L9" s="4"/>
    </row>
    <row r="10" spans="1:12" ht="12.75">
      <c r="A10" s="2" t="s">
        <v>9</v>
      </c>
      <c r="B10" s="3"/>
      <c r="C10" s="8"/>
      <c r="D10" s="3"/>
      <c r="E10" s="5"/>
      <c r="F10" s="24"/>
      <c r="G10" s="5"/>
      <c r="H10" s="24"/>
      <c r="I10" s="2"/>
      <c r="J10" s="5"/>
      <c r="K10" s="5"/>
      <c r="L10" s="4"/>
    </row>
    <row r="11" spans="1:12" ht="12.75">
      <c r="A11" s="2" t="s">
        <v>10</v>
      </c>
      <c r="B11" s="3">
        <v>3450</v>
      </c>
      <c r="C11" s="8">
        <v>1950</v>
      </c>
      <c r="D11" s="3">
        <v>1500</v>
      </c>
      <c r="E11" s="5">
        <v>1500</v>
      </c>
      <c r="F11" s="24" t="s">
        <v>20</v>
      </c>
      <c r="G11" s="5">
        <f>D11</f>
        <v>1500</v>
      </c>
      <c r="H11" s="11">
        <v>1496</v>
      </c>
      <c r="I11" s="71">
        <f>H11/G11*100</f>
        <v>99.73333333333333</v>
      </c>
      <c r="J11" s="5">
        <v>1496</v>
      </c>
      <c r="K11" s="71">
        <f>J11/G11*100</f>
        <v>99.73333333333333</v>
      </c>
      <c r="L11" s="4"/>
    </row>
    <row r="12" spans="1:12" ht="12.75">
      <c r="A12" s="9" t="s">
        <v>11</v>
      </c>
      <c r="B12" s="3"/>
      <c r="C12" s="8"/>
      <c r="D12" s="3"/>
      <c r="E12" s="5"/>
      <c r="F12" s="24"/>
      <c r="G12" s="5"/>
      <c r="H12" s="24"/>
      <c r="I12" s="2"/>
      <c r="J12" s="5"/>
      <c r="K12" s="5"/>
      <c r="L12" s="4"/>
    </row>
    <row r="13" spans="1:12" ht="12.75">
      <c r="A13" s="2" t="s">
        <v>12</v>
      </c>
      <c r="B13" s="3"/>
      <c r="C13" s="10"/>
      <c r="D13" s="3"/>
      <c r="E13" s="5"/>
      <c r="F13" s="24"/>
      <c r="G13" s="5"/>
      <c r="H13" s="24"/>
      <c r="I13" s="2"/>
      <c r="J13" s="5"/>
      <c r="K13" s="5"/>
      <c r="L13" s="4"/>
    </row>
    <row r="14" spans="1:12" ht="12.75">
      <c r="A14" s="2" t="s">
        <v>13</v>
      </c>
      <c r="B14" s="3">
        <v>3918</v>
      </c>
      <c r="C14" s="8">
        <v>2745</v>
      </c>
      <c r="D14" s="3">
        <f>B14-C14</f>
        <v>1173</v>
      </c>
      <c r="E14" s="5">
        <v>391</v>
      </c>
      <c r="F14" s="24" t="s">
        <v>20</v>
      </c>
      <c r="G14" s="5">
        <f>D14</f>
        <v>1173</v>
      </c>
      <c r="H14" s="11">
        <v>1173</v>
      </c>
      <c r="I14" s="71">
        <f>H14/G14*100</f>
        <v>100</v>
      </c>
      <c r="J14" s="24" t="s">
        <v>20</v>
      </c>
      <c r="K14" s="24" t="s">
        <v>20</v>
      </c>
      <c r="L14" s="4"/>
    </row>
    <row r="15" spans="1:12" ht="12.75">
      <c r="A15" s="2" t="s">
        <v>14</v>
      </c>
      <c r="B15" s="3">
        <v>7293</v>
      </c>
      <c r="C15" s="8">
        <v>5347</v>
      </c>
      <c r="D15" s="3">
        <f>B15-C15</f>
        <v>1946</v>
      </c>
      <c r="E15" s="5">
        <v>649</v>
      </c>
      <c r="F15" s="24" t="s">
        <v>20</v>
      </c>
      <c r="G15" s="5">
        <f>D15</f>
        <v>1946</v>
      </c>
      <c r="H15" s="11">
        <v>1946</v>
      </c>
      <c r="I15" s="71">
        <f>H15/G15*100</f>
        <v>100</v>
      </c>
      <c r="J15" s="5">
        <v>1946</v>
      </c>
      <c r="K15" s="71">
        <f>J15/G15*100</f>
        <v>100</v>
      </c>
      <c r="L15" s="4"/>
    </row>
    <row r="16" spans="1:12" ht="12.75">
      <c r="A16" s="2" t="s">
        <v>15</v>
      </c>
      <c r="B16" s="3">
        <v>13085</v>
      </c>
      <c r="C16" s="8">
        <v>125</v>
      </c>
      <c r="D16" s="3">
        <f>B16-C16</f>
        <v>12960</v>
      </c>
      <c r="E16" s="5">
        <v>4277</v>
      </c>
      <c r="F16" s="24" t="s">
        <v>20</v>
      </c>
      <c r="G16" s="5">
        <v>12952</v>
      </c>
      <c r="H16" s="11">
        <v>12952</v>
      </c>
      <c r="I16" s="71">
        <f>H16/G16*100</f>
        <v>100</v>
      </c>
      <c r="J16" s="5">
        <v>12952</v>
      </c>
      <c r="K16" s="71">
        <f>J16/G16*100</f>
        <v>100</v>
      </c>
      <c r="L16" s="4"/>
    </row>
    <row r="17" spans="1:12" ht="12.75">
      <c r="A17" s="2" t="s">
        <v>16</v>
      </c>
      <c r="B17" s="3">
        <v>8271</v>
      </c>
      <c r="C17" s="8">
        <v>0</v>
      </c>
      <c r="D17" s="3">
        <v>8271</v>
      </c>
      <c r="E17" s="5">
        <v>2757</v>
      </c>
      <c r="F17" s="24" t="s">
        <v>20</v>
      </c>
      <c r="G17" s="5">
        <v>7998</v>
      </c>
      <c r="H17" s="11">
        <v>7998</v>
      </c>
      <c r="I17" s="71">
        <f>H17/G17*100</f>
        <v>100</v>
      </c>
      <c r="J17" s="5">
        <v>7998</v>
      </c>
      <c r="K17" s="71">
        <f>J17/G17*100</f>
        <v>100</v>
      </c>
      <c r="L17" s="4"/>
    </row>
    <row r="18" spans="1:12" ht="12.75">
      <c r="A18" s="2" t="s">
        <v>17</v>
      </c>
      <c r="B18" s="3">
        <v>16856</v>
      </c>
      <c r="C18" s="8">
        <v>0</v>
      </c>
      <c r="D18" s="3">
        <v>16856</v>
      </c>
      <c r="E18" s="5">
        <v>5619</v>
      </c>
      <c r="F18" s="24" t="s">
        <v>20</v>
      </c>
      <c r="G18" s="5">
        <f>D18</f>
        <v>16856</v>
      </c>
      <c r="H18" s="11">
        <v>16856</v>
      </c>
      <c r="I18" s="71">
        <f>H18/G18*100</f>
        <v>100</v>
      </c>
      <c r="J18" s="11">
        <v>16826</v>
      </c>
      <c r="K18" s="71">
        <f>J18/G18*100</f>
        <v>99.82202183198861</v>
      </c>
      <c r="L18" s="4"/>
    </row>
    <row r="19" spans="1:12" ht="12.75">
      <c r="A19" s="2"/>
      <c r="B19" s="3"/>
      <c r="C19" s="10"/>
      <c r="D19" s="3"/>
      <c r="E19" s="11"/>
      <c r="F19" s="11"/>
      <c r="G19" s="5"/>
      <c r="H19" s="11"/>
      <c r="I19" s="75"/>
      <c r="J19" s="5"/>
      <c r="K19" s="82"/>
      <c r="L19" s="4"/>
    </row>
    <row r="20" spans="1:12" ht="12.75">
      <c r="A20" s="12" t="s">
        <v>18</v>
      </c>
      <c r="B20" s="13">
        <f>SUM(B6:B19)</f>
        <v>66076</v>
      </c>
      <c r="C20" s="14">
        <f>SUM(C6:C19)</f>
        <v>22041</v>
      </c>
      <c r="D20" s="14">
        <f>SUM(D6:D19)</f>
        <v>44035</v>
      </c>
      <c r="E20" s="14">
        <f>SUM(E6:E19)</f>
        <v>16522</v>
      </c>
      <c r="F20" s="14">
        <f>SUM(F6:F19)</f>
        <v>0</v>
      </c>
      <c r="G20" s="15">
        <f>SUM(G6:G18)</f>
        <v>43754</v>
      </c>
      <c r="H20" s="15">
        <f>SUM(H6:H18)</f>
        <v>43750</v>
      </c>
      <c r="I20" s="74">
        <f>H20/G20*100</f>
        <v>99.99085797869908</v>
      </c>
      <c r="J20" s="15">
        <f>SUM(J6:J18)</f>
        <v>42488</v>
      </c>
      <c r="K20" s="74">
        <f>J20/G20*100</f>
        <v>97.1065502582621</v>
      </c>
      <c r="L20" s="14"/>
    </row>
    <row r="21" spans="1:12" ht="12.75">
      <c r="A21" s="2"/>
      <c r="B21" s="3"/>
      <c r="C21" s="4"/>
      <c r="D21" s="4"/>
      <c r="E21" s="5"/>
      <c r="F21" s="5"/>
      <c r="G21" s="5"/>
      <c r="H21" s="5"/>
      <c r="I21" s="2"/>
      <c r="J21" s="5"/>
      <c r="K21" s="5"/>
      <c r="L21" s="4"/>
    </row>
    <row r="22" spans="1:12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24" t="s">
        <v>20</v>
      </c>
      <c r="G22" s="19">
        <v>10100</v>
      </c>
      <c r="H22" s="65">
        <v>10746</v>
      </c>
      <c r="I22" s="76">
        <f>H22/G22*100</f>
        <v>106.3960396039604</v>
      </c>
      <c r="J22" s="89">
        <v>10746</v>
      </c>
      <c r="K22" s="76">
        <f>J22/G22*100</f>
        <v>106.3960396039604</v>
      </c>
      <c r="L22" s="18"/>
    </row>
    <row r="23" spans="1:12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  <c r="J23" s="19"/>
      <c r="K23" s="19"/>
      <c r="L23" s="18"/>
    </row>
    <row r="24" spans="1:12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64" t="s">
        <v>20</v>
      </c>
      <c r="G24" s="19">
        <f>D24</f>
        <v>4000</v>
      </c>
      <c r="H24" s="65">
        <v>1623</v>
      </c>
      <c r="I24" s="76">
        <f>H24/G24*100</f>
        <v>40.575</v>
      </c>
      <c r="J24" s="65">
        <v>1623</v>
      </c>
      <c r="K24" s="76">
        <f>J24/G24*100</f>
        <v>40.575</v>
      </c>
      <c r="L24" s="88"/>
    </row>
    <row r="25" spans="1:12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24" t="s">
        <v>20</v>
      </c>
      <c r="G25" s="19">
        <f>D25</f>
        <v>1800</v>
      </c>
      <c r="H25" s="65">
        <v>1800</v>
      </c>
      <c r="I25" s="76">
        <f>H25/G25*100</f>
        <v>100</v>
      </c>
      <c r="J25" s="65">
        <v>1800</v>
      </c>
      <c r="K25" s="76">
        <f>J25/G25*100</f>
        <v>100</v>
      </c>
      <c r="L25" s="23"/>
    </row>
    <row r="26" spans="1:12" s="20" customFormat="1" ht="12.75">
      <c r="A26" s="7" t="s">
        <v>38</v>
      </c>
      <c r="B26" s="16"/>
      <c r="C26" s="17"/>
      <c r="D26" s="18">
        <v>17700</v>
      </c>
      <c r="E26" s="19"/>
      <c r="F26" s="19"/>
      <c r="G26" s="19">
        <v>1670</v>
      </c>
      <c r="H26" s="24" t="s">
        <v>20</v>
      </c>
      <c r="I26" s="24" t="s">
        <v>20</v>
      </c>
      <c r="J26" s="24" t="s">
        <v>20</v>
      </c>
      <c r="K26" s="24" t="s">
        <v>20</v>
      </c>
      <c r="L26" s="18"/>
    </row>
    <row r="27" spans="1:12" s="20" customFormat="1" ht="12.75">
      <c r="A27" s="7" t="s">
        <v>22</v>
      </c>
      <c r="B27" s="16"/>
      <c r="C27" s="17"/>
      <c r="D27" s="21"/>
      <c r="E27" s="21"/>
      <c r="F27" s="21"/>
      <c r="G27" s="21"/>
      <c r="H27" s="24"/>
      <c r="I27" s="7"/>
      <c r="J27" s="21"/>
      <c r="K27" s="21"/>
      <c r="L27" s="21"/>
    </row>
    <row r="28" spans="1:12" ht="12.75">
      <c r="A28" s="2"/>
      <c r="B28" s="10"/>
      <c r="C28" s="8"/>
      <c r="D28" s="3"/>
      <c r="E28" s="11"/>
      <c r="F28" s="11"/>
      <c r="G28" s="11"/>
      <c r="H28" s="24"/>
      <c r="I28" s="2"/>
      <c r="J28" s="11"/>
      <c r="K28" s="11"/>
      <c r="L28" s="3"/>
    </row>
    <row r="29" spans="1:12" ht="12.75">
      <c r="A29" s="22" t="s">
        <v>23</v>
      </c>
      <c r="B29" s="10" t="s">
        <v>24</v>
      </c>
      <c r="C29" s="10" t="s">
        <v>20</v>
      </c>
      <c r="D29" s="23" t="str">
        <f aca="true" t="shared" si="0" ref="D29:D39">B29</f>
        <v>X</v>
      </c>
      <c r="E29" s="24" t="str">
        <f aca="true" t="shared" si="1" ref="E29:E39">D29</f>
        <v>X</v>
      </c>
      <c r="F29" s="24" t="s">
        <v>20</v>
      </c>
      <c r="G29" s="11">
        <v>2520</v>
      </c>
      <c r="H29" s="11">
        <v>2520</v>
      </c>
      <c r="I29" s="71">
        <f>H29/G29*100</f>
        <v>100</v>
      </c>
      <c r="J29" s="11">
        <v>2394</v>
      </c>
      <c r="K29" s="71">
        <f>J29/G29*100</f>
        <v>95</v>
      </c>
      <c r="L29" s="23"/>
    </row>
    <row r="30" spans="1:12" ht="12.75">
      <c r="A30" s="22" t="s">
        <v>26</v>
      </c>
      <c r="B30" s="10" t="s">
        <v>24</v>
      </c>
      <c r="C30" s="10" t="s">
        <v>20</v>
      </c>
      <c r="D30" s="23" t="str">
        <f t="shared" si="0"/>
        <v>X</v>
      </c>
      <c r="E30" s="24" t="str">
        <f t="shared" si="1"/>
        <v>X</v>
      </c>
      <c r="F30" s="24" t="s">
        <v>20</v>
      </c>
      <c r="G30" s="11">
        <v>6919</v>
      </c>
      <c r="H30" s="11">
        <v>6919</v>
      </c>
      <c r="I30" s="71">
        <f>H30/G30*100</f>
        <v>100</v>
      </c>
      <c r="J30" s="11">
        <v>6573</v>
      </c>
      <c r="K30" s="71">
        <f>J30/G30*100</f>
        <v>94.99927735221853</v>
      </c>
      <c r="L30" s="23"/>
    </row>
    <row r="31" spans="1:12" ht="12.75">
      <c r="A31" s="22" t="s">
        <v>27</v>
      </c>
      <c r="B31" s="10" t="s">
        <v>24</v>
      </c>
      <c r="C31" s="10" t="s">
        <v>20</v>
      </c>
      <c r="D31" s="23" t="str">
        <f t="shared" si="0"/>
        <v>X</v>
      </c>
      <c r="E31" s="24" t="str">
        <f t="shared" si="1"/>
        <v>X</v>
      </c>
      <c r="F31" s="24" t="s">
        <v>20</v>
      </c>
      <c r="G31" s="24" t="str">
        <f>D31</f>
        <v>X</v>
      </c>
      <c r="H31" s="24" t="s">
        <v>20</v>
      </c>
      <c r="I31" s="24" t="s">
        <v>20</v>
      </c>
      <c r="J31" s="24" t="s">
        <v>20</v>
      </c>
      <c r="K31" s="24" t="s">
        <v>20</v>
      </c>
      <c r="L31" s="23"/>
    </row>
    <row r="32" spans="1:12" ht="12.75">
      <c r="A32" s="22" t="s">
        <v>28</v>
      </c>
      <c r="B32" s="10" t="s">
        <v>24</v>
      </c>
      <c r="C32" s="10" t="s">
        <v>20</v>
      </c>
      <c r="D32" s="23" t="str">
        <f t="shared" si="0"/>
        <v>X</v>
      </c>
      <c r="E32" s="24" t="str">
        <f t="shared" si="1"/>
        <v>X</v>
      </c>
      <c r="F32" s="24" t="s">
        <v>20</v>
      </c>
      <c r="G32" s="11">
        <v>873</v>
      </c>
      <c r="H32" s="11">
        <v>802</v>
      </c>
      <c r="I32" s="71">
        <f>H32/G32*100</f>
        <v>91.86712485681558</v>
      </c>
      <c r="J32" s="11">
        <v>802</v>
      </c>
      <c r="K32" s="71">
        <f>J32/G32*100</f>
        <v>91.86712485681558</v>
      </c>
      <c r="L32" s="23"/>
    </row>
    <row r="33" spans="1:12" ht="12.75">
      <c r="A33" s="22" t="s">
        <v>29</v>
      </c>
      <c r="B33" s="10" t="s">
        <v>24</v>
      </c>
      <c r="C33" s="10" t="s">
        <v>20</v>
      </c>
      <c r="D33" s="23" t="str">
        <f t="shared" si="0"/>
        <v>X</v>
      </c>
      <c r="E33" s="24" t="str">
        <f t="shared" si="1"/>
        <v>X</v>
      </c>
      <c r="F33" s="24" t="s">
        <v>20</v>
      </c>
      <c r="G33" s="11">
        <v>1433</v>
      </c>
      <c r="H33" s="11">
        <v>1433</v>
      </c>
      <c r="I33" s="71">
        <f>H33/G33*100</f>
        <v>100</v>
      </c>
      <c r="J33" s="11">
        <v>1361</v>
      </c>
      <c r="K33" s="71">
        <f>J33/G33*100</f>
        <v>94.97557571528262</v>
      </c>
      <c r="L33" s="23"/>
    </row>
    <row r="34" spans="1:12" ht="12.75">
      <c r="A34" s="22" t="s">
        <v>30</v>
      </c>
      <c r="B34" s="10" t="s">
        <v>24</v>
      </c>
      <c r="C34" s="10" t="s">
        <v>20</v>
      </c>
      <c r="D34" s="23" t="str">
        <f t="shared" si="0"/>
        <v>X</v>
      </c>
      <c r="E34" s="24" t="str">
        <f t="shared" si="1"/>
        <v>X</v>
      </c>
      <c r="F34" s="24" t="s">
        <v>20</v>
      </c>
      <c r="G34" s="11">
        <v>911</v>
      </c>
      <c r="H34" s="11">
        <v>911</v>
      </c>
      <c r="I34" s="71">
        <f>H34/G34*100</f>
        <v>100</v>
      </c>
      <c r="J34" s="11">
        <v>865</v>
      </c>
      <c r="K34" s="71">
        <f>J34/G34*100</f>
        <v>94.95060373216246</v>
      </c>
      <c r="L34" s="23"/>
    </row>
    <row r="35" spans="1:12" ht="12.75">
      <c r="A35" s="22" t="s">
        <v>31</v>
      </c>
      <c r="B35" s="10" t="s">
        <v>24</v>
      </c>
      <c r="C35" s="10" t="s">
        <v>20</v>
      </c>
      <c r="D35" s="23" t="str">
        <f t="shared" si="0"/>
        <v>X</v>
      </c>
      <c r="E35" s="24" t="str">
        <f t="shared" si="1"/>
        <v>X</v>
      </c>
      <c r="F35" s="24" t="s">
        <v>20</v>
      </c>
      <c r="G35" s="11">
        <v>2521</v>
      </c>
      <c r="H35" s="11">
        <v>2521</v>
      </c>
      <c r="I35" s="71">
        <f>H35/G35*100</f>
        <v>100</v>
      </c>
      <c r="J35" s="11">
        <v>2521</v>
      </c>
      <c r="K35" s="71">
        <f>J35/G35*100</f>
        <v>100</v>
      </c>
      <c r="L35" s="23"/>
    </row>
    <row r="36" spans="1:12" s="27" customFormat="1" ht="12.75">
      <c r="A36" s="25" t="s">
        <v>32</v>
      </c>
      <c r="B36" s="10" t="s">
        <v>24</v>
      </c>
      <c r="C36" s="10" t="s">
        <v>20</v>
      </c>
      <c r="D36" s="23" t="str">
        <f t="shared" si="0"/>
        <v>X</v>
      </c>
      <c r="E36" s="24" t="str">
        <f t="shared" si="1"/>
        <v>X</v>
      </c>
      <c r="F36" s="24" t="s">
        <v>20</v>
      </c>
      <c r="G36" s="24" t="str">
        <f>D36</f>
        <v>X</v>
      </c>
      <c r="H36" s="11">
        <v>1298</v>
      </c>
      <c r="I36" s="71">
        <v>100</v>
      </c>
      <c r="J36" s="24" t="s">
        <v>20</v>
      </c>
      <c r="K36" s="24" t="s">
        <v>20</v>
      </c>
      <c r="L36" s="23"/>
    </row>
    <row r="37" spans="1:12" ht="12.75">
      <c r="A37" s="22" t="s">
        <v>34</v>
      </c>
      <c r="B37" s="10" t="s">
        <v>24</v>
      </c>
      <c r="C37" s="10" t="s">
        <v>20</v>
      </c>
      <c r="D37" s="23" t="str">
        <f t="shared" si="0"/>
        <v>X</v>
      </c>
      <c r="E37" s="24" t="str">
        <f t="shared" si="1"/>
        <v>X</v>
      </c>
      <c r="F37" s="24" t="s">
        <v>20</v>
      </c>
      <c r="G37" s="11">
        <v>1724</v>
      </c>
      <c r="H37" s="11">
        <v>1724</v>
      </c>
      <c r="I37" s="71">
        <f>H37/G37*100</f>
        <v>100</v>
      </c>
      <c r="J37" s="24" t="s">
        <v>20</v>
      </c>
      <c r="K37" s="24" t="s">
        <v>20</v>
      </c>
      <c r="L37" s="23"/>
    </row>
    <row r="38" spans="1:12" ht="12.75">
      <c r="A38" s="22" t="s">
        <v>36</v>
      </c>
      <c r="B38" s="10" t="s">
        <v>24</v>
      </c>
      <c r="C38" s="10" t="s">
        <v>20</v>
      </c>
      <c r="D38" s="23" t="str">
        <f t="shared" si="0"/>
        <v>X</v>
      </c>
      <c r="E38" s="24" t="str">
        <f t="shared" si="1"/>
        <v>X</v>
      </c>
      <c r="F38" s="24" t="s">
        <v>20</v>
      </c>
      <c r="G38" s="11">
        <v>4940</v>
      </c>
      <c r="H38" s="11">
        <v>4940</v>
      </c>
      <c r="I38" s="71">
        <f>H38/G38*100</f>
        <v>100</v>
      </c>
      <c r="J38" s="24" t="s">
        <v>20</v>
      </c>
      <c r="K38" s="24" t="s">
        <v>20</v>
      </c>
      <c r="L38" s="23"/>
    </row>
    <row r="39" spans="1:12" ht="12.75">
      <c r="A39" s="22" t="s">
        <v>37</v>
      </c>
      <c r="B39" s="10" t="s">
        <v>24</v>
      </c>
      <c r="C39" s="10" t="s">
        <v>20</v>
      </c>
      <c r="D39" s="23" t="str">
        <f t="shared" si="0"/>
        <v>X</v>
      </c>
      <c r="E39" s="24" t="str">
        <f t="shared" si="1"/>
        <v>X</v>
      </c>
      <c r="F39" s="24"/>
      <c r="G39" s="24" t="str">
        <f>D39</f>
        <v>X</v>
      </c>
      <c r="H39" s="11">
        <v>207</v>
      </c>
      <c r="I39" s="71">
        <v>100</v>
      </c>
      <c r="J39" s="24" t="s">
        <v>20</v>
      </c>
      <c r="K39" s="24" t="s">
        <v>20</v>
      </c>
      <c r="L39" s="23"/>
    </row>
    <row r="40" spans="1:12" s="27" customFormat="1" ht="25.5">
      <c r="A40" s="72" t="s">
        <v>75</v>
      </c>
      <c r="B40" s="29"/>
      <c r="C40" s="29"/>
      <c r="D40" s="77" t="s">
        <v>20</v>
      </c>
      <c r="E40" s="77"/>
      <c r="F40" s="78">
        <v>100</v>
      </c>
      <c r="G40" s="78">
        <v>100</v>
      </c>
      <c r="H40" s="78">
        <v>100</v>
      </c>
      <c r="I40" s="96">
        <f>H40/G40*100</f>
        <v>100</v>
      </c>
      <c r="J40" s="78">
        <v>100</v>
      </c>
      <c r="K40" s="79">
        <f>J40/G40*100</f>
        <v>100</v>
      </c>
      <c r="L40" s="73"/>
    </row>
    <row r="41" spans="1:12" s="27" customFormat="1" ht="21" customHeight="1">
      <c r="A41" s="25" t="s">
        <v>71</v>
      </c>
      <c r="B41" s="10"/>
      <c r="C41" s="10"/>
      <c r="D41" s="24" t="s">
        <v>20</v>
      </c>
      <c r="E41" s="24"/>
      <c r="F41" s="11">
        <v>30</v>
      </c>
      <c r="G41" s="11">
        <v>30</v>
      </c>
      <c r="H41" s="11">
        <v>30</v>
      </c>
      <c r="I41" s="71">
        <f>H41/G41*100</f>
        <v>100</v>
      </c>
      <c r="J41" s="11">
        <v>30</v>
      </c>
      <c r="K41" s="71">
        <f>J41/G41*100</f>
        <v>100</v>
      </c>
      <c r="L41" s="3"/>
    </row>
    <row r="42" spans="1:12" s="27" customFormat="1" ht="12.75">
      <c r="A42" s="25" t="s">
        <v>72</v>
      </c>
      <c r="B42" s="10"/>
      <c r="C42" s="10"/>
      <c r="D42" s="24" t="s">
        <v>20</v>
      </c>
      <c r="E42" s="24"/>
      <c r="F42" s="11">
        <v>81</v>
      </c>
      <c r="G42" s="11">
        <v>81</v>
      </c>
      <c r="H42" s="11">
        <v>81</v>
      </c>
      <c r="I42" s="71">
        <f>H42/G42*100</f>
        <v>100</v>
      </c>
      <c r="J42" s="11">
        <v>81</v>
      </c>
      <c r="K42" s="71">
        <f>J42/G42*100</f>
        <v>100</v>
      </c>
      <c r="L42" s="3"/>
    </row>
    <row r="43" spans="1:12" s="27" customFormat="1" ht="12.75">
      <c r="A43" s="25" t="s">
        <v>74</v>
      </c>
      <c r="B43" s="10"/>
      <c r="C43" s="10"/>
      <c r="D43" s="24" t="s">
        <v>20</v>
      </c>
      <c r="E43" s="24"/>
      <c r="F43" s="24" t="s">
        <v>24</v>
      </c>
      <c r="G43" s="24" t="s">
        <v>24</v>
      </c>
      <c r="H43" s="24" t="s">
        <v>20</v>
      </c>
      <c r="I43" s="24" t="s">
        <v>20</v>
      </c>
      <c r="J43" s="24" t="s">
        <v>20</v>
      </c>
      <c r="K43" s="24" t="s">
        <v>20</v>
      </c>
      <c r="L43" s="23"/>
    </row>
    <row r="44" spans="1:12" s="41" customFormat="1" ht="12.75">
      <c r="A44" s="25" t="s">
        <v>77</v>
      </c>
      <c r="B44" s="17"/>
      <c r="C44" s="17"/>
      <c r="D44" s="24" t="s">
        <v>20</v>
      </c>
      <c r="E44" s="24"/>
      <c r="F44" s="24" t="s">
        <v>24</v>
      </c>
      <c r="G44" s="24" t="s">
        <v>24</v>
      </c>
      <c r="H44" s="11">
        <v>196</v>
      </c>
      <c r="I44" s="71">
        <v>100</v>
      </c>
      <c r="J44" s="11">
        <v>196</v>
      </c>
      <c r="K44" s="71">
        <v>100</v>
      </c>
      <c r="L44" s="23"/>
    </row>
    <row r="45" spans="1:12" s="27" customFormat="1" ht="12.75">
      <c r="A45" s="25"/>
      <c r="B45" s="33"/>
      <c r="C45" s="34"/>
      <c r="D45" s="33"/>
      <c r="E45" s="35"/>
      <c r="F45" s="35"/>
      <c r="G45" s="35"/>
      <c r="H45" s="35"/>
      <c r="I45" s="26"/>
      <c r="J45" s="35"/>
      <c r="K45" s="35"/>
      <c r="L45" s="33"/>
    </row>
    <row r="46" spans="1:12" s="41" customFormat="1" ht="12.75">
      <c r="A46" s="36"/>
      <c r="B46" s="37"/>
      <c r="C46" s="38"/>
      <c r="D46" s="37"/>
      <c r="E46" s="39"/>
      <c r="F46" s="61"/>
      <c r="G46" s="39"/>
      <c r="H46" s="61"/>
      <c r="I46" s="80"/>
      <c r="J46" s="61"/>
      <c r="K46" s="61"/>
      <c r="L46" s="37"/>
    </row>
    <row r="47" spans="1:12" s="41" customFormat="1" ht="12.75">
      <c r="A47" s="12" t="s">
        <v>82</v>
      </c>
      <c r="B47" s="66"/>
      <c r="C47" s="67"/>
      <c r="D47" s="66">
        <v>17700</v>
      </c>
      <c r="E47" s="68"/>
      <c r="F47" s="68">
        <f>F40+F41+F42</f>
        <v>211</v>
      </c>
      <c r="G47" s="68">
        <f>SUM(G26:G44)</f>
        <v>23722</v>
      </c>
      <c r="H47" s="68">
        <f>SUM(H29:H46)</f>
        <v>23682</v>
      </c>
      <c r="I47" s="81">
        <f>H47/G47*100</f>
        <v>99.83138015344406</v>
      </c>
      <c r="J47" s="68">
        <f>SUM(J29:J44)</f>
        <v>14923</v>
      </c>
      <c r="K47" s="81">
        <f>J47/G47*100</f>
        <v>62.90784925385719</v>
      </c>
      <c r="L47" s="66"/>
    </row>
    <row r="48" spans="1:12" ht="12.75">
      <c r="A48" s="2"/>
      <c r="B48" s="3"/>
      <c r="C48" s="10"/>
      <c r="D48" s="3"/>
      <c r="E48" s="11"/>
      <c r="F48" s="11"/>
      <c r="G48" s="11"/>
      <c r="H48" s="11"/>
      <c r="I48" s="2"/>
      <c r="J48" s="11"/>
      <c r="K48" s="11"/>
      <c r="L48" s="3"/>
    </row>
    <row r="49" spans="1:12" s="20" customFormat="1" ht="12.75">
      <c r="A49" s="7" t="s">
        <v>39</v>
      </c>
      <c r="B49" s="16">
        <v>1100</v>
      </c>
      <c r="C49" s="17" t="s">
        <v>20</v>
      </c>
      <c r="D49" s="18">
        <v>1100</v>
      </c>
      <c r="E49" s="19">
        <v>1100</v>
      </c>
      <c r="F49" s="19">
        <f>-F40-F41-F42</f>
        <v>-211</v>
      </c>
      <c r="G49" s="19">
        <v>818</v>
      </c>
      <c r="H49" s="24" t="s">
        <v>20</v>
      </c>
      <c r="I49" s="24" t="s">
        <v>20</v>
      </c>
      <c r="J49" s="24" t="s">
        <v>20</v>
      </c>
      <c r="K49" s="24" t="s">
        <v>20</v>
      </c>
      <c r="L49" s="18"/>
    </row>
    <row r="50" spans="1:12" s="20" customFormat="1" ht="12.75">
      <c r="A50" s="7"/>
      <c r="B50" s="16"/>
      <c r="C50" s="17"/>
      <c r="D50" s="18"/>
      <c r="E50" s="19"/>
      <c r="F50" s="19"/>
      <c r="G50" s="19"/>
      <c r="H50" s="19"/>
      <c r="I50" s="7"/>
      <c r="J50" s="19"/>
      <c r="K50" s="19"/>
      <c r="L50" s="18"/>
    </row>
    <row r="51" spans="1:12" ht="12.75">
      <c r="A51" s="2"/>
      <c r="B51" s="3"/>
      <c r="C51" s="10"/>
      <c r="D51" s="4"/>
      <c r="E51" s="5"/>
      <c r="F51" s="5"/>
      <c r="G51" s="5"/>
      <c r="H51" s="5"/>
      <c r="I51" s="2"/>
      <c r="J51" s="5"/>
      <c r="K51" s="5"/>
      <c r="L51" s="4"/>
    </row>
    <row r="52" spans="1:12" ht="12.75">
      <c r="A52" s="12" t="s">
        <v>40</v>
      </c>
      <c r="B52" s="13">
        <f>B20+B22+B24+B25+B46+B49</f>
        <v>80476</v>
      </c>
      <c r="C52" s="13">
        <f>C20</f>
        <v>22041</v>
      </c>
      <c r="D52" s="13">
        <f>D20+D22+D24+D25+D47+D49</f>
        <v>76135</v>
      </c>
      <c r="E52" s="13">
        <f>E20+E22+E24+E25+E46+E49</f>
        <v>30922</v>
      </c>
      <c r="F52" s="13" t="e">
        <f>#REF!</f>
        <v>#REF!</v>
      </c>
      <c r="G52" s="13">
        <f>G49+G47+G20+G22+G24+G25</f>
        <v>84194</v>
      </c>
      <c r="H52" s="13">
        <f>H47+H20+H22+H24</f>
        <v>79801</v>
      </c>
      <c r="I52" s="81">
        <f>H52/G52*100</f>
        <v>94.78228852412286</v>
      </c>
      <c r="J52" s="13">
        <f>J47+J25+J24+J22+J20</f>
        <v>71580</v>
      </c>
      <c r="K52" s="81">
        <f>J52/G52*100</f>
        <v>85.01793476969856</v>
      </c>
      <c r="L52" s="13"/>
    </row>
    <row r="53" spans="1:12" ht="12.75">
      <c r="A53" s="22"/>
      <c r="B53" s="8"/>
      <c r="C53" s="10"/>
      <c r="D53" s="3"/>
      <c r="E53" s="11"/>
      <c r="F53" s="11"/>
      <c r="G53" s="11"/>
      <c r="H53" s="11"/>
      <c r="I53" s="2"/>
      <c r="J53" s="11"/>
      <c r="K53" s="11"/>
      <c r="L53" s="3"/>
    </row>
    <row r="54" spans="1:12" ht="12.75">
      <c r="A54" s="42" t="s">
        <v>41</v>
      </c>
      <c r="B54" s="8"/>
      <c r="C54" s="10"/>
      <c r="D54" s="3"/>
      <c r="E54" s="11"/>
      <c r="F54" s="11"/>
      <c r="G54" s="11"/>
      <c r="H54" s="11"/>
      <c r="I54" s="42"/>
      <c r="J54" s="11"/>
      <c r="K54" s="11"/>
      <c r="L54" s="3"/>
    </row>
    <row r="55" spans="1:12" ht="12.75">
      <c r="A55" s="22" t="s">
        <v>43</v>
      </c>
      <c r="B55" s="8">
        <v>8714</v>
      </c>
      <c r="C55" s="10" t="s">
        <v>20</v>
      </c>
      <c r="D55" s="3">
        <f aca="true" t="shared" si="2" ref="D55:D71">B55</f>
        <v>8714</v>
      </c>
      <c r="E55" s="11">
        <v>2905</v>
      </c>
      <c r="F55" s="24" t="s">
        <v>20</v>
      </c>
      <c r="G55" s="11">
        <v>8442</v>
      </c>
      <c r="H55" s="11">
        <v>8442</v>
      </c>
      <c r="I55" s="83">
        <f>H55/G55*100</f>
        <v>100</v>
      </c>
      <c r="J55" s="94">
        <v>8442</v>
      </c>
      <c r="K55" s="83">
        <f>J55/G55*100</f>
        <v>100</v>
      </c>
      <c r="L55" s="3"/>
    </row>
    <row r="56" spans="1:12" ht="12.75">
      <c r="A56" s="22" t="s">
        <v>45</v>
      </c>
      <c r="B56" s="8">
        <v>3580</v>
      </c>
      <c r="C56" s="10" t="s">
        <v>20</v>
      </c>
      <c r="D56" s="3">
        <f t="shared" si="2"/>
        <v>3580</v>
      </c>
      <c r="E56" s="11">
        <v>1193</v>
      </c>
      <c r="F56" s="24" t="s">
        <v>20</v>
      </c>
      <c r="G56" s="11">
        <v>3325</v>
      </c>
      <c r="H56" s="11">
        <v>3325</v>
      </c>
      <c r="I56" s="83">
        <f aca="true" t="shared" si="3" ref="I56:I72">H56/G56*100</f>
        <v>100</v>
      </c>
      <c r="J56" s="94">
        <v>3325</v>
      </c>
      <c r="K56" s="83">
        <f aca="true" t="shared" si="4" ref="K56:K72">J56/G56*100</f>
        <v>100</v>
      </c>
      <c r="L56" s="3"/>
    </row>
    <row r="57" spans="1:12" ht="12.75">
      <c r="A57" s="22" t="s">
        <v>46</v>
      </c>
      <c r="B57" s="8">
        <v>2615</v>
      </c>
      <c r="C57" s="10" t="s">
        <v>20</v>
      </c>
      <c r="D57" s="3">
        <f t="shared" si="2"/>
        <v>2615</v>
      </c>
      <c r="E57" s="11">
        <v>872</v>
      </c>
      <c r="F57" s="24" t="s">
        <v>20</v>
      </c>
      <c r="G57" s="11">
        <f aca="true" t="shared" si="5" ref="G57:G71">D57</f>
        <v>2615</v>
      </c>
      <c r="H57" s="11">
        <v>2548</v>
      </c>
      <c r="I57" s="83">
        <f t="shared" si="3"/>
        <v>97.43785850860421</v>
      </c>
      <c r="J57" s="94">
        <v>2548</v>
      </c>
      <c r="K57" s="83">
        <f t="shared" si="4"/>
        <v>97.43785850860421</v>
      </c>
      <c r="L57" s="3"/>
    </row>
    <row r="58" spans="1:12" ht="12.75">
      <c r="A58" s="22" t="s">
        <v>47</v>
      </c>
      <c r="B58" s="8">
        <v>6935</v>
      </c>
      <c r="C58" s="10" t="s">
        <v>20</v>
      </c>
      <c r="D58" s="3">
        <f t="shared" si="2"/>
        <v>6935</v>
      </c>
      <c r="E58" s="11">
        <v>2312</v>
      </c>
      <c r="F58" s="24" t="s">
        <v>20</v>
      </c>
      <c r="G58" s="11">
        <f t="shared" si="5"/>
        <v>6935</v>
      </c>
      <c r="H58" s="11">
        <v>6805</v>
      </c>
      <c r="I58" s="83">
        <f t="shared" si="3"/>
        <v>98.12545061283345</v>
      </c>
      <c r="J58" s="94">
        <v>6805</v>
      </c>
      <c r="K58" s="83">
        <f t="shared" si="4"/>
        <v>98.12545061283345</v>
      </c>
      <c r="L58" s="3"/>
    </row>
    <row r="59" spans="1:12" ht="12.75">
      <c r="A59" s="22" t="s">
        <v>48</v>
      </c>
      <c r="B59" s="8">
        <v>16517</v>
      </c>
      <c r="C59" s="10" t="s">
        <v>20</v>
      </c>
      <c r="D59" s="3">
        <f t="shared" si="2"/>
        <v>16517</v>
      </c>
      <c r="E59" s="11">
        <v>5506</v>
      </c>
      <c r="F59" s="24" t="s">
        <v>20</v>
      </c>
      <c r="G59" s="11">
        <f t="shared" si="5"/>
        <v>16517</v>
      </c>
      <c r="H59" s="11">
        <v>16517</v>
      </c>
      <c r="I59" s="83">
        <f t="shared" si="3"/>
        <v>100</v>
      </c>
      <c r="J59" s="94">
        <v>15278</v>
      </c>
      <c r="K59" s="83">
        <f t="shared" si="4"/>
        <v>92.49863776714899</v>
      </c>
      <c r="L59" s="3"/>
    </row>
    <row r="60" spans="1:12" ht="12.75">
      <c r="A60" s="22" t="s">
        <v>49</v>
      </c>
      <c r="B60" s="8">
        <v>5992</v>
      </c>
      <c r="C60" s="10" t="s">
        <v>20</v>
      </c>
      <c r="D60" s="3">
        <f t="shared" si="2"/>
        <v>5992</v>
      </c>
      <c r="E60" s="11">
        <v>1997</v>
      </c>
      <c r="F60" s="24" t="s">
        <v>20</v>
      </c>
      <c r="G60" s="11">
        <v>5875</v>
      </c>
      <c r="H60" s="11">
        <v>5875</v>
      </c>
      <c r="I60" s="83">
        <f t="shared" si="3"/>
        <v>100</v>
      </c>
      <c r="J60" s="94">
        <v>5875</v>
      </c>
      <c r="K60" s="83">
        <f t="shared" si="4"/>
        <v>100</v>
      </c>
      <c r="L60" s="3"/>
    </row>
    <row r="61" spans="1:12" ht="12.75">
      <c r="A61" s="22" t="s">
        <v>50</v>
      </c>
      <c r="B61" s="8">
        <v>5844</v>
      </c>
      <c r="C61" s="10" t="s">
        <v>20</v>
      </c>
      <c r="D61" s="3">
        <f t="shared" si="2"/>
        <v>5844</v>
      </c>
      <c r="E61" s="11">
        <v>1948</v>
      </c>
      <c r="F61" s="24" t="s">
        <v>20</v>
      </c>
      <c r="G61" s="11">
        <f t="shared" si="5"/>
        <v>5844</v>
      </c>
      <c r="H61" s="11">
        <v>5839</v>
      </c>
      <c r="I61" s="83">
        <f t="shared" si="3"/>
        <v>99.91444216290212</v>
      </c>
      <c r="J61" s="94">
        <v>45</v>
      </c>
      <c r="K61" s="83">
        <f t="shared" si="4"/>
        <v>0.7700205338809034</v>
      </c>
      <c r="L61" s="3"/>
    </row>
    <row r="62" spans="1:12" ht="12.75">
      <c r="A62" s="22" t="s">
        <v>51</v>
      </c>
      <c r="B62" s="8">
        <v>11053</v>
      </c>
      <c r="C62" s="10" t="s">
        <v>20</v>
      </c>
      <c r="D62" s="3">
        <f t="shared" si="2"/>
        <v>11053</v>
      </c>
      <c r="E62" s="11">
        <v>3684</v>
      </c>
      <c r="F62" s="24" t="s">
        <v>20</v>
      </c>
      <c r="G62" s="11">
        <f t="shared" si="5"/>
        <v>11053</v>
      </c>
      <c r="H62" s="11">
        <v>11023</v>
      </c>
      <c r="I62" s="83">
        <f t="shared" si="3"/>
        <v>99.72858047588889</v>
      </c>
      <c r="J62" s="94">
        <v>11023</v>
      </c>
      <c r="K62" s="83">
        <f t="shared" si="4"/>
        <v>99.72858047588889</v>
      </c>
      <c r="L62" s="3"/>
    </row>
    <row r="63" spans="1:12" ht="12.75">
      <c r="A63" s="22" t="s">
        <v>52</v>
      </c>
      <c r="B63" s="8">
        <v>6796</v>
      </c>
      <c r="C63" s="10" t="s">
        <v>20</v>
      </c>
      <c r="D63" s="3">
        <f t="shared" si="2"/>
        <v>6796</v>
      </c>
      <c r="E63" s="11">
        <v>2265</v>
      </c>
      <c r="F63" s="24" t="s">
        <v>20</v>
      </c>
      <c r="G63" s="11">
        <v>6637</v>
      </c>
      <c r="H63" s="11">
        <v>6637</v>
      </c>
      <c r="I63" s="83">
        <f t="shared" si="3"/>
        <v>100</v>
      </c>
      <c r="J63" s="94">
        <v>6637</v>
      </c>
      <c r="K63" s="83">
        <f t="shared" si="4"/>
        <v>100</v>
      </c>
      <c r="L63" s="3"/>
    </row>
    <row r="64" spans="1:12" ht="12.75">
      <c r="A64" s="22" t="s">
        <v>53</v>
      </c>
      <c r="B64" s="8">
        <v>3952</v>
      </c>
      <c r="C64" s="10" t="s">
        <v>20</v>
      </c>
      <c r="D64" s="3">
        <f t="shared" si="2"/>
        <v>3952</v>
      </c>
      <c r="E64" s="11">
        <v>1317</v>
      </c>
      <c r="F64" s="24" t="s">
        <v>20</v>
      </c>
      <c r="G64" s="11">
        <v>3858</v>
      </c>
      <c r="H64" s="11">
        <v>3715</v>
      </c>
      <c r="I64" s="83">
        <f t="shared" si="3"/>
        <v>96.29341627786417</v>
      </c>
      <c r="J64" s="94">
        <v>3715</v>
      </c>
      <c r="K64" s="83">
        <f t="shared" si="4"/>
        <v>96.29341627786417</v>
      </c>
      <c r="L64" s="3"/>
    </row>
    <row r="65" spans="1:12" ht="12.75">
      <c r="A65" s="22" t="s">
        <v>54</v>
      </c>
      <c r="B65" s="8">
        <v>21632</v>
      </c>
      <c r="C65" s="10" t="s">
        <v>20</v>
      </c>
      <c r="D65" s="3">
        <f t="shared" si="2"/>
        <v>21632</v>
      </c>
      <c r="E65" s="11">
        <v>7211</v>
      </c>
      <c r="F65" s="24" t="s">
        <v>20</v>
      </c>
      <c r="G65" s="11">
        <f t="shared" si="5"/>
        <v>21632</v>
      </c>
      <c r="H65" s="11">
        <v>21602</v>
      </c>
      <c r="I65" s="83">
        <f t="shared" si="3"/>
        <v>99.86131656804734</v>
      </c>
      <c r="J65" s="94">
        <v>11962</v>
      </c>
      <c r="K65" s="83">
        <f t="shared" si="4"/>
        <v>55.29770710059172</v>
      </c>
      <c r="L65" s="3"/>
    </row>
    <row r="66" spans="1:12" ht="12.75">
      <c r="A66" s="22" t="s">
        <v>55</v>
      </c>
      <c r="B66" s="8">
        <v>3098</v>
      </c>
      <c r="C66" s="10" t="s">
        <v>20</v>
      </c>
      <c r="D66" s="3">
        <f t="shared" si="2"/>
        <v>3098</v>
      </c>
      <c r="E66" s="11">
        <v>1033</v>
      </c>
      <c r="F66" s="24" t="s">
        <v>20</v>
      </c>
      <c r="G66" s="11">
        <v>3068</v>
      </c>
      <c r="H66" s="11">
        <v>3068</v>
      </c>
      <c r="I66" s="83">
        <f t="shared" si="3"/>
        <v>100</v>
      </c>
      <c r="J66" s="94">
        <v>3068</v>
      </c>
      <c r="K66" s="83">
        <f t="shared" si="4"/>
        <v>100</v>
      </c>
      <c r="L66" s="3"/>
    </row>
    <row r="67" spans="1:12" ht="12.75">
      <c r="A67" s="22" t="s">
        <v>56</v>
      </c>
      <c r="B67" s="8">
        <v>2894</v>
      </c>
      <c r="C67" s="10" t="s">
        <v>20</v>
      </c>
      <c r="D67" s="3">
        <f t="shared" si="2"/>
        <v>2894</v>
      </c>
      <c r="E67" s="11">
        <v>965</v>
      </c>
      <c r="F67" s="24" t="s">
        <v>20</v>
      </c>
      <c r="G67" s="11">
        <f t="shared" si="5"/>
        <v>2894</v>
      </c>
      <c r="H67" s="11">
        <v>2822</v>
      </c>
      <c r="I67" s="83">
        <f t="shared" si="3"/>
        <v>97.51209398756046</v>
      </c>
      <c r="J67" s="94">
        <v>2822</v>
      </c>
      <c r="K67" s="83">
        <f t="shared" si="4"/>
        <v>97.51209398756046</v>
      </c>
      <c r="L67" s="3"/>
    </row>
    <row r="68" spans="1:12" ht="12.75">
      <c r="A68" s="22" t="s">
        <v>58</v>
      </c>
      <c r="B68" s="8">
        <v>8446</v>
      </c>
      <c r="C68" s="10" t="s">
        <v>20</v>
      </c>
      <c r="D68" s="3">
        <f t="shared" si="2"/>
        <v>8446</v>
      </c>
      <c r="E68" s="11">
        <v>2974</v>
      </c>
      <c r="F68" s="24" t="s">
        <v>20</v>
      </c>
      <c r="G68" s="11">
        <f t="shared" si="5"/>
        <v>8446</v>
      </c>
      <c r="H68" s="11">
        <v>8305</v>
      </c>
      <c r="I68" s="83">
        <f t="shared" si="3"/>
        <v>98.33057068434762</v>
      </c>
      <c r="J68" s="94">
        <v>6682</v>
      </c>
      <c r="K68" s="83">
        <f t="shared" si="4"/>
        <v>79.11437366800853</v>
      </c>
      <c r="L68" s="3"/>
    </row>
    <row r="69" spans="1:12" ht="12.75">
      <c r="A69" s="22" t="s">
        <v>59</v>
      </c>
      <c r="B69" s="8">
        <v>21831</v>
      </c>
      <c r="C69" s="10" t="s">
        <v>20</v>
      </c>
      <c r="D69" s="3">
        <f t="shared" si="2"/>
        <v>21831</v>
      </c>
      <c r="E69" s="11">
        <v>7277</v>
      </c>
      <c r="F69" s="24" t="s">
        <v>20</v>
      </c>
      <c r="G69" s="11">
        <v>21468</v>
      </c>
      <c r="H69" s="11">
        <v>21468</v>
      </c>
      <c r="I69" s="83">
        <f t="shared" si="3"/>
        <v>100</v>
      </c>
      <c r="J69" s="94">
        <v>21468</v>
      </c>
      <c r="K69" s="83">
        <f t="shared" si="4"/>
        <v>100</v>
      </c>
      <c r="L69" s="3"/>
    </row>
    <row r="70" spans="1:12" ht="12.75">
      <c r="A70" s="22" t="s">
        <v>60</v>
      </c>
      <c r="B70" s="8">
        <v>9800</v>
      </c>
      <c r="C70" s="10" t="s">
        <v>20</v>
      </c>
      <c r="D70" s="3">
        <f t="shared" si="2"/>
        <v>9800</v>
      </c>
      <c r="E70" s="11">
        <v>3267</v>
      </c>
      <c r="F70" s="24" t="s">
        <v>20</v>
      </c>
      <c r="G70" s="11">
        <f t="shared" si="5"/>
        <v>9800</v>
      </c>
      <c r="H70" s="11">
        <v>9740</v>
      </c>
      <c r="I70" s="83">
        <f t="shared" si="3"/>
        <v>99.38775510204081</v>
      </c>
      <c r="J70" s="94">
        <v>9740</v>
      </c>
      <c r="K70" s="83">
        <f t="shared" si="4"/>
        <v>99.38775510204081</v>
      </c>
      <c r="L70" s="3"/>
    </row>
    <row r="71" spans="1:12" ht="12.75">
      <c r="A71" s="22" t="s">
        <v>62</v>
      </c>
      <c r="B71" s="8">
        <v>20643</v>
      </c>
      <c r="C71" s="10" t="s">
        <v>20</v>
      </c>
      <c r="D71" s="3">
        <f t="shared" si="2"/>
        <v>20643</v>
      </c>
      <c r="E71" s="11">
        <v>7586</v>
      </c>
      <c r="F71" s="24" t="s">
        <v>20</v>
      </c>
      <c r="G71" s="11">
        <f t="shared" si="5"/>
        <v>20643</v>
      </c>
      <c r="H71" s="11">
        <v>20626</v>
      </c>
      <c r="I71" s="83">
        <f t="shared" si="3"/>
        <v>99.91764762873613</v>
      </c>
      <c r="J71" s="94">
        <v>20292</v>
      </c>
      <c r="K71" s="83">
        <f t="shared" si="4"/>
        <v>98.29966574625782</v>
      </c>
      <c r="L71" s="3"/>
    </row>
    <row r="72" spans="1:12" ht="12.75">
      <c r="A72" s="22" t="s">
        <v>106</v>
      </c>
      <c r="B72" s="8"/>
      <c r="C72" s="10"/>
      <c r="D72" s="23" t="s">
        <v>20</v>
      </c>
      <c r="E72" s="11"/>
      <c r="F72" s="24"/>
      <c r="G72" s="11">
        <v>12</v>
      </c>
      <c r="H72" s="11">
        <v>12</v>
      </c>
      <c r="I72" s="83">
        <f t="shared" si="3"/>
        <v>100</v>
      </c>
      <c r="J72" s="11">
        <v>12</v>
      </c>
      <c r="K72" s="83">
        <f t="shared" si="4"/>
        <v>100</v>
      </c>
      <c r="L72" s="3"/>
    </row>
    <row r="73" spans="1:12" ht="12.75">
      <c r="A73" s="22" t="s">
        <v>116</v>
      </c>
      <c r="B73" s="8"/>
      <c r="C73" s="10"/>
      <c r="D73" s="23" t="s">
        <v>20</v>
      </c>
      <c r="E73" s="11"/>
      <c r="F73" s="24"/>
      <c r="G73" s="24" t="s">
        <v>20</v>
      </c>
      <c r="H73" s="11">
        <v>320</v>
      </c>
      <c r="I73" s="83">
        <v>100</v>
      </c>
      <c r="J73" s="11">
        <v>320</v>
      </c>
      <c r="K73" s="83">
        <v>100</v>
      </c>
      <c r="L73" s="3"/>
    </row>
    <row r="74" spans="1:12" s="20" customFormat="1" ht="12.75">
      <c r="A74" s="43" t="s">
        <v>63</v>
      </c>
      <c r="B74" s="44">
        <f>SUM(B55:B71)</f>
        <v>160342</v>
      </c>
      <c r="C74" s="44">
        <f>SUM(C55:C71)</f>
        <v>0</v>
      </c>
      <c r="D74" s="13">
        <f>SUM(D55:D71)</f>
        <v>160342</v>
      </c>
      <c r="E74" s="13">
        <f>SUM(E55:E71)</f>
        <v>54312</v>
      </c>
      <c r="F74" s="13">
        <v>0</v>
      </c>
      <c r="G74" s="13">
        <f>SUM(G55:G72)</f>
        <v>159064</v>
      </c>
      <c r="H74" s="13">
        <f>SUM(H55:H73)</f>
        <v>158689</v>
      </c>
      <c r="I74" s="84">
        <f>H74/G74*100</f>
        <v>99.7642458381532</v>
      </c>
      <c r="J74" s="13">
        <f>SUM(J55:J73)</f>
        <v>140059</v>
      </c>
      <c r="K74" s="90">
        <f>J74/G74*100</f>
        <v>88.05197907760399</v>
      </c>
      <c r="L74" s="13"/>
    </row>
    <row r="75" spans="1:12" s="51" customFormat="1" ht="12.75">
      <c r="A75" s="46" t="s">
        <v>64</v>
      </c>
      <c r="B75" s="47">
        <f aca="true" t="shared" si="6" ref="B75:J75">B74+B52</f>
        <v>240818</v>
      </c>
      <c r="C75" s="47">
        <f t="shared" si="6"/>
        <v>22041</v>
      </c>
      <c r="D75" s="48">
        <f t="shared" si="6"/>
        <v>236477</v>
      </c>
      <c r="E75" s="49">
        <f t="shared" si="6"/>
        <v>85234</v>
      </c>
      <c r="F75" s="49" t="e">
        <f t="shared" si="6"/>
        <v>#REF!</v>
      </c>
      <c r="G75" s="49">
        <f t="shared" si="6"/>
        <v>243258</v>
      </c>
      <c r="H75" s="49">
        <f t="shared" si="6"/>
        <v>238490</v>
      </c>
      <c r="I75" s="84">
        <f>H75/G75*100</f>
        <v>98.03994113246019</v>
      </c>
      <c r="J75" s="49">
        <f t="shared" si="6"/>
        <v>211639</v>
      </c>
      <c r="K75" s="84">
        <f>J75/G75*100</f>
        <v>87.00186633122034</v>
      </c>
      <c r="L75" s="48"/>
    </row>
    <row r="76" spans="1:12" s="55" customFormat="1" ht="12.75">
      <c r="A76" s="52"/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4"/>
    </row>
    <row r="77" spans="1:12" s="55" customFormat="1" ht="12.75">
      <c r="A77" s="52"/>
      <c r="B77" s="53"/>
      <c r="C77" s="54"/>
      <c r="D77" s="54"/>
      <c r="E77" s="54"/>
      <c r="F77" s="54"/>
      <c r="G77" s="54"/>
      <c r="H77" s="54"/>
      <c r="I77" s="52"/>
      <c r="J77" s="54"/>
      <c r="K77" s="54"/>
      <c r="L77" s="54"/>
    </row>
    <row r="78" spans="1:12" s="55" customFormat="1" ht="12.75">
      <c r="A78" s="52"/>
      <c r="B78" s="53"/>
      <c r="C78" s="54"/>
      <c r="D78" s="54"/>
      <c r="E78" s="54"/>
      <c r="F78" s="54"/>
      <c r="G78" s="54"/>
      <c r="H78" s="54"/>
      <c r="I78" s="52"/>
      <c r="J78" s="54"/>
      <c r="K78" s="54"/>
      <c r="L78" s="54"/>
    </row>
    <row r="79" spans="1:12" s="55" customFormat="1" ht="12.75">
      <c r="A79" s="52"/>
      <c r="B79" s="53"/>
      <c r="C79" s="54"/>
      <c r="D79" s="54"/>
      <c r="E79" s="54"/>
      <c r="F79" s="54"/>
      <c r="G79" s="54"/>
      <c r="H79" s="54"/>
      <c r="I79" s="52"/>
      <c r="J79" s="54"/>
      <c r="K79" s="54"/>
      <c r="L79" s="54"/>
    </row>
    <row r="80" spans="1:12" s="55" customFormat="1" ht="12.75">
      <c r="A80" s="52"/>
      <c r="B80" s="53"/>
      <c r="C80" s="54"/>
      <c r="D80" s="54"/>
      <c r="E80" s="54"/>
      <c r="F80" s="54"/>
      <c r="G80" s="54"/>
      <c r="H80" s="54"/>
      <c r="I80" s="52"/>
      <c r="J80" s="54"/>
      <c r="K80" s="54"/>
      <c r="L80" s="54"/>
    </row>
    <row r="81" spans="1:12" s="55" customFormat="1" ht="12.75">
      <c r="A81" s="52"/>
      <c r="B81" s="53"/>
      <c r="C81" s="54"/>
      <c r="D81" s="54"/>
      <c r="E81" s="54"/>
      <c r="F81" s="54"/>
      <c r="G81" s="54"/>
      <c r="H81" s="54"/>
      <c r="I81" s="52"/>
      <c r="J81" s="54"/>
      <c r="K81" s="54"/>
      <c r="L81" s="54"/>
    </row>
    <row r="82" spans="1:12" s="55" customFormat="1" ht="12.75">
      <c r="A82" s="52"/>
      <c r="B82" s="53"/>
      <c r="C82" s="54"/>
      <c r="D82" s="54"/>
      <c r="E82" s="54"/>
      <c r="F82" s="54"/>
      <c r="G82" s="54"/>
      <c r="H82" s="54"/>
      <c r="I82" s="52"/>
      <c r="J82" s="54"/>
      <c r="K82" s="54"/>
      <c r="L82" s="54"/>
    </row>
    <row r="83" spans="1:12" s="55" customFormat="1" ht="12.75">
      <c r="A83" s="52"/>
      <c r="B83" s="53"/>
      <c r="C83" s="54"/>
      <c r="D83" s="54"/>
      <c r="E83" s="54"/>
      <c r="F83" s="54"/>
      <c r="G83" s="54"/>
      <c r="H83" s="54"/>
      <c r="I83" s="52"/>
      <c r="J83" s="54"/>
      <c r="K83" s="54"/>
      <c r="L83" s="54"/>
    </row>
    <row r="84" spans="1:12" s="55" customFormat="1" ht="12.75">
      <c r="A84" s="52"/>
      <c r="B84" s="53"/>
      <c r="C84" s="54"/>
      <c r="D84" s="54"/>
      <c r="E84" s="54"/>
      <c r="F84" s="54"/>
      <c r="G84" s="54"/>
      <c r="H84" s="54"/>
      <c r="I84" s="52"/>
      <c r="J84" s="54"/>
      <c r="K84" s="54"/>
      <c r="L84" s="54"/>
    </row>
    <row r="85" spans="1:12" s="55" customFormat="1" ht="12.75">
      <c r="A85" s="52"/>
      <c r="B85" s="53"/>
      <c r="C85" s="54"/>
      <c r="D85" s="54"/>
      <c r="E85" s="54"/>
      <c r="F85" s="54"/>
      <c r="G85" s="54"/>
      <c r="H85" s="54"/>
      <c r="I85" s="52"/>
      <c r="J85" s="54"/>
      <c r="K85" s="54"/>
      <c r="L85" s="54"/>
    </row>
    <row r="86" spans="1:12" s="55" customFormat="1" ht="12.75">
      <c r="A86" s="52"/>
      <c r="B86" s="53"/>
      <c r="C86" s="54"/>
      <c r="D86" s="54"/>
      <c r="E86" s="54"/>
      <c r="F86" s="54"/>
      <c r="G86" s="54"/>
      <c r="H86" s="54"/>
      <c r="I86" s="52"/>
      <c r="J86" s="54"/>
      <c r="K86" s="54"/>
      <c r="L86" s="54"/>
    </row>
    <row r="87" spans="1:12" s="55" customFormat="1" ht="12.75">
      <c r="A87" s="52"/>
      <c r="B87" s="53"/>
      <c r="C87" s="54"/>
      <c r="D87" s="54"/>
      <c r="E87" s="54"/>
      <c r="F87" s="54"/>
      <c r="G87" s="54"/>
      <c r="H87" s="54"/>
      <c r="I87" s="52"/>
      <c r="J87" s="54"/>
      <c r="K87" s="54"/>
      <c r="L87" s="54"/>
    </row>
    <row r="88" spans="1:12" s="55" customFormat="1" ht="12.75">
      <c r="A88" s="52"/>
      <c r="B88" s="53"/>
      <c r="C88" s="54"/>
      <c r="D88" s="54"/>
      <c r="E88" s="54"/>
      <c r="F88" s="54"/>
      <c r="G88" s="54"/>
      <c r="H88" s="54"/>
      <c r="I88" s="52"/>
      <c r="J88" s="54"/>
      <c r="K88" s="54"/>
      <c r="L88" s="54"/>
    </row>
    <row r="89" spans="1:12" s="55" customFormat="1" ht="12.75">
      <c r="A89" s="52"/>
      <c r="B89" s="53"/>
      <c r="C89" s="54"/>
      <c r="D89" s="54"/>
      <c r="E89" s="54"/>
      <c r="F89" s="54"/>
      <c r="G89" s="54"/>
      <c r="H89" s="54"/>
      <c r="I89" s="52"/>
      <c r="J89" s="54"/>
      <c r="K89" s="54"/>
      <c r="L89" s="54"/>
    </row>
    <row r="90" spans="1:12" s="55" customFormat="1" ht="12.75">
      <c r="A90" s="52"/>
      <c r="B90" s="53"/>
      <c r="C90" s="54"/>
      <c r="D90" s="54"/>
      <c r="E90" s="54"/>
      <c r="F90" s="54"/>
      <c r="G90" s="54"/>
      <c r="H90" s="54"/>
      <c r="I90" s="52"/>
      <c r="J90" s="54"/>
      <c r="K90" s="54"/>
      <c r="L90" s="54"/>
    </row>
    <row r="91" spans="1:12" s="55" customFormat="1" ht="12.75">
      <c r="A91" s="52"/>
      <c r="B91" s="53"/>
      <c r="C91" s="54"/>
      <c r="D91" s="54"/>
      <c r="E91" s="54"/>
      <c r="F91" s="54"/>
      <c r="G91" s="54"/>
      <c r="H91" s="54"/>
      <c r="I91" s="52"/>
      <c r="J91" s="54"/>
      <c r="K91" s="54"/>
      <c r="L91" s="54"/>
    </row>
    <row r="92" spans="1:12" s="55" customFormat="1" ht="12.75">
      <c r="A92" s="52"/>
      <c r="B92" s="53"/>
      <c r="C92" s="54"/>
      <c r="D92" s="54"/>
      <c r="E92" s="54"/>
      <c r="F92" s="54"/>
      <c r="G92" s="54"/>
      <c r="H92" s="54"/>
      <c r="I92" s="52"/>
      <c r="J92" s="54"/>
      <c r="K92" s="54"/>
      <c r="L92" s="54"/>
    </row>
    <row r="93" spans="2:12" s="55" customFormat="1" ht="12.75">
      <c r="B93" s="53"/>
      <c r="C93" s="54"/>
      <c r="D93" s="54"/>
      <c r="E93" s="54"/>
      <c r="F93" s="54"/>
      <c r="G93" s="54"/>
      <c r="H93" s="54"/>
      <c r="I93" s="52"/>
      <c r="J93" s="54"/>
      <c r="K93" s="54"/>
      <c r="L93" s="54"/>
    </row>
    <row r="94" spans="2:12" s="55" customFormat="1" ht="12.75">
      <c r="B94" s="53"/>
      <c r="C94" s="54"/>
      <c r="D94" s="54"/>
      <c r="E94" s="54"/>
      <c r="F94" s="54"/>
      <c r="G94" s="54"/>
      <c r="H94" s="54"/>
      <c r="I94" s="52"/>
      <c r="J94" s="54"/>
      <c r="K94" s="54"/>
      <c r="L94" s="54"/>
    </row>
    <row r="95" spans="2:12" s="55" customFormat="1" ht="12.75">
      <c r="B95" s="53"/>
      <c r="C95" s="54"/>
      <c r="D95" s="54"/>
      <c r="E95" s="54"/>
      <c r="F95" s="54"/>
      <c r="G95" s="54"/>
      <c r="H95" s="54"/>
      <c r="I95" s="52"/>
      <c r="J95" s="54"/>
      <c r="K95" s="54"/>
      <c r="L95" s="54"/>
    </row>
    <row r="96" spans="2:12" s="55" customFormat="1" ht="12.75">
      <c r="B96" s="53"/>
      <c r="C96" s="54"/>
      <c r="D96" s="54"/>
      <c r="E96" s="54"/>
      <c r="F96" s="54"/>
      <c r="G96" s="54"/>
      <c r="H96" s="54"/>
      <c r="I96" s="52"/>
      <c r="J96" s="54"/>
      <c r="K96" s="54"/>
      <c r="L96" s="54"/>
    </row>
    <row r="97" spans="2:12" s="55" customFormat="1" ht="12.75">
      <c r="B97" s="53"/>
      <c r="C97" s="54"/>
      <c r="D97" s="54"/>
      <c r="E97" s="54"/>
      <c r="F97" s="54"/>
      <c r="G97" s="54"/>
      <c r="H97" s="54"/>
      <c r="I97" s="52"/>
      <c r="J97" s="54"/>
      <c r="K97" s="54"/>
      <c r="L97" s="54"/>
    </row>
    <row r="98" spans="2:12" s="55" customFormat="1" ht="12.75">
      <c r="B98" s="53"/>
      <c r="C98" s="54"/>
      <c r="D98" s="54"/>
      <c r="E98" s="54"/>
      <c r="F98" s="54"/>
      <c r="G98" s="54"/>
      <c r="H98" s="54"/>
      <c r="I98" s="52"/>
      <c r="J98" s="54"/>
      <c r="K98" s="54"/>
      <c r="L98" s="54"/>
    </row>
    <row r="99" spans="2:12" s="55" customFormat="1" ht="12.75">
      <c r="B99" s="53"/>
      <c r="C99" s="54"/>
      <c r="D99" s="54"/>
      <c r="E99" s="54"/>
      <c r="F99" s="54"/>
      <c r="G99" s="54"/>
      <c r="H99" s="54"/>
      <c r="I99" s="52"/>
      <c r="J99" s="54"/>
      <c r="K99" s="54"/>
      <c r="L99" s="54"/>
    </row>
    <row r="100" spans="2:12" s="55" customFormat="1" ht="12.75">
      <c r="B100" s="53"/>
      <c r="C100" s="54"/>
      <c r="D100" s="54"/>
      <c r="E100" s="54"/>
      <c r="F100" s="54"/>
      <c r="G100" s="54"/>
      <c r="H100" s="54"/>
      <c r="I100" s="52"/>
      <c r="J100" s="54"/>
      <c r="K100" s="54"/>
      <c r="L100" s="54"/>
    </row>
    <row r="101" spans="2:12" s="55" customFormat="1" ht="12.75">
      <c r="B101" s="53"/>
      <c r="C101" s="54"/>
      <c r="D101" s="54"/>
      <c r="E101" s="54"/>
      <c r="F101" s="54"/>
      <c r="G101" s="54"/>
      <c r="H101" s="54"/>
      <c r="I101" s="52"/>
      <c r="J101" s="54"/>
      <c r="K101" s="54"/>
      <c r="L101" s="54"/>
    </row>
    <row r="102" spans="2:12" s="55" customFormat="1" ht="12.75">
      <c r="B102" s="53"/>
      <c r="C102" s="54"/>
      <c r="D102" s="54"/>
      <c r="E102" s="54"/>
      <c r="F102" s="54"/>
      <c r="G102" s="54"/>
      <c r="H102" s="54"/>
      <c r="I102" s="52"/>
      <c r="J102" s="54"/>
      <c r="K102" s="54"/>
      <c r="L102" s="54"/>
    </row>
    <row r="103" spans="2:12" s="55" customFormat="1" ht="12.75">
      <c r="B103" s="53"/>
      <c r="C103" s="54"/>
      <c r="D103" s="54"/>
      <c r="E103" s="54"/>
      <c r="F103" s="54"/>
      <c r="G103" s="54"/>
      <c r="H103" s="54"/>
      <c r="I103" s="52"/>
      <c r="J103" s="54"/>
      <c r="K103" s="54"/>
      <c r="L103" s="54"/>
    </row>
    <row r="104" spans="2:12" s="55" customFormat="1" ht="12.75">
      <c r="B104" s="53"/>
      <c r="C104" s="54"/>
      <c r="D104" s="54"/>
      <c r="E104" s="54"/>
      <c r="F104" s="54"/>
      <c r="G104" s="54"/>
      <c r="H104" s="54"/>
      <c r="I104" s="52"/>
      <c r="J104" s="54"/>
      <c r="K104" s="54"/>
      <c r="L104" s="54"/>
    </row>
    <row r="105" spans="2:12" s="55" customFormat="1" ht="12.75">
      <c r="B105" s="53"/>
      <c r="C105" s="54"/>
      <c r="D105" s="54"/>
      <c r="E105" s="54"/>
      <c r="F105" s="54"/>
      <c r="G105" s="54"/>
      <c r="H105" s="54"/>
      <c r="I105" s="52"/>
      <c r="J105" s="54"/>
      <c r="K105" s="54"/>
      <c r="L105" s="54"/>
    </row>
    <row r="106" spans="2:12" s="55" customFormat="1" ht="12.75">
      <c r="B106" s="53"/>
      <c r="C106" s="54"/>
      <c r="D106" s="54"/>
      <c r="E106" s="54"/>
      <c r="F106" s="54"/>
      <c r="G106" s="54"/>
      <c r="H106" s="54"/>
      <c r="I106" s="52"/>
      <c r="J106" s="54"/>
      <c r="K106" s="54"/>
      <c r="L106" s="54"/>
    </row>
    <row r="107" spans="2:12" s="55" customFormat="1" ht="12.75">
      <c r="B107" s="53"/>
      <c r="C107" s="54"/>
      <c r="D107" s="54"/>
      <c r="E107" s="54"/>
      <c r="F107" s="54"/>
      <c r="G107" s="54"/>
      <c r="H107" s="54"/>
      <c r="I107" s="52"/>
      <c r="J107" s="54"/>
      <c r="K107" s="54"/>
      <c r="L107" s="54"/>
    </row>
    <row r="108" spans="2:12" s="55" customFormat="1" ht="12.75">
      <c r="B108" s="53"/>
      <c r="C108" s="54"/>
      <c r="D108" s="54"/>
      <c r="E108" s="54"/>
      <c r="F108" s="54"/>
      <c r="G108" s="54"/>
      <c r="H108" s="54"/>
      <c r="I108" s="52"/>
      <c r="J108" s="54"/>
      <c r="K108" s="54"/>
      <c r="L108" s="54"/>
    </row>
    <row r="109" spans="2:12" s="55" customFormat="1" ht="12.75">
      <c r="B109" s="53"/>
      <c r="C109" s="54"/>
      <c r="D109" s="54"/>
      <c r="E109" s="54"/>
      <c r="F109" s="54"/>
      <c r="G109" s="54"/>
      <c r="H109" s="54"/>
      <c r="I109" s="52"/>
      <c r="J109" s="54"/>
      <c r="K109" s="54"/>
      <c r="L109" s="54"/>
    </row>
    <row r="110" spans="2:12" s="55" customFormat="1" ht="12.75">
      <c r="B110" s="53"/>
      <c r="C110" s="54"/>
      <c r="D110" s="54"/>
      <c r="E110" s="54"/>
      <c r="F110" s="54"/>
      <c r="G110" s="54"/>
      <c r="H110" s="54"/>
      <c r="I110" s="52"/>
      <c r="J110" s="54"/>
      <c r="K110" s="54"/>
      <c r="L110" s="54"/>
    </row>
    <row r="111" spans="2:12" s="55" customFormat="1" ht="12.75">
      <c r="B111" s="53"/>
      <c r="C111" s="54"/>
      <c r="D111" s="54"/>
      <c r="E111" s="54"/>
      <c r="F111" s="54"/>
      <c r="G111" s="54"/>
      <c r="H111" s="54"/>
      <c r="I111" s="52"/>
      <c r="J111" s="54"/>
      <c r="K111" s="54"/>
      <c r="L111" s="54"/>
    </row>
    <row r="112" spans="2:12" s="55" customFormat="1" ht="12.75">
      <c r="B112" s="53"/>
      <c r="C112" s="54"/>
      <c r="D112" s="54"/>
      <c r="E112" s="54"/>
      <c r="F112" s="54"/>
      <c r="G112" s="54"/>
      <c r="H112" s="54"/>
      <c r="I112" s="52"/>
      <c r="J112" s="54"/>
      <c r="K112" s="54"/>
      <c r="L112" s="54"/>
    </row>
    <row r="113" spans="2:12" s="55" customFormat="1" ht="12.75">
      <c r="B113" s="53"/>
      <c r="C113" s="54"/>
      <c r="D113" s="54"/>
      <c r="E113" s="54"/>
      <c r="F113" s="54"/>
      <c r="G113" s="54"/>
      <c r="H113" s="54"/>
      <c r="I113" s="52"/>
      <c r="J113" s="54"/>
      <c r="K113" s="54"/>
      <c r="L113" s="54"/>
    </row>
    <row r="114" spans="2:12" s="55" customFormat="1" ht="12.75">
      <c r="B114" s="53"/>
      <c r="C114" s="54"/>
      <c r="D114" s="54"/>
      <c r="E114" s="54"/>
      <c r="F114" s="54"/>
      <c r="G114" s="54"/>
      <c r="H114" s="54"/>
      <c r="I114" s="52"/>
      <c r="J114" s="54"/>
      <c r="K114" s="54"/>
      <c r="L114" s="54"/>
    </row>
    <row r="115" spans="2:12" s="55" customFormat="1" ht="12.75">
      <c r="B115" s="53"/>
      <c r="C115" s="54"/>
      <c r="D115" s="54"/>
      <c r="E115" s="54"/>
      <c r="F115" s="54"/>
      <c r="G115" s="54"/>
      <c r="H115" s="54"/>
      <c r="I115" s="52"/>
      <c r="J115" s="54"/>
      <c r="K115" s="54"/>
      <c r="L115" s="54"/>
    </row>
    <row r="116" spans="2:12" s="55" customFormat="1" ht="12.75">
      <c r="B116" s="53"/>
      <c r="C116" s="54"/>
      <c r="D116" s="54"/>
      <c r="E116" s="54"/>
      <c r="F116" s="54"/>
      <c r="G116" s="54"/>
      <c r="H116" s="54"/>
      <c r="I116" s="52"/>
      <c r="J116" s="54"/>
      <c r="K116" s="54"/>
      <c r="L116" s="54"/>
    </row>
    <row r="117" spans="2:12" s="55" customFormat="1" ht="12.75">
      <c r="B117" s="53"/>
      <c r="C117" s="54"/>
      <c r="D117" s="54"/>
      <c r="E117" s="54"/>
      <c r="F117" s="54"/>
      <c r="G117" s="54"/>
      <c r="H117" s="54"/>
      <c r="I117" s="52"/>
      <c r="J117" s="54"/>
      <c r="K117" s="54"/>
      <c r="L117" s="54"/>
    </row>
    <row r="118" spans="2:12" s="55" customFormat="1" ht="12.75">
      <c r="B118" s="53"/>
      <c r="C118" s="54"/>
      <c r="D118" s="54"/>
      <c r="E118" s="54"/>
      <c r="F118" s="54"/>
      <c r="G118" s="54"/>
      <c r="H118" s="54"/>
      <c r="I118" s="52"/>
      <c r="J118" s="54"/>
      <c r="K118" s="54"/>
      <c r="L118" s="54"/>
    </row>
    <row r="119" spans="2:12" s="55" customFormat="1" ht="12.75">
      <c r="B119" s="53"/>
      <c r="C119" s="54"/>
      <c r="D119" s="54"/>
      <c r="E119" s="54"/>
      <c r="F119" s="54"/>
      <c r="G119" s="54"/>
      <c r="H119" s="54"/>
      <c r="I119" s="52"/>
      <c r="J119" s="54"/>
      <c r="K119" s="54"/>
      <c r="L119" s="54"/>
    </row>
    <row r="120" spans="2:12" s="55" customFormat="1" ht="12.75">
      <c r="B120" s="53"/>
      <c r="C120" s="54"/>
      <c r="D120" s="54"/>
      <c r="E120" s="54"/>
      <c r="F120" s="54"/>
      <c r="G120" s="54"/>
      <c r="H120" s="54"/>
      <c r="I120" s="52"/>
      <c r="J120" s="54"/>
      <c r="K120" s="54"/>
      <c r="L120" s="54"/>
    </row>
    <row r="121" spans="2:12" s="55" customFormat="1" ht="12.75">
      <c r="B121" s="53"/>
      <c r="C121" s="54"/>
      <c r="D121" s="54"/>
      <c r="E121" s="54"/>
      <c r="F121" s="54"/>
      <c r="G121" s="54"/>
      <c r="H121" s="54"/>
      <c r="I121" s="52"/>
      <c r="J121" s="54"/>
      <c r="K121" s="54"/>
      <c r="L121" s="54"/>
    </row>
    <row r="122" spans="2:12" s="55" customFormat="1" ht="12.75">
      <c r="B122" s="53"/>
      <c r="C122" s="54"/>
      <c r="D122" s="54"/>
      <c r="E122" s="54"/>
      <c r="F122" s="54"/>
      <c r="G122" s="54"/>
      <c r="H122" s="54"/>
      <c r="I122" s="52"/>
      <c r="J122" s="54"/>
      <c r="K122" s="54"/>
      <c r="L122" s="54"/>
    </row>
    <row r="123" spans="2:12" s="55" customFormat="1" ht="12.75">
      <c r="B123" s="53"/>
      <c r="C123" s="54"/>
      <c r="D123" s="54"/>
      <c r="E123" s="54"/>
      <c r="F123" s="54"/>
      <c r="G123" s="54"/>
      <c r="H123" s="54"/>
      <c r="I123" s="52"/>
      <c r="J123" s="54"/>
      <c r="K123" s="54"/>
      <c r="L123" s="54"/>
    </row>
    <row r="124" spans="2:12" s="55" customFormat="1" ht="12.75">
      <c r="B124" s="53"/>
      <c r="C124" s="54"/>
      <c r="D124" s="54"/>
      <c r="E124" s="54"/>
      <c r="F124" s="54"/>
      <c r="G124" s="54"/>
      <c r="H124" s="54"/>
      <c r="I124" s="52"/>
      <c r="J124" s="54"/>
      <c r="K124" s="54"/>
      <c r="L124" s="54"/>
    </row>
    <row r="125" spans="2:12" s="55" customFormat="1" ht="12.75">
      <c r="B125" s="53"/>
      <c r="C125" s="54"/>
      <c r="D125" s="54"/>
      <c r="E125" s="54"/>
      <c r="F125" s="54"/>
      <c r="G125" s="54"/>
      <c r="H125" s="54"/>
      <c r="I125" s="52"/>
      <c r="J125" s="54"/>
      <c r="K125" s="54"/>
      <c r="L125" s="54"/>
    </row>
    <row r="126" spans="2:12" s="55" customFormat="1" ht="12.75">
      <c r="B126" s="53"/>
      <c r="C126" s="54"/>
      <c r="D126" s="54"/>
      <c r="E126" s="54"/>
      <c r="F126" s="54"/>
      <c r="G126" s="54"/>
      <c r="H126" s="54"/>
      <c r="I126" s="52"/>
      <c r="J126" s="54"/>
      <c r="K126" s="54"/>
      <c r="L126" s="54"/>
    </row>
    <row r="127" spans="2:12" s="55" customFormat="1" ht="12.75">
      <c r="B127" s="53"/>
      <c r="C127" s="54"/>
      <c r="D127" s="54"/>
      <c r="E127" s="54"/>
      <c r="F127" s="54"/>
      <c r="G127" s="54"/>
      <c r="H127" s="54"/>
      <c r="I127" s="52"/>
      <c r="J127" s="54"/>
      <c r="K127" s="54"/>
      <c r="L127" s="54"/>
    </row>
    <row r="128" spans="2:12" s="55" customFormat="1" ht="12.75">
      <c r="B128" s="53"/>
      <c r="C128" s="54"/>
      <c r="D128" s="54"/>
      <c r="E128" s="54"/>
      <c r="F128" s="54"/>
      <c r="G128" s="54"/>
      <c r="H128" s="54"/>
      <c r="I128" s="52"/>
      <c r="J128" s="54"/>
      <c r="K128" s="54"/>
      <c r="L128" s="54"/>
    </row>
    <row r="129" spans="2:12" s="55" customFormat="1" ht="12.75">
      <c r="B129" s="53"/>
      <c r="C129" s="54"/>
      <c r="D129" s="54"/>
      <c r="E129" s="54"/>
      <c r="F129" s="54"/>
      <c r="G129" s="54"/>
      <c r="H129" s="54"/>
      <c r="I129" s="52"/>
      <c r="J129" s="54"/>
      <c r="K129" s="54"/>
      <c r="L129" s="54"/>
    </row>
    <row r="130" spans="2:12" s="55" customFormat="1" ht="12.75">
      <c r="B130" s="53"/>
      <c r="C130" s="54"/>
      <c r="D130" s="54"/>
      <c r="E130" s="54"/>
      <c r="F130" s="54"/>
      <c r="G130" s="54"/>
      <c r="H130" s="54"/>
      <c r="I130" s="52"/>
      <c r="J130" s="54"/>
      <c r="K130" s="54"/>
      <c r="L130" s="54"/>
    </row>
    <row r="131" spans="2:12" s="55" customFormat="1" ht="12.75">
      <c r="B131" s="53"/>
      <c r="C131" s="54"/>
      <c r="D131" s="54"/>
      <c r="E131" s="54"/>
      <c r="F131" s="54"/>
      <c r="G131" s="54"/>
      <c r="H131" s="54"/>
      <c r="I131" s="52"/>
      <c r="J131" s="54"/>
      <c r="K131" s="54"/>
      <c r="L131" s="54"/>
    </row>
    <row r="132" spans="2:12" s="55" customFormat="1" ht="12.75">
      <c r="B132" s="53"/>
      <c r="C132" s="54"/>
      <c r="D132" s="54"/>
      <c r="E132" s="54"/>
      <c r="F132" s="54"/>
      <c r="G132" s="54"/>
      <c r="H132" s="54"/>
      <c r="I132" s="52"/>
      <c r="J132" s="54"/>
      <c r="K132" s="54"/>
      <c r="L132" s="54"/>
    </row>
    <row r="133" spans="2:12" s="55" customFormat="1" ht="12.75">
      <c r="B133" s="53"/>
      <c r="C133" s="54"/>
      <c r="D133" s="54"/>
      <c r="E133" s="54"/>
      <c r="F133" s="54"/>
      <c r="G133" s="54"/>
      <c r="H133" s="54"/>
      <c r="I133" s="52"/>
      <c r="J133" s="54"/>
      <c r="K133" s="54"/>
      <c r="L133" s="54"/>
    </row>
    <row r="134" spans="2:12" s="55" customFormat="1" ht="12.75">
      <c r="B134" s="53"/>
      <c r="C134" s="54"/>
      <c r="D134" s="54"/>
      <c r="E134" s="54"/>
      <c r="F134" s="54"/>
      <c r="G134" s="54"/>
      <c r="H134" s="54"/>
      <c r="I134" s="52"/>
      <c r="J134" s="54"/>
      <c r="K134" s="54"/>
      <c r="L134" s="54"/>
    </row>
    <row r="135" spans="2:12" s="55" customFormat="1" ht="12.75">
      <c r="B135" s="53"/>
      <c r="C135" s="54"/>
      <c r="D135" s="54"/>
      <c r="E135" s="54"/>
      <c r="F135" s="54"/>
      <c r="G135" s="54"/>
      <c r="H135" s="54"/>
      <c r="I135" s="52"/>
      <c r="J135" s="54"/>
      <c r="K135" s="54"/>
      <c r="L135" s="54"/>
    </row>
    <row r="136" spans="2:12" s="55" customFormat="1" ht="12.75">
      <c r="B136" s="53"/>
      <c r="C136" s="54"/>
      <c r="D136" s="54"/>
      <c r="E136" s="54"/>
      <c r="F136" s="54"/>
      <c r="G136" s="54"/>
      <c r="H136" s="54"/>
      <c r="I136" s="52"/>
      <c r="J136" s="54"/>
      <c r="K136" s="54"/>
      <c r="L136" s="54"/>
    </row>
    <row r="137" spans="2:12" s="55" customFormat="1" ht="12.75">
      <c r="B137" s="53"/>
      <c r="C137" s="54"/>
      <c r="D137" s="54"/>
      <c r="E137" s="54"/>
      <c r="F137" s="54"/>
      <c r="G137" s="54"/>
      <c r="H137" s="54"/>
      <c r="I137" s="52"/>
      <c r="J137" s="54"/>
      <c r="K137" s="54"/>
      <c r="L137" s="54"/>
    </row>
    <row r="138" spans="2:12" s="55" customFormat="1" ht="12.75">
      <c r="B138" s="53"/>
      <c r="C138" s="54"/>
      <c r="D138" s="54"/>
      <c r="E138" s="54"/>
      <c r="F138" s="54"/>
      <c r="G138" s="54"/>
      <c r="H138" s="54"/>
      <c r="I138" s="52"/>
      <c r="J138" s="54"/>
      <c r="K138" s="54"/>
      <c r="L138" s="54"/>
    </row>
    <row r="139" spans="2:12" s="55" customFormat="1" ht="12.75">
      <c r="B139" s="53"/>
      <c r="C139" s="54"/>
      <c r="D139" s="54"/>
      <c r="E139" s="54"/>
      <c r="F139" s="54"/>
      <c r="G139" s="54"/>
      <c r="H139" s="54"/>
      <c r="I139" s="52"/>
      <c r="J139" s="54"/>
      <c r="K139" s="54"/>
      <c r="L139" s="54"/>
    </row>
    <row r="140" spans="2:12" s="55" customFormat="1" ht="12.75">
      <c r="B140" s="53"/>
      <c r="C140" s="54"/>
      <c r="D140" s="54"/>
      <c r="E140" s="54"/>
      <c r="F140" s="54"/>
      <c r="G140" s="54"/>
      <c r="H140" s="54"/>
      <c r="I140" s="52"/>
      <c r="J140" s="54"/>
      <c r="K140" s="54"/>
      <c r="L140" s="54"/>
    </row>
    <row r="141" spans="2:12" s="55" customFormat="1" ht="12.75">
      <c r="B141" s="53"/>
      <c r="C141" s="54"/>
      <c r="D141" s="54"/>
      <c r="E141" s="54"/>
      <c r="F141" s="54"/>
      <c r="G141" s="54"/>
      <c r="H141" s="54"/>
      <c r="I141" s="52"/>
      <c r="J141" s="54"/>
      <c r="K141" s="54"/>
      <c r="L141" s="54"/>
    </row>
    <row r="142" spans="2:12" s="55" customFormat="1" ht="12.75">
      <c r="B142" s="53"/>
      <c r="C142" s="54"/>
      <c r="D142" s="54"/>
      <c r="E142" s="54"/>
      <c r="F142" s="54"/>
      <c r="G142" s="54"/>
      <c r="H142" s="54"/>
      <c r="I142" s="52"/>
      <c r="J142" s="54"/>
      <c r="K142" s="54"/>
      <c r="L142" s="54"/>
    </row>
    <row r="143" spans="2:12" s="55" customFormat="1" ht="12.75">
      <c r="B143" s="53"/>
      <c r="C143" s="54"/>
      <c r="D143" s="54"/>
      <c r="E143" s="54"/>
      <c r="F143" s="54"/>
      <c r="G143" s="54"/>
      <c r="H143" s="54"/>
      <c r="I143" s="52"/>
      <c r="J143" s="54"/>
      <c r="K143" s="54"/>
      <c r="L143" s="54"/>
    </row>
    <row r="144" spans="2:12" s="55" customFormat="1" ht="12.75">
      <c r="B144" s="53"/>
      <c r="C144" s="54"/>
      <c r="D144" s="54"/>
      <c r="E144" s="54"/>
      <c r="F144" s="54"/>
      <c r="G144" s="54"/>
      <c r="H144" s="54"/>
      <c r="I144" s="52"/>
      <c r="J144" s="54"/>
      <c r="K144" s="54"/>
      <c r="L144" s="54"/>
    </row>
    <row r="145" spans="2:12" s="55" customFormat="1" ht="12.75">
      <c r="B145" s="53"/>
      <c r="C145" s="54"/>
      <c r="D145" s="54"/>
      <c r="E145" s="54"/>
      <c r="F145" s="54"/>
      <c r="G145" s="54"/>
      <c r="H145" s="54"/>
      <c r="I145" s="52"/>
      <c r="J145" s="54"/>
      <c r="K145" s="54"/>
      <c r="L145" s="54"/>
    </row>
    <row r="146" spans="2:12" s="55" customFormat="1" ht="12.75">
      <c r="B146" s="53"/>
      <c r="C146" s="54"/>
      <c r="D146" s="54"/>
      <c r="E146" s="54"/>
      <c r="F146" s="54"/>
      <c r="G146" s="54"/>
      <c r="H146" s="54"/>
      <c r="I146" s="52"/>
      <c r="J146" s="54"/>
      <c r="K146" s="54"/>
      <c r="L146" s="54"/>
    </row>
    <row r="147" spans="2:12" s="55" customFormat="1" ht="12.75">
      <c r="B147" s="53"/>
      <c r="C147" s="54"/>
      <c r="D147" s="54"/>
      <c r="E147" s="54"/>
      <c r="F147" s="54"/>
      <c r="G147" s="54"/>
      <c r="H147" s="54"/>
      <c r="I147" s="52"/>
      <c r="J147" s="54"/>
      <c r="K147" s="54"/>
      <c r="L147" s="54"/>
    </row>
    <row r="148" spans="2:12" s="55" customFormat="1" ht="12.75">
      <c r="B148" s="53"/>
      <c r="C148" s="54"/>
      <c r="D148" s="54"/>
      <c r="E148" s="54"/>
      <c r="F148" s="54"/>
      <c r="G148" s="54"/>
      <c r="H148" s="54"/>
      <c r="I148" s="52"/>
      <c r="J148" s="54"/>
      <c r="K148" s="54"/>
      <c r="L148" s="54"/>
    </row>
    <row r="149" spans="2:12" s="55" customFormat="1" ht="12.75">
      <c r="B149" s="53"/>
      <c r="C149" s="54"/>
      <c r="D149" s="54"/>
      <c r="E149" s="54"/>
      <c r="F149" s="54"/>
      <c r="G149" s="54"/>
      <c r="H149" s="54"/>
      <c r="I149" s="52"/>
      <c r="J149" s="54"/>
      <c r="K149" s="54"/>
      <c r="L149" s="54"/>
    </row>
    <row r="150" spans="2:12" s="55" customFormat="1" ht="12.75">
      <c r="B150" s="53"/>
      <c r="C150" s="54"/>
      <c r="D150" s="54"/>
      <c r="E150" s="54"/>
      <c r="F150" s="54"/>
      <c r="G150" s="54"/>
      <c r="H150" s="54"/>
      <c r="I150" s="52"/>
      <c r="J150" s="54"/>
      <c r="K150" s="54"/>
      <c r="L150" s="54"/>
    </row>
    <row r="151" spans="2:12" s="55" customFormat="1" ht="12.75">
      <c r="B151" s="53"/>
      <c r="C151" s="54"/>
      <c r="D151" s="54"/>
      <c r="E151" s="54"/>
      <c r="F151" s="54"/>
      <c r="G151" s="54"/>
      <c r="H151" s="54"/>
      <c r="I151" s="52"/>
      <c r="J151" s="54"/>
      <c r="K151" s="54"/>
      <c r="L151" s="54"/>
    </row>
    <row r="152" spans="2:12" s="55" customFormat="1" ht="12.75">
      <c r="B152" s="53"/>
      <c r="C152" s="54"/>
      <c r="D152" s="54"/>
      <c r="E152" s="54"/>
      <c r="F152" s="54"/>
      <c r="G152" s="54"/>
      <c r="H152" s="54"/>
      <c r="I152" s="52"/>
      <c r="J152" s="54"/>
      <c r="K152" s="54"/>
      <c r="L152" s="54"/>
    </row>
    <row r="153" spans="2:12" s="55" customFormat="1" ht="12.75">
      <c r="B153" s="53"/>
      <c r="C153" s="54"/>
      <c r="D153" s="54"/>
      <c r="E153" s="54"/>
      <c r="F153" s="54"/>
      <c r="G153" s="54"/>
      <c r="H153" s="54"/>
      <c r="I153" s="52"/>
      <c r="J153" s="54"/>
      <c r="K153" s="54"/>
      <c r="L153" s="54"/>
    </row>
    <row r="154" spans="2:12" s="55" customFormat="1" ht="12.75">
      <c r="B154" s="53"/>
      <c r="C154" s="54"/>
      <c r="D154" s="54"/>
      <c r="E154" s="54"/>
      <c r="F154" s="54"/>
      <c r="G154" s="54"/>
      <c r="H154" s="54"/>
      <c r="I154" s="52"/>
      <c r="J154" s="54"/>
      <c r="K154" s="54"/>
      <c r="L154" s="54"/>
    </row>
    <row r="155" spans="2:12" s="55" customFormat="1" ht="12.75">
      <c r="B155" s="53"/>
      <c r="C155" s="54"/>
      <c r="D155" s="54"/>
      <c r="E155" s="54"/>
      <c r="F155" s="54"/>
      <c r="G155" s="54"/>
      <c r="H155" s="54"/>
      <c r="I155" s="52"/>
      <c r="J155" s="54"/>
      <c r="K155" s="54"/>
      <c r="L155" s="54"/>
    </row>
    <row r="156" spans="2:12" s="55" customFormat="1" ht="12.75">
      <c r="B156" s="53"/>
      <c r="C156" s="54"/>
      <c r="D156" s="54"/>
      <c r="E156" s="54"/>
      <c r="F156" s="54"/>
      <c r="G156" s="54"/>
      <c r="H156" s="54"/>
      <c r="I156" s="52"/>
      <c r="J156" s="54"/>
      <c r="K156" s="54"/>
      <c r="L156" s="54"/>
    </row>
    <row r="157" spans="2:12" s="55" customFormat="1" ht="12.75">
      <c r="B157" s="53"/>
      <c r="C157" s="54"/>
      <c r="D157" s="54"/>
      <c r="E157" s="54"/>
      <c r="F157" s="54"/>
      <c r="G157" s="54"/>
      <c r="H157" s="54"/>
      <c r="I157" s="52"/>
      <c r="J157" s="54"/>
      <c r="K157" s="54"/>
      <c r="L157" s="54"/>
    </row>
    <row r="158" spans="2:12" s="55" customFormat="1" ht="12.75">
      <c r="B158" s="53"/>
      <c r="C158" s="54"/>
      <c r="D158" s="54"/>
      <c r="E158" s="54"/>
      <c r="F158" s="54"/>
      <c r="G158" s="54"/>
      <c r="H158" s="54"/>
      <c r="I158" s="52"/>
      <c r="J158" s="54"/>
      <c r="K158" s="54"/>
      <c r="L158" s="54"/>
    </row>
    <row r="159" spans="2:12" s="55" customFormat="1" ht="12.75">
      <c r="B159" s="53"/>
      <c r="C159" s="54"/>
      <c r="D159" s="54"/>
      <c r="E159" s="54"/>
      <c r="F159" s="54"/>
      <c r="G159" s="54"/>
      <c r="H159" s="54"/>
      <c r="I159" s="52"/>
      <c r="J159" s="54"/>
      <c r="K159" s="54"/>
      <c r="L159" s="54"/>
    </row>
    <row r="160" spans="2:12" s="55" customFormat="1" ht="12.75">
      <c r="B160" s="53"/>
      <c r="C160" s="54"/>
      <c r="D160" s="54"/>
      <c r="E160" s="54"/>
      <c r="F160" s="54"/>
      <c r="G160" s="54"/>
      <c r="H160" s="54"/>
      <c r="I160" s="52"/>
      <c r="J160" s="54"/>
      <c r="K160" s="54"/>
      <c r="L160" s="54"/>
    </row>
    <row r="161" spans="2:12" s="55" customFormat="1" ht="12.75">
      <c r="B161" s="53"/>
      <c r="C161" s="54"/>
      <c r="D161" s="54"/>
      <c r="E161" s="54"/>
      <c r="F161" s="54"/>
      <c r="G161" s="54"/>
      <c r="H161" s="54"/>
      <c r="I161" s="52"/>
      <c r="J161" s="54"/>
      <c r="K161" s="54"/>
      <c r="L161" s="54"/>
    </row>
    <row r="162" spans="2:12" s="55" customFormat="1" ht="12.75">
      <c r="B162" s="53"/>
      <c r="C162" s="54"/>
      <c r="D162" s="54"/>
      <c r="E162" s="54"/>
      <c r="F162" s="54"/>
      <c r="G162" s="54"/>
      <c r="H162" s="54"/>
      <c r="I162" s="52"/>
      <c r="J162" s="54"/>
      <c r="K162" s="54"/>
      <c r="L162" s="54"/>
    </row>
    <row r="163" spans="2:12" s="55" customFormat="1" ht="12.75">
      <c r="B163" s="53"/>
      <c r="C163" s="54"/>
      <c r="D163" s="54"/>
      <c r="E163" s="54"/>
      <c r="F163" s="54"/>
      <c r="G163" s="54"/>
      <c r="H163" s="54"/>
      <c r="I163" s="52"/>
      <c r="J163" s="54"/>
      <c r="K163" s="54"/>
      <c r="L163" s="54"/>
    </row>
    <row r="164" spans="2:12" s="55" customFormat="1" ht="12.75">
      <c r="B164" s="53"/>
      <c r="C164" s="54"/>
      <c r="D164" s="54"/>
      <c r="E164" s="54"/>
      <c r="F164" s="54"/>
      <c r="G164" s="54"/>
      <c r="H164" s="54"/>
      <c r="J164" s="54"/>
      <c r="K164" s="54"/>
      <c r="L164" s="54"/>
    </row>
    <row r="165" spans="2:12" s="55" customFormat="1" ht="12.75">
      <c r="B165" s="53"/>
      <c r="C165" s="54"/>
      <c r="D165" s="54"/>
      <c r="E165" s="54"/>
      <c r="F165" s="54"/>
      <c r="G165" s="54"/>
      <c r="H165" s="54"/>
      <c r="J165" s="54"/>
      <c r="K165" s="54"/>
      <c r="L165" s="54"/>
    </row>
    <row r="166" spans="2:12" s="55" customFormat="1" ht="12.75">
      <c r="B166" s="53"/>
      <c r="C166" s="54"/>
      <c r="D166" s="54"/>
      <c r="E166" s="54"/>
      <c r="F166" s="54"/>
      <c r="G166" s="54"/>
      <c r="H166" s="54"/>
      <c r="J166" s="54"/>
      <c r="K166" s="54"/>
      <c r="L166" s="54"/>
    </row>
    <row r="167" spans="2:12" s="55" customFormat="1" ht="12.75">
      <c r="B167" s="53"/>
      <c r="C167" s="54"/>
      <c r="D167" s="54"/>
      <c r="E167" s="54"/>
      <c r="F167" s="54"/>
      <c r="G167" s="54"/>
      <c r="H167" s="54"/>
      <c r="J167" s="54"/>
      <c r="K167" s="54"/>
      <c r="L167" s="54"/>
    </row>
    <row r="168" spans="2:12" s="55" customFormat="1" ht="12.75">
      <c r="B168" s="53"/>
      <c r="C168" s="54"/>
      <c r="D168" s="54"/>
      <c r="E168" s="54"/>
      <c r="F168" s="54"/>
      <c r="G168" s="54"/>
      <c r="H168" s="54"/>
      <c r="J168" s="54"/>
      <c r="K168" s="54"/>
      <c r="L168" s="54"/>
    </row>
    <row r="169" spans="2:12" s="55" customFormat="1" ht="12.75">
      <c r="B169" s="53"/>
      <c r="C169" s="54"/>
      <c r="D169" s="54"/>
      <c r="E169" s="54"/>
      <c r="F169" s="54"/>
      <c r="G169" s="54"/>
      <c r="H169" s="54"/>
      <c r="J169" s="54"/>
      <c r="K169" s="54"/>
      <c r="L169" s="54"/>
    </row>
    <row r="170" spans="2:12" s="55" customFormat="1" ht="12.75">
      <c r="B170" s="53"/>
      <c r="C170" s="54"/>
      <c r="D170" s="54"/>
      <c r="E170" s="54"/>
      <c r="F170" s="54"/>
      <c r="G170" s="54"/>
      <c r="H170" s="54"/>
      <c r="J170" s="54"/>
      <c r="K170" s="54"/>
      <c r="L170" s="54"/>
    </row>
    <row r="171" spans="2:12" s="55" customFormat="1" ht="12.75">
      <c r="B171" s="53"/>
      <c r="C171" s="54"/>
      <c r="D171" s="54"/>
      <c r="E171" s="54"/>
      <c r="F171" s="54"/>
      <c r="G171" s="54"/>
      <c r="H171" s="54"/>
      <c r="J171" s="54"/>
      <c r="K171" s="54"/>
      <c r="L171" s="54"/>
    </row>
    <row r="172" spans="2:12" ht="12.75">
      <c r="B172" s="56"/>
      <c r="C172" s="57"/>
      <c r="D172" s="57"/>
      <c r="E172" s="57"/>
      <c r="F172" s="57"/>
      <c r="G172" s="57"/>
      <c r="H172" s="57"/>
      <c r="J172" s="57"/>
      <c r="K172" s="57"/>
      <c r="L172" s="57"/>
    </row>
    <row r="173" spans="2:12" ht="12.75">
      <c r="B173" s="56"/>
      <c r="C173" s="57"/>
      <c r="D173" s="57"/>
      <c r="E173" s="57"/>
      <c r="F173" s="57"/>
      <c r="G173" s="57"/>
      <c r="H173" s="57"/>
      <c r="J173" s="57"/>
      <c r="K173" s="57"/>
      <c r="L173" s="57"/>
    </row>
    <row r="174" spans="2:12" ht="12.75">
      <c r="B174" s="56"/>
      <c r="C174" s="57"/>
      <c r="D174" s="57"/>
      <c r="E174" s="57"/>
      <c r="F174" s="57"/>
      <c r="G174" s="57"/>
      <c r="H174" s="57"/>
      <c r="J174" s="57"/>
      <c r="K174" s="57"/>
      <c r="L174" s="57"/>
    </row>
    <row r="175" spans="2:12" ht="12.75">
      <c r="B175" s="56"/>
      <c r="C175" s="57"/>
      <c r="D175" s="57"/>
      <c r="E175" s="57"/>
      <c r="F175" s="57"/>
      <c r="G175" s="57"/>
      <c r="H175" s="57"/>
      <c r="J175" s="57"/>
      <c r="K175" s="57"/>
      <c r="L175" s="57"/>
    </row>
    <row r="176" spans="2:12" ht="12.75">
      <c r="B176" s="56"/>
      <c r="C176" s="57"/>
      <c r="D176" s="57"/>
      <c r="E176" s="57"/>
      <c r="F176" s="57"/>
      <c r="G176" s="57"/>
      <c r="H176" s="57"/>
      <c r="J176" s="57"/>
      <c r="K176" s="57"/>
      <c r="L176" s="57"/>
    </row>
    <row r="177" spans="2:12" ht="12.75">
      <c r="B177" s="56"/>
      <c r="C177" s="57"/>
      <c r="D177" s="57"/>
      <c r="E177" s="57"/>
      <c r="F177" s="57"/>
      <c r="G177" s="57"/>
      <c r="H177" s="57"/>
      <c r="J177" s="57"/>
      <c r="K177" s="57"/>
      <c r="L177" s="57"/>
    </row>
    <row r="178" spans="2:12" ht="12.75">
      <c r="B178" s="56"/>
      <c r="C178" s="57"/>
      <c r="D178" s="57"/>
      <c r="E178" s="57"/>
      <c r="F178" s="57"/>
      <c r="G178" s="57"/>
      <c r="H178" s="57"/>
      <c r="J178" s="57"/>
      <c r="K178" s="57"/>
      <c r="L178" s="57"/>
    </row>
    <row r="179" spans="2:12" ht="12.75">
      <c r="B179" s="56"/>
      <c r="C179" s="57"/>
      <c r="D179" s="57"/>
      <c r="E179" s="57"/>
      <c r="F179" s="57"/>
      <c r="G179" s="57"/>
      <c r="H179" s="57"/>
      <c r="J179" s="57"/>
      <c r="K179" s="57"/>
      <c r="L179" s="57"/>
    </row>
    <row r="180" spans="2:12" ht="12.75">
      <c r="B180" s="56"/>
      <c r="C180" s="57"/>
      <c r="D180" s="57"/>
      <c r="E180" s="57"/>
      <c r="F180" s="57"/>
      <c r="G180" s="57"/>
      <c r="H180" s="57"/>
      <c r="J180" s="57"/>
      <c r="K180" s="57"/>
      <c r="L180" s="57"/>
    </row>
    <row r="181" spans="2:12" ht="12.75">
      <c r="B181" s="56"/>
      <c r="C181" s="57"/>
      <c r="D181" s="57"/>
      <c r="E181" s="57"/>
      <c r="F181" s="57"/>
      <c r="G181" s="57"/>
      <c r="H181" s="57"/>
      <c r="J181" s="57"/>
      <c r="K181" s="57"/>
      <c r="L181" s="57"/>
    </row>
    <row r="182" spans="2:12" ht="12.75">
      <c r="B182" s="56"/>
      <c r="C182" s="57"/>
      <c r="D182" s="57"/>
      <c r="E182" s="57"/>
      <c r="F182" s="57"/>
      <c r="G182" s="57"/>
      <c r="H182" s="57"/>
      <c r="J182" s="57"/>
      <c r="K182" s="57"/>
      <c r="L182" s="57"/>
    </row>
    <row r="183" spans="2:12" ht="12.75">
      <c r="B183" s="56"/>
      <c r="C183" s="57"/>
      <c r="D183" s="57"/>
      <c r="E183" s="57"/>
      <c r="F183" s="57"/>
      <c r="G183" s="57"/>
      <c r="H183" s="57"/>
      <c r="J183" s="57"/>
      <c r="K183" s="57"/>
      <c r="L183" s="57"/>
    </row>
    <row r="184" spans="2:12" ht="12.75">
      <c r="B184" s="56"/>
      <c r="C184" s="57"/>
      <c r="D184" s="57"/>
      <c r="E184" s="57"/>
      <c r="F184" s="57"/>
      <c r="G184" s="57"/>
      <c r="H184" s="57"/>
      <c r="J184" s="57"/>
      <c r="K184" s="57"/>
      <c r="L184" s="57"/>
    </row>
    <row r="185" spans="2:12" ht="12.75">
      <c r="B185" s="56"/>
      <c r="C185" s="57"/>
      <c r="D185" s="57"/>
      <c r="E185" s="57"/>
      <c r="F185" s="57"/>
      <c r="G185" s="57"/>
      <c r="H185" s="57"/>
      <c r="J185" s="57"/>
      <c r="K185" s="57"/>
      <c r="L185" s="57"/>
    </row>
    <row r="186" spans="2:12" ht="12.75">
      <c r="B186" s="56"/>
      <c r="C186" s="57"/>
      <c r="D186" s="57"/>
      <c r="E186" s="57"/>
      <c r="F186" s="57"/>
      <c r="G186" s="57"/>
      <c r="H186" s="57"/>
      <c r="J186" s="57"/>
      <c r="K186" s="57"/>
      <c r="L186" s="57"/>
    </row>
    <row r="187" spans="2:12" ht="12.75">
      <c r="B187" s="56"/>
      <c r="C187" s="57"/>
      <c r="D187" s="57"/>
      <c r="E187" s="57"/>
      <c r="F187" s="57"/>
      <c r="G187" s="57"/>
      <c r="H187" s="57"/>
      <c r="J187" s="57"/>
      <c r="K187" s="57"/>
      <c r="L187" s="57"/>
    </row>
    <row r="188" spans="2:12" ht="12.75">
      <c r="B188" s="56"/>
      <c r="C188" s="57"/>
      <c r="D188" s="57"/>
      <c r="E188" s="57"/>
      <c r="F188" s="57"/>
      <c r="G188" s="57"/>
      <c r="H188" s="57"/>
      <c r="J188" s="57"/>
      <c r="K188" s="57"/>
      <c r="L188" s="57"/>
    </row>
    <row r="189" spans="2:12" ht="12.75">
      <c r="B189" s="56"/>
      <c r="C189" s="57"/>
      <c r="D189" s="57"/>
      <c r="E189" s="57"/>
      <c r="F189" s="57"/>
      <c r="G189" s="57"/>
      <c r="H189" s="57"/>
      <c r="J189" s="57"/>
      <c r="K189" s="57"/>
      <c r="L189" s="57"/>
    </row>
    <row r="190" spans="2:12" ht="12.75">
      <c r="B190" s="56"/>
      <c r="C190" s="57"/>
      <c r="D190" s="57"/>
      <c r="E190" s="57"/>
      <c r="F190" s="57"/>
      <c r="G190" s="57"/>
      <c r="H190" s="57"/>
      <c r="J190" s="57"/>
      <c r="K190" s="57"/>
      <c r="L190" s="57"/>
    </row>
    <row r="191" spans="2:12" ht="12.75">
      <c r="B191" s="56"/>
      <c r="C191" s="57"/>
      <c r="D191" s="57"/>
      <c r="E191" s="57"/>
      <c r="F191" s="57"/>
      <c r="G191" s="57"/>
      <c r="H191" s="57"/>
      <c r="J191" s="57"/>
      <c r="K191" s="57"/>
      <c r="L191" s="57"/>
    </row>
    <row r="192" spans="2:12" ht="12.75">
      <c r="B192" s="56"/>
      <c r="C192" s="57"/>
      <c r="D192" s="57"/>
      <c r="E192" s="57"/>
      <c r="F192" s="57"/>
      <c r="G192" s="57"/>
      <c r="H192" s="57"/>
      <c r="J192" s="57"/>
      <c r="K192" s="57"/>
      <c r="L192" s="57"/>
    </row>
    <row r="193" spans="2:12" ht="12.75">
      <c r="B193" s="56"/>
      <c r="C193" s="57"/>
      <c r="D193" s="57"/>
      <c r="E193" s="57"/>
      <c r="F193" s="57"/>
      <c r="G193" s="57"/>
      <c r="H193" s="57"/>
      <c r="J193" s="57"/>
      <c r="K193" s="57"/>
      <c r="L193" s="57"/>
    </row>
    <row r="194" spans="2:12" ht="12.75">
      <c r="B194" s="56"/>
      <c r="C194" s="57"/>
      <c r="D194" s="57"/>
      <c r="E194" s="57"/>
      <c r="F194" s="57"/>
      <c r="G194" s="57"/>
      <c r="H194" s="57"/>
      <c r="J194" s="57"/>
      <c r="K194" s="57"/>
      <c r="L194" s="57"/>
    </row>
    <row r="195" spans="2:12" ht="12.75">
      <c r="B195" s="56"/>
      <c r="C195" s="57"/>
      <c r="D195" s="57"/>
      <c r="E195" s="57"/>
      <c r="F195" s="57"/>
      <c r="G195" s="57"/>
      <c r="H195" s="57"/>
      <c r="J195" s="57"/>
      <c r="K195" s="57"/>
      <c r="L195" s="57"/>
    </row>
    <row r="196" spans="2:12" ht="12.75">
      <c r="B196" s="56"/>
      <c r="C196" s="57"/>
      <c r="D196" s="57"/>
      <c r="E196" s="57"/>
      <c r="F196" s="57"/>
      <c r="G196" s="57"/>
      <c r="H196" s="57"/>
      <c r="J196" s="57"/>
      <c r="K196" s="57"/>
      <c r="L196" s="57"/>
    </row>
    <row r="197" spans="2:12" ht="12.75">
      <c r="B197" s="56"/>
      <c r="C197" s="57"/>
      <c r="D197" s="57"/>
      <c r="E197" s="57"/>
      <c r="F197" s="57"/>
      <c r="G197" s="57"/>
      <c r="H197" s="57"/>
      <c r="J197" s="57"/>
      <c r="K197" s="57"/>
      <c r="L197" s="57"/>
    </row>
    <row r="198" spans="2:12" ht="12.75">
      <c r="B198" s="56"/>
      <c r="C198" s="57"/>
      <c r="D198" s="57"/>
      <c r="E198" s="57"/>
      <c r="F198" s="57"/>
      <c r="G198" s="57"/>
      <c r="H198" s="57"/>
      <c r="J198" s="57"/>
      <c r="K198" s="57"/>
      <c r="L198" s="57"/>
    </row>
    <row r="199" spans="2:12" ht="12.75">
      <c r="B199" s="56"/>
      <c r="C199" s="57"/>
      <c r="D199" s="57"/>
      <c r="E199" s="57"/>
      <c r="F199" s="57"/>
      <c r="G199" s="57"/>
      <c r="H199" s="57"/>
      <c r="J199" s="57"/>
      <c r="K199" s="57"/>
      <c r="L199" s="57"/>
    </row>
    <row r="200" spans="2:12" ht="12.75">
      <c r="B200" s="56"/>
      <c r="C200" s="57"/>
      <c r="D200" s="57"/>
      <c r="E200" s="57"/>
      <c r="F200" s="57"/>
      <c r="G200" s="57"/>
      <c r="H200" s="57"/>
      <c r="J200" s="57"/>
      <c r="K200" s="57"/>
      <c r="L200" s="57"/>
    </row>
    <row r="201" spans="2:12" ht="12.75">
      <c r="B201" s="56"/>
      <c r="C201" s="57"/>
      <c r="D201" s="57"/>
      <c r="E201" s="57"/>
      <c r="F201" s="57"/>
      <c r="G201" s="57"/>
      <c r="H201" s="57"/>
      <c r="J201" s="57"/>
      <c r="K201" s="57"/>
      <c r="L201" s="57"/>
    </row>
    <row r="202" spans="2:12" ht="12.75">
      <c r="B202" s="56"/>
      <c r="C202" s="57"/>
      <c r="D202" s="57"/>
      <c r="E202" s="57"/>
      <c r="F202" s="57"/>
      <c r="G202" s="57"/>
      <c r="H202" s="57"/>
      <c r="J202" s="57"/>
      <c r="K202" s="57"/>
      <c r="L202" s="57"/>
    </row>
    <row r="203" spans="2:12" ht="12.75">
      <c r="B203" s="56"/>
      <c r="C203" s="57"/>
      <c r="D203" s="57"/>
      <c r="E203" s="57"/>
      <c r="F203" s="57"/>
      <c r="G203" s="57"/>
      <c r="H203" s="57"/>
      <c r="J203" s="57"/>
      <c r="K203" s="57"/>
      <c r="L203" s="57"/>
    </row>
    <row r="204" spans="2:12" ht="12.75">
      <c r="B204" s="56"/>
      <c r="C204" s="57"/>
      <c r="D204" s="57"/>
      <c r="E204" s="57"/>
      <c r="F204" s="57"/>
      <c r="G204" s="57"/>
      <c r="H204" s="57"/>
      <c r="J204" s="57"/>
      <c r="K204" s="57"/>
      <c r="L204" s="57"/>
    </row>
    <row r="205" spans="2:12" ht="12.75">
      <c r="B205" s="56"/>
      <c r="C205" s="57"/>
      <c r="D205" s="57"/>
      <c r="E205" s="57"/>
      <c r="F205" s="57"/>
      <c r="G205" s="57"/>
      <c r="H205" s="57"/>
      <c r="J205" s="57"/>
      <c r="K205" s="57"/>
      <c r="L205" s="57"/>
    </row>
    <row r="206" spans="2:12" ht="12.75">
      <c r="B206" s="56"/>
      <c r="C206" s="57"/>
      <c r="D206" s="57"/>
      <c r="E206" s="57"/>
      <c r="F206" s="57"/>
      <c r="G206" s="57"/>
      <c r="H206" s="57"/>
      <c r="J206" s="57"/>
      <c r="K206" s="57"/>
      <c r="L206" s="57"/>
    </row>
    <row r="207" spans="2:12" ht="12.75">
      <c r="B207" s="56"/>
      <c r="C207" s="57"/>
      <c r="D207" s="57"/>
      <c r="E207" s="57"/>
      <c r="F207" s="57"/>
      <c r="G207" s="57"/>
      <c r="H207" s="57"/>
      <c r="J207" s="57"/>
      <c r="K207" s="57"/>
      <c r="L207" s="57"/>
    </row>
    <row r="208" spans="2:12" ht="12.75">
      <c r="B208" s="56"/>
      <c r="C208" s="57"/>
      <c r="D208" s="57"/>
      <c r="E208" s="57"/>
      <c r="F208" s="57"/>
      <c r="G208" s="57"/>
      <c r="H208" s="57"/>
      <c r="J208" s="57"/>
      <c r="K208" s="57"/>
      <c r="L208" s="57"/>
    </row>
    <row r="209" spans="2:12" ht="12.75">
      <c r="B209" s="56"/>
      <c r="C209" s="57"/>
      <c r="D209" s="57"/>
      <c r="E209" s="57"/>
      <c r="F209" s="57"/>
      <c r="G209" s="57"/>
      <c r="H209" s="57"/>
      <c r="J209" s="57"/>
      <c r="K209" s="57"/>
      <c r="L209" s="57"/>
    </row>
    <row r="210" spans="2:12" ht="12.75">
      <c r="B210" s="56"/>
      <c r="C210" s="57"/>
      <c r="D210" s="57"/>
      <c r="E210" s="57"/>
      <c r="F210" s="57"/>
      <c r="G210" s="57"/>
      <c r="H210" s="57"/>
      <c r="J210" s="57"/>
      <c r="K210" s="57"/>
      <c r="L210" s="57"/>
    </row>
    <row r="211" spans="2:12" ht="12.75">
      <c r="B211" s="56"/>
      <c r="C211" s="57"/>
      <c r="D211" s="57"/>
      <c r="E211" s="57"/>
      <c r="F211" s="57"/>
      <c r="G211" s="57"/>
      <c r="H211" s="57"/>
      <c r="J211" s="57"/>
      <c r="K211" s="57"/>
      <c r="L211" s="57"/>
    </row>
    <row r="212" spans="2:12" ht="12.75">
      <c r="B212" s="56"/>
      <c r="C212" s="57"/>
      <c r="D212" s="57"/>
      <c r="E212" s="57"/>
      <c r="F212" s="57"/>
      <c r="G212" s="57"/>
      <c r="H212" s="57"/>
      <c r="J212" s="57"/>
      <c r="K212" s="57"/>
      <c r="L212" s="57"/>
    </row>
    <row r="213" spans="2:12" ht="12.75">
      <c r="B213" s="56"/>
      <c r="C213" s="57"/>
      <c r="D213" s="57"/>
      <c r="E213" s="57"/>
      <c r="F213" s="57"/>
      <c r="G213" s="57"/>
      <c r="H213" s="57"/>
      <c r="J213" s="57"/>
      <c r="K213" s="57"/>
      <c r="L213" s="57"/>
    </row>
    <row r="214" spans="2:12" ht="12.75">
      <c r="B214" s="56"/>
      <c r="C214" s="57"/>
      <c r="D214" s="57"/>
      <c r="E214" s="57"/>
      <c r="F214" s="57"/>
      <c r="G214" s="57"/>
      <c r="H214" s="57"/>
      <c r="J214" s="57"/>
      <c r="K214" s="57"/>
      <c r="L214" s="57"/>
    </row>
    <row r="215" spans="2:12" ht="12.75">
      <c r="B215" s="56"/>
      <c r="C215" s="57"/>
      <c r="D215" s="57"/>
      <c r="E215" s="57"/>
      <c r="F215" s="57"/>
      <c r="G215" s="57"/>
      <c r="H215" s="57"/>
      <c r="J215" s="57"/>
      <c r="K215" s="57"/>
      <c r="L215" s="57"/>
    </row>
    <row r="216" spans="2:12" ht="12.75">
      <c r="B216" s="56"/>
      <c r="C216" s="57"/>
      <c r="D216" s="57"/>
      <c r="E216" s="57"/>
      <c r="F216" s="57"/>
      <c r="G216" s="57"/>
      <c r="H216" s="57"/>
      <c r="J216" s="57"/>
      <c r="K216" s="57"/>
      <c r="L216" s="57"/>
    </row>
    <row r="217" spans="2:12" ht="12.75">
      <c r="B217" s="56"/>
      <c r="C217" s="57"/>
      <c r="D217" s="57"/>
      <c r="E217" s="57"/>
      <c r="F217" s="57"/>
      <c r="G217" s="57"/>
      <c r="H217" s="57"/>
      <c r="J217" s="57"/>
      <c r="K217" s="57"/>
      <c r="L217" s="57"/>
    </row>
    <row r="218" spans="2:12" ht="12.75">
      <c r="B218" s="56"/>
      <c r="C218" s="57"/>
      <c r="D218" s="57"/>
      <c r="E218" s="57"/>
      <c r="F218" s="57"/>
      <c r="G218" s="57"/>
      <c r="H218" s="57"/>
      <c r="J218" s="57"/>
      <c r="K218" s="57"/>
      <c r="L218" s="57"/>
    </row>
    <row r="219" spans="2:12" ht="12.75">
      <c r="B219" s="56"/>
      <c r="C219" s="57"/>
      <c r="D219" s="57"/>
      <c r="E219" s="57"/>
      <c r="F219" s="57"/>
      <c r="G219" s="57"/>
      <c r="H219" s="57"/>
      <c r="J219" s="57"/>
      <c r="K219" s="57"/>
      <c r="L219" s="57"/>
    </row>
    <row r="220" spans="2:12" ht="12.75">
      <c r="B220" s="56"/>
      <c r="C220" s="57"/>
      <c r="D220" s="57"/>
      <c r="E220" s="57"/>
      <c r="F220" s="57"/>
      <c r="G220" s="57"/>
      <c r="H220" s="57"/>
      <c r="J220" s="57"/>
      <c r="K220" s="57"/>
      <c r="L220" s="57"/>
    </row>
    <row r="221" spans="2:12" ht="12.75">
      <c r="B221" s="56"/>
      <c r="C221" s="57"/>
      <c r="D221" s="57"/>
      <c r="E221" s="57"/>
      <c r="F221" s="57"/>
      <c r="G221" s="57"/>
      <c r="H221" s="57"/>
      <c r="J221" s="57"/>
      <c r="K221" s="57"/>
      <c r="L221" s="57"/>
    </row>
    <row r="222" spans="2:12" ht="12.75">
      <c r="B222" s="56"/>
      <c r="C222" s="57"/>
      <c r="D222" s="57"/>
      <c r="E222" s="57"/>
      <c r="F222" s="57"/>
      <c r="G222" s="57"/>
      <c r="H222" s="57"/>
      <c r="J222" s="57"/>
      <c r="K222" s="57"/>
      <c r="L222" s="57"/>
    </row>
    <row r="223" spans="2:12" ht="12.75">
      <c r="B223" s="56"/>
      <c r="C223" s="57"/>
      <c r="D223" s="57"/>
      <c r="E223" s="57"/>
      <c r="F223" s="57"/>
      <c r="G223" s="57"/>
      <c r="H223" s="57"/>
      <c r="J223" s="57"/>
      <c r="K223" s="57"/>
      <c r="L223" s="57"/>
    </row>
    <row r="224" spans="2:12" ht="12.75">
      <c r="B224" s="56"/>
      <c r="C224" s="57"/>
      <c r="D224" s="57"/>
      <c r="E224" s="57"/>
      <c r="F224" s="57"/>
      <c r="G224" s="57"/>
      <c r="H224" s="57"/>
      <c r="J224" s="57"/>
      <c r="K224" s="57"/>
      <c r="L224" s="57"/>
    </row>
    <row r="225" spans="2:12" ht="12.75">
      <c r="B225" s="56"/>
      <c r="C225" s="57"/>
      <c r="D225" s="57"/>
      <c r="E225" s="57"/>
      <c r="F225" s="57"/>
      <c r="G225" s="57"/>
      <c r="H225" s="57"/>
      <c r="J225" s="57"/>
      <c r="K225" s="57"/>
      <c r="L225" s="57"/>
    </row>
    <row r="226" spans="2:12" ht="12.75">
      <c r="B226" s="56"/>
      <c r="C226" s="57"/>
      <c r="D226" s="57"/>
      <c r="E226" s="57"/>
      <c r="F226" s="57"/>
      <c r="G226" s="57"/>
      <c r="H226" s="57"/>
      <c r="J226" s="57"/>
      <c r="K226" s="57"/>
      <c r="L226" s="57"/>
    </row>
    <row r="227" spans="2:12" ht="12.75">
      <c r="B227" s="56"/>
      <c r="C227" s="57"/>
      <c r="D227" s="57"/>
      <c r="E227" s="57"/>
      <c r="F227" s="57"/>
      <c r="G227" s="57"/>
      <c r="H227" s="57"/>
      <c r="J227" s="57"/>
      <c r="K227" s="57"/>
      <c r="L227" s="57"/>
    </row>
    <row r="228" spans="2:12" ht="12.75">
      <c r="B228" s="56"/>
      <c r="C228" s="57"/>
      <c r="D228" s="57"/>
      <c r="E228" s="57"/>
      <c r="F228" s="57"/>
      <c r="G228" s="57"/>
      <c r="H228" s="57"/>
      <c r="J228" s="57"/>
      <c r="K228" s="57"/>
      <c r="L228" s="57"/>
    </row>
    <row r="229" spans="2:12" ht="12.75">
      <c r="B229" s="56"/>
      <c r="C229" s="57"/>
      <c r="D229" s="57"/>
      <c r="E229" s="57"/>
      <c r="F229" s="57"/>
      <c r="G229" s="57"/>
      <c r="H229" s="57"/>
      <c r="J229" s="57"/>
      <c r="K229" s="57"/>
      <c r="L229" s="57"/>
    </row>
    <row r="230" spans="2:12" ht="12.75">
      <c r="B230" s="56"/>
      <c r="C230" s="57"/>
      <c r="D230" s="57"/>
      <c r="E230" s="57"/>
      <c r="F230" s="57"/>
      <c r="G230" s="57"/>
      <c r="H230" s="57"/>
      <c r="J230" s="57"/>
      <c r="K230" s="57"/>
      <c r="L230" s="57"/>
    </row>
    <row r="231" spans="2:12" ht="12.75">
      <c r="B231" s="56"/>
      <c r="C231" s="57"/>
      <c r="D231" s="57"/>
      <c r="E231" s="57"/>
      <c r="F231" s="57"/>
      <c r="G231" s="57"/>
      <c r="H231" s="57"/>
      <c r="J231" s="57"/>
      <c r="K231" s="57"/>
      <c r="L231" s="57"/>
    </row>
    <row r="232" spans="2:12" ht="12.75">
      <c r="B232" s="56"/>
      <c r="C232" s="57"/>
      <c r="D232" s="57"/>
      <c r="E232" s="57"/>
      <c r="F232" s="57"/>
      <c r="G232" s="57"/>
      <c r="H232" s="57"/>
      <c r="J232" s="57"/>
      <c r="K232" s="57"/>
      <c r="L232" s="57"/>
    </row>
    <row r="233" spans="2:12" ht="12.75">
      <c r="B233" s="56"/>
      <c r="C233" s="57"/>
      <c r="D233" s="57"/>
      <c r="E233" s="57"/>
      <c r="F233" s="57"/>
      <c r="G233" s="57"/>
      <c r="H233" s="57"/>
      <c r="J233" s="57"/>
      <c r="K233" s="57"/>
      <c r="L233" s="57"/>
    </row>
    <row r="234" spans="2:12" ht="12.75">
      <c r="B234" s="56"/>
      <c r="C234" s="57"/>
      <c r="D234" s="57"/>
      <c r="E234" s="57"/>
      <c r="F234" s="57"/>
      <c r="G234" s="57"/>
      <c r="H234" s="57"/>
      <c r="J234" s="57"/>
      <c r="K234" s="57"/>
      <c r="L234" s="57"/>
    </row>
    <row r="235" spans="2:12" ht="12.75">
      <c r="B235" s="56"/>
      <c r="C235" s="57"/>
      <c r="D235" s="57"/>
      <c r="E235" s="57"/>
      <c r="F235" s="57"/>
      <c r="G235" s="57"/>
      <c r="H235" s="57"/>
      <c r="J235" s="57"/>
      <c r="K235" s="57"/>
      <c r="L235" s="57"/>
    </row>
    <row r="236" spans="2:12" ht="12.75">
      <c r="B236" s="56"/>
      <c r="C236" s="57"/>
      <c r="D236" s="57"/>
      <c r="E236" s="57"/>
      <c r="F236" s="57"/>
      <c r="G236" s="57"/>
      <c r="H236" s="57"/>
      <c r="J236" s="57"/>
      <c r="K236" s="57"/>
      <c r="L236" s="57"/>
    </row>
    <row r="237" spans="2:12" ht="12.75">
      <c r="B237" s="56"/>
      <c r="C237" s="57"/>
      <c r="D237" s="57"/>
      <c r="E237" s="57"/>
      <c r="F237" s="57"/>
      <c r="G237" s="57"/>
      <c r="H237" s="57"/>
      <c r="J237" s="57"/>
      <c r="K237" s="57"/>
      <c r="L237" s="57"/>
    </row>
    <row r="238" spans="2:12" ht="12.75">
      <c r="B238" s="56"/>
      <c r="C238" s="57"/>
      <c r="D238" s="57"/>
      <c r="E238" s="57"/>
      <c r="F238" s="57"/>
      <c r="G238" s="57"/>
      <c r="H238" s="57"/>
      <c r="J238" s="57"/>
      <c r="K238" s="57"/>
      <c r="L238" s="57"/>
    </row>
    <row r="239" spans="2:12" ht="12.75">
      <c r="B239" s="56"/>
      <c r="C239" s="57"/>
      <c r="D239" s="57"/>
      <c r="E239" s="57"/>
      <c r="F239" s="57"/>
      <c r="G239" s="57"/>
      <c r="H239" s="57"/>
      <c r="J239" s="57"/>
      <c r="K239" s="57"/>
      <c r="L239" s="57"/>
    </row>
    <row r="240" spans="2:12" ht="12.75">
      <c r="B240" s="56"/>
      <c r="C240" s="57"/>
      <c r="D240" s="57"/>
      <c r="E240" s="57"/>
      <c r="F240" s="57"/>
      <c r="G240" s="57"/>
      <c r="H240" s="57"/>
      <c r="J240" s="57"/>
      <c r="K240" s="57"/>
      <c r="L240" s="57"/>
    </row>
    <row r="241" spans="2:12" ht="12.75">
      <c r="B241" s="56"/>
      <c r="C241" s="57"/>
      <c r="D241" s="57"/>
      <c r="E241" s="57"/>
      <c r="F241" s="57"/>
      <c r="G241" s="57"/>
      <c r="H241" s="57"/>
      <c r="J241" s="57"/>
      <c r="K241" s="57"/>
      <c r="L241" s="57"/>
    </row>
    <row r="242" spans="2:12" ht="12.75">
      <c r="B242" s="56"/>
      <c r="C242" s="57"/>
      <c r="D242" s="57"/>
      <c r="E242" s="57"/>
      <c r="F242" s="57"/>
      <c r="G242" s="57"/>
      <c r="H242" s="57"/>
      <c r="J242" s="57"/>
      <c r="K242" s="57"/>
      <c r="L242" s="57"/>
    </row>
    <row r="243" spans="2:12" ht="12.75">
      <c r="B243" s="56"/>
      <c r="C243" s="57"/>
      <c r="D243" s="57"/>
      <c r="E243" s="57"/>
      <c r="F243" s="57"/>
      <c r="G243" s="57"/>
      <c r="H243" s="57"/>
      <c r="J243" s="57"/>
      <c r="K243" s="57"/>
      <c r="L243" s="57"/>
    </row>
    <row r="244" spans="2:12" ht="12.75">
      <c r="B244" s="56"/>
      <c r="C244" s="57"/>
      <c r="D244" s="57"/>
      <c r="E244" s="57"/>
      <c r="F244" s="57"/>
      <c r="G244" s="57"/>
      <c r="H244" s="57"/>
      <c r="J244" s="57"/>
      <c r="K244" s="57"/>
      <c r="L244" s="57"/>
    </row>
    <row r="245" spans="2:12" ht="12.75">
      <c r="B245" s="56"/>
      <c r="C245" s="57"/>
      <c r="D245" s="57"/>
      <c r="E245" s="57"/>
      <c r="F245" s="57"/>
      <c r="G245" s="57"/>
      <c r="H245" s="57"/>
      <c r="J245" s="57"/>
      <c r="K245" s="57"/>
      <c r="L245" s="57"/>
    </row>
    <row r="246" spans="2:12" ht="12.75">
      <c r="B246" s="56"/>
      <c r="C246" s="57"/>
      <c r="D246" s="57"/>
      <c r="E246" s="57"/>
      <c r="F246" s="57"/>
      <c r="G246" s="57"/>
      <c r="H246" s="57"/>
      <c r="J246" s="57"/>
      <c r="K246" s="57"/>
      <c r="L246" s="57"/>
    </row>
    <row r="247" spans="2:12" ht="12.75">
      <c r="B247" s="56"/>
      <c r="C247" s="57"/>
      <c r="D247" s="57"/>
      <c r="E247" s="57"/>
      <c r="F247" s="57"/>
      <c r="G247" s="57"/>
      <c r="H247" s="57"/>
      <c r="J247" s="57"/>
      <c r="K247" s="57"/>
      <c r="L247" s="57"/>
    </row>
    <row r="248" spans="2:12" ht="12.75">
      <c r="B248" s="56"/>
      <c r="C248" s="57"/>
      <c r="D248" s="57"/>
      <c r="E248" s="57"/>
      <c r="F248" s="57"/>
      <c r="G248" s="57"/>
      <c r="H248" s="57"/>
      <c r="J248" s="57"/>
      <c r="K248" s="57"/>
      <c r="L248" s="57"/>
    </row>
    <row r="249" spans="2:12" ht="12.75">
      <c r="B249" s="56"/>
      <c r="C249" s="57"/>
      <c r="D249" s="57"/>
      <c r="E249" s="57"/>
      <c r="F249" s="57"/>
      <c r="G249" s="57"/>
      <c r="H249" s="57"/>
      <c r="J249" s="57"/>
      <c r="K249" s="57"/>
      <c r="L249" s="57"/>
    </row>
    <row r="250" spans="2:12" ht="12.75">
      <c r="B250" s="56"/>
      <c r="C250" s="57"/>
      <c r="D250" s="57"/>
      <c r="E250" s="57"/>
      <c r="F250" s="57"/>
      <c r="G250" s="57"/>
      <c r="H250" s="57"/>
      <c r="J250" s="57"/>
      <c r="K250" s="57"/>
      <c r="L250" s="57"/>
    </row>
    <row r="251" spans="2:12" ht="12.75">
      <c r="B251" s="56"/>
      <c r="C251" s="57"/>
      <c r="D251" s="57"/>
      <c r="E251" s="57"/>
      <c r="F251" s="57"/>
      <c r="G251" s="57"/>
      <c r="H251" s="57"/>
      <c r="J251" s="57"/>
      <c r="K251" s="57"/>
      <c r="L251" s="57"/>
    </row>
    <row r="252" spans="2:12" ht="12.75">
      <c r="B252" s="56"/>
      <c r="C252" s="57"/>
      <c r="D252" s="57"/>
      <c r="E252" s="57"/>
      <c r="F252" s="57"/>
      <c r="G252" s="57"/>
      <c r="H252" s="57"/>
      <c r="J252" s="57"/>
      <c r="K252" s="57"/>
      <c r="L252" s="57"/>
    </row>
    <row r="253" spans="2:12" ht="12.75">
      <c r="B253" s="56"/>
      <c r="C253" s="57"/>
      <c r="D253" s="57"/>
      <c r="E253" s="57"/>
      <c r="F253" s="57"/>
      <c r="G253" s="57"/>
      <c r="H253" s="57"/>
      <c r="J253" s="57"/>
      <c r="K253" s="57"/>
      <c r="L253" s="57"/>
    </row>
    <row r="254" spans="2:12" ht="12.75">
      <c r="B254" s="56"/>
      <c r="C254" s="57"/>
      <c r="D254" s="57"/>
      <c r="E254" s="57"/>
      <c r="F254" s="57"/>
      <c r="G254" s="57"/>
      <c r="H254" s="57"/>
      <c r="J254" s="57"/>
      <c r="K254" s="57"/>
      <c r="L254" s="57"/>
    </row>
    <row r="255" spans="2:12" ht="12.75">
      <c r="B255" s="56"/>
      <c r="C255" s="57"/>
      <c r="D255" s="57"/>
      <c r="E255" s="57"/>
      <c r="F255" s="57"/>
      <c r="G255" s="57"/>
      <c r="H255" s="57"/>
      <c r="J255" s="57"/>
      <c r="K255" s="57"/>
      <c r="L255" s="57"/>
    </row>
    <row r="256" spans="2:12" ht="12.75">
      <c r="B256" s="56"/>
      <c r="C256" s="57"/>
      <c r="D256" s="57"/>
      <c r="E256" s="57"/>
      <c r="F256" s="57"/>
      <c r="G256" s="57"/>
      <c r="H256" s="57"/>
      <c r="J256" s="57"/>
      <c r="K256" s="57"/>
      <c r="L256" s="57"/>
    </row>
    <row r="257" spans="2:12" ht="12.75">
      <c r="B257" s="56"/>
      <c r="C257" s="57"/>
      <c r="D257" s="57"/>
      <c r="E257" s="57"/>
      <c r="F257" s="57"/>
      <c r="G257" s="57"/>
      <c r="H257" s="57"/>
      <c r="J257" s="57"/>
      <c r="K257" s="57"/>
      <c r="L257" s="57"/>
    </row>
    <row r="258" spans="2:12" ht="12.75">
      <c r="B258" s="56"/>
      <c r="C258" s="57"/>
      <c r="D258" s="57"/>
      <c r="E258" s="57"/>
      <c r="F258" s="57"/>
      <c r="G258" s="57"/>
      <c r="H258" s="57"/>
      <c r="J258" s="57"/>
      <c r="K258" s="57"/>
      <c r="L258" s="57"/>
    </row>
    <row r="259" spans="2:12" ht="12.75">
      <c r="B259" s="56"/>
      <c r="C259" s="57"/>
      <c r="D259" s="57"/>
      <c r="E259" s="57"/>
      <c r="F259" s="57"/>
      <c r="G259" s="57"/>
      <c r="H259" s="57"/>
      <c r="J259" s="57"/>
      <c r="K259" s="57"/>
      <c r="L259" s="57"/>
    </row>
    <row r="260" spans="2:12" ht="12.75">
      <c r="B260" s="56"/>
      <c r="C260" s="57"/>
      <c r="D260" s="57"/>
      <c r="E260" s="57"/>
      <c r="F260" s="57"/>
      <c r="G260" s="57"/>
      <c r="H260" s="57"/>
      <c r="J260" s="57"/>
      <c r="K260" s="57"/>
      <c r="L260" s="57"/>
    </row>
    <row r="261" spans="2:12" ht="12.75">
      <c r="B261" s="56"/>
      <c r="C261" s="57"/>
      <c r="D261" s="57"/>
      <c r="E261" s="57"/>
      <c r="F261" s="57"/>
      <c r="G261" s="57"/>
      <c r="H261" s="57"/>
      <c r="J261" s="57"/>
      <c r="K261" s="57"/>
      <c r="L261" s="57"/>
    </row>
    <row r="262" spans="2:12" ht="12.75">
      <c r="B262" s="56"/>
      <c r="C262" s="57"/>
      <c r="D262" s="57"/>
      <c r="E262" s="57"/>
      <c r="F262" s="57"/>
      <c r="G262" s="57"/>
      <c r="H262" s="57"/>
      <c r="J262" s="57"/>
      <c r="K262" s="57"/>
      <c r="L262" s="57"/>
    </row>
    <row r="263" spans="2:12" ht="12.75">
      <c r="B263" s="56"/>
      <c r="C263" s="57"/>
      <c r="D263" s="57"/>
      <c r="E263" s="57"/>
      <c r="F263" s="57"/>
      <c r="G263" s="57"/>
      <c r="H263" s="57"/>
      <c r="J263" s="57"/>
      <c r="K263" s="57"/>
      <c r="L263" s="57"/>
    </row>
    <row r="264" spans="2:12" ht="12.75">
      <c r="B264" s="56"/>
      <c r="C264" s="57"/>
      <c r="D264" s="57"/>
      <c r="E264" s="57"/>
      <c r="F264" s="57"/>
      <c r="G264" s="57"/>
      <c r="H264" s="57"/>
      <c r="J264" s="57"/>
      <c r="K264" s="57"/>
      <c r="L264" s="57"/>
    </row>
    <row r="265" spans="2:12" ht="12.75">
      <c r="B265" s="56"/>
      <c r="C265" s="57"/>
      <c r="D265" s="57"/>
      <c r="E265" s="57"/>
      <c r="F265" s="57"/>
      <c r="G265" s="57"/>
      <c r="H265" s="57"/>
      <c r="J265" s="57"/>
      <c r="K265" s="57"/>
      <c r="L265" s="57"/>
    </row>
    <row r="266" spans="2:12" ht="12.75">
      <c r="B266" s="56"/>
      <c r="C266" s="57"/>
      <c r="D266" s="57"/>
      <c r="E266" s="57"/>
      <c r="F266" s="57"/>
      <c r="G266" s="57"/>
      <c r="H266" s="57"/>
      <c r="J266" s="57"/>
      <c r="K266" s="57"/>
      <c r="L266" s="57"/>
    </row>
    <row r="267" spans="2:12" ht="12.75">
      <c r="B267" s="56"/>
      <c r="C267" s="57"/>
      <c r="D267" s="57"/>
      <c r="E267" s="57"/>
      <c r="F267" s="57"/>
      <c r="G267" s="57"/>
      <c r="H267" s="57"/>
      <c r="J267" s="57"/>
      <c r="K267" s="57"/>
      <c r="L267" s="57"/>
    </row>
    <row r="268" spans="2:12" ht="12.75">
      <c r="B268" s="56"/>
      <c r="C268" s="57"/>
      <c r="D268" s="57"/>
      <c r="E268" s="57"/>
      <c r="F268" s="57"/>
      <c r="G268" s="57"/>
      <c r="H268" s="57"/>
      <c r="J268" s="57"/>
      <c r="K268" s="57"/>
      <c r="L268" s="57"/>
    </row>
    <row r="269" spans="2:12" ht="12.75">
      <c r="B269" s="56"/>
      <c r="C269" s="57"/>
      <c r="D269" s="57"/>
      <c r="E269" s="57"/>
      <c r="F269" s="57"/>
      <c r="G269" s="57"/>
      <c r="H269" s="57"/>
      <c r="J269" s="57"/>
      <c r="K269" s="57"/>
      <c r="L269" s="57"/>
    </row>
    <row r="270" spans="2:12" ht="12.75">
      <c r="B270" s="56"/>
      <c r="C270" s="57"/>
      <c r="D270" s="57"/>
      <c r="E270" s="57"/>
      <c r="F270" s="57"/>
      <c r="G270" s="57"/>
      <c r="H270" s="57"/>
      <c r="J270" s="57"/>
      <c r="K270" s="57"/>
      <c r="L270" s="57"/>
    </row>
    <row r="271" spans="2:12" ht="12.75">
      <c r="B271" s="56"/>
      <c r="C271" s="57"/>
      <c r="D271" s="57"/>
      <c r="E271" s="57"/>
      <c r="F271" s="57"/>
      <c r="G271" s="57"/>
      <c r="H271" s="57"/>
      <c r="J271" s="57"/>
      <c r="K271" s="57"/>
      <c r="L271" s="57"/>
    </row>
    <row r="272" spans="2:12" ht="12.75">
      <c r="B272" s="56"/>
      <c r="C272" s="57"/>
      <c r="D272" s="57"/>
      <c r="E272" s="57"/>
      <c r="F272" s="57"/>
      <c r="G272" s="57"/>
      <c r="H272" s="57"/>
      <c r="J272" s="57"/>
      <c r="K272" s="57"/>
      <c r="L272" s="57"/>
    </row>
    <row r="273" spans="2:12" ht="12.75">
      <c r="B273" s="56"/>
      <c r="C273" s="57"/>
      <c r="D273" s="57"/>
      <c r="E273" s="57"/>
      <c r="F273" s="57"/>
      <c r="G273" s="57"/>
      <c r="H273" s="57"/>
      <c r="J273" s="57"/>
      <c r="K273" s="57"/>
      <c r="L273" s="57"/>
    </row>
    <row r="274" spans="2:12" ht="12.75">
      <c r="B274" s="56"/>
      <c r="C274" s="57"/>
      <c r="D274" s="57"/>
      <c r="E274" s="57"/>
      <c r="F274" s="57"/>
      <c r="G274" s="57"/>
      <c r="H274" s="57"/>
      <c r="J274" s="57"/>
      <c r="K274" s="57"/>
      <c r="L274" s="57"/>
    </row>
    <row r="275" spans="2:12" ht="12.75">
      <c r="B275" s="56"/>
      <c r="C275" s="57"/>
      <c r="D275" s="57"/>
      <c r="E275" s="57"/>
      <c r="F275" s="57"/>
      <c r="G275" s="57"/>
      <c r="H275" s="57"/>
      <c r="J275" s="57"/>
      <c r="K275" s="57"/>
      <c r="L275" s="57"/>
    </row>
    <row r="276" spans="2:12" ht="12.75">
      <c r="B276" s="56"/>
      <c r="C276" s="57"/>
      <c r="D276" s="57"/>
      <c r="E276" s="57"/>
      <c r="F276" s="57"/>
      <c r="G276" s="57"/>
      <c r="H276" s="57"/>
      <c r="J276" s="57"/>
      <c r="K276" s="57"/>
      <c r="L276" s="57"/>
    </row>
    <row r="277" spans="2:12" ht="12.75">
      <c r="B277" s="56"/>
      <c r="C277" s="57"/>
      <c r="D277" s="57"/>
      <c r="E277" s="57"/>
      <c r="F277" s="57"/>
      <c r="G277" s="57"/>
      <c r="H277" s="57"/>
      <c r="J277" s="57"/>
      <c r="K277" s="57"/>
      <c r="L277" s="57"/>
    </row>
    <row r="278" spans="2:12" ht="12.75">
      <c r="B278" s="56"/>
      <c r="C278" s="57"/>
      <c r="D278" s="57"/>
      <c r="E278" s="57"/>
      <c r="F278" s="57"/>
      <c r="G278" s="57"/>
      <c r="H278" s="57"/>
      <c r="J278" s="57"/>
      <c r="K278" s="57"/>
      <c r="L278" s="57"/>
    </row>
    <row r="279" spans="2:12" ht="12.75">
      <c r="B279" s="56"/>
      <c r="C279" s="57"/>
      <c r="D279" s="57"/>
      <c r="E279" s="57"/>
      <c r="F279" s="57"/>
      <c r="G279" s="57"/>
      <c r="H279" s="57"/>
      <c r="J279" s="57"/>
      <c r="K279" s="57"/>
      <c r="L279" s="57"/>
    </row>
    <row r="280" spans="2:12" ht="12.75">
      <c r="B280" s="56"/>
      <c r="C280" s="57"/>
      <c r="D280" s="57"/>
      <c r="E280" s="57"/>
      <c r="F280" s="57"/>
      <c r="G280" s="57"/>
      <c r="H280" s="57"/>
      <c r="J280" s="57"/>
      <c r="K280" s="57"/>
      <c r="L280" s="57"/>
    </row>
    <row r="281" spans="2:12" ht="12.75">
      <c r="B281" s="56"/>
      <c r="C281" s="57"/>
      <c r="D281" s="57"/>
      <c r="E281" s="57"/>
      <c r="F281" s="57"/>
      <c r="G281" s="57"/>
      <c r="H281" s="57"/>
      <c r="J281" s="57"/>
      <c r="K281" s="57"/>
      <c r="L281" s="57"/>
    </row>
    <row r="282" spans="2:12" ht="12.75">
      <c r="B282" s="56"/>
      <c r="C282" s="57"/>
      <c r="D282" s="57"/>
      <c r="E282" s="57"/>
      <c r="F282" s="57"/>
      <c r="G282" s="57"/>
      <c r="H282" s="57"/>
      <c r="J282" s="57"/>
      <c r="K282" s="57"/>
      <c r="L282" s="57"/>
    </row>
    <row r="283" spans="2:12" ht="12.75">
      <c r="B283" s="56"/>
      <c r="C283" s="57"/>
      <c r="D283" s="57"/>
      <c r="E283" s="57"/>
      <c r="F283" s="57"/>
      <c r="G283" s="57"/>
      <c r="H283" s="57"/>
      <c r="J283" s="57"/>
      <c r="K283" s="57"/>
      <c r="L283" s="57"/>
    </row>
    <row r="284" spans="2:12" ht="12.75">
      <c r="B284" s="56"/>
      <c r="C284" s="57"/>
      <c r="D284" s="57"/>
      <c r="E284" s="57"/>
      <c r="F284" s="57"/>
      <c r="G284" s="57"/>
      <c r="H284" s="57"/>
      <c r="J284" s="57"/>
      <c r="K284" s="57"/>
      <c r="L284" s="57"/>
    </row>
    <row r="285" spans="2:12" ht="12.75">
      <c r="B285" s="56"/>
      <c r="C285" s="57"/>
      <c r="D285" s="57"/>
      <c r="E285" s="57"/>
      <c r="F285" s="57"/>
      <c r="G285" s="57"/>
      <c r="H285" s="57"/>
      <c r="J285" s="57"/>
      <c r="K285" s="57"/>
      <c r="L285" s="57"/>
    </row>
    <row r="286" spans="2:12" ht="12.75">
      <c r="B286" s="56"/>
      <c r="C286" s="57"/>
      <c r="D286" s="57"/>
      <c r="E286" s="57"/>
      <c r="F286" s="57"/>
      <c r="G286" s="57"/>
      <c r="H286" s="57"/>
      <c r="J286" s="57"/>
      <c r="K286" s="57"/>
      <c r="L286" s="57"/>
    </row>
    <row r="287" spans="2:12" ht="12.75">
      <c r="B287" s="56"/>
      <c r="C287" s="57"/>
      <c r="D287" s="57"/>
      <c r="E287" s="57"/>
      <c r="F287" s="57"/>
      <c r="G287" s="57"/>
      <c r="H287" s="57"/>
      <c r="J287" s="57"/>
      <c r="K287" s="57"/>
      <c r="L287" s="57"/>
    </row>
    <row r="288" spans="2:12" ht="12.75">
      <c r="B288" s="56"/>
      <c r="C288" s="57"/>
      <c r="D288" s="57"/>
      <c r="E288" s="57"/>
      <c r="F288" s="57"/>
      <c r="G288" s="57"/>
      <c r="H288" s="57"/>
      <c r="J288" s="57"/>
      <c r="K288" s="57"/>
      <c r="L288" s="57"/>
    </row>
    <row r="289" spans="2:12" ht="12.75">
      <c r="B289" s="56"/>
      <c r="C289" s="57"/>
      <c r="D289" s="57"/>
      <c r="E289" s="57"/>
      <c r="F289" s="57"/>
      <c r="G289" s="57"/>
      <c r="H289" s="57"/>
      <c r="J289" s="57"/>
      <c r="K289" s="57"/>
      <c r="L289" s="57"/>
    </row>
    <row r="290" spans="2:12" ht="12.75">
      <c r="B290" s="56"/>
      <c r="C290" s="57"/>
      <c r="D290" s="57"/>
      <c r="E290" s="57"/>
      <c r="F290" s="57"/>
      <c r="G290" s="57"/>
      <c r="H290" s="57"/>
      <c r="J290" s="57"/>
      <c r="K290" s="57"/>
      <c r="L290" s="57"/>
    </row>
    <row r="291" spans="2:12" ht="12.75">
      <c r="B291" s="56"/>
      <c r="C291" s="57"/>
      <c r="D291" s="57"/>
      <c r="E291" s="57"/>
      <c r="F291" s="57"/>
      <c r="G291" s="57"/>
      <c r="H291" s="57"/>
      <c r="J291" s="57"/>
      <c r="K291" s="57"/>
      <c r="L291" s="57"/>
    </row>
    <row r="292" spans="2:12" ht="12.75">
      <c r="B292" s="56"/>
      <c r="C292" s="57"/>
      <c r="D292" s="57"/>
      <c r="E292" s="57"/>
      <c r="F292" s="57"/>
      <c r="G292" s="57"/>
      <c r="H292" s="57"/>
      <c r="J292" s="57"/>
      <c r="K292" s="57"/>
      <c r="L292" s="57"/>
    </row>
    <row r="293" spans="2:12" ht="12.75">
      <c r="B293" s="56"/>
      <c r="C293" s="57"/>
      <c r="D293" s="57"/>
      <c r="E293" s="57"/>
      <c r="F293" s="57"/>
      <c r="G293" s="57"/>
      <c r="H293" s="57"/>
      <c r="J293" s="57"/>
      <c r="K293" s="57"/>
      <c r="L293" s="57"/>
    </row>
    <row r="294" spans="2:12" ht="12.75">
      <c r="B294" s="56"/>
      <c r="C294" s="57"/>
      <c r="D294" s="57"/>
      <c r="E294" s="57"/>
      <c r="F294" s="57"/>
      <c r="G294" s="57"/>
      <c r="H294" s="57"/>
      <c r="J294" s="57"/>
      <c r="K294" s="57"/>
      <c r="L294" s="57"/>
    </row>
    <row r="295" spans="2:12" ht="12.75">
      <c r="B295" s="56"/>
      <c r="C295" s="57"/>
      <c r="D295" s="57"/>
      <c r="E295" s="57"/>
      <c r="F295" s="57"/>
      <c r="G295" s="57"/>
      <c r="H295" s="57"/>
      <c r="J295" s="57"/>
      <c r="K295" s="57"/>
      <c r="L295" s="57"/>
    </row>
    <row r="296" spans="2:12" ht="12.75">
      <c r="B296" s="56"/>
      <c r="C296" s="57"/>
      <c r="D296" s="57"/>
      <c r="E296" s="57"/>
      <c r="F296" s="57"/>
      <c r="G296" s="57"/>
      <c r="H296" s="57"/>
      <c r="J296" s="57"/>
      <c r="K296" s="57"/>
      <c r="L296" s="57"/>
    </row>
    <row r="297" spans="2:12" ht="12.75">
      <c r="B297" s="56"/>
      <c r="C297" s="57"/>
      <c r="D297" s="57"/>
      <c r="E297" s="57"/>
      <c r="F297" s="57"/>
      <c r="G297" s="57"/>
      <c r="H297" s="57"/>
      <c r="J297" s="57"/>
      <c r="K297" s="57"/>
      <c r="L297" s="57"/>
    </row>
    <row r="298" spans="2:12" ht="12.75">
      <c r="B298" s="56"/>
      <c r="C298" s="57"/>
      <c r="D298" s="57"/>
      <c r="E298" s="57"/>
      <c r="F298" s="57"/>
      <c r="G298" s="57"/>
      <c r="H298" s="57"/>
      <c r="J298" s="57"/>
      <c r="K298" s="57"/>
      <c r="L298" s="57"/>
    </row>
    <row r="299" spans="2:12" ht="12.75">
      <c r="B299" s="56"/>
      <c r="C299" s="57"/>
      <c r="D299" s="57"/>
      <c r="E299" s="57"/>
      <c r="F299" s="57"/>
      <c r="G299" s="57"/>
      <c r="H299" s="57"/>
      <c r="J299" s="57"/>
      <c r="K299" s="57"/>
      <c r="L299" s="57"/>
    </row>
    <row r="300" spans="2:12" ht="12.75">
      <c r="B300" s="56"/>
      <c r="C300" s="57"/>
      <c r="D300" s="57"/>
      <c r="E300" s="57"/>
      <c r="F300" s="57"/>
      <c r="G300" s="57"/>
      <c r="H300" s="57"/>
      <c r="J300" s="57"/>
      <c r="K300" s="57"/>
      <c r="L300" s="57"/>
    </row>
    <row r="301" spans="2:12" ht="12.75">
      <c r="B301" s="56"/>
      <c r="C301" s="57"/>
      <c r="D301" s="57"/>
      <c r="E301" s="57"/>
      <c r="F301" s="57"/>
      <c r="G301" s="57"/>
      <c r="H301" s="57"/>
      <c r="J301" s="57"/>
      <c r="K301" s="57"/>
      <c r="L301" s="57"/>
    </row>
    <row r="302" spans="2:12" ht="12.75">
      <c r="B302" s="56"/>
      <c r="C302" s="57"/>
      <c r="D302" s="57"/>
      <c r="E302" s="57"/>
      <c r="F302" s="57"/>
      <c r="G302" s="57"/>
      <c r="H302" s="57"/>
      <c r="J302" s="57"/>
      <c r="K302" s="57"/>
      <c r="L302" s="57"/>
    </row>
    <row r="303" spans="2:12" ht="12.75">
      <c r="B303" s="56"/>
      <c r="C303" s="57"/>
      <c r="D303" s="57"/>
      <c r="E303" s="57"/>
      <c r="F303" s="57"/>
      <c r="G303" s="57"/>
      <c r="H303" s="57"/>
      <c r="J303" s="57"/>
      <c r="K303" s="57"/>
      <c r="L303" s="57"/>
    </row>
    <row r="304" spans="2:12" ht="12.75">
      <c r="B304" s="56"/>
      <c r="C304" s="57"/>
      <c r="D304" s="57"/>
      <c r="E304" s="57"/>
      <c r="F304" s="57"/>
      <c r="G304" s="57"/>
      <c r="H304" s="57"/>
      <c r="J304" s="57"/>
      <c r="K304" s="57"/>
      <c r="L304" s="57"/>
    </row>
    <row r="305" spans="2:12" ht="12.75">
      <c r="B305" s="56"/>
      <c r="C305" s="57"/>
      <c r="D305" s="57"/>
      <c r="E305" s="57"/>
      <c r="F305" s="57"/>
      <c r="G305" s="57"/>
      <c r="H305" s="57"/>
      <c r="J305" s="57"/>
      <c r="K305" s="57"/>
      <c r="L305" s="57"/>
    </row>
    <row r="306" spans="2:12" ht="12.75">
      <c r="B306" s="56"/>
      <c r="C306" s="57"/>
      <c r="D306" s="57"/>
      <c r="E306" s="57"/>
      <c r="F306" s="57"/>
      <c r="G306" s="57"/>
      <c r="H306" s="57"/>
      <c r="J306" s="57"/>
      <c r="K306" s="57"/>
      <c r="L306" s="57"/>
    </row>
    <row r="307" spans="2:12" ht="12.75">
      <c r="B307" s="56"/>
      <c r="C307" s="57"/>
      <c r="D307" s="57"/>
      <c r="E307" s="57"/>
      <c r="F307" s="57"/>
      <c r="G307" s="57"/>
      <c r="H307" s="57"/>
      <c r="J307" s="57"/>
      <c r="K307" s="57"/>
      <c r="L307" s="57"/>
    </row>
    <row r="308" spans="2:12" ht="12.75">
      <c r="B308" s="56"/>
      <c r="C308" s="57"/>
      <c r="D308" s="57"/>
      <c r="E308" s="57"/>
      <c r="F308" s="57"/>
      <c r="G308" s="57"/>
      <c r="H308" s="57"/>
      <c r="J308" s="57"/>
      <c r="K308" s="57"/>
      <c r="L308" s="57"/>
    </row>
    <row r="309" spans="2:12" ht="12.75">
      <c r="B309" s="56"/>
      <c r="C309" s="57"/>
      <c r="D309" s="57"/>
      <c r="E309" s="57"/>
      <c r="F309" s="57"/>
      <c r="G309" s="57"/>
      <c r="H309" s="57"/>
      <c r="J309" s="57"/>
      <c r="K309" s="57"/>
      <c r="L309" s="57"/>
    </row>
    <row r="310" spans="2:12" ht="12.75">
      <c r="B310" s="56"/>
      <c r="C310" s="57"/>
      <c r="D310" s="57"/>
      <c r="E310" s="57"/>
      <c r="F310" s="57"/>
      <c r="G310" s="57"/>
      <c r="H310" s="57"/>
      <c r="J310" s="57"/>
      <c r="K310" s="57"/>
      <c r="L310" s="57"/>
    </row>
    <row r="311" spans="2:12" ht="12.75">
      <c r="B311" s="56"/>
      <c r="C311" s="57"/>
      <c r="D311" s="57"/>
      <c r="E311" s="57"/>
      <c r="F311" s="57"/>
      <c r="G311" s="57"/>
      <c r="H311" s="57"/>
      <c r="J311" s="57"/>
      <c r="K311" s="57"/>
      <c r="L311" s="57"/>
    </row>
    <row r="312" spans="2:12" ht="12.75">
      <c r="B312" s="56"/>
      <c r="C312" s="57"/>
      <c r="D312" s="57"/>
      <c r="E312" s="57"/>
      <c r="F312" s="57"/>
      <c r="G312" s="57"/>
      <c r="H312" s="57"/>
      <c r="J312" s="57"/>
      <c r="K312" s="57"/>
      <c r="L312" s="57"/>
    </row>
    <row r="313" spans="2:12" ht="12.75">
      <c r="B313" s="56"/>
      <c r="C313" s="57"/>
      <c r="D313" s="57"/>
      <c r="E313" s="57"/>
      <c r="F313" s="57"/>
      <c r="G313" s="57"/>
      <c r="H313" s="57"/>
      <c r="J313" s="57"/>
      <c r="K313" s="57"/>
      <c r="L313" s="57"/>
    </row>
  </sheetData>
  <mergeCells count="9">
    <mergeCell ref="J1:J3"/>
    <mergeCell ref="K1:K3"/>
    <mergeCell ref="L1:L3"/>
    <mergeCell ref="B1:B3"/>
    <mergeCell ref="D1:D3"/>
    <mergeCell ref="A1:A3"/>
    <mergeCell ref="G1:G3"/>
    <mergeCell ref="F1:F3"/>
    <mergeCell ref="H1:I2"/>
  </mergeCells>
  <printOptions horizontalCentered="1" verticalCentered="1"/>
  <pageMargins left="0.3937007874015748" right="0.5905511811023623" top="0.54" bottom="0.1968503937007874" header="0.15748031496062992" footer="0.38"/>
  <pageSetup horizontalDpi="300" verticalDpi="300" orientation="landscape" paperSize="9" scale="91" r:id="rId1"/>
  <headerFooter alignWithMargins="0">
    <oddHeader>&amp;C2003. évi lakás és nem lakás ingatlanok felújítása&amp;R6.sz.táblázat
(Ezer Ft-ban)
</oddHeader>
    <oddFooter>&amp;L&amp;D &amp;T&amp;C&amp;F/&amp;A/Szalafainé&amp;R&amp;P/&amp;N</oddFooter>
  </headerFooter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2004-01-28T09:09:34Z</cp:lastPrinted>
  <dcterms:created xsi:type="dcterms:W3CDTF">2003-04-30T07:11:30Z</dcterms:created>
  <dcterms:modified xsi:type="dcterms:W3CDTF">2004-02-05T13:32:19Z</dcterms:modified>
  <cp:category/>
  <cp:version/>
  <cp:contentType/>
  <cp:contentStatus/>
</cp:coreProperties>
</file>