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<sst xmlns="http://schemas.openxmlformats.org/spreadsheetml/2006/main" count="98" uniqueCount="38">
  <si>
    <t xml:space="preserve">Intézmény </t>
  </si>
  <si>
    <t>típus</t>
  </si>
  <si>
    <t>Beadott</t>
  </si>
  <si>
    <t>pályzatok</t>
  </si>
  <si>
    <t>száma</t>
  </si>
  <si>
    <t>Nyert</t>
  </si>
  <si>
    <t>Elutasítva</t>
  </si>
  <si>
    <t>Értékelés</t>
  </si>
  <si>
    <t>folyamatban</t>
  </si>
  <si>
    <t>Bruttó</t>
  </si>
  <si>
    <t>bekerülési</t>
  </si>
  <si>
    <t>költség</t>
  </si>
  <si>
    <t>Saját</t>
  </si>
  <si>
    <t>erő</t>
  </si>
  <si>
    <t>Támogatás</t>
  </si>
  <si>
    <t>Igényelt</t>
  </si>
  <si>
    <t>Elnyert</t>
  </si>
  <si>
    <t xml:space="preserve">Egyéb </t>
  </si>
  <si>
    <t>rend. álló</t>
  </si>
  <si>
    <t>forrás</t>
  </si>
  <si>
    <t>(darab)</t>
  </si>
  <si>
    <t>( ezer Ft)</t>
  </si>
  <si>
    <t>Óvodák</t>
  </si>
  <si>
    <t>Általános iskolák</t>
  </si>
  <si>
    <t>Középiskolák, gimnáziumok</t>
  </si>
  <si>
    <t>Kollégiumok</t>
  </si>
  <si>
    <t>Kulturális intézmények</t>
  </si>
  <si>
    <t>Egészségügyi és szociális intézmények</t>
  </si>
  <si>
    <t>Sport intézmények</t>
  </si>
  <si>
    <t>Egyéb intézmények</t>
  </si>
  <si>
    <t>Intézmények mindösszesen</t>
  </si>
  <si>
    <t>2=3+4+5</t>
  </si>
  <si>
    <t>6=7+8+10</t>
  </si>
  <si>
    <t>-</t>
  </si>
  <si>
    <t xml:space="preserve">         euro-ban pályázott összegek</t>
  </si>
  <si>
    <t>Összesítő kimutatás 2002. évben a regionális illetve megyei szervekhez benyújtott pályázatokról</t>
  </si>
  <si>
    <t>Intézmények mindösszesen    eFt-ban</t>
  </si>
  <si>
    <t xml:space="preserve">                                               euro-ban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</si>
</sst>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33" xfId="0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40" xfId="0" applyBorder="1" applyAlignment="1">
      <alignment horizontal="center"/>
    </xf>
    <xf numFmtId="3" fontId="1" fillId="0" borderId="4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" fillId="0" borderId="42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B16">
      <selection activeCell="L32" sqref="L32"/>
    </sheetView>
  </sheetViews>
  <sheetFormatPr defaultColWidth="9.00390625" defaultRowHeight="12.75"/>
  <cols>
    <col min="1" max="1" width="35.50390625" style="0" bestFit="1" customWidth="1"/>
    <col min="4" max="4" width="10.00390625" style="0" bestFit="1" customWidth="1"/>
    <col min="5" max="5" width="12.125" style="0" bestFit="1" customWidth="1"/>
    <col min="6" max="6" width="12.00390625" style="0" customWidth="1"/>
    <col min="7" max="7" width="10.875" style="0" customWidth="1"/>
    <col min="8" max="8" width="10.625" style="0" customWidth="1"/>
    <col min="9" max="9" width="10.375" style="0" customWidth="1"/>
  </cols>
  <sheetData>
    <row r="1" spans="1:10" ht="12.75">
      <c r="A1" s="1" t="s">
        <v>0</v>
      </c>
      <c r="B1" s="12" t="s">
        <v>2</v>
      </c>
      <c r="C1" s="13" t="s">
        <v>5</v>
      </c>
      <c r="D1" s="13" t="s">
        <v>6</v>
      </c>
      <c r="E1" s="14" t="s">
        <v>7</v>
      </c>
      <c r="F1" s="18" t="s">
        <v>9</v>
      </c>
      <c r="G1" s="13" t="s">
        <v>12</v>
      </c>
      <c r="H1" s="82" t="s">
        <v>14</v>
      </c>
      <c r="I1" s="83"/>
      <c r="J1" s="14" t="s">
        <v>17</v>
      </c>
    </row>
    <row r="2" spans="1:10" ht="12.75">
      <c r="A2" s="2" t="s">
        <v>1</v>
      </c>
      <c r="B2" s="15" t="s">
        <v>3</v>
      </c>
      <c r="C2" s="10"/>
      <c r="D2" s="10"/>
      <c r="E2" s="16" t="s">
        <v>8</v>
      </c>
      <c r="F2" s="19" t="s">
        <v>10</v>
      </c>
      <c r="G2" s="9" t="s">
        <v>13</v>
      </c>
      <c r="H2" s="20" t="s">
        <v>15</v>
      </c>
      <c r="I2" s="20" t="s">
        <v>16</v>
      </c>
      <c r="J2" s="16" t="s">
        <v>18</v>
      </c>
    </row>
    <row r="3" spans="1:10" ht="12.75">
      <c r="A3" s="3"/>
      <c r="B3" s="15" t="s">
        <v>4</v>
      </c>
      <c r="C3" s="11"/>
      <c r="D3" s="11"/>
      <c r="E3" s="17"/>
      <c r="F3" s="19" t="s">
        <v>11</v>
      </c>
      <c r="G3" s="11"/>
      <c r="H3" s="11"/>
      <c r="I3" s="11"/>
      <c r="J3" s="16" t="s">
        <v>19</v>
      </c>
    </row>
    <row r="4" spans="1:10" ht="12.75">
      <c r="A4" s="3"/>
      <c r="B4" s="79" t="s">
        <v>20</v>
      </c>
      <c r="C4" s="80"/>
      <c r="D4" s="80"/>
      <c r="E4" s="81"/>
      <c r="F4" s="79" t="s">
        <v>21</v>
      </c>
      <c r="G4" s="80"/>
      <c r="H4" s="80"/>
      <c r="I4" s="80"/>
      <c r="J4" s="81"/>
    </row>
    <row r="5" spans="1:10" ht="12.75">
      <c r="A5" s="4">
        <v>1</v>
      </c>
      <c r="B5" s="5" t="s">
        <v>31</v>
      </c>
      <c r="C5" s="6">
        <v>3</v>
      </c>
      <c r="D5" s="6">
        <v>4</v>
      </c>
      <c r="E5" s="7">
        <v>5</v>
      </c>
      <c r="F5" s="64" t="s">
        <v>32</v>
      </c>
      <c r="G5" s="6">
        <v>7</v>
      </c>
      <c r="H5" s="6">
        <v>8</v>
      </c>
      <c r="I5" s="6">
        <v>9</v>
      </c>
      <c r="J5" s="8">
        <v>10</v>
      </c>
    </row>
    <row r="6" spans="1:10" ht="12.75">
      <c r="A6" s="3" t="s">
        <v>22</v>
      </c>
      <c r="B6" s="24">
        <f>SUM(C6:E6)</f>
        <v>30</v>
      </c>
      <c r="C6" s="25">
        <v>24</v>
      </c>
      <c r="D6" s="25">
        <v>5</v>
      </c>
      <c r="E6" s="26">
        <v>1</v>
      </c>
      <c r="F6" s="27">
        <f>SUM(J6,G6:H6)</f>
        <v>4893</v>
      </c>
      <c r="G6" s="28">
        <v>1795</v>
      </c>
      <c r="H6" s="28">
        <v>3023</v>
      </c>
      <c r="I6" s="28">
        <v>1965</v>
      </c>
      <c r="J6" s="29">
        <v>75</v>
      </c>
    </row>
    <row r="7" spans="1:10" ht="12.75">
      <c r="A7" s="51" t="s">
        <v>23</v>
      </c>
      <c r="B7" s="30">
        <f aca="true" t="shared" si="0" ref="B7:B15">SUM(C7:E7)</f>
        <v>38</v>
      </c>
      <c r="C7" s="31">
        <v>26</v>
      </c>
      <c r="D7" s="31">
        <v>11</v>
      </c>
      <c r="E7" s="32">
        <v>1</v>
      </c>
      <c r="F7" s="30">
        <f aca="true" t="shared" si="1" ref="F7:F15">SUM(J7,G7:H7)</f>
        <v>19712</v>
      </c>
      <c r="G7" s="31">
        <v>3604</v>
      </c>
      <c r="H7" s="31">
        <v>14600</v>
      </c>
      <c r="I7" s="31">
        <v>8761</v>
      </c>
      <c r="J7" s="33">
        <v>1508</v>
      </c>
    </row>
    <row r="8" spans="1:10" s="63" customFormat="1" ht="12.75">
      <c r="A8" s="58" t="s">
        <v>34</v>
      </c>
      <c r="B8" s="59">
        <f t="shared" si="0"/>
        <v>1</v>
      </c>
      <c r="C8" s="60">
        <v>1</v>
      </c>
      <c r="D8" s="60">
        <v>0</v>
      </c>
      <c r="E8" s="61">
        <v>0</v>
      </c>
      <c r="F8" s="59">
        <f t="shared" si="1"/>
        <v>7748</v>
      </c>
      <c r="G8" s="60">
        <v>704</v>
      </c>
      <c r="H8" s="60">
        <v>7044</v>
      </c>
      <c r="I8" s="60">
        <v>7044</v>
      </c>
      <c r="J8" s="62">
        <v>0</v>
      </c>
    </row>
    <row r="9" spans="1:10" ht="12.75">
      <c r="A9" s="51" t="s">
        <v>24</v>
      </c>
      <c r="B9" s="30">
        <f t="shared" si="0"/>
        <v>31</v>
      </c>
      <c r="C9" s="31">
        <v>16</v>
      </c>
      <c r="D9" s="31">
        <v>13</v>
      </c>
      <c r="E9" s="32">
        <v>2</v>
      </c>
      <c r="F9" s="30">
        <f t="shared" si="1"/>
        <v>118421</v>
      </c>
      <c r="G9" s="31">
        <v>10213</v>
      </c>
      <c r="H9" s="31">
        <v>106750</v>
      </c>
      <c r="I9" s="31">
        <v>55113</v>
      </c>
      <c r="J9" s="33">
        <v>1458</v>
      </c>
    </row>
    <row r="10" spans="1:10" s="63" customFormat="1" ht="12.75">
      <c r="A10" s="58" t="s">
        <v>34</v>
      </c>
      <c r="B10" s="59">
        <f t="shared" si="0"/>
        <v>3</v>
      </c>
      <c r="C10" s="60">
        <v>1</v>
      </c>
      <c r="D10" s="60">
        <v>2</v>
      </c>
      <c r="E10" s="61">
        <v>0</v>
      </c>
      <c r="F10" s="59">
        <f t="shared" si="1"/>
        <v>32667</v>
      </c>
      <c r="G10" s="60">
        <v>0</v>
      </c>
      <c r="H10" s="60">
        <v>29437</v>
      </c>
      <c r="I10" s="60">
        <v>9450</v>
      </c>
      <c r="J10" s="62">
        <v>3230</v>
      </c>
    </row>
    <row r="11" spans="1:10" ht="12.75">
      <c r="A11" s="51" t="s">
        <v>25</v>
      </c>
      <c r="B11" s="30">
        <f t="shared" si="0"/>
        <v>3</v>
      </c>
      <c r="C11" s="31">
        <v>3</v>
      </c>
      <c r="D11" s="31">
        <v>0</v>
      </c>
      <c r="E11" s="32">
        <v>0</v>
      </c>
      <c r="F11" s="30">
        <f t="shared" si="1"/>
        <v>480</v>
      </c>
      <c r="G11" s="31">
        <v>240</v>
      </c>
      <c r="H11" s="31">
        <v>240</v>
      </c>
      <c r="I11" s="67">
        <v>240</v>
      </c>
      <c r="J11" s="33">
        <v>0</v>
      </c>
    </row>
    <row r="12" spans="1:10" ht="12.75">
      <c r="A12" s="51" t="s">
        <v>26</v>
      </c>
      <c r="B12" s="30">
        <f t="shared" si="0"/>
        <v>25</v>
      </c>
      <c r="C12" s="31">
        <v>13</v>
      </c>
      <c r="D12" s="31">
        <v>4</v>
      </c>
      <c r="E12" s="32">
        <v>8</v>
      </c>
      <c r="F12" s="30">
        <f t="shared" si="1"/>
        <v>173263</v>
      </c>
      <c r="G12" s="31">
        <v>42515</v>
      </c>
      <c r="H12" s="31">
        <v>50657</v>
      </c>
      <c r="I12" s="31">
        <v>14220</v>
      </c>
      <c r="J12" s="33">
        <v>80091</v>
      </c>
    </row>
    <row r="13" spans="1:10" ht="12.75">
      <c r="A13" s="51" t="s">
        <v>27</v>
      </c>
      <c r="B13" s="30">
        <f t="shared" si="0"/>
        <v>10</v>
      </c>
      <c r="C13" s="31">
        <v>3</v>
      </c>
      <c r="D13" s="31">
        <v>4</v>
      </c>
      <c r="E13" s="32">
        <v>3</v>
      </c>
      <c r="F13" s="30">
        <f t="shared" si="1"/>
        <v>18771</v>
      </c>
      <c r="G13" s="31">
        <v>4916</v>
      </c>
      <c r="H13" s="31">
        <v>11355</v>
      </c>
      <c r="I13" s="31">
        <v>2480</v>
      </c>
      <c r="J13" s="33">
        <v>2500</v>
      </c>
    </row>
    <row r="14" spans="1:10" ht="12.75">
      <c r="A14" s="51" t="s">
        <v>28</v>
      </c>
      <c r="B14" s="48" t="s">
        <v>33</v>
      </c>
      <c r="C14" s="23" t="s">
        <v>33</v>
      </c>
      <c r="D14" s="23" t="s">
        <v>33</v>
      </c>
      <c r="E14" s="47" t="s">
        <v>33</v>
      </c>
      <c r="F14" s="48" t="s">
        <v>33</v>
      </c>
      <c r="G14" s="23" t="s">
        <v>33</v>
      </c>
      <c r="H14" s="23" t="s">
        <v>33</v>
      </c>
      <c r="I14" s="49" t="s">
        <v>33</v>
      </c>
      <c r="J14" s="47" t="s">
        <v>33</v>
      </c>
    </row>
    <row r="15" spans="1:10" ht="13.5" thickBot="1">
      <c r="A15" s="3" t="s">
        <v>29</v>
      </c>
      <c r="B15" s="34">
        <f t="shared" si="0"/>
        <v>1</v>
      </c>
      <c r="C15" s="35">
        <v>0</v>
      </c>
      <c r="D15" s="35">
        <v>0</v>
      </c>
      <c r="E15" s="36">
        <v>1</v>
      </c>
      <c r="F15" s="34">
        <f t="shared" si="1"/>
        <v>3681</v>
      </c>
      <c r="G15" s="35">
        <v>0</v>
      </c>
      <c r="H15" s="35">
        <v>3681</v>
      </c>
      <c r="I15" s="50" t="s">
        <v>33</v>
      </c>
      <c r="J15" s="37">
        <v>0</v>
      </c>
    </row>
    <row r="16" spans="1:10" s="21" customFormat="1" ht="13.5" thickTop="1">
      <c r="A16" s="53" t="s">
        <v>36</v>
      </c>
      <c r="B16" s="57">
        <f>SUM(B6,B7,B9,B11,B12,B13,B14,B15)</f>
        <v>138</v>
      </c>
      <c r="C16" s="55">
        <f>SUM(C6,C7,C9,C11,C12,C13,C14,C15)</f>
        <v>85</v>
      </c>
      <c r="D16" s="55">
        <f>SUM(D6,D7,D9,D11,D12,D13,D14,D15)</f>
        <v>37</v>
      </c>
      <c r="E16" s="56">
        <f>SUM(E6,E7,E9,E11,E12,E13,E14,E15)</f>
        <v>16</v>
      </c>
      <c r="F16" s="54">
        <f>SUM(F6:F7,F9,F11:F15)</f>
        <v>339221</v>
      </c>
      <c r="G16" s="65">
        <f>SUM(G6:G7,G9,G11:G15)</f>
        <v>63283</v>
      </c>
      <c r="H16" s="65">
        <f>SUM(H6:H7,H9,H11:H15)</f>
        <v>190306</v>
      </c>
      <c r="I16" s="65">
        <f>SUM(I6:I7,I9,I11:I15)</f>
        <v>82779</v>
      </c>
      <c r="J16" s="52">
        <f>SUM(J6:J7,J9,J11:J15)</f>
        <v>85632</v>
      </c>
    </row>
    <row r="17" spans="1:10" s="74" customFormat="1" ht="13.5">
      <c r="A17" s="68" t="s">
        <v>37</v>
      </c>
      <c r="B17" s="69">
        <f aca="true" t="shared" si="2" ref="B17:J17">SUM(B8,B10)</f>
        <v>4</v>
      </c>
      <c r="C17" s="70">
        <f t="shared" si="2"/>
        <v>2</v>
      </c>
      <c r="D17" s="70">
        <f t="shared" si="2"/>
        <v>2</v>
      </c>
      <c r="E17" s="71">
        <f t="shared" si="2"/>
        <v>0</v>
      </c>
      <c r="F17" s="72">
        <f t="shared" si="2"/>
        <v>40415</v>
      </c>
      <c r="G17" s="70">
        <f t="shared" si="2"/>
        <v>704</v>
      </c>
      <c r="H17" s="70">
        <f t="shared" si="2"/>
        <v>36481</v>
      </c>
      <c r="I17" s="70">
        <f t="shared" si="2"/>
        <v>16494</v>
      </c>
      <c r="J17" s="73">
        <f t="shared" si="2"/>
        <v>3230</v>
      </c>
    </row>
    <row r="20" spans="1:11" ht="15.75">
      <c r="A20" s="84" t="s">
        <v>35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2" spans="1:10" ht="12.75">
      <c r="A22" s="1" t="s">
        <v>0</v>
      </c>
      <c r="B22" s="12" t="s">
        <v>2</v>
      </c>
      <c r="C22" s="13" t="s">
        <v>5</v>
      </c>
      <c r="D22" s="13" t="s">
        <v>6</v>
      </c>
      <c r="E22" s="14" t="s">
        <v>7</v>
      </c>
      <c r="F22" s="18" t="s">
        <v>9</v>
      </c>
      <c r="G22" s="13" t="s">
        <v>12</v>
      </c>
      <c r="H22" s="82" t="s">
        <v>14</v>
      </c>
      <c r="I22" s="83"/>
      <c r="J22" s="14" t="s">
        <v>17</v>
      </c>
    </row>
    <row r="23" spans="1:10" ht="12.75">
      <c r="A23" s="2" t="s">
        <v>1</v>
      </c>
      <c r="B23" s="15" t="s">
        <v>3</v>
      </c>
      <c r="C23" s="10"/>
      <c r="D23" s="10"/>
      <c r="E23" s="16" t="s">
        <v>8</v>
      </c>
      <c r="F23" s="19" t="s">
        <v>10</v>
      </c>
      <c r="G23" s="9" t="s">
        <v>13</v>
      </c>
      <c r="H23" s="20" t="s">
        <v>15</v>
      </c>
      <c r="I23" s="20" t="s">
        <v>16</v>
      </c>
      <c r="J23" s="16" t="s">
        <v>18</v>
      </c>
    </row>
    <row r="24" spans="1:10" ht="12.75">
      <c r="A24" s="3"/>
      <c r="B24" s="15" t="s">
        <v>4</v>
      </c>
      <c r="C24" s="11"/>
      <c r="D24" s="11"/>
      <c r="E24" s="17"/>
      <c r="F24" s="19" t="s">
        <v>11</v>
      </c>
      <c r="G24" s="11"/>
      <c r="H24" s="11"/>
      <c r="I24" s="11"/>
      <c r="J24" s="16" t="s">
        <v>19</v>
      </c>
    </row>
    <row r="25" spans="1:10" ht="12.75">
      <c r="A25" s="3"/>
      <c r="B25" s="79" t="s">
        <v>20</v>
      </c>
      <c r="C25" s="80"/>
      <c r="D25" s="80"/>
      <c r="E25" s="81"/>
      <c r="F25" s="79" t="s">
        <v>21</v>
      </c>
      <c r="G25" s="80"/>
      <c r="H25" s="80"/>
      <c r="I25" s="80"/>
      <c r="J25" s="81"/>
    </row>
    <row r="26" spans="1:10" ht="12.75">
      <c r="A26" s="4">
        <v>1</v>
      </c>
      <c r="B26" s="5" t="s">
        <v>31</v>
      </c>
      <c r="C26" s="6">
        <v>3</v>
      </c>
      <c r="D26" s="6">
        <v>4</v>
      </c>
      <c r="E26" s="7">
        <v>5</v>
      </c>
      <c r="F26" s="64" t="s">
        <v>32</v>
      </c>
      <c r="G26" s="6">
        <v>7</v>
      </c>
      <c r="H26" s="6">
        <v>8</v>
      </c>
      <c r="I26" s="6">
        <v>9</v>
      </c>
      <c r="J26" s="8">
        <v>10</v>
      </c>
    </row>
    <row r="27" spans="1:10" ht="12.75">
      <c r="A27" s="3" t="s">
        <v>22</v>
      </c>
      <c r="B27" s="24">
        <f>SUM(C27:E27)</f>
        <v>59</v>
      </c>
      <c r="C27" s="25">
        <v>55</v>
      </c>
      <c r="D27" s="25">
        <v>4</v>
      </c>
      <c r="E27" s="26">
        <v>0</v>
      </c>
      <c r="F27" s="27">
        <f>SUM(G27,H27,J27)</f>
        <v>24850</v>
      </c>
      <c r="G27" s="28">
        <v>4804</v>
      </c>
      <c r="H27" s="28">
        <v>19643</v>
      </c>
      <c r="I27" s="28">
        <v>7745</v>
      </c>
      <c r="J27" s="29">
        <v>403</v>
      </c>
    </row>
    <row r="28" spans="1:10" ht="12.75">
      <c r="A28" s="51" t="s">
        <v>23</v>
      </c>
      <c r="B28" s="30">
        <f>SUM(C28:E28)</f>
        <v>107</v>
      </c>
      <c r="C28" s="31">
        <v>87</v>
      </c>
      <c r="D28" s="31">
        <v>20</v>
      </c>
      <c r="E28" s="32">
        <v>0</v>
      </c>
      <c r="F28" s="30">
        <f>SUM(J28,G28:H28)</f>
        <v>94283</v>
      </c>
      <c r="G28" s="31">
        <v>19842</v>
      </c>
      <c r="H28" s="31">
        <v>73566</v>
      </c>
      <c r="I28" s="31">
        <v>20768</v>
      </c>
      <c r="J28" s="33">
        <v>875</v>
      </c>
    </row>
    <row r="29" spans="1:10" ht="12.75">
      <c r="A29" s="51" t="s">
        <v>24</v>
      </c>
      <c r="B29" s="30">
        <f>SUM(C29:E29)</f>
        <v>45</v>
      </c>
      <c r="C29" s="31">
        <v>34</v>
      </c>
      <c r="D29" s="31">
        <v>9</v>
      </c>
      <c r="E29" s="32">
        <v>2</v>
      </c>
      <c r="F29" s="30">
        <f>SUM(J29,G29:H29)</f>
        <v>133744</v>
      </c>
      <c r="G29" s="31">
        <v>18328</v>
      </c>
      <c r="H29" s="31">
        <v>110783</v>
      </c>
      <c r="I29" s="31">
        <v>40951</v>
      </c>
      <c r="J29" s="33">
        <v>4633</v>
      </c>
    </row>
    <row r="30" spans="1:10" ht="12.75">
      <c r="A30" s="51" t="s">
        <v>25</v>
      </c>
      <c r="B30" s="30">
        <f>SUM(C30:E30)</f>
        <v>6</v>
      </c>
      <c r="C30" s="31">
        <v>4</v>
      </c>
      <c r="D30" s="31">
        <v>2</v>
      </c>
      <c r="E30" s="32">
        <v>0</v>
      </c>
      <c r="F30" s="30">
        <f>SUM(J30,G30:H30)</f>
        <v>6163</v>
      </c>
      <c r="G30" s="31">
        <v>1250</v>
      </c>
      <c r="H30" s="31">
        <v>4913</v>
      </c>
      <c r="I30" s="31">
        <v>900</v>
      </c>
      <c r="J30" s="33">
        <v>0</v>
      </c>
    </row>
    <row r="31" spans="1:10" ht="12.75">
      <c r="A31" s="51" t="s">
        <v>26</v>
      </c>
      <c r="B31" s="30">
        <f>SUM(C31:E31)</f>
        <v>2</v>
      </c>
      <c r="C31" s="31">
        <v>2</v>
      </c>
      <c r="D31" s="31">
        <v>0</v>
      </c>
      <c r="E31" s="32">
        <v>0</v>
      </c>
      <c r="F31" s="30">
        <f>SUM(J31,G31:H31)</f>
        <v>1117</v>
      </c>
      <c r="G31" s="31">
        <v>80</v>
      </c>
      <c r="H31" s="31">
        <v>1037</v>
      </c>
      <c r="I31" s="31">
        <v>300</v>
      </c>
      <c r="J31" s="33">
        <v>0</v>
      </c>
    </row>
    <row r="32" spans="1:10" ht="12.75">
      <c r="A32" s="51" t="s">
        <v>27</v>
      </c>
      <c r="B32" s="43" t="s">
        <v>33</v>
      </c>
      <c r="C32" s="44" t="s">
        <v>33</v>
      </c>
      <c r="D32" s="44" t="s">
        <v>33</v>
      </c>
      <c r="E32" s="45" t="s">
        <v>33</v>
      </c>
      <c r="F32" s="43" t="s">
        <v>33</v>
      </c>
      <c r="G32" s="44" t="s">
        <v>33</v>
      </c>
      <c r="H32" s="44" t="s">
        <v>33</v>
      </c>
      <c r="I32" s="46" t="s">
        <v>33</v>
      </c>
      <c r="J32" s="47" t="s">
        <v>33</v>
      </c>
    </row>
    <row r="33" spans="1:10" ht="12.75">
      <c r="A33" s="51" t="s">
        <v>28</v>
      </c>
      <c r="B33" s="43" t="s">
        <v>33</v>
      </c>
      <c r="C33" s="44" t="s">
        <v>33</v>
      </c>
      <c r="D33" s="44" t="s">
        <v>33</v>
      </c>
      <c r="E33" s="45" t="s">
        <v>33</v>
      </c>
      <c r="F33" s="43" t="s">
        <v>33</v>
      </c>
      <c r="G33" s="44" t="s">
        <v>33</v>
      </c>
      <c r="H33" s="44" t="s">
        <v>33</v>
      </c>
      <c r="I33" s="46" t="s">
        <v>33</v>
      </c>
      <c r="J33" s="47" t="s">
        <v>33</v>
      </c>
    </row>
    <row r="34" spans="1:10" ht="13.5" thickBot="1">
      <c r="A34" s="3" t="s">
        <v>29</v>
      </c>
      <c r="B34" s="30">
        <f>SUM(C34:E34)</f>
        <v>2</v>
      </c>
      <c r="C34" s="75">
        <v>2</v>
      </c>
      <c r="D34" s="75">
        <v>0</v>
      </c>
      <c r="E34" s="76">
        <v>0</v>
      </c>
      <c r="F34" s="30">
        <f>SUM(J34,G34:H34)</f>
        <v>9085</v>
      </c>
      <c r="G34" s="75">
        <v>930</v>
      </c>
      <c r="H34" s="75">
        <f>7755+400</f>
        <v>8155</v>
      </c>
      <c r="I34" s="77">
        <f>1560+400</f>
        <v>1960</v>
      </c>
      <c r="J34" s="78">
        <v>0</v>
      </c>
    </row>
    <row r="35" spans="1:10" ht="13.5" thickTop="1">
      <c r="A35" s="22" t="s">
        <v>30</v>
      </c>
      <c r="B35" s="38">
        <f aca="true" t="shared" si="3" ref="B35:J35">SUM(B27:B34)</f>
        <v>221</v>
      </c>
      <c r="C35" s="39">
        <f t="shared" si="3"/>
        <v>184</v>
      </c>
      <c r="D35" s="39">
        <f t="shared" si="3"/>
        <v>35</v>
      </c>
      <c r="E35" s="40">
        <f t="shared" si="3"/>
        <v>2</v>
      </c>
      <c r="F35" s="41">
        <f t="shared" si="3"/>
        <v>269242</v>
      </c>
      <c r="G35" s="39">
        <f t="shared" si="3"/>
        <v>45234</v>
      </c>
      <c r="H35" s="39">
        <f t="shared" si="3"/>
        <v>218097</v>
      </c>
      <c r="I35" s="39">
        <f t="shared" si="3"/>
        <v>72624</v>
      </c>
      <c r="J35" s="42">
        <f t="shared" si="3"/>
        <v>5911</v>
      </c>
    </row>
    <row r="37" spans="6:10" ht="12.75">
      <c r="F37" s="66"/>
      <c r="G37" s="66"/>
      <c r="H37" s="66"/>
      <c r="I37" s="66"/>
      <c r="J37" s="66"/>
    </row>
    <row r="38" spans="6:10" ht="12.75">
      <c r="F38" s="66"/>
      <c r="G38" s="66"/>
      <c r="H38" s="66"/>
      <c r="I38" s="66"/>
      <c r="J38" s="66"/>
    </row>
  </sheetData>
  <mergeCells count="7">
    <mergeCell ref="B25:E25"/>
    <mergeCell ref="F25:J25"/>
    <mergeCell ref="B4:E4"/>
    <mergeCell ref="H1:I1"/>
    <mergeCell ref="F4:J4"/>
    <mergeCell ref="H22:I22"/>
    <mergeCell ref="A20:K20"/>
  </mergeCells>
  <printOptions horizontalCentered="1"/>
  <pageMargins left="0.7874015748031497" right="0.7874015748031497" top="0.87" bottom="0.5118110236220472" header="0.5118110236220472" footer="0.5118110236220472"/>
  <pageSetup horizontalDpi="300" verticalDpi="300" orientation="landscape" paperSize="9" r:id="rId1"/>
  <headerFooter alignWithMargins="0">
    <oddHeader>&amp;C&amp;"Times New Roman,Félkövér"&amp;12Összesítő kimutatás 2002. évben a központi alapokhoz benyújtott pályázatokról&amp;R&amp;11 4. számú melléklet</oddHeader>
    <oddFooter>&amp;LUtolsó módosítás: 2003.04.09.&amp;CC:\Réka\pályázat\2002esintézményi2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ErosGyorgy</dc:creator>
  <cp:keywords/>
  <dc:description/>
  <cp:lastModifiedBy>ErosGyorgy</cp:lastModifiedBy>
  <cp:lastPrinted>2003-05-13T08:54:28Z</cp:lastPrinted>
  <dcterms:created xsi:type="dcterms:W3CDTF">2003-03-25T09:15:51Z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