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firstSheet="4" activeTab="4"/>
  </bookViews>
  <sheets>
    <sheet name="2003 évi költségvetés (2)" sheetId="1" state="hidden" r:id="rId1"/>
    <sheet name="2003 évi költségvetés (3)" sheetId="2" state="hidden" r:id="rId2"/>
    <sheet name="06.28" sheetId="3" state="hidden" r:id="rId3"/>
    <sheet name="áthúzódó" sheetId="4" state="hidden" r:id="rId4"/>
    <sheet name="éves beszámoló" sheetId="5" r:id="rId5"/>
    <sheet name="2003 évi költségvetés" sheetId="6" state="hidden" r:id="rId6"/>
    <sheet name="02.28" sheetId="7" state="hidden" r:id="rId7"/>
    <sheet name="09.12" sheetId="8" state="hidden" r:id="rId8"/>
    <sheet name="12.12" sheetId="9" state="hidden" r:id="rId9"/>
    <sheet name="3.negyedéves beszámoló" sheetId="10" state="hidden" r:id="rId10"/>
    <sheet name="félévi b." sheetId="11" state="hidden" r:id="rId11"/>
  </sheets>
  <definedNames>
    <definedName name="Nyomtatás_Cím">'06.28'!$1:$4</definedName>
  </definedNames>
  <calcPr fullCalcOnLoad="1"/>
</workbook>
</file>

<file path=xl/sharedStrings.xml><?xml version="1.0" encoding="utf-8"?>
<sst xmlns="http://schemas.openxmlformats.org/spreadsheetml/2006/main" count="1201" uniqueCount="147">
  <si>
    <t>ezer Ft</t>
  </si>
  <si>
    <t>Módosított</t>
  </si>
  <si>
    <t>Pótigény</t>
  </si>
  <si>
    <t>Eltérés</t>
  </si>
  <si>
    <t>Megnevezés</t>
  </si>
  <si>
    <t>előirányzat</t>
  </si>
  <si>
    <t>illetve</t>
  </si>
  <si>
    <t>új</t>
  </si>
  <si>
    <t>(+ -)</t>
  </si>
  <si>
    <t>Megjegyzés</t>
  </si>
  <si>
    <t>átcsoportosítás</t>
  </si>
  <si>
    <t>áthúzódó kiadások:</t>
  </si>
  <si>
    <t xml:space="preserve"> - Iszák u-i vízkezelő berendezés öblítő rendszerének</t>
  </si>
  <si>
    <t xml:space="preserve">   leválasztása</t>
  </si>
  <si>
    <t>áthúzódó</t>
  </si>
  <si>
    <t xml:space="preserve"> - Toponári hidroglóbusz védterületének kialakítása</t>
  </si>
  <si>
    <t xml:space="preserve"> - Bethlen téri ivóvíz hálózat rekonstrukciójának </t>
  </si>
  <si>
    <t xml:space="preserve">   tervei</t>
  </si>
  <si>
    <t xml:space="preserve"> - Szennyvízcsatorna aknák fedlapjainak szintre</t>
  </si>
  <si>
    <t xml:space="preserve">   emelése</t>
  </si>
  <si>
    <t>áthúzódó kiadások összesen</t>
  </si>
  <si>
    <t xml:space="preserve"> Kötelezettségvállalások:</t>
  </si>
  <si>
    <t xml:space="preserve"> - VI. sz. Sántosi Vízmű NA 300-as vezeték kiváltása</t>
  </si>
  <si>
    <t>169/2001. (VI.21.) önk.hat.</t>
  </si>
  <si>
    <t xml:space="preserve"> - VI. sz. vízmű kútrekonstrukciója </t>
  </si>
  <si>
    <t xml:space="preserve"> Kötelezettségvállalás összesen:</t>
  </si>
  <si>
    <t xml:space="preserve"> I.Új induló feladatok az üzemeltető kivitelezésé- </t>
  </si>
  <si>
    <t xml:space="preserve">    ben tételes elszámolás alapján keretösszeg:</t>
  </si>
  <si>
    <t xml:space="preserve"> - Tartalékkeret</t>
  </si>
  <si>
    <t xml:space="preserve"> - Szolgalmi jog bejegyzés költsége (keretösszeg)</t>
  </si>
  <si>
    <t xml:space="preserve"> - Búvárszivattyúk értéknövelő felújítása</t>
  </si>
  <si>
    <t>X</t>
  </si>
  <si>
    <t xml:space="preserve"> - Szennyvízszivattyúk értéknövelő felújítása</t>
  </si>
  <si>
    <t xml:space="preserve"> - Csomópontok értéknövelő felújítása (tolózárak és</t>
  </si>
  <si>
    <t xml:space="preserve">   egyéb szerelvények cseréje) </t>
  </si>
  <si>
    <t xml:space="preserve"> - Átemelők gépészeti felújítása (ÉOO, Deseda)</t>
  </si>
  <si>
    <t xml:space="preserve"> - Vízműtelepek villamos és irányítástechnikai </t>
  </si>
  <si>
    <t xml:space="preserve">   berendezéseinek  felújítása </t>
  </si>
  <si>
    <t xml:space="preserve"> - Vízmérő órák értéknövelő felújítása</t>
  </si>
  <si>
    <t xml:space="preserve"> - Kotróberendezések sínrendszerének értéknövelő</t>
  </si>
  <si>
    <t xml:space="preserve">   felújítása</t>
  </si>
  <si>
    <t xml:space="preserve"> - Mélyfúrású kútaknák gépészeti rekonstrukciója</t>
  </si>
  <si>
    <t xml:space="preserve"> - Nyár u. 83-85 sz előtti szennyvízcsatorna felújítása</t>
  </si>
  <si>
    <t>tartalék keretből</t>
  </si>
  <si>
    <t xml:space="preserve"> I. Összesen:</t>
  </si>
  <si>
    <t xml:space="preserve"> II.</t>
  </si>
  <si>
    <t xml:space="preserve">   Új induló versenyeztetett feladatok idegen</t>
  </si>
  <si>
    <t xml:space="preserve">   kivitelezésben</t>
  </si>
  <si>
    <t xml:space="preserve"> - Tartalékkeret </t>
  </si>
  <si>
    <t xml:space="preserve"> - Bethlen téri ivóvízrekonstrukció</t>
  </si>
  <si>
    <t xml:space="preserve"> - Mélyfúrású kutak állapotvizsgálata </t>
  </si>
  <si>
    <t xml:space="preserve"> - Mélyfúrású kútrekonstrukció II vízműtelep </t>
  </si>
  <si>
    <t>(7, 11, 8, sz. kút)</t>
  </si>
  <si>
    <t>( 6. sz. kút)</t>
  </si>
  <si>
    <t xml:space="preserve"> - Szennyvíztelep fúvógépház gépészeti rekonstrukció</t>
  </si>
  <si>
    <t xml:space="preserve"> - II. szennyvíztelep üzemviteli épület fűtés-korsze-</t>
  </si>
  <si>
    <t xml:space="preserve">   rűsítése + villamoshálózat értéknövelő felújítása</t>
  </si>
  <si>
    <t xml:space="preserve"> Teljes épületben</t>
  </si>
  <si>
    <t xml:space="preserve"> - Szennyvízcsatorna aknák felújítása </t>
  </si>
  <si>
    <t xml:space="preserve"> - Táncsics M u. NA 200-as ivóvízhálózat III. ütem</t>
  </si>
  <si>
    <t xml:space="preserve"> - Irányítástechnikai rendszer felújítása VII. sz. vízmű</t>
  </si>
  <si>
    <t xml:space="preserve"> központi automatizálás </t>
  </si>
  <si>
    <t xml:space="preserve"> - Vízműtelepek épületgépészeti felújítása </t>
  </si>
  <si>
    <t xml:space="preserve">   VI. sz. vízmű</t>
  </si>
  <si>
    <t xml:space="preserve"> gépház szigetelése</t>
  </si>
  <si>
    <t xml:space="preserve"> II. összesen:</t>
  </si>
  <si>
    <t xml:space="preserve"> Mindösszesen:</t>
  </si>
  <si>
    <t xml:space="preserve"> - NA 80 méretű ivóvízvezeték 9648/3 hrsz-ú telekre való áth.</t>
  </si>
  <si>
    <t>2002. évi</t>
  </si>
  <si>
    <t>Szerződéses</t>
  </si>
  <si>
    <t>2002.</t>
  </si>
  <si>
    <t>Teljesítés</t>
  </si>
  <si>
    <t>eredeti</t>
  </si>
  <si>
    <t>módosított</t>
  </si>
  <si>
    <t>lekötöttség</t>
  </si>
  <si>
    <t>I. félévi</t>
  </si>
  <si>
    <t>%-a</t>
  </si>
  <si>
    <t>összege</t>
  </si>
  <si>
    <t>teljesítés</t>
  </si>
  <si>
    <t>Áthúzódó kiadások:</t>
  </si>
  <si>
    <t>-</t>
  </si>
  <si>
    <t>Áthúzódó kiadások összesen</t>
  </si>
  <si>
    <t xml:space="preserve">    VI. sz. vízmű</t>
  </si>
  <si>
    <t xml:space="preserve"> II. Összesen:</t>
  </si>
  <si>
    <t>Módosított előirányzat</t>
  </si>
  <si>
    <t>Pótigény       illetve átcsoportosítás</t>
  </si>
  <si>
    <t>Eltérés (+-)</t>
  </si>
  <si>
    <t>Módosított          új         előirányzat</t>
  </si>
  <si>
    <t>Áthúzódó kiadások összesen:</t>
  </si>
  <si>
    <t xml:space="preserve"> teljes épületben</t>
  </si>
  <si>
    <t xml:space="preserve"> I. Új induló feladatok az üzemeltető kivitelezésé- </t>
  </si>
  <si>
    <t xml:space="preserve"> NA 80 ivóvízv. átcsoportosítás</t>
  </si>
  <si>
    <t>310 átvett pénzeszköz 155  v.áfa</t>
  </si>
  <si>
    <t>I-III.n.évi.</t>
  </si>
  <si>
    <t xml:space="preserve"> - II. Vízmű VI. kút villamos energia ellátás felújítása </t>
  </si>
  <si>
    <t>tartalékkeretből</t>
  </si>
  <si>
    <t>átcsoportosítás 2000 NA 600 vízmű rekonstrukció ; 2012 II:Vízmű VI. kút vill.energ.ell. felújítása</t>
  </si>
  <si>
    <t>évi</t>
  </si>
  <si>
    <t>RÁFORDÍTÁSOK</t>
  </si>
  <si>
    <t>Összesen</t>
  </si>
  <si>
    <t>2002. évi teljesítés</t>
  </si>
  <si>
    <t>2003. évi terv</t>
  </si>
  <si>
    <t>Garanciális visszatartás</t>
  </si>
  <si>
    <t xml:space="preserve"> I/1. Új induló feladatok az üzemeltető kivitelezésé- </t>
  </si>
  <si>
    <t>I. Új induló feladatok</t>
  </si>
  <si>
    <t>8 db</t>
  </si>
  <si>
    <t>10 db</t>
  </si>
  <si>
    <t>2 db kotrónál</t>
  </si>
  <si>
    <t>6 db kútnál</t>
  </si>
  <si>
    <t>90 db NA20-NA50</t>
  </si>
  <si>
    <t>- II.sz. vízmű gépészeti rekonstrukció I. ütem</t>
  </si>
  <si>
    <t>- Kossuth tér víziközmű rekonstrukciója</t>
  </si>
  <si>
    <t>Ivóvíz, szennyvízhálózat</t>
  </si>
  <si>
    <t xml:space="preserve"> I/2. Új induló versenyeztetett feladatok idegen kivitelezésben </t>
  </si>
  <si>
    <t xml:space="preserve"> - NA 80 méretű ivóvízvezeték 9648/3 hrsz-ú telekre való áthelyezése</t>
  </si>
  <si>
    <t xml:space="preserve">    ben tételes elszámolás alapján </t>
  </si>
  <si>
    <t>Tartalékkeret</t>
  </si>
  <si>
    <t xml:space="preserve">    ben tételes elszámolás alapján keretösszeg összesen:</t>
  </si>
  <si>
    <t xml:space="preserve">       keretösszeg összesen:</t>
  </si>
  <si>
    <t>Új induló feladatrok összesen (I/1+I/2):</t>
  </si>
  <si>
    <t>- Bekötővezetékek cseréje vízminőségjavító program keretén belül</t>
  </si>
  <si>
    <t>- Búvárszivattyú felújítása</t>
  </si>
  <si>
    <t>- Szennyvíz-szivattyúk felújítása</t>
  </si>
  <si>
    <t>- Kotróberendezések sínrendszerének felújítása</t>
  </si>
  <si>
    <t>- Mélyfúrású kutak gépészeti rekonstrukciója</t>
  </si>
  <si>
    <t>- Vízmérőórák felújítása</t>
  </si>
  <si>
    <t>- II.sz. vízmű gépészeti áttervezése I. ütem</t>
  </si>
  <si>
    <t>Pénzügyi áthúzódó</t>
  </si>
  <si>
    <t>Keretösszeg határáig</t>
  </si>
  <si>
    <t>Rekonstrukció I. ütem</t>
  </si>
  <si>
    <t>/750/</t>
  </si>
  <si>
    <t>/24.420/</t>
  </si>
  <si>
    <t>/27.450/</t>
  </si>
  <si>
    <t>/5.000/</t>
  </si>
  <si>
    <t>/7.000/</t>
  </si>
  <si>
    <t>/6.000/</t>
  </si>
  <si>
    <t>/3.000/</t>
  </si>
  <si>
    <t>Új induló feladatok összesen (I/1+I/2):</t>
  </si>
  <si>
    <t>áthúzódó 200</t>
  </si>
  <si>
    <t>áthúzódó 3000</t>
  </si>
  <si>
    <t>áthúzódó 425</t>
  </si>
  <si>
    <t>áthúzódó 1219</t>
  </si>
  <si>
    <t>áthúzódó 18500</t>
  </si>
  <si>
    <t>áthúzódó 10250</t>
  </si>
  <si>
    <t>áthúzódó 3425</t>
  </si>
  <si>
    <t>áthúzódó 29969</t>
  </si>
  <si>
    <t>áthúzódó 33594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</si>
</sst>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"/>
    <numFmt numFmtId="165" formatCode="0.0"/>
    <numFmt numFmtId="166" formatCode="#.##000\ &quot;Ft&quot;"/>
    <numFmt numFmtId="167" formatCode="#,##0.0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164" fontId="1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165" fontId="0" fillId="2" borderId="3" xfId="0" applyNumberForma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/>
    </xf>
    <xf numFmtId="165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3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/>
    </xf>
    <xf numFmtId="165" fontId="6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165" fontId="5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0" fillId="0" borderId="5" xfId="0" applyBorder="1" applyAlignment="1">
      <alignment/>
    </xf>
    <xf numFmtId="165" fontId="0" fillId="0" borderId="1" xfId="0" applyNumberFormat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165" fontId="6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6" fillId="2" borderId="4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6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 horizontal="left"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67" fontId="5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0" xfId="0" applyFont="1" applyAlignment="1">
      <alignment vertical="center" wrapText="1"/>
    </xf>
    <xf numFmtId="3" fontId="6" fillId="0" borderId="4" xfId="0" applyNumberFormat="1" applyFont="1" applyBorder="1" applyAlignment="1">
      <alignment horizontal="right"/>
    </xf>
    <xf numFmtId="165" fontId="6" fillId="0" borderId="4" xfId="0" applyNumberFormat="1" applyFont="1" applyBorder="1" applyAlignment="1">
      <alignment/>
    </xf>
    <xf numFmtId="165" fontId="6" fillId="2" borderId="4" xfId="0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/>
    </xf>
    <xf numFmtId="3" fontId="0" fillId="2" borderId="3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Continuous" vertical="center"/>
    </xf>
    <xf numFmtId="3" fontId="2" fillId="2" borderId="9" xfId="0" applyNumberFormat="1" applyFont="1" applyFill="1" applyBorder="1" applyAlignment="1">
      <alignment horizontal="centerContinuous" vertical="center"/>
    </xf>
    <xf numFmtId="3" fontId="2" fillId="2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2" borderId="8" xfId="0" applyNumberFormat="1" applyFill="1" applyBorder="1" applyAlignment="1">
      <alignment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0" fontId="8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3" fontId="5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1" xfId="0" applyFont="1" applyBorder="1" applyAlignment="1">
      <alignment horizontal="left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2">
      <pane xSplit="1" ySplit="4" topLeftCell="B24" activePane="bottomRight" state="frozen"/>
      <selection pane="topLeft" activeCell="A2" sqref="A2"/>
      <selection pane="topRight" activeCell="B2" sqref="B2"/>
      <selection pane="bottomLeft" activeCell="A5" sqref="A5"/>
      <selection pane="bottomRight" activeCell="B39" sqref="B39:B40"/>
    </sheetView>
  </sheetViews>
  <sheetFormatPr defaultColWidth="9.140625" defaultRowHeight="12.75"/>
  <cols>
    <col min="1" max="1" width="58.28125" style="147" customWidth="1"/>
    <col min="2" max="2" width="15.00390625" style="147" customWidth="1"/>
    <col min="3" max="3" width="18.28125" style="147" customWidth="1"/>
    <col min="4" max="4" width="13.7109375" style="147" customWidth="1"/>
    <col min="5" max="5" width="33.140625" style="147" customWidth="1"/>
    <col min="6" max="16384" width="9.140625" style="147" customWidth="1"/>
  </cols>
  <sheetData>
    <row r="1" ht="12.75">
      <c r="E1" s="162"/>
    </row>
    <row r="2" ht="12.75">
      <c r="E2" s="162"/>
    </row>
    <row r="3" spans="1:5" ht="12.75">
      <c r="A3" s="193" t="s">
        <v>4</v>
      </c>
      <c r="B3" s="194" t="s">
        <v>98</v>
      </c>
      <c r="C3" s="194"/>
      <c r="D3" s="194"/>
      <c r="E3" s="193" t="s">
        <v>9</v>
      </c>
    </row>
    <row r="4" spans="1:5" s="143" customFormat="1" ht="12.75" customHeight="1">
      <c r="A4" s="193"/>
      <c r="B4" s="195" t="s">
        <v>99</v>
      </c>
      <c r="C4" s="195" t="s">
        <v>100</v>
      </c>
      <c r="D4" s="195" t="s">
        <v>101</v>
      </c>
      <c r="E4" s="193"/>
    </row>
    <row r="5" spans="1:5" s="143" customFormat="1" ht="12.75">
      <c r="A5" s="193"/>
      <c r="B5" s="195"/>
      <c r="C5" s="195"/>
      <c r="D5" s="195"/>
      <c r="E5" s="193"/>
    </row>
    <row r="6" spans="1:5" ht="12.75">
      <c r="A6" s="144" t="s">
        <v>79</v>
      </c>
      <c r="B6" s="145"/>
      <c r="C6" s="146"/>
      <c r="D6" s="146"/>
      <c r="E6" s="145"/>
    </row>
    <row r="7" spans="1:5" ht="12.75">
      <c r="A7" s="145"/>
      <c r="B7" s="148"/>
      <c r="C7" s="146"/>
      <c r="D7" s="146"/>
      <c r="E7" s="145"/>
    </row>
    <row r="8" spans="1:5" s="150" customFormat="1" ht="12.75">
      <c r="A8" s="145" t="s">
        <v>15</v>
      </c>
      <c r="B8" s="148">
        <v>200</v>
      </c>
      <c r="C8" s="149" t="s">
        <v>80</v>
      </c>
      <c r="D8" s="146">
        <v>200</v>
      </c>
      <c r="E8" s="145" t="s">
        <v>102</v>
      </c>
    </row>
    <row r="9" spans="1:5" s="150" customFormat="1" ht="12.75">
      <c r="A9" s="145" t="s">
        <v>29</v>
      </c>
      <c r="B9" s="148">
        <v>3000</v>
      </c>
      <c r="C9" s="149" t="s">
        <v>80</v>
      </c>
      <c r="D9" s="146">
        <f>B9</f>
        <v>3000</v>
      </c>
      <c r="E9" s="145"/>
    </row>
    <row r="10" spans="1:5" s="150" customFormat="1" ht="12.75">
      <c r="A10" s="145" t="s">
        <v>114</v>
      </c>
      <c r="B10" s="148">
        <v>775</v>
      </c>
      <c r="C10" s="146">
        <v>350</v>
      </c>
      <c r="D10" s="146">
        <f>B10-C10</f>
        <v>425</v>
      </c>
      <c r="E10" s="145" t="s">
        <v>127</v>
      </c>
    </row>
    <row r="11" spans="1:5" s="150" customFormat="1" ht="12.75">
      <c r="A11" s="145" t="s">
        <v>50</v>
      </c>
      <c r="B11" s="148">
        <v>1219</v>
      </c>
      <c r="C11" s="149" t="s">
        <v>80</v>
      </c>
      <c r="D11" s="146">
        <f>B11</f>
        <v>1219</v>
      </c>
      <c r="E11" s="145"/>
    </row>
    <row r="12" spans="1:5" s="150" customFormat="1" ht="12.75">
      <c r="A12" s="145" t="s">
        <v>51</v>
      </c>
      <c r="B12" s="148">
        <v>18500</v>
      </c>
      <c r="C12" s="149" t="s">
        <v>80</v>
      </c>
      <c r="D12" s="146">
        <f>B12</f>
        <v>18500</v>
      </c>
      <c r="E12" s="145"/>
    </row>
    <row r="13" spans="1:5" s="150" customFormat="1" ht="12.75">
      <c r="A13" s="145" t="s">
        <v>51</v>
      </c>
      <c r="B13" s="148">
        <v>10250</v>
      </c>
      <c r="C13" s="149" t="s">
        <v>80</v>
      </c>
      <c r="D13" s="146">
        <f>B13</f>
        <v>10250</v>
      </c>
      <c r="E13" s="145"/>
    </row>
    <row r="14" spans="1:5" s="150" customFormat="1" ht="12.75">
      <c r="A14" s="145"/>
      <c r="B14" s="148"/>
      <c r="C14" s="149"/>
      <c r="D14" s="146"/>
      <c r="E14" s="145"/>
    </row>
    <row r="15" spans="1:5" ht="12.75">
      <c r="A15" s="151" t="s">
        <v>88</v>
      </c>
      <c r="B15" s="152">
        <f>SUM(B8:B13)</f>
        <v>33944</v>
      </c>
      <c r="C15" s="152">
        <v>350</v>
      </c>
      <c r="D15" s="152">
        <f>SUM(D8:D13)</f>
        <v>33594</v>
      </c>
      <c r="E15" s="151"/>
    </row>
    <row r="16" spans="1:5" ht="12.75">
      <c r="A16" s="144"/>
      <c r="B16" s="153"/>
      <c r="C16" s="153"/>
      <c r="D16" s="153"/>
      <c r="E16" s="144"/>
    </row>
    <row r="17" spans="1:5" s="167" customFormat="1" ht="27.75" customHeight="1">
      <c r="A17" s="163" t="s">
        <v>104</v>
      </c>
      <c r="B17" s="164"/>
      <c r="C17" s="164"/>
      <c r="D17" s="165"/>
      <c r="E17" s="166"/>
    </row>
    <row r="18" spans="1:5" ht="12.75">
      <c r="A18" s="144"/>
      <c r="B18" s="153"/>
      <c r="C18" s="153"/>
      <c r="D18" s="153"/>
      <c r="E18" s="144"/>
    </row>
    <row r="19" spans="1:5" ht="12.75">
      <c r="A19" s="144" t="s">
        <v>103</v>
      </c>
      <c r="B19" s="148"/>
      <c r="C19" s="146"/>
      <c r="D19" s="146"/>
      <c r="E19" s="145"/>
    </row>
    <row r="20" spans="1:5" s="150" customFormat="1" ht="12.75">
      <c r="A20" s="144" t="s">
        <v>115</v>
      </c>
      <c r="B20" s="168"/>
      <c r="C20" s="168"/>
      <c r="D20" s="154"/>
      <c r="E20" s="144"/>
    </row>
    <row r="21" spans="1:5" ht="12.75">
      <c r="A21" s="144"/>
      <c r="B21" s="157"/>
      <c r="C21" s="157"/>
      <c r="D21" s="146"/>
      <c r="E21" s="145"/>
    </row>
    <row r="22" spans="1:5" ht="22.5" customHeight="1">
      <c r="A22" s="159" t="s">
        <v>120</v>
      </c>
      <c r="B22" s="177" t="s">
        <v>133</v>
      </c>
      <c r="C22" s="157" t="s">
        <v>80</v>
      </c>
      <c r="D22" s="177" t="s">
        <v>133</v>
      </c>
      <c r="E22" s="145" t="s">
        <v>128</v>
      </c>
    </row>
    <row r="23" spans="1:5" ht="12.75">
      <c r="A23" s="158" t="s">
        <v>121</v>
      </c>
      <c r="B23" s="177" t="s">
        <v>134</v>
      </c>
      <c r="C23" s="157" t="s">
        <v>80</v>
      </c>
      <c r="D23" s="177" t="s">
        <v>134</v>
      </c>
      <c r="E23" s="145" t="s">
        <v>105</v>
      </c>
    </row>
    <row r="24" spans="1:5" ht="12.75">
      <c r="A24" s="158" t="s">
        <v>122</v>
      </c>
      <c r="B24" s="177" t="s">
        <v>135</v>
      </c>
      <c r="C24" s="157" t="s">
        <v>80</v>
      </c>
      <c r="D24" s="177" t="s">
        <v>135</v>
      </c>
      <c r="E24" s="145" t="s">
        <v>106</v>
      </c>
    </row>
    <row r="25" spans="1:5" ht="12.75">
      <c r="A25" s="158" t="s">
        <v>125</v>
      </c>
      <c r="B25" s="177" t="s">
        <v>136</v>
      </c>
      <c r="C25" s="157" t="s">
        <v>80</v>
      </c>
      <c r="D25" s="177" t="s">
        <v>136</v>
      </c>
      <c r="E25" s="145" t="s">
        <v>109</v>
      </c>
    </row>
    <row r="26" spans="1:5" ht="12.75">
      <c r="A26" s="158"/>
      <c r="B26" s="177"/>
      <c r="C26" s="157"/>
      <c r="D26" s="146"/>
      <c r="E26" s="145"/>
    </row>
    <row r="27" spans="1:5" ht="12.75">
      <c r="A27" s="178" t="s">
        <v>103</v>
      </c>
      <c r="B27" s="187">
        <v>21800</v>
      </c>
      <c r="C27" s="189" t="s">
        <v>80</v>
      </c>
      <c r="D27" s="187">
        <v>21800</v>
      </c>
      <c r="E27" s="191"/>
    </row>
    <row r="28" spans="1:5" ht="12.75">
      <c r="A28" s="179" t="s">
        <v>117</v>
      </c>
      <c r="B28" s="188"/>
      <c r="C28" s="190"/>
      <c r="D28" s="188"/>
      <c r="E28" s="192"/>
    </row>
    <row r="29" spans="1:5" ht="12.75">
      <c r="A29" s="193" t="s">
        <v>4</v>
      </c>
      <c r="B29" s="194" t="s">
        <v>98</v>
      </c>
      <c r="C29" s="194"/>
      <c r="D29" s="194"/>
      <c r="E29" s="193" t="s">
        <v>9</v>
      </c>
    </row>
    <row r="30" spans="1:5" s="143" customFormat="1" ht="12.75" customHeight="1">
      <c r="A30" s="193"/>
      <c r="B30" s="195" t="s">
        <v>99</v>
      </c>
      <c r="C30" s="195" t="s">
        <v>100</v>
      </c>
      <c r="D30" s="195" t="s">
        <v>101</v>
      </c>
      <c r="E30" s="193"/>
    </row>
    <row r="31" spans="1:5" s="143" customFormat="1" ht="12.75">
      <c r="A31" s="193"/>
      <c r="B31" s="195"/>
      <c r="C31" s="195"/>
      <c r="D31" s="195"/>
      <c r="E31" s="193"/>
    </row>
    <row r="32" spans="1:5" s="143" customFormat="1" ht="12.75">
      <c r="A32" s="174"/>
      <c r="B32" s="175"/>
      <c r="C32" s="175"/>
      <c r="D32" s="175"/>
      <c r="E32" s="174"/>
    </row>
    <row r="33" spans="1:5" s="172" customFormat="1" ht="12.75">
      <c r="A33" s="156" t="s">
        <v>113</v>
      </c>
      <c r="B33" s="169"/>
      <c r="C33" s="169"/>
      <c r="D33" s="170"/>
      <c r="E33" s="171"/>
    </row>
    <row r="34" spans="1:5" s="172" customFormat="1" ht="12.75">
      <c r="A34" s="156"/>
      <c r="B34" s="169"/>
      <c r="C34" s="169"/>
      <c r="D34" s="170"/>
      <c r="E34" s="171"/>
    </row>
    <row r="35" spans="1:5" ht="12.75">
      <c r="A35" s="161" t="s">
        <v>126</v>
      </c>
      <c r="B35" s="177" t="s">
        <v>130</v>
      </c>
      <c r="C35" s="157" t="s">
        <v>80</v>
      </c>
      <c r="D35" s="177" t="s">
        <v>130</v>
      </c>
      <c r="E35" s="145"/>
    </row>
    <row r="36" spans="1:5" ht="12.75">
      <c r="A36" s="161" t="s">
        <v>110</v>
      </c>
      <c r="B36" s="177" t="s">
        <v>131</v>
      </c>
      <c r="C36" s="157" t="s">
        <v>80</v>
      </c>
      <c r="D36" s="177" t="s">
        <v>131</v>
      </c>
      <c r="E36" s="145" t="s">
        <v>129</v>
      </c>
    </row>
    <row r="37" spans="1:5" ht="12.75">
      <c r="A37" s="161" t="s">
        <v>111</v>
      </c>
      <c r="B37" s="177" t="s">
        <v>132</v>
      </c>
      <c r="C37" s="157" t="s">
        <v>80</v>
      </c>
      <c r="D37" s="177" t="s">
        <v>132</v>
      </c>
      <c r="E37" s="145" t="s">
        <v>112</v>
      </c>
    </row>
    <row r="38" spans="1:5" ht="13.5" customHeight="1">
      <c r="A38" s="161"/>
      <c r="B38" s="146"/>
      <c r="C38" s="160"/>
      <c r="D38" s="146"/>
      <c r="E38" s="145"/>
    </row>
    <row r="39" spans="1:5" s="172" customFormat="1" ht="12.75">
      <c r="A39" s="178" t="s">
        <v>113</v>
      </c>
      <c r="B39" s="181">
        <v>52620</v>
      </c>
      <c r="C39" s="183" t="s">
        <v>80</v>
      </c>
      <c r="D39" s="181">
        <v>52620</v>
      </c>
      <c r="E39" s="185"/>
    </row>
    <row r="40" spans="1:5" ht="12.75">
      <c r="A40" s="179" t="s">
        <v>118</v>
      </c>
      <c r="B40" s="182"/>
      <c r="C40" s="184"/>
      <c r="D40" s="182"/>
      <c r="E40" s="186"/>
    </row>
    <row r="41" spans="1:5" ht="12.75">
      <c r="A41" s="144"/>
      <c r="B41" s="146"/>
      <c r="C41" s="146"/>
      <c r="D41" s="146"/>
      <c r="E41" s="145"/>
    </row>
    <row r="42" spans="1:5" ht="12.75">
      <c r="A42" s="151" t="s">
        <v>119</v>
      </c>
      <c r="B42" s="152">
        <f>B39+B27</f>
        <v>74420</v>
      </c>
      <c r="C42" s="152">
        <v>0</v>
      </c>
      <c r="D42" s="152">
        <f>D39+D27</f>
        <v>74420</v>
      </c>
      <c r="E42" s="151"/>
    </row>
    <row r="43" spans="1:5" ht="12.75">
      <c r="A43" s="144"/>
      <c r="B43" s="148"/>
      <c r="C43" s="146"/>
      <c r="D43" s="146"/>
      <c r="E43" s="145"/>
    </row>
    <row r="44" spans="1:5" s="150" customFormat="1" ht="12.75">
      <c r="A44" s="144" t="s">
        <v>116</v>
      </c>
      <c r="B44" s="170">
        <v>5580</v>
      </c>
      <c r="C44" s="169" t="s">
        <v>80</v>
      </c>
      <c r="D44" s="154">
        <v>5580</v>
      </c>
      <c r="E44" s="144"/>
    </row>
    <row r="45" spans="1:5" ht="12.75">
      <c r="A45" s="144"/>
      <c r="B45" s="148"/>
      <c r="C45" s="146"/>
      <c r="D45" s="146"/>
      <c r="E45" s="145"/>
    </row>
    <row r="46" spans="1:5" s="150" customFormat="1" ht="12.75">
      <c r="A46" s="151" t="s">
        <v>66</v>
      </c>
      <c r="B46" s="152">
        <f>B15+B42+B44</f>
        <v>113944</v>
      </c>
      <c r="C46" s="176">
        <f>C42+C15</f>
        <v>350</v>
      </c>
      <c r="D46" s="176">
        <f>D15+D42+D44</f>
        <v>113594</v>
      </c>
      <c r="E46" s="151"/>
    </row>
    <row r="47" spans="2:4" ht="12.75">
      <c r="B47" s="155"/>
      <c r="C47" s="155"/>
      <c r="D47" s="155"/>
    </row>
    <row r="48" spans="2:4" ht="12.75">
      <c r="B48" s="155"/>
      <c r="C48" s="155"/>
      <c r="D48" s="155"/>
    </row>
    <row r="49" spans="2:4" ht="12.75">
      <c r="B49" s="155"/>
      <c r="C49" s="155"/>
      <c r="D49" s="155"/>
    </row>
    <row r="50" spans="2:4" ht="12.75">
      <c r="B50" s="155"/>
      <c r="C50" s="155"/>
      <c r="D50" s="155"/>
    </row>
    <row r="51" spans="2:4" ht="12.75">
      <c r="B51" s="155"/>
      <c r="C51" s="155"/>
      <c r="D51" s="155"/>
    </row>
    <row r="52" spans="2:4" ht="12.75">
      <c r="B52" s="155"/>
      <c r="C52" s="155"/>
      <c r="D52" s="155"/>
    </row>
    <row r="53" spans="2:4" ht="12.75">
      <c r="B53" s="155"/>
      <c r="C53" s="155"/>
      <c r="D53" s="155"/>
    </row>
    <row r="54" spans="2:4" ht="12.75">
      <c r="B54" s="155"/>
      <c r="C54" s="155"/>
      <c r="D54" s="155"/>
    </row>
    <row r="55" spans="2:4" ht="12.75">
      <c r="B55" s="155"/>
      <c r="C55" s="155"/>
      <c r="D55" s="155"/>
    </row>
    <row r="56" spans="2:4" ht="12.75">
      <c r="B56" s="155"/>
      <c r="C56" s="155"/>
      <c r="D56" s="155"/>
    </row>
    <row r="57" spans="2:4" ht="12.75">
      <c r="B57" s="155"/>
      <c r="C57" s="155"/>
      <c r="D57" s="155"/>
    </row>
    <row r="58" spans="2:4" ht="12.75">
      <c r="B58" s="155"/>
      <c r="C58" s="155"/>
      <c r="D58" s="155"/>
    </row>
    <row r="59" spans="2:4" ht="12.75">
      <c r="B59" s="155"/>
      <c r="C59" s="155"/>
      <c r="D59" s="155"/>
    </row>
    <row r="60" spans="2:4" ht="12.75">
      <c r="B60" s="155"/>
      <c r="C60" s="155"/>
      <c r="D60" s="155"/>
    </row>
    <row r="61" spans="2:4" ht="12.75">
      <c r="B61" s="155"/>
      <c r="C61" s="155"/>
      <c r="D61" s="155"/>
    </row>
    <row r="62" spans="2:4" ht="12.75">
      <c r="B62" s="155"/>
      <c r="C62" s="155"/>
      <c r="D62" s="155"/>
    </row>
  </sheetData>
  <mergeCells count="20">
    <mergeCell ref="D4:D5"/>
    <mergeCell ref="B3:D3"/>
    <mergeCell ref="A3:A5"/>
    <mergeCell ref="E3:E5"/>
    <mergeCell ref="B4:B5"/>
    <mergeCell ref="C4:C5"/>
    <mergeCell ref="A29:A31"/>
    <mergeCell ref="B29:D29"/>
    <mergeCell ref="E29:E31"/>
    <mergeCell ref="B30:B31"/>
    <mergeCell ref="C30:C31"/>
    <mergeCell ref="D30:D31"/>
    <mergeCell ref="B27:B28"/>
    <mergeCell ref="C27:C28"/>
    <mergeCell ref="D27:D28"/>
    <mergeCell ref="E27:E28"/>
    <mergeCell ref="B39:B40"/>
    <mergeCell ref="C39:C40"/>
    <mergeCell ref="D39:D40"/>
    <mergeCell ref="E39:E40"/>
  </mergeCells>
  <printOptions horizontalCentered="1"/>
  <pageMargins left="0.5118110236220472" right="0.7874015748031497" top="1.0236220472440944" bottom="0.7874015748031497" header="0.5118110236220472" footer="0.5118110236220472"/>
  <pageSetup horizontalDpi="300" verticalDpi="300" orientation="landscape" paperSize="9" scale="93" r:id="rId1"/>
  <headerFooter alignWithMargins="0">
    <oddHeader>&amp;C&amp;"Arial CE,Normál"2003. viziközmű koncessziós felújítások&amp;R&amp;"Arial CE,Normál"8.sz.melléklet
(ezer Ft-ban)</oddHeader>
    <oddFooter>&amp;L&amp;"Arial CE,Normál"&amp;D  &amp;T&amp;C&amp;"Arial CE,Normál"&amp;F/&amp;A/Szalafainé&amp;R&amp;"Arial CE,Normál"&amp;P/&amp;N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1" sqref="E21"/>
    </sheetView>
  </sheetViews>
  <sheetFormatPr defaultColWidth="9.140625" defaultRowHeight="12.75"/>
  <cols>
    <col min="1" max="1" width="56.140625" style="55" customWidth="1"/>
    <col min="2" max="2" width="11.7109375" style="28" customWidth="1"/>
    <col min="3" max="3" width="10.8515625" style="28" customWidth="1"/>
    <col min="4" max="6" width="9.140625" style="1" customWidth="1"/>
    <col min="7" max="7" width="8.8515625" style="56" customWidth="1"/>
    <col min="8" max="8" width="13.57421875" style="81" customWidth="1"/>
  </cols>
  <sheetData>
    <row r="1" spans="1:8" ht="12.75">
      <c r="A1" s="29"/>
      <c r="B1" s="30"/>
      <c r="C1" s="79"/>
      <c r="D1" s="85"/>
      <c r="E1" s="82"/>
      <c r="F1" s="82"/>
      <c r="G1" s="39"/>
      <c r="H1" s="30"/>
    </row>
    <row r="2" spans="1:8" ht="12.75">
      <c r="A2" s="31"/>
      <c r="B2" s="32" t="s">
        <v>68</v>
      </c>
      <c r="C2" s="80" t="s">
        <v>68</v>
      </c>
      <c r="D2" s="86" t="s">
        <v>69</v>
      </c>
      <c r="E2" s="87"/>
      <c r="F2" s="83" t="s">
        <v>70</v>
      </c>
      <c r="G2" s="40" t="s">
        <v>71</v>
      </c>
      <c r="H2" s="32" t="s">
        <v>9</v>
      </c>
    </row>
    <row r="3" spans="1:8" ht="14.25">
      <c r="A3" s="33" t="s">
        <v>4</v>
      </c>
      <c r="B3" s="32" t="s">
        <v>72</v>
      </c>
      <c r="C3" s="80" t="s">
        <v>73</v>
      </c>
      <c r="D3" s="88" t="s">
        <v>74</v>
      </c>
      <c r="E3" s="89"/>
      <c r="F3" s="83" t="s">
        <v>93</v>
      </c>
      <c r="G3" s="40" t="s">
        <v>76</v>
      </c>
      <c r="H3" s="34"/>
    </row>
    <row r="4" spans="1:8" ht="12.75">
      <c r="A4" s="35"/>
      <c r="B4" s="36" t="s">
        <v>5</v>
      </c>
      <c r="C4" s="36" t="s">
        <v>5</v>
      </c>
      <c r="D4" s="84" t="s">
        <v>77</v>
      </c>
      <c r="E4" s="84" t="s">
        <v>76</v>
      </c>
      <c r="F4" s="37" t="s">
        <v>78</v>
      </c>
      <c r="G4" s="41"/>
      <c r="H4" s="38"/>
    </row>
    <row r="5" spans="1:8" ht="12.75">
      <c r="A5" s="46" t="s">
        <v>79</v>
      </c>
      <c r="B5" s="43"/>
      <c r="C5" s="43"/>
      <c r="D5" s="44"/>
      <c r="E5" s="45"/>
      <c r="F5" s="44"/>
      <c r="G5" s="45"/>
      <c r="H5" s="31"/>
    </row>
    <row r="6" spans="1:8" ht="12.75">
      <c r="A6" s="42" t="s">
        <v>12</v>
      </c>
      <c r="B6" s="43">
        <v>0</v>
      </c>
      <c r="C6" s="43">
        <v>1170</v>
      </c>
      <c r="D6" s="44">
        <v>1170</v>
      </c>
      <c r="E6" s="45">
        <v>100</v>
      </c>
      <c r="F6" s="44">
        <v>1170</v>
      </c>
      <c r="G6" s="45">
        <v>100</v>
      </c>
      <c r="H6" s="31"/>
    </row>
    <row r="7" spans="1:8" ht="12.75">
      <c r="A7" s="42" t="s">
        <v>13</v>
      </c>
      <c r="B7" s="43"/>
      <c r="C7" s="43"/>
      <c r="D7" s="44"/>
      <c r="E7" s="45"/>
      <c r="F7" s="44"/>
      <c r="G7" s="45"/>
      <c r="H7" s="31"/>
    </row>
    <row r="8" spans="1:8" ht="12.75">
      <c r="A8" s="42" t="s">
        <v>15</v>
      </c>
      <c r="B8" s="43">
        <v>0</v>
      </c>
      <c r="C8" s="43">
        <v>200</v>
      </c>
      <c r="D8" s="44">
        <v>200</v>
      </c>
      <c r="E8" s="45">
        <v>100</v>
      </c>
      <c r="F8" s="62" t="s">
        <v>80</v>
      </c>
      <c r="G8" s="62" t="s">
        <v>80</v>
      </c>
      <c r="H8" s="31"/>
    </row>
    <row r="9" spans="1:8" ht="12.75">
      <c r="A9" s="42" t="s">
        <v>16</v>
      </c>
      <c r="B9" s="43"/>
      <c r="C9" s="43"/>
      <c r="D9" s="44"/>
      <c r="E9" s="45"/>
      <c r="F9" s="44"/>
      <c r="G9" s="45"/>
      <c r="H9" s="31"/>
    </row>
    <row r="10" spans="1:8" ht="12.75">
      <c r="A10" s="42" t="s">
        <v>17</v>
      </c>
      <c r="B10" s="43">
        <v>0</v>
      </c>
      <c r="C10" s="43">
        <v>225</v>
      </c>
      <c r="D10" s="44">
        <v>225</v>
      </c>
      <c r="E10" s="45">
        <v>100</v>
      </c>
      <c r="F10" s="44">
        <v>225</v>
      </c>
      <c r="G10" s="45">
        <v>100</v>
      </c>
      <c r="H10" s="31"/>
    </row>
    <row r="11" spans="1:8" ht="12.75">
      <c r="A11" s="42" t="s">
        <v>18</v>
      </c>
      <c r="B11" s="43"/>
      <c r="C11" s="43"/>
      <c r="D11" s="44"/>
      <c r="E11" s="45"/>
      <c r="F11" s="44"/>
      <c r="G11" s="45"/>
      <c r="H11" s="31"/>
    </row>
    <row r="12" spans="1:8" ht="12.75">
      <c r="A12" s="42" t="s">
        <v>19</v>
      </c>
      <c r="B12" s="43">
        <v>0</v>
      </c>
      <c r="C12" s="43">
        <v>96</v>
      </c>
      <c r="D12" s="44">
        <v>96</v>
      </c>
      <c r="E12" s="45">
        <v>100</v>
      </c>
      <c r="F12" s="44">
        <v>96</v>
      </c>
      <c r="G12" s="45">
        <v>100</v>
      </c>
      <c r="H12" s="31"/>
    </row>
    <row r="13" spans="1:8" ht="12.75">
      <c r="A13" s="47" t="s">
        <v>81</v>
      </c>
      <c r="B13" s="48">
        <v>0</v>
      </c>
      <c r="C13" s="48">
        <f>SUM(C6:C12)</f>
        <v>1691</v>
      </c>
      <c r="D13" s="49">
        <f>SUM(D6:D12)</f>
        <v>1691</v>
      </c>
      <c r="E13" s="50">
        <f>D13/C13*100</f>
        <v>100</v>
      </c>
      <c r="F13" s="49">
        <f>SUM(F6:F12)</f>
        <v>1491</v>
      </c>
      <c r="G13" s="50">
        <f>F13/C13*100</f>
        <v>88.17267888823181</v>
      </c>
      <c r="H13" s="51"/>
    </row>
    <row r="14" spans="1:8" ht="12.75">
      <c r="A14" s="42" t="s">
        <v>21</v>
      </c>
      <c r="B14" s="43"/>
      <c r="C14" s="43"/>
      <c r="D14" s="44"/>
      <c r="E14" s="45"/>
      <c r="F14" s="44"/>
      <c r="G14" s="45"/>
      <c r="H14" s="31"/>
    </row>
    <row r="15" spans="1:8" ht="12.75">
      <c r="A15" s="42" t="s">
        <v>22</v>
      </c>
      <c r="B15" s="43">
        <v>15000</v>
      </c>
      <c r="C15" s="43">
        <v>15000</v>
      </c>
      <c r="D15" s="44">
        <v>15000</v>
      </c>
      <c r="E15" s="45">
        <v>100</v>
      </c>
      <c r="F15" s="44">
        <v>15000</v>
      </c>
      <c r="G15" s="45">
        <v>100</v>
      </c>
      <c r="H15" s="31"/>
    </row>
    <row r="16" spans="1:8" ht="12.75">
      <c r="A16" s="42" t="s">
        <v>24</v>
      </c>
      <c r="B16" s="43">
        <v>18338</v>
      </c>
      <c r="C16" s="43">
        <v>18338</v>
      </c>
      <c r="D16" s="44">
        <v>18338</v>
      </c>
      <c r="E16" s="45">
        <v>100</v>
      </c>
      <c r="F16" s="44">
        <v>18338</v>
      </c>
      <c r="G16" s="45">
        <v>100</v>
      </c>
      <c r="H16" s="31"/>
    </row>
    <row r="17" spans="1:8" ht="12.75">
      <c r="A17" s="70" t="s">
        <v>25</v>
      </c>
      <c r="B17" s="71">
        <f>SUM(B15:B16)</f>
        <v>33338</v>
      </c>
      <c r="C17" s="71">
        <f>SUM(C15:C16)</f>
        <v>33338</v>
      </c>
      <c r="D17" s="72">
        <f>SUM(D15:D16)</f>
        <v>33338</v>
      </c>
      <c r="E17" s="73">
        <f>D17/C17*100</f>
        <v>100</v>
      </c>
      <c r="F17" s="72">
        <f>SUM(F15:F16)</f>
        <v>33338</v>
      </c>
      <c r="G17" s="73">
        <f>F17/C17*100</f>
        <v>100</v>
      </c>
      <c r="H17" s="74"/>
    </row>
    <row r="18" spans="1:8" ht="12.75">
      <c r="A18" s="46" t="s">
        <v>26</v>
      </c>
      <c r="B18" s="43"/>
      <c r="C18" s="43"/>
      <c r="D18" s="44"/>
      <c r="E18" s="52"/>
      <c r="F18" s="44"/>
      <c r="G18" s="45"/>
      <c r="H18" s="31"/>
    </row>
    <row r="19" spans="1:8" ht="12.75">
      <c r="A19" s="46" t="s">
        <v>27</v>
      </c>
      <c r="B19" s="43">
        <v>43800</v>
      </c>
      <c r="C19" s="43">
        <v>0</v>
      </c>
      <c r="D19" s="62" t="s">
        <v>80</v>
      </c>
      <c r="E19" s="62" t="s">
        <v>80</v>
      </c>
      <c r="F19" s="62" t="s">
        <v>80</v>
      </c>
      <c r="G19" s="62" t="s">
        <v>80</v>
      </c>
      <c r="H19" s="61"/>
    </row>
    <row r="20" spans="1:8" ht="12.75">
      <c r="A20" s="42" t="s">
        <v>28</v>
      </c>
      <c r="B20" s="43">
        <v>5200</v>
      </c>
      <c r="C20" s="43">
        <v>4090</v>
      </c>
      <c r="D20" s="43">
        <v>388</v>
      </c>
      <c r="E20" s="52">
        <v>9</v>
      </c>
      <c r="F20" s="62" t="s">
        <v>80</v>
      </c>
      <c r="G20" s="62" t="s">
        <v>80</v>
      </c>
      <c r="H20" s="31"/>
    </row>
    <row r="21" spans="1:8" ht="12.75">
      <c r="A21" s="42" t="s">
        <v>29</v>
      </c>
      <c r="B21" s="43">
        <v>3000</v>
      </c>
      <c r="C21" s="43">
        <v>3000</v>
      </c>
      <c r="D21" s="43">
        <v>3000</v>
      </c>
      <c r="E21" s="52">
        <v>100</v>
      </c>
      <c r="F21" s="62" t="s">
        <v>80</v>
      </c>
      <c r="G21" s="62" t="s">
        <v>80</v>
      </c>
      <c r="H21" s="31"/>
    </row>
    <row r="22" spans="1:8" ht="12.75">
      <c r="A22" s="42" t="s">
        <v>30</v>
      </c>
      <c r="B22" s="43" t="s">
        <v>31</v>
      </c>
      <c r="C22" s="43">
        <v>10000</v>
      </c>
      <c r="D22" s="43">
        <v>10000</v>
      </c>
      <c r="E22" s="52">
        <v>100</v>
      </c>
      <c r="F22" s="44">
        <v>5860</v>
      </c>
      <c r="G22" s="52">
        <f>F22/D22*100</f>
        <v>58.599999999999994</v>
      </c>
      <c r="H22" s="53"/>
    </row>
    <row r="23" spans="1:8" ht="12.75">
      <c r="A23" s="42" t="s">
        <v>32</v>
      </c>
      <c r="B23" s="43" t="s">
        <v>31</v>
      </c>
      <c r="C23" s="43">
        <v>10000</v>
      </c>
      <c r="D23" s="43">
        <v>10000</v>
      </c>
      <c r="E23" s="52">
        <v>100</v>
      </c>
      <c r="F23" s="44">
        <v>10000</v>
      </c>
      <c r="G23" s="52">
        <f>F23/D23*100</f>
        <v>100</v>
      </c>
      <c r="H23" s="31"/>
    </row>
    <row r="24" spans="1:8" ht="12.75">
      <c r="A24" s="42" t="s">
        <v>33</v>
      </c>
      <c r="B24" s="43"/>
      <c r="C24" s="43"/>
      <c r="D24" s="43"/>
      <c r="E24" s="52"/>
      <c r="F24" s="44"/>
      <c r="G24" s="52"/>
      <c r="H24" s="31"/>
    </row>
    <row r="25" spans="1:8" ht="12.75">
      <c r="A25" s="42" t="s">
        <v>34</v>
      </c>
      <c r="B25" s="43" t="s">
        <v>31</v>
      </c>
      <c r="C25" s="43">
        <v>5000</v>
      </c>
      <c r="D25" s="43">
        <v>5000</v>
      </c>
      <c r="E25" s="52">
        <v>100</v>
      </c>
      <c r="F25" s="44">
        <v>5000</v>
      </c>
      <c r="G25" s="52">
        <f>F25/D25*100</f>
        <v>100</v>
      </c>
      <c r="H25" s="31"/>
    </row>
    <row r="26" spans="1:8" ht="12.75">
      <c r="A26" s="42" t="s">
        <v>35</v>
      </c>
      <c r="B26" s="43" t="s">
        <v>31</v>
      </c>
      <c r="C26" s="43">
        <v>6000</v>
      </c>
      <c r="D26" s="43">
        <v>6000</v>
      </c>
      <c r="E26" s="52">
        <v>100</v>
      </c>
      <c r="F26" s="44">
        <v>3000</v>
      </c>
      <c r="G26" s="52">
        <f>F26/D26*100</f>
        <v>50</v>
      </c>
      <c r="H26" s="31"/>
    </row>
    <row r="27" spans="1:8" ht="12.75">
      <c r="A27" s="42" t="s">
        <v>36</v>
      </c>
      <c r="B27" s="43"/>
      <c r="C27" s="43"/>
      <c r="D27" s="43"/>
      <c r="E27" s="52"/>
      <c r="F27" s="44"/>
      <c r="G27" s="52"/>
      <c r="H27" s="31"/>
    </row>
    <row r="28" spans="1:8" ht="12.75">
      <c r="A28" s="42" t="s">
        <v>37</v>
      </c>
      <c r="B28" s="43" t="s">
        <v>31</v>
      </c>
      <c r="C28" s="43">
        <v>2900</v>
      </c>
      <c r="D28" s="43">
        <v>2900</v>
      </c>
      <c r="E28" s="52">
        <v>100</v>
      </c>
      <c r="F28" s="43">
        <v>2900</v>
      </c>
      <c r="G28" s="52">
        <f>F28/D28*100</f>
        <v>100</v>
      </c>
      <c r="H28" s="31"/>
    </row>
    <row r="29" spans="1:8" ht="12.75">
      <c r="A29" s="42" t="s">
        <v>38</v>
      </c>
      <c r="B29" s="43" t="s">
        <v>31</v>
      </c>
      <c r="C29" s="43">
        <v>3000</v>
      </c>
      <c r="D29" s="43">
        <v>3000</v>
      </c>
      <c r="E29" s="52">
        <v>100</v>
      </c>
      <c r="F29" s="43">
        <v>3000</v>
      </c>
      <c r="G29" s="52">
        <f>F29/D29*100</f>
        <v>100</v>
      </c>
      <c r="H29" s="31"/>
    </row>
    <row r="30" spans="1:8" ht="12.75">
      <c r="A30" s="54" t="s">
        <v>39</v>
      </c>
      <c r="B30" s="43"/>
      <c r="C30" s="43"/>
      <c r="D30" s="43"/>
      <c r="E30" s="52"/>
      <c r="F30" s="43"/>
      <c r="G30" s="52"/>
      <c r="H30" s="31"/>
    </row>
    <row r="31" spans="1:8" ht="12.75">
      <c r="A31" s="42" t="s">
        <v>40</v>
      </c>
      <c r="B31" s="43" t="s">
        <v>31</v>
      </c>
      <c r="C31" s="43">
        <v>4900</v>
      </c>
      <c r="D31" s="43">
        <v>4900</v>
      </c>
      <c r="E31" s="52">
        <v>100</v>
      </c>
      <c r="F31" s="43">
        <v>4900</v>
      </c>
      <c r="G31" s="52">
        <f>F31/D31*100</f>
        <v>100</v>
      </c>
      <c r="H31" s="31"/>
    </row>
    <row r="32" spans="1:8" ht="12.75">
      <c r="A32" s="42" t="s">
        <v>41</v>
      </c>
      <c r="B32" s="43" t="s">
        <v>31</v>
      </c>
      <c r="C32" s="43">
        <v>2000</v>
      </c>
      <c r="D32" s="43">
        <v>2000</v>
      </c>
      <c r="E32" s="52">
        <v>100</v>
      </c>
      <c r="F32" s="43">
        <v>2000</v>
      </c>
      <c r="G32" s="52">
        <f>F32/D32*100</f>
        <v>100</v>
      </c>
      <c r="H32" s="31"/>
    </row>
    <row r="33" spans="1:8" ht="12.75">
      <c r="A33" s="42" t="s">
        <v>42</v>
      </c>
      <c r="B33" s="43" t="s">
        <v>31</v>
      </c>
      <c r="C33" s="43">
        <v>800</v>
      </c>
      <c r="D33" s="43">
        <v>800</v>
      </c>
      <c r="E33" s="52">
        <v>100</v>
      </c>
      <c r="F33" s="44">
        <v>800</v>
      </c>
      <c r="G33" s="52">
        <v>100</v>
      </c>
      <c r="H33" s="31"/>
    </row>
    <row r="34" spans="1:8" ht="12.75">
      <c r="A34" s="96" t="s">
        <v>67</v>
      </c>
      <c r="B34" s="43"/>
      <c r="C34" s="43">
        <v>775</v>
      </c>
      <c r="D34" s="43">
        <v>775</v>
      </c>
      <c r="E34" s="52">
        <v>100</v>
      </c>
      <c r="F34" s="44">
        <v>350</v>
      </c>
      <c r="G34" s="52">
        <f>F34/D34*100</f>
        <v>45.16129032258064</v>
      </c>
      <c r="H34" s="31"/>
    </row>
    <row r="35" spans="1:8" ht="12.75">
      <c r="A35" s="47" t="s">
        <v>44</v>
      </c>
      <c r="B35" s="75">
        <f>SUM(B19:B33)</f>
        <v>52000</v>
      </c>
      <c r="C35" s="75">
        <f>SUM(C19:C34)</f>
        <v>52465</v>
      </c>
      <c r="D35" s="75">
        <f>SUM(D19:D33)</f>
        <v>47988</v>
      </c>
      <c r="E35" s="76">
        <f>D35/C35*100</f>
        <v>91.46669208043457</v>
      </c>
      <c r="F35" s="77">
        <f>SUM(F19:F34)</f>
        <v>37810</v>
      </c>
      <c r="G35" s="76">
        <f>F35/C35*100</f>
        <v>72.06709234727914</v>
      </c>
      <c r="H35" s="78"/>
    </row>
    <row r="36" spans="1:8" ht="12.75">
      <c r="A36" s="29"/>
      <c r="B36" s="30"/>
      <c r="C36" s="79"/>
      <c r="D36" s="85"/>
      <c r="E36" s="82"/>
      <c r="F36" s="82"/>
      <c r="G36" s="39"/>
      <c r="H36" s="30"/>
    </row>
    <row r="37" spans="1:8" ht="12.75">
      <c r="A37" s="31"/>
      <c r="B37" s="32" t="s">
        <v>68</v>
      </c>
      <c r="C37" s="80" t="s">
        <v>68</v>
      </c>
      <c r="D37" s="86" t="s">
        <v>69</v>
      </c>
      <c r="E37" s="87"/>
      <c r="F37" s="83" t="s">
        <v>70</v>
      </c>
      <c r="G37" s="40" t="s">
        <v>71</v>
      </c>
      <c r="H37" s="32" t="s">
        <v>9</v>
      </c>
    </row>
    <row r="38" spans="1:8" ht="14.25">
      <c r="A38" s="33" t="s">
        <v>4</v>
      </c>
      <c r="B38" s="32" t="s">
        <v>72</v>
      </c>
      <c r="C38" s="80" t="s">
        <v>73</v>
      </c>
      <c r="D38" s="88" t="s">
        <v>74</v>
      </c>
      <c r="E38" s="89"/>
      <c r="F38" s="83" t="s">
        <v>93</v>
      </c>
      <c r="G38" s="40" t="s">
        <v>76</v>
      </c>
      <c r="H38" s="34"/>
    </row>
    <row r="39" spans="1:8" ht="12.75">
      <c r="A39" s="35"/>
      <c r="B39" s="36" t="s">
        <v>5</v>
      </c>
      <c r="C39" s="36" t="s">
        <v>5</v>
      </c>
      <c r="D39" s="84" t="s">
        <v>77</v>
      </c>
      <c r="E39" s="84" t="s">
        <v>76</v>
      </c>
      <c r="F39" s="37" t="s">
        <v>78</v>
      </c>
      <c r="G39" s="41"/>
      <c r="H39" s="38"/>
    </row>
    <row r="40" spans="1:8" ht="12.75">
      <c r="A40" s="29"/>
      <c r="B40" s="30"/>
      <c r="C40" s="30"/>
      <c r="D40" s="29"/>
      <c r="E40" s="29"/>
      <c r="F40" s="29"/>
      <c r="G40" s="39"/>
      <c r="H40" s="30"/>
    </row>
    <row r="41" spans="1:8" ht="12.75">
      <c r="A41" s="46" t="s">
        <v>45</v>
      </c>
      <c r="B41" s="43"/>
      <c r="C41" s="43"/>
      <c r="D41" s="43"/>
      <c r="E41" s="52"/>
      <c r="F41" s="44"/>
      <c r="G41" s="52"/>
      <c r="H41" s="31"/>
    </row>
    <row r="42" spans="1:8" ht="12.75">
      <c r="A42" s="69" t="s">
        <v>46</v>
      </c>
      <c r="B42" s="43"/>
      <c r="C42" s="43"/>
      <c r="D42" s="43"/>
      <c r="E42" s="52"/>
      <c r="F42" s="44"/>
      <c r="G42" s="52"/>
      <c r="H42" s="31"/>
    </row>
    <row r="43" spans="1:8" ht="12.75">
      <c r="A43" s="46" t="s">
        <v>47</v>
      </c>
      <c r="B43" s="43">
        <v>31162</v>
      </c>
      <c r="C43" s="43">
        <v>0</v>
      </c>
      <c r="D43" s="62" t="s">
        <v>80</v>
      </c>
      <c r="E43" s="62" t="s">
        <v>80</v>
      </c>
      <c r="F43" s="62" t="s">
        <v>80</v>
      </c>
      <c r="G43" s="62" t="s">
        <v>80</v>
      </c>
      <c r="H43" s="31"/>
    </row>
    <row r="44" spans="1:8" ht="12.75">
      <c r="A44" s="42" t="s">
        <v>48</v>
      </c>
      <c r="B44" s="43">
        <v>3500</v>
      </c>
      <c r="C44" s="43">
        <v>0</v>
      </c>
      <c r="D44" s="62" t="s">
        <v>80</v>
      </c>
      <c r="E44" s="62" t="s">
        <v>80</v>
      </c>
      <c r="F44" s="62" t="s">
        <v>80</v>
      </c>
      <c r="G44" s="62" t="s">
        <v>80</v>
      </c>
      <c r="H44" s="31"/>
    </row>
    <row r="45" spans="1:8" ht="12.75">
      <c r="A45" s="42" t="s">
        <v>49</v>
      </c>
      <c r="B45" s="43" t="s">
        <v>31</v>
      </c>
      <c r="C45" s="43">
        <v>0</v>
      </c>
      <c r="D45" s="62" t="s">
        <v>80</v>
      </c>
      <c r="E45" s="62" t="s">
        <v>80</v>
      </c>
      <c r="F45" s="62" t="s">
        <v>80</v>
      </c>
      <c r="G45" s="62" t="s">
        <v>80</v>
      </c>
      <c r="H45" s="31"/>
    </row>
    <row r="46" spans="1:8" ht="12.75">
      <c r="A46" s="42" t="s">
        <v>50</v>
      </c>
      <c r="B46" s="43" t="s">
        <v>31</v>
      </c>
      <c r="C46" s="43">
        <v>1219</v>
      </c>
      <c r="D46" s="43">
        <v>1219</v>
      </c>
      <c r="E46" s="114">
        <v>100</v>
      </c>
      <c r="F46" s="62" t="s">
        <v>80</v>
      </c>
      <c r="G46" s="62" t="s">
        <v>80</v>
      </c>
      <c r="H46" s="31"/>
    </row>
    <row r="47" spans="1:8" ht="12.75">
      <c r="A47" s="42" t="s">
        <v>51</v>
      </c>
      <c r="B47" s="43" t="s">
        <v>31</v>
      </c>
      <c r="C47" s="43">
        <v>32750</v>
      </c>
      <c r="D47" s="43">
        <v>32750</v>
      </c>
      <c r="E47" s="114">
        <v>100</v>
      </c>
      <c r="F47" s="62" t="s">
        <v>80</v>
      </c>
      <c r="G47" s="62" t="s">
        <v>80</v>
      </c>
      <c r="H47" s="31"/>
    </row>
    <row r="48" spans="1:8" ht="12.75">
      <c r="A48" s="42" t="s">
        <v>51</v>
      </c>
      <c r="B48" s="43" t="s">
        <v>31</v>
      </c>
      <c r="C48" s="43">
        <v>10250</v>
      </c>
      <c r="D48" s="43">
        <v>10250</v>
      </c>
      <c r="E48" s="114">
        <v>100</v>
      </c>
      <c r="F48" s="62" t="s">
        <v>80</v>
      </c>
      <c r="G48" s="62" t="s">
        <v>80</v>
      </c>
      <c r="H48" s="31"/>
    </row>
    <row r="49" spans="1:8" ht="12.75">
      <c r="A49" s="42" t="s">
        <v>54</v>
      </c>
      <c r="B49" s="43" t="s">
        <v>31</v>
      </c>
      <c r="C49" s="43" t="s">
        <v>31</v>
      </c>
      <c r="D49" s="62" t="s">
        <v>80</v>
      </c>
      <c r="E49" s="62" t="s">
        <v>80</v>
      </c>
      <c r="F49" s="62" t="s">
        <v>80</v>
      </c>
      <c r="G49" s="62" t="s">
        <v>80</v>
      </c>
      <c r="H49" s="66"/>
    </row>
    <row r="50" spans="1:8" ht="12.75">
      <c r="A50" s="42" t="s">
        <v>55</v>
      </c>
      <c r="B50" s="42"/>
      <c r="C50" s="42"/>
      <c r="D50" s="42"/>
      <c r="E50" s="42"/>
      <c r="F50" s="42"/>
      <c r="G50" s="42"/>
      <c r="H50" s="42"/>
    </row>
    <row r="51" spans="1:8" ht="12.75">
      <c r="A51" s="42" t="s">
        <v>56</v>
      </c>
      <c r="B51" s="63" t="s">
        <v>31</v>
      </c>
      <c r="C51" s="63" t="s">
        <v>31</v>
      </c>
      <c r="D51" s="64" t="s">
        <v>80</v>
      </c>
      <c r="E51" s="64" t="s">
        <v>80</v>
      </c>
      <c r="F51" s="64" t="s">
        <v>80</v>
      </c>
      <c r="G51" s="64" t="s">
        <v>80</v>
      </c>
      <c r="H51" s="42"/>
    </row>
    <row r="52" spans="1:8" ht="12.75">
      <c r="A52" s="42" t="s">
        <v>18</v>
      </c>
      <c r="B52" s="63"/>
      <c r="C52" s="63"/>
      <c r="D52" s="64"/>
      <c r="E52" s="64"/>
      <c r="F52" s="64"/>
      <c r="G52" s="64"/>
      <c r="H52" s="42"/>
    </row>
    <row r="53" spans="1:8" ht="12.75">
      <c r="A53" s="42" t="s">
        <v>19</v>
      </c>
      <c r="B53" s="63" t="s">
        <v>31</v>
      </c>
      <c r="C53" s="63" t="s">
        <v>31</v>
      </c>
      <c r="D53" s="64" t="s">
        <v>80</v>
      </c>
      <c r="E53" s="64" t="s">
        <v>80</v>
      </c>
      <c r="F53" s="64" t="s">
        <v>80</v>
      </c>
      <c r="G53" s="64" t="s">
        <v>80</v>
      </c>
      <c r="H53" s="42"/>
    </row>
    <row r="54" spans="1:8" ht="12.75">
      <c r="A54" s="42" t="s">
        <v>58</v>
      </c>
      <c r="B54" s="63" t="s">
        <v>31</v>
      </c>
      <c r="C54" s="63" t="s">
        <v>31</v>
      </c>
      <c r="D54" s="64" t="s">
        <v>80</v>
      </c>
      <c r="E54" s="64" t="s">
        <v>80</v>
      </c>
      <c r="F54" s="64" t="s">
        <v>80</v>
      </c>
      <c r="G54" s="64" t="s">
        <v>80</v>
      </c>
      <c r="H54" s="42"/>
    </row>
    <row r="55" spans="1:8" ht="12.75">
      <c r="A55" s="42" t="s">
        <v>59</v>
      </c>
      <c r="B55" s="63" t="s">
        <v>31</v>
      </c>
      <c r="C55" s="63" t="s">
        <v>31</v>
      </c>
      <c r="D55" s="64" t="s">
        <v>80</v>
      </c>
      <c r="E55" s="64" t="s">
        <v>80</v>
      </c>
      <c r="F55" s="64" t="s">
        <v>80</v>
      </c>
      <c r="G55" s="64" t="s">
        <v>80</v>
      </c>
      <c r="H55" s="42"/>
    </row>
    <row r="56" spans="1:8" ht="12.75">
      <c r="A56" s="42" t="s">
        <v>60</v>
      </c>
      <c r="B56" s="63" t="s">
        <v>31</v>
      </c>
      <c r="C56" s="63" t="s">
        <v>31</v>
      </c>
      <c r="D56" s="64" t="s">
        <v>80</v>
      </c>
      <c r="E56" s="64" t="s">
        <v>80</v>
      </c>
      <c r="F56" s="64" t="s">
        <v>80</v>
      </c>
      <c r="G56" s="64" t="s">
        <v>80</v>
      </c>
      <c r="H56" s="42"/>
    </row>
    <row r="57" spans="1:8" ht="12.75">
      <c r="A57" s="42" t="s">
        <v>62</v>
      </c>
      <c r="B57" s="63"/>
      <c r="C57" s="63"/>
      <c r="D57" s="64"/>
      <c r="E57" s="64"/>
      <c r="F57" s="64"/>
      <c r="G57" s="64"/>
      <c r="H57" s="42"/>
    </row>
    <row r="58" spans="1:8" ht="12.75">
      <c r="A58" s="42" t="s">
        <v>82</v>
      </c>
      <c r="B58" s="63" t="s">
        <v>31</v>
      </c>
      <c r="C58" s="63" t="s">
        <v>31</v>
      </c>
      <c r="D58" s="64" t="s">
        <v>80</v>
      </c>
      <c r="E58" s="64" t="s">
        <v>80</v>
      </c>
      <c r="F58" s="64" t="s">
        <v>80</v>
      </c>
      <c r="G58" s="64" t="s">
        <v>80</v>
      </c>
      <c r="H58" s="42"/>
    </row>
    <row r="59" spans="1:8" ht="12.75">
      <c r="A59" s="47" t="s">
        <v>83</v>
      </c>
      <c r="B59" s="65">
        <f>SUM(B43:B58)</f>
        <v>34662</v>
      </c>
      <c r="C59" s="65">
        <f>SUM(C43:C58)</f>
        <v>44219</v>
      </c>
      <c r="D59" s="47">
        <f>SUM(D43:D58)</f>
        <v>44219</v>
      </c>
      <c r="E59" s="50">
        <f>D59/C59*100</f>
        <v>100</v>
      </c>
      <c r="F59" s="47">
        <f>SUM(F43:F58)</f>
        <v>0</v>
      </c>
      <c r="G59" s="50">
        <f>F59/C59*100</f>
        <v>0</v>
      </c>
      <c r="H59" s="47"/>
    </row>
    <row r="60" spans="1:8" ht="12.75">
      <c r="A60" s="58"/>
      <c r="B60" s="57"/>
      <c r="C60" s="57"/>
      <c r="D60" s="58"/>
      <c r="E60" s="59"/>
      <c r="F60" s="58"/>
      <c r="G60" s="59"/>
      <c r="H60" s="58"/>
    </row>
    <row r="61" spans="1:8" ht="12.75">
      <c r="A61" s="47" t="s">
        <v>66</v>
      </c>
      <c r="B61" s="65">
        <f>B59+B35+B17+B13</f>
        <v>120000</v>
      </c>
      <c r="C61" s="48">
        <f>C35+C59+C13+C17</f>
        <v>131713</v>
      </c>
      <c r="D61" s="47">
        <f>D59+D35+D17+D13</f>
        <v>127236</v>
      </c>
      <c r="E61" s="50">
        <f>D61/C61*100</f>
        <v>96.60094295931304</v>
      </c>
      <c r="F61" s="47">
        <f>F59+F35+F17+F13</f>
        <v>72639</v>
      </c>
      <c r="G61" s="50">
        <f>F61/C61*100</f>
        <v>55.14945373653322</v>
      </c>
      <c r="H61" s="60"/>
    </row>
    <row r="62" spans="1:8" ht="12.75">
      <c r="A62" s="27"/>
      <c r="B62" s="67"/>
      <c r="C62" s="67"/>
      <c r="D62" s="27"/>
      <c r="E62" s="27"/>
      <c r="F62" s="27"/>
      <c r="G62" s="68"/>
      <c r="H62" s="27"/>
    </row>
    <row r="63" spans="1:8" ht="12.75">
      <c r="A63" s="27"/>
      <c r="B63" s="67"/>
      <c r="C63" s="67"/>
      <c r="D63" s="27"/>
      <c r="E63" s="27"/>
      <c r="F63" s="27"/>
      <c r="G63" s="68"/>
      <c r="H63" s="27"/>
    </row>
    <row r="64" spans="1:8" ht="12.75">
      <c r="A64" s="27"/>
      <c r="B64" s="67"/>
      <c r="C64" s="67"/>
      <c r="D64" s="27"/>
      <c r="E64" s="27"/>
      <c r="F64" s="27"/>
      <c r="G64" s="68"/>
      <c r="H64" s="27"/>
    </row>
    <row r="65" spans="1:8" ht="12.75">
      <c r="A65" s="27"/>
      <c r="B65" s="67"/>
      <c r="C65" s="67"/>
      <c r="D65" s="27"/>
      <c r="E65" s="27"/>
      <c r="F65" s="27"/>
      <c r="G65" s="68"/>
      <c r="H65" s="27"/>
    </row>
    <row r="66" spans="1:8" ht="12.75">
      <c r="A66" s="27"/>
      <c r="B66" s="67"/>
      <c r="C66" s="67"/>
      <c r="D66" s="27"/>
      <c r="E66" s="27"/>
      <c r="F66" s="27"/>
      <c r="G66" s="68"/>
      <c r="H66" s="27"/>
    </row>
    <row r="67" spans="1:8" ht="12.75">
      <c r="A67" s="27"/>
      <c r="B67" s="67"/>
      <c r="C67" s="67"/>
      <c r="D67" s="27"/>
      <c r="E67" s="27"/>
      <c r="F67" s="27"/>
      <c r="G67" s="68"/>
      <c r="H67" s="27"/>
    </row>
    <row r="68" spans="1:8" ht="12.75">
      <c r="A68" s="27"/>
      <c r="B68" s="67"/>
      <c r="C68" s="67"/>
      <c r="D68" s="27"/>
      <c r="E68" s="27"/>
      <c r="F68" s="27"/>
      <c r="G68" s="68"/>
      <c r="H68" s="27"/>
    </row>
    <row r="69" spans="1:8" ht="12.75">
      <c r="A69" s="27"/>
      <c r="B69" s="67"/>
      <c r="C69" s="67"/>
      <c r="D69" s="27"/>
      <c r="E69" s="27"/>
      <c r="F69" s="27"/>
      <c r="G69" s="68"/>
      <c r="H69" s="27"/>
    </row>
    <row r="70" spans="1:8" ht="12.75">
      <c r="A70" s="27"/>
      <c r="B70" s="67"/>
      <c r="C70" s="67"/>
      <c r="D70" s="27"/>
      <c r="E70" s="27"/>
      <c r="F70" s="27"/>
      <c r="G70" s="68"/>
      <c r="H70" s="27"/>
    </row>
    <row r="71" spans="1:8" ht="12.75">
      <c r="A71" s="27"/>
      <c r="B71" s="67"/>
      <c r="C71" s="67"/>
      <c r="D71" s="27"/>
      <c r="E71" s="27"/>
      <c r="F71" s="27"/>
      <c r="G71" s="68"/>
      <c r="H71" s="27"/>
    </row>
    <row r="72" spans="1:8" ht="12.75">
      <c r="A72" s="27"/>
      <c r="B72" s="67"/>
      <c r="C72" s="67"/>
      <c r="D72" s="27"/>
      <c r="E72" s="27"/>
      <c r="F72" s="27"/>
      <c r="G72" s="68"/>
      <c r="H72" s="27"/>
    </row>
    <row r="73" spans="1:8" ht="12.75">
      <c r="A73" s="27"/>
      <c r="B73" s="67"/>
      <c r="C73" s="67"/>
      <c r="D73" s="27"/>
      <c r="E73" s="27"/>
      <c r="F73" s="27"/>
      <c r="G73" s="68"/>
      <c r="H73" s="27"/>
    </row>
    <row r="74" spans="1:8" ht="12.75">
      <c r="A74" s="27"/>
      <c r="B74" s="67"/>
      <c r="C74" s="67"/>
      <c r="D74" s="27"/>
      <c r="E74" s="27"/>
      <c r="F74" s="27"/>
      <c r="G74" s="68"/>
      <c r="H74" s="27"/>
    </row>
    <row r="75" spans="1:8" ht="12.75">
      <c r="A75" s="27"/>
      <c r="B75" s="67"/>
      <c r="C75" s="67"/>
      <c r="D75" s="27"/>
      <c r="E75" s="27"/>
      <c r="F75" s="27"/>
      <c r="G75" s="68"/>
      <c r="H75" s="27"/>
    </row>
    <row r="76" spans="1:8" ht="12.75">
      <c r="A76" s="27"/>
      <c r="B76" s="67"/>
      <c r="C76" s="67"/>
      <c r="D76" s="27"/>
      <c r="E76" s="27"/>
      <c r="F76" s="27"/>
      <c r="G76" s="68"/>
      <c r="H76" s="27"/>
    </row>
    <row r="77" spans="1:8" ht="12.75">
      <c r="A77" s="27"/>
      <c r="B77" s="67"/>
      <c r="C77" s="67"/>
      <c r="D77" s="27"/>
      <c r="E77" s="27"/>
      <c r="F77" s="27"/>
      <c r="G77" s="68"/>
      <c r="H77" s="27"/>
    </row>
    <row r="78" spans="1:8" ht="12.75">
      <c r="A78" s="27"/>
      <c r="B78" s="67"/>
      <c r="C78" s="67"/>
      <c r="D78" s="27"/>
      <c r="E78" s="27"/>
      <c r="F78" s="27"/>
      <c r="G78" s="68"/>
      <c r="H78" s="27"/>
    </row>
    <row r="79" spans="1:8" ht="12.75">
      <c r="A79" s="27"/>
      <c r="B79" s="67"/>
      <c r="C79" s="67"/>
      <c r="D79" s="27"/>
      <c r="E79" s="27"/>
      <c r="F79" s="27"/>
      <c r="G79" s="68"/>
      <c r="H79" s="27"/>
    </row>
    <row r="80" spans="1:8" ht="12.75">
      <c r="A80" s="27"/>
      <c r="B80" s="67"/>
      <c r="C80" s="67"/>
      <c r="D80" s="27"/>
      <c r="E80" s="27"/>
      <c r="F80" s="27"/>
      <c r="G80" s="68"/>
      <c r="H80" s="27"/>
    </row>
    <row r="81" spans="1:8" ht="12.75">
      <c r="A81" s="27"/>
      <c r="B81" s="67"/>
      <c r="C81" s="67"/>
      <c r="D81" s="27"/>
      <c r="E81" s="27"/>
      <c r="F81" s="27"/>
      <c r="G81" s="68"/>
      <c r="H81" s="27"/>
    </row>
    <row r="82" spans="1:8" ht="12.75">
      <c r="A82" s="27"/>
      <c r="B82" s="67"/>
      <c r="C82" s="67"/>
      <c r="D82" s="27"/>
      <c r="E82" s="27"/>
      <c r="F82" s="27"/>
      <c r="G82" s="68"/>
      <c r="H82" s="27"/>
    </row>
    <row r="83" spans="1:8" ht="12.75">
      <c r="A83" s="27"/>
      <c r="B83" s="67"/>
      <c r="C83" s="67"/>
      <c r="D83" s="27"/>
      <c r="E83" s="27"/>
      <c r="F83" s="27"/>
      <c r="G83" s="68"/>
      <c r="H83" s="27"/>
    </row>
    <row r="84" spans="1:8" ht="12.75">
      <c r="A84" s="27"/>
      <c r="B84" s="67"/>
      <c r="C84" s="67"/>
      <c r="D84" s="27"/>
      <c r="E84" s="27"/>
      <c r="F84" s="27"/>
      <c r="G84" s="68"/>
      <c r="H84" s="27"/>
    </row>
    <row r="85" spans="1:8" ht="12.75">
      <c r="A85" s="27"/>
      <c r="B85" s="67"/>
      <c r="C85" s="67"/>
      <c r="D85" s="27"/>
      <c r="E85" s="27"/>
      <c r="F85" s="27"/>
      <c r="G85" s="68"/>
      <c r="H85" s="27"/>
    </row>
    <row r="86" spans="1:8" ht="12.75">
      <c r="A86" s="27"/>
      <c r="B86" s="67"/>
      <c r="C86" s="67"/>
      <c r="D86" s="27"/>
      <c r="E86" s="27"/>
      <c r="F86" s="27"/>
      <c r="G86" s="68"/>
      <c r="H86" s="27"/>
    </row>
    <row r="87" spans="1:8" ht="12.75">
      <c r="A87" s="27"/>
      <c r="B87" s="67"/>
      <c r="C87" s="67"/>
      <c r="D87" s="27"/>
      <c r="E87" s="27"/>
      <c r="F87" s="27"/>
      <c r="G87" s="68"/>
      <c r="H87" s="27"/>
    </row>
    <row r="88" spans="1:8" ht="12.75">
      <c r="A88" s="27"/>
      <c r="B88" s="67"/>
      <c r="C88" s="67"/>
      <c r="D88" s="27"/>
      <c r="E88" s="27"/>
      <c r="F88" s="27"/>
      <c r="G88" s="68"/>
      <c r="H88" s="27"/>
    </row>
    <row r="89" spans="1:8" ht="12.75">
      <c r="A89" s="27"/>
      <c r="B89" s="67"/>
      <c r="C89" s="67"/>
      <c r="D89" s="27"/>
      <c r="E89" s="27"/>
      <c r="F89" s="27"/>
      <c r="G89" s="68"/>
      <c r="H89" s="27"/>
    </row>
    <row r="90" spans="1:8" ht="12.75">
      <c r="A90" s="27"/>
      <c r="B90" s="67"/>
      <c r="C90" s="67"/>
      <c r="D90" s="27"/>
      <c r="E90" s="27"/>
      <c r="F90" s="27"/>
      <c r="G90" s="68"/>
      <c r="H90" s="27"/>
    </row>
    <row r="91" spans="1:8" ht="12.75">
      <c r="A91" s="27"/>
      <c r="B91" s="67"/>
      <c r="C91" s="67"/>
      <c r="D91" s="27"/>
      <c r="E91" s="27"/>
      <c r="F91" s="27"/>
      <c r="G91" s="68"/>
      <c r="H91" s="27"/>
    </row>
    <row r="92" spans="1:8" ht="12.75">
      <c r="A92" s="27"/>
      <c r="B92" s="67"/>
      <c r="C92" s="67"/>
      <c r="D92" s="27"/>
      <c r="E92" s="27"/>
      <c r="F92" s="27"/>
      <c r="G92" s="68"/>
      <c r="H92" s="27"/>
    </row>
    <row r="93" spans="1:8" ht="12.75">
      <c r="A93" s="27"/>
      <c r="B93" s="67"/>
      <c r="C93" s="67"/>
      <c r="D93" s="27"/>
      <c r="E93" s="27"/>
      <c r="F93" s="27"/>
      <c r="G93" s="68"/>
      <c r="H93" s="27"/>
    </row>
    <row r="94" spans="1:8" ht="12.75">
      <c r="A94" s="27"/>
      <c r="B94" s="67"/>
      <c r="C94" s="67"/>
      <c r="D94" s="27"/>
      <c r="E94" s="27"/>
      <c r="F94" s="27"/>
      <c r="G94" s="68"/>
      <c r="H94" s="27"/>
    </row>
    <row r="95" spans="1:8" ht="12.75">
      <c r="A95" s="27"/>
      <c r="B95" s="67"/>
      <c r="C95" s="67"/>
      <c r="D95" s="27"/>
      <c r="E95" s="27"/>
      <c r="F95" s="27"/>
      <c r="G95" s="68"/>
      <c r="H95" s="27"/>
    </row>
    <row r="96" spans="1:8" ht="12.75">
      <c r="A96" s="27"/>
      <c r="B96" s="67"/>
      <c r="C96" s="67"/>
      <c r="D96" s="27"/>
      <c r="E96" s="27"/>
      <c r="F96" s="27"/>
      <c r="G96" s="68"/>
      <c r="H96" s="27"/>
    </row>
    <row r="97" spans="1:8" ht="12.75">
      <c r="A97" s="27"/>
      <c r="B97" s="67"/>
      <c r="C97" s="67"/>
      <c r="D97" s="27"/>
      <c r="E97" s="27"/>
      <c r="F97" s="27"/>
      <c r="G97" s="68"/>
      <c r="H97" s="27"/>
    </row>
    <row r="98" spans="1:8" ht="12.75">
      <c r="A98" s="27"/>
      <c r="B98" s="67"/>
      <c r="C98" s="67"/>
      <c r="D98" s="27"/>
      <c r="E98" s="27"/>
      <c r="F98" s="27"/>
      <c r="G98" s="68"/>
      <c r="H98" s="27"/>
    </row>
    <row r="99" spans="1:8" ht="12.75">
      <c r="A99" s="27"/>
      <c r="B99" s="67"/>
      <c r="C99" s="67"/>
      <c r="D99" s="27"/>
      <c r="E99" s="27"/>
      <c r="F99" s="27"/>
      <c r="G99" s="68"/>
      <c r="H99" s="27"/>
    </row>
    <row r="100" spans="1:8" ht="12.75">
      <c r="A100" s="27"/>
      <c r="B100" s="67"/>
      <c r="C100" s="67"/>
      <c r="D100" s="27"/>
      <c r="E100" s="27"/>
      <c r="F100" s="27"/>
      <c r="G100" s="68"/>
      <c r="H100" s="27"/>
    </row>
    <row r="101" spans="1:8" ht="12.75">
      <c r="A101" s="27"/>
      <c r="B101" s="67"/>
      <c r="C101" s="67"/>
      <c r="D101" s="27"/>
      <c r="E101" s="27"/>
      <c r="F101" s="27"/>
      <c r="G101" s="68"/>
      <c r="H101" s="27"/>
    </row>
    <row r="102" spans="1:8" ht="12.75">
      <c r="A102" s="27"/>
      <c r="B102" s="67"/>
      <c r="C102" s="67"/>
      <c r="D102" s="27"/>
      <c r="E102" s="27"/>
      <c r="F102" s="27"/>
      <c r="G102" s="68"/>
      <c r="H102" s="27"/>
    </row>
    <row r="103" spans="1:8" ht="12.75">
      <c r="A103" s="27"/>
      <c r="B103" s="67"/>
      <c r="C103" s="67"/>
      <c r="D103" s="27"/>
      <c r="E103" s="27"/>
      <c r="F103" s="27"/>
      <c r="G103" s="68"/>
      <c r="H103" s="27"/>
    </row>
    <row r="104" spans="1:8" ht="12.75">
      <c r="A104" s="27"/>
      <c r="B104" s="67"/>
      <c r="C104" s="67"/>
      <c r="D104" s="27"/>
      <c r="E104" s="27"/>
      <c r="F104" s="27"/>
      <c r="G104" s="68"/>
      <c r="H104" s="27"/>
    </row>
    <row r="105" spans="1:8" ht="12.75">
      <c r="A105" s="27"/>
      <c r="B105" s="67"/>
      <c r="C105" s="67"/>
      <c r="D105" s="27"/>
      <c r="E105" s="27"/>
      <c r="F105" s="27"/>
      <c r="G105" s="68"/>
      <c r="H105" s="27"/>
    </row>
    <row r="106" spans="1:8" ht="12.75">
      <c r="A106" s="27"/>
      <c r="B106" s="67"/>
      <c r="C106" s="67"/>
      <c r="D106" s="27"/>
      <c r="E106" s="27"/>
      <c r="F106" s="27"/>
      <c r="G106" s="68"/>
      <c r="H106" s="27"/>
    </row>
    <row r="107" spans="1:8" ht="12.75">
      <c r="A107" s="27"/>
      <c r="B107" s="67"/>
      <c r="C107" s="67"/>
      <c r="D107" s="27"/>
      <c r="E107" s="27"/>
      <c r="F107" s="27"/>
      <c r="G107" s="68"/>
      <c r="H107" s="27"/>
    </row>
  </sheetData>
  <printOptions/>
  <pageMargins left="0.75" right="0.75" top="1" bottom="1.11" header="0.5" footer="0.5"/>
  <pageSetup horizontalDpi="300" verticalDpi="300" orientation="landscape" paperSize="9" r:id="rId1"/>
  <headerFooter alignWithMargins="0">
    <oddHeader>&amp;C2002. évi viziközmű koncessziós felújítások&amp;R8.sz.táblázat
(ezer Ft-ban)</oddHeader>
    <oddFooter>&amp;L&amp;D &amp;T&amp;C&amp;F/&amp;A/Szalafainé&amp;R&amp;P/&amp;N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6">
      <selection activeCell="A20" sqref="A20"/>
    </sheetView>
  </sheetViews>
  <sheetFormatPr defaultColWidth="9.140625" defaultRowHeight="12.75"/>
  <cols>
    <col min="1" max="1" width="56.140625" style="55" customWidth="1"/>
    <col min="2" max="2" width="11.7109375" style="28" customWidth="1"/>
    <col min="3" max="3" width="10.8515625" style="28" customWidth="1"/>
    <col min="4" max="6" width="9.140625" style="1" customWidth="1"/>
    <col min="7" max="7" width="8.8515625" style="56" customWidth="1"/>
    <col min="8" max="8" width="13.57421875" style="81" customWidth="1"/>
  </cols>
  <sheetData>
    <row r="1" spans="1:8" ht="12.75">
      <c r="A1" s="29"/>
      <c r="B1" s="30"/>
      <c r="C1" s="79"/>
      <c r="D1" s="85"/>
      <c r="E1" s="82"/>
      <c r="F1" s="82"/>
      <c r="G1" s="39"/>
      <c r="H1" s="30"/>
    </row>
    <row r="2" spans="1:8" ht="12.75">
      <c r="A2" s="31"/>
      <c r="B2" s="32" t="s">
        <v>68</v>
      </c>
      <c r="C2" s="80" t="s">
        <v>68</v>
      </c>
      <c r="D2" s="86" t="s">
        <v>69</v>
      </c>
      <c r="E2" s="87"/>
      <c r="F2" s="83" t="s">
        <v>70</v>
      </c>
      <c r="G2" s="40" t="s">
        <v>71</v>
      </c>
      <c r="H2" s="32" t="s">
        <v>9</v>
      </c>
    </row>
    <row r="3" spans="1:8" ht="14.25">
      <c r="A3" s="33" t="s">
        <v>4</v>
      </c>
      <c r="B3" s="32" t="s">
        <v>72</v>
      </c>
      <c r="C3" s="80" t="s">
        <v>73</v>
      </c>
      <c r="D3" s="88" t="s">
        <v>74</v>
      </c>
      <c r="E3" s="89"/>
      <c r="F3" s="83" t="s">
        <v>75</v>
      </c>
      <c r="G3" s="40" t="s">
        <v>76</v>
      </c>
      <c r="H3" s="34"/>
    </row>
    <row r="4" spans="1:8" ht="12.75">
      <c r="A4" s="35"/>
      <c r="B4" s="36" t="s">
        <v>5</v>
      </c>
      <c r="C4" s="36" t="s">
        <v>5</v>
      </c>
      <c r="D4" s="84" t="s">
        <v>77</v>
      </c>
      <c r="E4" s="84" t="s">
        <v>76</v>
      </c>
      <c r="F4" s="37" t="s">
        <v>78</v>
      </c>
      <c r="G4" s="41"/>
      <c r="H4" s="38"/>
    </row>
    <row r="5" spans="1:8" ht="12.75">
      <c r="A5" s="46" t="s">
        <v>79</v>
      </c>
      <c r="B5" s="43"/>
      <c r="C5" s="43"/>
      <c r="D5" s="44"/>
      <c r="E5" s="45"/>
      <c r="F5" s="44"/>
      <c r="G5" s="45"/>
      <c r="H5" s="31"/>
    </row>
    <row r="6" spans="1:8" ht="12.75">
      <c r="A6" s="42" t="s">
        <v>12</v>
      </c>
      <c r="B6" s="43">
        <v>0</v>
      </c>
      <c r="C6" s="43">
        <v>1170</v>
      </c>
      <c r="D6" s="44">
        <v>1170</v>
      </c>
      <c r="E6" s="45">
        <v>100</v>
      </c>
      <c r="F6" s="44">
        <v>1170</v>
      </c>
      <c r="G6" s="45">
        <v>100</v>
      </c>
      <c r="H6" s="31"/>
    </row>
    <row r="7" spans="1:8" ht="12.75">
      <c r="A7" s="42" t="s">
        <v>13</v>
      </c>
      <c r="B7" s="43"/>
      <c r="C7" s="43"/>
      <c r="D7" s="44"/>
      <c r="E7" s="45"/>
      <c r="F7" s="44"/>
      <c r="G7" s="45"/>
      <c r="H7" s="31"/>
    </row>
    <row r="8" spans="1:8" ht="12.75">
      <c r="A8" s="42" t="s">
        <v>15</v>
      </c>
      <c r="B8" s="43">
        <v>0</v>
      </c>
      <c r="C8" s="43">
        <v>200</v>
      </c>
      <c r="D8" s="44">
        <v>200</v>
      </c>
      <c r="E8" s="45">
        <v>100</v>
      </c>
      <c r="F8" s="62" t="s">
        <v>80</v>
      </c>
      <c r="G8" s="62" t="s">
        <v>80</v>
      </c>
      <c r="H8" s="31"/>
    </row>
    <row r="9" spans="1:8" ht="12.75">
      <c r="A9" s="42" t="s">
        <v>16</v>
      </c>
      <c r="B9" s="43"/>
      <c r="C9" s="43"/>
      <c r="D9" s="44"/>
      <c r="E9" s="45"/>
      <c r="F9" s="44"/>
      <c r="G9" s="45"/>
      <c r="H9" s="31"/>
    </row>
    <row r="10" spans="1:8" ht="12.75">
      <c r="A10" s="42" t="s">
        <v>17</v>
      </c>
      <c r="B10" s="43">
        <v>0</v>
      </c>
      <c r="C10" s="43">
        <v>225</v>
      </c>
      <c r="D10" s="44">
        <v>225</v>
      </c>
      <c r="E10" s="45">
        <v>100</v>
      </c>
      <c r="F10" s="44">
        <v>225</v>
      </c>
      <c r="G10" s="45">
        <v>100</v>
      </c>
      <c r="H10" s="31"/>
    </row>
    <row r="11" spans="1:8" ht="12.75">
      <c r="A11" s="42" t="s">
        <v>18</v>
      </c>
      <c r="B11" s="43"/>
      <c r="C11" s="43"/>
      <c r="D11" s="44"/>
      <c r="E11" s="45"/>
      <c r="F11" s="44"/>
      <c r="G11" s="45"/>
      <c r="H11" s="31"/>
    </row>
    <row r="12" spans="1:8" ht="12.75">
      <c r="A12" s="42" t="s">
        <v>19</v>
      </c>
      <c r="B12" s="43">
        <v>0</v>
      </c>
      <c r="C12" s="43">
        <v>96</v>
      </c>
      <c r="D12" s="44">
        <v>96</v>
      </c>
      <c r="E12" s="45">
        <v>100</v>
      </c>
      <c r="F12" s="44">
        <v>96</v>
      </c>
      <c r="G12" s="45">
        <v>100</v>
      </c>
      <c r="H12" s="31"/>
    </row>
    <row r="13" spans="1:8" ht="12.75">
      <c r="A13" s="47" t="s">
        <v>81</v>
      </c>
      <c r="B13" s="48">
        <v>0</v>
      </c>
      <c r="C13" s="48">
        <f>SUM(C6:C12)</f>
        <v>1691</v>
      </c>
      <c r="D13" s="49">
        <f>SUM(D6:D12)</f>
        <v>1691</v>
      </c>
      <c r="E13" s="50">
        <f>D13/C13*100</f>
        <v>100</v>
      </c>
      <c r="F13" s="49">
        <f>SUM(F6:F12)</f>
        <v>1491</v>
      </c>
      <c r="G13" s="50">
        <f>F13/C13*100</f>
        <v>88.17267888823181</v>
      </c>
      <c r="H13" s="51"/>
    </row>
    <row r="14" spans="1:8" ht="12.75">
      <c r="A14" s="42" t="s">
        <v>21</v>
      </c>
      <c r="B14" s="43"/>
      <c r="C14" s="43"/>
      <c r="D14" s="44"/>
      <c r="E14" s="45"/>
      <c r="F14" s="44"/>
      <c r="G14" s="45"/>
      <c r="H14" s="31"/>
    </row>
    <row r="15" spans="1:8" ht="12.75">
      <c r="A15" s="42" t="s">
        <v>22</v>
      </c>
      <c r="B15" s="43">
        <v>15000</v>
      </c>
      <c r="C15" s="43">
        <v>15000</v>
      </c>
      <c r="D15" s="44">
        <v>15000</v>
      </c>
      <c r="E15" s="45">
        <v>100</v>
      </c>
      <c r="F15" s="44">
        <v>15000</v>
      </c>
      <c r="G15" s="45">
        <v>100</v>
      </c>
      <c r="H15" s="31"/>
    </row>
    <row r="16" spans="1:8" ht="12.75">
      <c r="A16" s="42" t="s">
        <v>24</v>
      </c>
      <c r="B16" s="43">
        <v>18338</v>
      </c>
      <c r="C16" s="43">
        <v>18338</v>
      </c>
      <c r="D16" s="44">
        <v>18338</v>
      </c>
      <c r="E16" s="45">
        <v>100</v>
      </c>
      <c r="F16" s="44">
        <v>18338</v>
      </c>
      <c r="G16" s="45">
        <v>100</v>
      </c>
      <c r="H16" s="31"/>
    </row>
    <row r="17" spans="1:8" ht="12.75">
      <c r="A17" s="70" t="s">
        <v>25</v>
      </c>
      <c r="B17" s="71">
        <f>SUM(B15:B16)</f>
        <v>33338</v>
      </c>
      <c r="C17" s="71">
        <f>SUM(C15:C16)</f>
        <v>33338</v>
      </c>
      <c r="D17" s="72">
        <f>SUM(D15:D16)</f>
        <v>33338</v>
      </c>
      <c r="E17" s="73">
        <f>D17/C17*100</f>
        <v>100</v>
      </c>
      <c r="F17" s="72">
        <f>SUM(F15:F16)</f>
        <v>33338</v>
      </c>
      <c r="G17" s="73">
        <f>F17/C17*100</f>
        <v>100</v>
      </c>
      <c r="H17" s="74"/>
    </row>
    <row r="18" spans="1:8" ht="12.75">
      <c r="A18" s="46" t="s">
        <v>26</v>
      </c>
      <c r="B18" s="43"/>
      <c r="C18" s="43"/>
      <c r="D18" s="44"/>
      <c r="E18" s="52"/>
      <c r="F18" s="44"/>
      <c r="G18" s="45"/>
      <c r="H18" s="31"/>
    </row>
    <row r="19" spans="1:8" ht="12.75">
      <c r="A19" s="46" t="s">
        <v>27</v>
      </c>
      <c r="B19" s="43">
        <v>43800</v>
      </c>
      <c r="C19" s="62" t="s">
        <v>80</v>
      </c>
      <c r="D19" s="62" t="s">
        <v>80</v>
      </c>
      <c r="E19" s="62" t="s">
        <v>80</v>
      </c>
      <c r="F19" s="62" t="s">
        <v>80</v>
      </c>
      <c r="G19" s="62" t="s">
        <v>80</v>
      </c>
      <c r="H19" s="61"/>
    </row>
    <row r="20" spans="1:8" ht="12.75">
      <c r="A20" s="42" t="s">
        <v>28</v>
      </c>
      <c r="B20" s="43">
        <v>5200</v>
      </c>
      <c r="C20" s="43">
        <v>4400</v>
      </c>
      <c r="D20" s="43">
        <v>310</v>
      </c>
      <c r="E20" s="62" t="s">
        <v>80</v>
      </c>
      <c r="F20" s="62" t="s">
        <v>80</v>
      </c>
      <c r="G20" s="62" t="s">
        <v>80</v>
      </c>
      <c r="H20" s="31"/>
    </row>
    <row r="21" spans="1:8" ht="12.75">
      <c r="A21" s="42" t="s">
        <v>29</v>
      </c>
      <c r="B21" s="43">
        <v>3000</v>
      </c>
      <c r="C21" s="43">
        <v>3000</v>
      </c>
      <c r="D21" s="43">
        <v>3000</v>
      </c>
      <c r="E21" s="52">
        <v>100</v>
      </c>
      <c r="F21" s="62" t="s">
        <v>80</v>
      </c>
      <c r="G21" s="62" t="s">
        <v>80</v>
      </c>
      <c r="H21" s="31"/>
    </row>
    <row r="22" spans="1:8" ht="12.75">
      <c r="A22" s="42" t="s">
        <v>30</v>
      </c>
      <c r="B22" s="43" t="s">
        <v>31</v>
      </c>
      <c r="C22" s="43">
        <v>10000</v>
      </c>
      <c r="D22" s="43">
        <v>10000</v>
      </c>
      <c r="E22" s="52">
        <v>100</v>
      </c>
      <c r="F22" s="44">
        <v>2860</v>
      </c>
      <c r="G22" s="52">
        <v>29</v>
      </c>
      <c r="H22" s="53"/>
    </row>
    <row r="23" spans="1:8" ht="12.75">
      <c r="A23" s="42" t="s">
        <v>32</v>
      </c>
      <c r="B23" s="43" t="s">
        <v>31</v>
      </c>
      <c r="C23" s="43">
        <v>10000</v>
      </c>
      <c r="D23" s="43">
        <v>10000</v>
      </c>
      <c r="E23" s="52">
        <v>100</v>
      </c>
      <c r="F23" s="44">
        <v>6020</v>
      </c>
      <c r="G23" s="52">
        <v>60</v>
      </c>
      <c r="H23" s="31"/>
    </row>
    <row r="24" spans="1:8" ht="12.75">
      <c r="A24" s="42" t="s">
        <v>33</v>
      </c>
      <c r="B24" s="43"/>
      <c r="C24" s="43"/>
      <c r="D24" s="43"/>
      <c r="E24" s="52"/>
      <c r="F24" s="44"/>
      <c r="G24" s="52"/>
      <c r="H24" s="31"/>
    </row>
    <row r="25" spans="1:8" ht="12.75">
      <c r="A25" s="42" t="s">
        <v>34</v>
      </c>
      <c r="B25" s="43" t="s">
        <v>31</v>
      </c>
      <c r="C25" s="43">
        <v>5000</v>
      </c>
      <c r="D25" s="43">
        <v>5000</v>
      </c>
      <c r="E25" s="52">
        <v>100</v>
      </c>
      <c r="F25" s="44">
        <v>2000</v>
      </c>
      <c r="G25" s="52">
        <v>40</v>
      </c>
      <c r="H25" s="31"/>
    </row>
    <row r="26" spans="1:8" ht="12.75">
      <c r="A26" s="42" t="s">
        <v>35</v>
      </c>
      <c r="B26" s="43" t="s">
        <v>31</v>
      </c>
      <c r="C26" s="43">
        <v>6000</v>
      </c>
      <c r="D26" s="43">
        <v>6000</v>
      </c>
      <c r="E26" s="52">
        <v>100</v>
      </c>
      <c r="F26" s="44">
        <v>3000</v>
      </c>
      <c r="G26" s="52">
        <v>50</v>
      </c>
      <c r="H26" s="31"/>
    </row>
    <row r="27" spans="1:8" ht="12.75">
      <c r="A27" s="42" t="s">
        <v>36</v>
      </c>
      <c r="B27" s="43"/>
      <c r="C27" s="43"/>
      <c r="D27" s="43"/>
      <c r="E27" s="52"/>
      <c r="F27" s="44"/>
      <c r="G27" s="52"/>
      <c r="H27" s="31"/>
    </row>
    <row r="28" spans="1:8" ht="12.75">
      <c r="A28" s="42" t="s">
        <v>37</v>
      </c>
      <c r="B28" s="43" t="s">
        <v>31</v>
      </c>
      <c r="C28" s="43">
        <v>2900</v>
      </c>
      <c r="D28" s="43">
        <v>2900</v>
      </c>
      <c r="E28" s="52">
        <v>100</v>
      </c>
      <c r="F28" s="62" t="s">
        <v>80</v>
      </c>
      <c r="G28" s="62" t="s">
        <v>80</v>
      </c>
      <c r="H28" s="31"/>
    </row>
    <row r="29" spans="1:8" ht="12.75">
      <c r="A29" s="42" t="s">
        <v>38</v>
      </c>
      <c r="B29" s="43" t="s">
        <v>31</v>
      </c>
      <c r="C29" s="43">
        <v>3000</v>
      </c>
      <c r="D29" s="43">
        <v>3000</v>
      </c>
      <c r="E29" s="52">
        <v>100</v>
      </c>
      <c r="F29" s="62" t="s">
        <v>80</v>
      </c>
      <c r="G29" s="62" t="s">
        <v>80</v>
      </c>
      <c r="H29" s="31"/>
    </row>
    <row r="30" spans="1:8" ht="12.75">
      <c r="A30" s="54" t="s">
        <v>39</v>
      </c>
      <c r="B30" s="43"/>
      <c r="C30" s="43"/>
      <c r="D30" s="43"/>
      <c r="E30" s="52"/>
      <c r="F30" s="44"/>
      <c r="G30" s="52"/>
      <c r="H30" s="31"/>
    </row>
    <row r="31" spans="1:8" ht="12.75">
      <c r="A31" s="42" t="s">
        <v>40</v>
      </c>
      <c r="B31" s="43" t="s">
        <v>31</v>
      </c>
      <c r="C31" s="43">
        <v>4900</v>
      </c>
      <c r="D31" s="43">
        <v>4900</v>
      </c>
      <c r="E31" s="52">
        <v>100</v>
      </c>
      <c r="F31" s="62" t="s">
        <v>80</v>
      </c>
      <c r="G31" s="62" t="s">
        <v>80</v>
      </c>
      <c r="H31" s="31"/>
    </row>
    <row r="32" spans="1:8" ht="12.75">
      <c r="A32" s="42" t="s">
        <v>41</v>
      </c>
      <c r="B32" s="43" t="s">
        <v>31</v>
      </c>
      <c r="C32" s="43">
        <v>2000</v>
      </c>
      <c r="D32" s="43">
        <v>2000</v>
      </c>
      <c r="E32" s="52">
        <v>100</v>
      </c>
      <c r="F32" s="62" t="s">
        <v>80</v>
      </c>
      <c r="G32" s="62" t="s">
        <v>80</v>
      </c>
      <c r="H32" s="31"/>
    </row>
    <row r="33" spans="1:8" ht="12.75">
      <c r="A33" s="42" t="s">
        <v>42</v>
      </c>
      <c r="B33" s="43" t="s">
        <v>31</v>
      </c>
      <c r="C33" s="43">
        <v>800</v>
      </c>
      <c r="D33" s="43">
        <v>800</v>
      </c>
      <c r="E33" s="52">
        <v>100</v>
      </c>
      <c r="F33" s="44">
        <v>800</v>
      </c>
      <c r="G33" s="52">
        <v>100</v>
      </c>
      <c r="H33" s="31"/>
    </row>
    <row r="34" spans="1:8" ht="12.75">
      <c r="A34" s="42"/>
      <c r="B34" s="43"/>
      <c r="C34" s="43"/>
      <c r="D34" s="43"/>
      <c r="E34" s="52"/>
      <c r="F34" s="44"/>
      <c r="G34" s="52"/>
      <c r="H34" s="31"/>
    </row>
    <row r="35" spans="1:8" ht="12.75">
      <c r="A35" s="47" t="s">
        <v>44</v>
      </c>
      <c r="B35" s="75">
        <f>SUM(B19:B33)</f>
        <v>52000</v>
      </c>
      <c r="C35" s="75">
        <f>SUM(C19:C33)</f>
        <v>52000</v>
      </c>
      <c r="D35" s="75">
        <f>SUM(D19:D33)</f>
        <v>47910</v>
      </c>
      <c r="E35" s="76">
        <f>D35/C35*100</f>
        <v>92.13461538461539</v>
      </c>
      <c r="F35" s="77">
        <f>SUM(F19:F33)</f>
        <v>14680</v>
      </c>
      <c r="G35" s="76">
        <f>F35/C35*100</f>
        <v>28.23076923076923</v>
      </c>
      <c r="H35" s="78"/>
    </row>
    <row r="36" spans="1:8" ht="12.75">
      <c r="A36" s="29"/>
      <c r="B36" s="30"/>
      <c r="C36" s="79"/>
      <c r="D36" s="85"/>
      <c r="E36" s="82"/>
      <c r="F36" s="82"/>
      <c r="G36" s="39"/>
      <c r="H36" s="30"/>
    </row>
    <row r="37" spans="1:8" ht="12.75">
      <c r="A37" s="31"/>
      <c r="B37" s="32" t="s">
        <v>68</v>
      </c>
      <c r="C37" s="80" t="s">
        <v>68</v>
      </c>
      <c r="D37" s="86" t="s">
        <v>69</v>
      </c>
      <c r="E37" s="87"/>
      <c r="F37" s="83" t="s">
        <v>70</v>
      </c>
      <c r="G37" s="40" t="s">
        <v>71</v>
      </c>
      <c r="H37" s="32" t="s">
        <v>9</v>
      </c>
    </row>
    <row r="38" spans="1:8" ht="14.25">
      <c r="A38" s="33" t="s">
        <v>4</v>
      </c>
      <c r="B38" s="32" t="s">
        <v>72</v>
      </c>
      <c r="C38" s="80" t="s">
        <v>73</v>
      </c>
      <c r="D38" s="88" t="s">
        <v>74</v>
      </c>
      <c r="E38" s="89"/>
      <c r="F38" s="83" t="s">
        <v>75</v>
      </c>
      <c r="G38" s="40" t="s">
        <v>76</v>
      </c>
      <c r="H38" s="34"/>
    </row>
    <row r="39" spans="1:8" ht="12.75">
      <c r="A39" s="35"/>
      <c r="B39" s="36" t="s">
        <v>5</v>
      </c>
      <c r="C39" s="36" t="s">
        <v>5</v>
      </c>
      <c r="D39" s="84" t="s">
        <v>77</v>
      </c>
      <c r="E39" s="84" t="s">
        <v>76</v>
      </c>
      <c r="F39" s="37" t="s">
        <v>78</v>
      </c>
      <c r="G39" s="41"/>
      <c r="H39" s="38"/>
    </row>
    <row r="40" spans="1:8" ht="12.75">
      <c r="A40" s="29"/>
      <c r="B40" s="30"/>
      <c r="C40" s="30"/>
      <c r="D40" s="29"/>
      <c r="E40" s="29"/>
      <c r="F40" s="29"/>
      <c r="G40" s="39"/>
      <c r="H40" s="30"/>
    </row>
    <row r="41" spans="1:8" ht="12.75">
      <c r="A41" s="46" t="s">
        <v>45</v>
      </c>
      <c r="B41" s="43"/>
      <c r="C41" s="43"/>
      <c r="D41" s="43"/>
      <c r="E41" s="52"/>
      <c r="F41" s="44"/>
      <c r="G41" s="52"/>
      <c r="H41" s="31"/>
    </row>
    <row r="42" spans="1:8" ht="12.75">
      <c r="A42" s="69" t="s">
        <v>46</v>
      </c>
      <c r="B42" s="43"/>
      <c r="C42" s="43"/>
      <c r="D42" s="43"/>
      <c r="E42" s="52"/>
      <c r="F42" s="44"/>
      <c r="G42" s="52"/>
      <c r="H42" s="31"/>
    </row>
    <row r="43" spans="1:8" ht="12.75">
      <c r="A43" s="46" t="s">
        <v>47</v>
      </c>
      <c r="B43" s="43">
        <v>31162</v>
      </c>
      <c r="C43" s="43">
        <v>0</v>
      </c>
      <c r="D43" s="62" t="s">
        <v>80</v>
      </c>
      <c r="E43" s="62" t="s">
        <v>80</v>
      </c>
      <c r="F43" s="62" t="s">
        <v>80</v>
      </c>
      <c r="G43" s="62" t="s">
        <v>80</v>
      </c>
      <c r="H43" s="31"/>
    </row>
    <row r="44" spans="1:8" ht="12.75">
      <c r="A44" s="42" t="s">
        <v>48</v>
      </c>
      <c r="B44" s="43">
        <v>3500</v>
      </c>
      <c r="C44" s="43">
        <v>0</v>
      </c>
      <c r="D44" s="62" t="s">
        <v>80</v>
      </c>
      <c r="E44" s="62" t="s">
        <v>80</v>
      </c>
      <c r="F44" s="62" t="s">
        <v>80</v>
      </c>
      <c r="G44" s="62" t="s">
        <v>80</v>
      </c>
      <c r="H44" s="31"/>
    </row>
    <row r="45" spans="1:8" ht="12.75">
      <c r="A45" s="42" t="s">
        <v>49</v>
      </c>
      <c r="B45" s="43" t="s">
        <v>31</v>
      </c>
      <c r="C45" s="43">
        <v>0</v>
      </c>
      <c r="D45" s="62" t="s">
        <v>80</v>
      </c>
      <c r="E45" s="62" t="s">
        <v>80</v>
      </c>
      <c r="F45" s="62" t="s">
        <v>80</v>
      </c>
      <c r="G45" s="62" t="s">
        <v>80</v>
      </c>
      <c r="H45" s="31"/>
    </row>
    <row r="46" spans="1:8" ht="12.75">
      <c r="A46" s="42" t="s">
        <v>50</v>
      </c>
      <c r="B46" s="43" t="s">
        <v>31</v>
      </c>
      <c r="C46" s="43">
        <v>1219</v>
      </c>
      <c r="D46" s="62">
        <v>1219</v>
      </c>
      <c r="E46" s="62">
        <v>100</v>
      </c>
      <c r="F46" s="62" t="s">
        <v>80</v>
      </c>
      <c r="G46" s="62" t="s">
        <v>80</v>
      </c>
      <c r="H46" s="31"/>
    </row>
    <row r="47" spans="1:8" ht="12.75">
      <c r="A47" s="42" t="s">
        <v>51</v>
      </c>
      <c r="B47" s="43" t="s">
        <v>31</v>
      </c>
      <c r="C47" s="43">
        <v>32750</v>
      </c>
      <c r="D47" s="62">
        <v>32750</v>
      </c>
      <c r="E47" s="62">
        <v>100</v>
      </c>
      <c r="F47" s="62" t="s">
        <v>80</v>
      </c>
      <c r="G47" s="62" t="s">
        <v>80</v>
      </c>
      <c r="H47" s="31"/>
    </row>
    <row r="48" spans="1:8" ht="12.75">
      <c r="A48" s="42" t="s">
        <v>51</v>
      </c>
      <c r="B48" s="43" t="s">
        <v>31</v>
      </c>
      <c r="C48" s="43">
        <v>10250</v>
      </c>
      <c r="D48" s="62" t="s">
        <v>80</v>
      </c>
      <c r="E48" s="62" t="s">
        <v>80</v>
      </c>
      <c r="F48" s="62" t="s">
        <v>80</v>
      </c>
      <c r="G48" s="62" t="s">
        <v>80</v>
      </c>
      <c r="H48" s="31"/>
    </row>
    <row r="49" spans="1:8" ht="12.75">
      <c r="A49" s="42" t="s">
        <v>54</v>
      </c>
      <c r="B49" s="43" t="s">
        <v>31</v>
      </c>
      <c r="C49" s="43" t="s">
        <v>31</v>
      </c>
      <c r="D49" s="62" t="s">
        <v>80</v>
      </c>
      <c r="E49" s="62" t="s">
        <v>80</v>
      </c>
      <c r="F49" s="62" t="s">
        <v>80</v>
      </c>
      <c r="G49" s="62" t="s">
        <v>80</v>
      </c>
      <c r="H49" s="66"/>
    </row>
    <row r="50" spans="1:8" ht="12.75">
      <c r="A50" s="42" t="s">
        <v>55</v>
      </c>
      <c r="B50" s="42"/>
      <c r="C50" s="42"/>
      <c r="D50" s="42"/>
      <c r="E50" s="42"/>
      <c r="F50" s="42"/>
      <c r="G50" s="42"/>
      <c r="H50" s="42"/>
    </row>
    <row r="51" spans="1:8" ht="12.75">
      <c r="A51" s="42" t="s">
        <v>56</v>
      </c>
      <c r="B51" s="63" t="s">
        <v>31</v>
      </c>
      <c r="C51" s="63" t="s">
        <v>31</v>
      </c>
      <c r="D51" s="64" t="s">
        <v>80</v>
      </c>
      <c r="E51" s="64" t="s">
        <v>80</v>
      </c>
      <c r="F51" s="64" t="s">
        <v>80</v>
      </c>
      <c r="G51" s="64" t="s">
        <v>80</v>
      </c>
      <c r="H51" s="42"/>
    </row>
    <row r="52" spans="1:8" ht="12.75">
      <c r="A52" s="42" t="s">
        <v>18</v>
      </c>
      <c r="B52" s="63"/>
      <c r="C52" s="63"/>
      <c r="D52" s="64"/>
      <c r="E52" s="64"/>
      <c r="F52" s="64"/>
      <c r="G52" s="64"/>
      <c r="H52" s="42"/>
    </row>
    <row r="53" spans="1:8" ht="12.75">
      <c r="A53" s="42" t="s">
        <v>19</v>
      </c>
      <c r="B53" s="63" t="s">
        <v>31</v>
      </c>
      <c r="C53" s="63" t="s">
        <v>31</v>
      </c>
      <c r="D53" s="64" t="s">
        <v>80</v>
      </c>
      <c r="E53" s="64" t="s">
        <v>80</v>
      </c>
      <c r="F53" s="64" t="s">
        <v>80</v>
      </c>
      <c r="G53" s="64" t="s">
        <v>80</v>
      </c>
      <c r="H53" s="42"/>
    </row>
    <row r="54" spans="1:8" ht="12.75">
      <c r="A54" s="42" t="s">
        <v>58</v>
      </c>
      <c r="B54" s="63" t="s">
        <v>31</v>
      </c>
      <c r="C54" s="63" t="s">
        <v>31</v>
      </c>
      <c r="D54" s="64" t="s">
        <v>80</v>
      </c>
      <c r="E54" s="64" t="s">
        <v>80</v>
      </c>
      <c r="F54" s="64" t="s">
        <v>80</v>
      </c>
      <c r="G54" s="64" t="s">
        <v>80</v>
      </c>
      <c r="H54" s="42"/>
    </row>
    <row r="55" spans="1:8" ht="12.75">
      <c r="A55" s="42" t="s">
        <v>59</v>
      </c>
      <c r="B55" s="63" t="s">
        <v>31</v>
      </c>
      <c r="C55" s="63" t="s">
        <v>31</v>
      </c>
      <c r="D55" s="64" t="s">
        <v>80</v>
      </c>
      <c r="E55" s="64" t="s">
        <v>80</v>
      </c>
      <c r="F55" s="64" t="s">
        <v>80</v>
      </c>
      <c r="G55" s="64" t="s">
        <v>80</v>
      </c>
      <c r="H55" s="42"/>
    </row>
    <row r="56" spans="1:8" ht="12.75">
      <c r="A56" s="42" t="s">
        <v>60</v>
      </c>
      <c r="B56" s="63" t="s">
        <v>31</v>
      </c>
      <c r="C56" s="63" t="s">
        <v>31</v>
      </c>
      <c r="D56" s="64" t="s">
        <v>80</v>
      </c>
      <c r="E56" s="64" t="s">
        <v>80</v>
      </c>
      <c r="F56" s="64" t="s">
        <v>80</v>
      </c>
      <c r="G56" s="64" t="s">
        <v>80</v>
      </c>
      <c r="H56" s="42"/>
    </row>
    <row r="57" spans="1:8" ht="12.75">
      <c r="A57" s="42" t="s">
        <v>62</v>
      </c>
      <c r="B57" s="63"/>
      <c r="C57" s="63"/>
      <c r="D57" s="64"/>
      <c r="E57" s="64"/>
      <c r="F57" s="64"/>
      <c r="G57" s="64"/>
      <c r="H57" s="42"/>
    </row>
    <row r="58" spans="1:8" ht="12.75">
      <c r="A58" s="42" t="s">
        <v>82</v>
      </c>
      <c r="B58" s="63" t="s">
        <v>31</v>
      </c>
      <c r="C58" s="63" t="s">
        <v>31</v>
      </c>
      <c r="D58" s="64" t="s">
        <v>80</v>
      </c>
      <c r="E58" s="64" t="s">
        <v>80</v>
      </c>
      <c r="F58" s="64" t="s">
        <v>80</v>
      </c>
      <c r="G58" s="64" t="s">
        <v>80</v>
      </c>
      <c r="H58" s="42"/>
    </row>
    <row r="59" spans="1:8" ht="12.75">
      <c r="A59" s="47" t="s">
        <v>83</v>
      </c>
      <c r="B59" s="65">
        <f>SUM(B43:B58)</f>
        <v>34662</v>
      </c>
      <c r="C59" s="65">
        <f>SUM(C43:C58)</f>
        <v>44219</v>
      </c>
      <c r="D59" s="47">
        <f>SUM(D43:D58)</f>
        <v>33969</v>
      </c>
      <c r="E59" s="50">
        <f>D59/C59*100</f>
        <v>76.81991903932699</v>
      </c>
      <c r="F59" s="47">
        <f>SUM(F43:F58)</f>
        <v>0</v>
      </c>
      <c r="G59" s="50">
        <f>F59/C59*100</f>
        <v>0</v>
      </c>
      <c r="H59" s="47"/>
    </row>
    <row r="60" spans="1:8" ht="12.75">
      <c r="A60" s="58"/>
      <c r="B60" s="57"/>
      <c r="C60" s="57"/>
      <c r="D60" s="58"/>
      <c r="E60" s="59"/>
      <c r="F60" s="58"/>
      <c r="G60" s="59"/>
      <c r="H60" s="58"/>
    </row>
    <row r="61" spans="1:8" ht="12.75">
      <c r="A61" s="47" t="s">
        <v>66</v>
      </c>
      <c r="B61" s="65">
        <f>B59+B35+B17+B13</f>
        <v>120000</v>
      </c>
      <c r="C61" s="65">
        <v>131248</v>
      </c>
      <c r="D61" s="47">
        <f>D59+D35+D17+D13</f>
        <v>116908</v>
      </c>
      <c r="E61" s="50">
        <f>D61/C61*100</f>
        <v>89.0741192246739</v>
      </c>
      <c r="F61" s="47">
        <f>F59+F35+F17+F13</f>
        <v>49509</v>
      </c>
      <c r="G61" s="50">
        <f>F61/C61*100</f>
        <v>37.72171766426917</v>
      </c>
      <c r="H61" s="60"/>
    </row>
    <row r="62" spans="1:8" ht="12.75">
      <c r="A62" s="27"/>
      <c r="B62" s="67"/>
      <c r="C62" s="67"/>
      <c r="D62" s="27"/>
      <c r="E62" s="27"/>
      <c r="F62" s="27"/>
      <c r="G62" s="68"/>
      <c r="H62" s="27"/>
    </row>
    <row r="63" spans="1:8" ht="12.75">
      <c r="A63" s="27"/>
      <c r="B63" s="67"/>
      <c r="C63" s="67"/>
      <c r="D63" s="27"/>
      <c r="E63" s="27"/>
      <c r="F63" s="27"/>
      <c r="G63" s="68"/>
      <c r="H63" s="27"/>
    </row>
    <row r="64" spans="1:8" ht="12.75">
      <c r="A64" s="27"/>
      <c r="B64" s="67"/>
      <c r="C64" s="67"/>
      <c r="D64" s="27"/>
      <c r="E64" s="27"/>
      <c r="F64" s="27"/>
      <c r="G64" s="68"/>
      <c r="H64" s="27"/>
    </row>
    <row r="65" spans="1:8" ht="12.75">
      <c r="A65" s="27"/>
      <c r="B65" s="67"/>
      <c r="C65" s="67"/>
      <c r="D65" s="27"/>
      <c r="E65" s="27"/>
      <c r="F65" s="27"/>
      <c r="G65" s="68"/>
      <c r="H65" s="27"/>
    </row>
    <row r="66" spans="1:8" ht="12.75">
      <c r="A66" s="27"/>
      <c r="B66" s="67"/>
      <c r="C66" s="67"/>
      <c r="D66" s="27"/>
      <c r="E66" s="27"/>
      <c r="F66" s="27"/>
      <c r="G66" s="68"/>
      <c r="H66" s="27"/>
    </row>
    <row r="67" spans="1:8" ht="12.75">
      <c r="A67" s="27"/>
      <c r="B67" s="67"/>
      <c r="C67" s="67"/>
      <c r="D67" s="27"/>
      <c r="E67" s="27"/>
      <c r="F67" s="27"/>
      <c r="G67" s="68"/>
      <c r="H67" s="27"/>
    </row>
    <row r="68" spans="1:8" ht="12.75">
      <c r="A68" s="27"/>
      <c r="B68" s="67"/>
      <c r="C68" s="67"/>
      <c r="D68" s="27"/>
      <c r="E68" s="27"/>
      <c r="F68" s="27"/>
      <c r="G68" s="68"/>
      <c r="H68" s="27"/>
    </row>
    <row r="69" spans="1:8" ht="12.75">
      <c r="A69" s="27"/>
      <c r="B69" s="67"/>
      <c r="C69" s="67"/>
      <c r="D69" s="27"/>
      <c r="E69" s="27"/>
      <c r="F69" s="27"/>
      <c r="G69" s="68"/>
      <c r="H69" s="27"/>
    </row>
    <row r="70" spans="1:8" ht="12.75">
      <c r="A70" s="27"/>
      <c r="B70" s="67"/>
      <c r="C70" s="67"/>
      <c r="D70" s="27"/>
      <c r="E70" s="27"/>
      <c r="F70" s="27"/>
      <c r="G70" s="68"/>
      <c r="H70" s="27"/>
    </row>
    <row r="71" spans="1:8" ht="12.75">
      <c r="A71" s="27"/>
      <c r="B71" s="67"/>
      <c r="C71" s="67"/>
      <c r="D71" s="27"/>
      <c r="E71" s="27"/>
      <c r="F71" s="27"/>
      <c r="G71" s="68"/>
      <c r="H71" s="27"/>
    </row>
    <row r="72" spans="1:8" ht="12.75">
      <c r="A72" s="27"/>
      <c r="B72" s="67"/>
      <c r="C72" s="67"/>
      <c r="D72" s="27"/>
      <c r="E72" s="27"/>
      <c r="F72" s="27"/>
      <c r="G72" s="68"/>
      <c r="H72" s="27"/>
    </row>
    <row r="73" spans="1:8" ht="12.75">
      <c r="A73" s="27"/>
      <c r="B73" s="67"/>
      <c r="C73" s="67"/>
      <c r="D73" s="27"/>
      <c r="E73" s="27"/>
      <c r="F73" s="27"/>
      <c r="G73" s="68"/>
      <c r="H73" s="27"/>
    </row>
    <row r="74" spans="1:8" ht="12.75">
      <c r="A74" s="27"/>
      <c r="B74" s="67"/>
      <c r="C74" s="67"/>
      <c r="D74" s="27"/>
      <c r="E74" s="27"/>
      <c r="F74" s="27"/>
      <c r="G74" s="68"/>
      <c r="H74" s="27"/>
    </row>
    <row r="75" spans="1:8" ht="12.75">
      <c r="A75" s="27"/>
      <c r="B75" s="67"/>
      <c r="C75" s="67"/>
      <c r="D75" s="27"/>
      <c r="E75" s="27"/>
      <c r="F75" s="27"/>
      <c r="G75" s="68"/>
      <c r="H75" s="27"/>
    </row>
    <row r="76" spans="1:8" ht="12.75">
      <c r="A76" s="27"/>
      <c r="B76" s="67"/>
      <c r="C76" s="67"/>
      <c r="D76" s="27"/>
      <c r="E76" s="27"/>
      <c r="F76" s="27"/>
      <c r="G76" s="68"/>
      <c r="H76" s="27"/>
    </row>
    <row r="77" spans="1:8" ht="12.75">
      <c r="A77" s="27"/>
      <c r="B77" s="67"/>
      <c r="C77" s="67"/>
      <c r="D77" s="27"/>
      <c r="E77" s="27"/>
      <c r="F77" s="27"/>
      <c r="G77" s="68"/>
      <c r="H77" s="27"/>
    </row>
    <row r="78" spans="1:8" ht="12.75">
      <c r="A78" s="27"/>
      <c r="B78" s="67"/>
      <c r="C78" s="67"/>
      <c r="D78" s="27"/>
      <c r="E78" s="27"/>
      <c r="F78" s="27"/>
      <c r="G78" s="68"/>
      <c r="H78" s="27"/>
    </row>
    <row r="79" spans="1:8" ht="12.75">
      <c r="A79" s="27"/>
      <c r="B79" s="67"/>
      <c r="C79" s="67"/>
      <c r="D79" s="27"/>
      <c r="E79" s="27"/>
      <c r="F79" s="27"/>
      <c r="G79" s="68"/>
      <c r="H79" s="27"/>
    </row>
    <row r="80" spans="1:8" ht="12.75">
      <c r="A80" s="27"/>
      <c r="B80" s="67"/>
      <c r="C80" s="67"/>
      <c r="D80" s="27"/>
      <c r="E80" s="27"/>
      <c r="F80" s="27"/>
      <c r="G80" s="68"/>
      <c r="H80" s="27"/>
    </row>
    <row r="81" spans="1:8" ht="12.75">
      <c r="A81" s="27"/>
      <c r="B81" s="67"/>
      <c r="C81" s="67"/>
      <c r="D81" s="27"/>
      <c r="E81" s="27"/>
      <c r="F81" s="27"/>
      <c r="G81" s="68"/>
      <c r="H81" s="27"/>
    </row>
    <row r="82" spans="1:8" ht="12.75">
      <c r="A82" s="27"/>
      <c r="B82" s="67"/>
      <c r="C82" s="67"/>
      <c r="D82" s="27"/>
      <c r="E82" s="27"/>
      <c r="F82" s="27"/>
      <c r="G82" s="68"/>
      <c r="H82" s="27"/>
    </row>
    <row r="83" spans="1:8" ht="12.75">
      <c r="A83" s="27"/>
      <c r="B83" s="67"/>
      <c r="C83" s="67"/>
      <c r="D83" s="27"/>
      <c r="E83" s="27"/>
      <c r="F83" s="27"/>
      <c r="G83" s="68"/>
      <c r="H83" s="27"/>
    </row>
    <row r="84" spans="1:8" ht="12.75">
      <c r="A84" s="27"/>
      <c r="B84" s="67"/>
      <c r="C84" s="67"/>
      <c r="D84" s="27"/>
      <c r="E84" s="27"/>
      <c r="F84" s="27"/>
      <c r="G84" s="68"/>
      <c r="H84" s="27"/>
    </row>
    <row r="85" spans="1:8" ht="12.75">
      <c r="A85" s="27"/>
      <c r="B85" s="67"/>
      <c r="C85" s="67"/>
      <c r="D85" s="27"/>
      <c r="E85" s="27"/>
      <c r="F85" s="27"/>
      <c r="G85" s="68"/>
      <c r="H85" s="27"/>
    </row>
    <row r="86" spans="1:8" ht="12.75">
      <c r="A86" s="27"/>
      <c r="B86" s="67"/>
      <c r="C86" s="67"/>
      <c r="D86" s="27"/>
      <c r="E86" s="27"/>
      <c r="F86" s="27"/>
      <c r="G86" s="68"/>
      <c r="H86" s="27"/>
    </row>
    <row r="87" spans="1:8" ht="12.75">
      <c r="A87" s="27"/>
      <c r="B87" s="67"/>
      <c r="C87" s="67"/>
      <c r="D87" s="27"/>
      <c r="E87" s="27"/>
      <c r="F87" s="27"/>
      <c r="G87" s="68"/>
      <c r="H87" s="27"/>
    </row>
    <row r="88" spans="1:8" ht="12.75">
      <c r="A88" s="27"/>
      <c r="B88" s="67"/>
      <c r="C88" s="67"/>
      <c r="D88" s="27"/>
      <c r="E88" s="27"/>
      <c r="F88" s="27"/>
      <c r="G88" s="68"/>
      <c r="H88" s="27"/>
    </row>
    <row r="89" spans="1:8" ht="12.75">
      <c r="A89" s="27"/>
      <c r="B89" s="67"/>
      <c r="C89" s="67"/>
      <c r="D89" s="27"/>
      <c r="E89" s="27"/>
      <c r="F89" s="27"/>
      <c r="G89" s="68"/>
      <c r="H89" s="27"/>
    </row>
    <row r="90" spans="1:8" ht="12.75">
      <c r="A90" s="27"/>
      <c r="B90" s="67"/>
      <c r="C90" s="67"/>
      <c r="D90" s="27"/>
      <c r="E90" s="27"/>
      <c r="F90" s="27"/>
      <c r="G90" s="68"/>
      <c r="H90" s="27"/>
    </row>
    <row r="91" spans="1:8" ht="12.75">
      <c r="A91" s="27"/>
      <c r="B91" s="67"/>
      <c r="C91" s="67"/>
      <c r="D91" s="27"/>
      <c r="E91" s="27"/>
      <c r="F91" s="27"/>
      <c r="G91" s="68"/>
      <c r="H91" s="27"/>
    </row>
    <row r="92" spans="1:8" ht="12.75">
      <c r="A92" s="27"/>
      <c r="B92" s="67"/>
      <c r="C92" s="67"/>
      <c r="D92" s="27"/>
      <c r="E92" s="27"/>
      <c r="F92" s="27"/>
      <c r="G92" s="68"/>
      <c r="H92" s="27"/>
    </row>
    <row r="93" spans="1:8" ht="12.75">
      <c r="A93" s="27"/>
      <c r="B93" s="67"/>
      <c r="C93" s="67"/>
      <c r="D93" s="27"/>
      <c r="E93" s="27"/>
      <c r="F93" s="27"/>
      <c r="G93" s="68"/>
      <c r="H93" s="27"/>
    </row>
    <row r="94" spans="1:8" ht="12.75">
      <c r="A94" s="27"/>
      <c r="B94" s="67"/>
      <c r="C94" s="67"/>
      <c r="D94" s="27"/>
      <c r="E94" s="27"/>
      <c r="F94" s="27"/>
      <c r="G94" s="68"/>
      <c r="H94" s="27"/>
    </row>
    <row r="95" spans="1:8" ht="12.75">
      <c r="A95" s="27"/>
      <c r="B95" s="67"/>
      <c r="C95" s="67"/>
      <c r="D95" s="27"/>
      <c r="E95" s="27"/>
      <c r="F95" s="27"/>
      <c r="G95" s="68"/>
      <c r="H95" s="27"/>
    </row>
    <row r="96" spans="1:8" ht="12.75">
      <c r="A96" s="27"/>
      <c r="B96" s="67"/>
      <c r="C96" s="67"/>
      <c r="D96" s="27"/>
      <c r="E96" s="27"/>
      <c r="F96" s="27"/>
      <c r="G96" s="68"/>
      <c r="H96" s="27"/>
    </row>
    <row r="97" spans="1:8" ht="12.75">
      <c r="A97" s="27"/>
      <c r="B97" s="67"/>
      <c r="C97" s="67"/>
      <c r="D97" s="27"/>
      <c r="E97" s="27"/>
      <c r="F97" s="27"/>
      <c r="G97" s="68"/>
      <c r="H97" s="27"/>
    </row>
    <row r="98" spans="1:8" ht="12.75">
      <c r="A98" s="27"/>
      <c r="B98" s="67"/>
      <c r="C98" s="67"/>
      <c r="D98" s="27"/>
      <c r="E98" s="27"/>
      <c r="F98" s="27"/>
      <c r="G98" s="68"/>
      <c r="H98" s="27"/>
    </row>
    <row r="99" spans="1:8" ht="12.75">
      <c r="A99" s="27"/>
      <c r="B99" s="67"/>
      <c r="C99" s="67"/>
      <c r="D99" s="27"/>
      <c r="E99" s="27"/>
      <c r="F99" s="27"/>
      <c r="G99" s="68"/>
      <c r="H99" s="27"/>
    </row>
    <row r="100" spans="1:8" ht="12.75">
      <c r="A100" s="27"/>
      <c r="B100" s="67"/>
      <c r="C100" s="67"/>
      <c r="D100" s="27"/>
      <c r="E100" s="27"/>
      <c r="F100" s="27"/>
      <c r="G100" s="68"/>
      <c r="H100" s="27"/>
    </row>
    <row r="101" spans="1:8" ht="12.75">
      <c r="A101" s="27"/>
      <c r="B101" s="67"/>
      <c r="C101" s="67"/>
      <c r="D101" s="27"/>
      <c r="E101" s="27"/>
      <c r="F101" s="27"/>
      <c r="G101" s="68"/>
      <c r="H101" s="27"/>
    </row>
    <row r="102" spans="1:8" ht="12.75">
      <c r="A102" s="27"/>
      <c r="B102" s="67"/>
      <c r="C102" s="67"/>
      <c r="D102" s="27"/>
      <c r="E102" s="27"/>
      <c r="F102" s="27"/>
      <c r="G102" s="68"/>
      <c r="H102" s="27"/>
    </row>
    <row r="103" spans="1:8" ht="12.75">
      <c r="A103" s="27"/>
      <c r="B103" s="67"/>
      <c r="C103" s="67"/>
      <c r="D103" s="27"/>
      <c r="E103" s="27"/>
      <c r="F103" s="27"/>
      <c r="G103" s="68"/>
      <c r="H103" s="27"/>
    </row>
    <row r="104" spans="1:8" ht="12.75">
      <c r="A104" s="27"/>
      <c r="B104" s="67"/>
      <c r="C104" s="67"/>
      <c r="D104" s="27"/>
      <c r="E104" s="27"/>
      <c r="F104" s="27"/>
      <c r="G104" s="68"/>
      <c r="H104" s="27"/>
    </row>
    <row r="105" spans="1:8" ht="12.75">
      <c r="A105" s="27"/>
      <c r="B105" s="67"/>
      <c r="C105" s="67"/>
      <c r="D105" s="27"/>
      <c r="E105" s="27"/>
      <c r="F105" s="27"/>
      <c r="G105" s="68"/>
      <c r="H105" s="27"/>
    </row>
    <row r="106" spans="1:8" ht="12.75">
      <c r="A106" s="27"/>
      <c r="B106" s="67"/>
      <c r="C106" s="67"/>
      <c r="D106" s="27"/>
      <c r="E106" s="27"/>
      <c r="F106" s="27"/>
      <c r="G106" s="68"/>
      <c r="H106" s="27"/>
    </row>
    <row r="107" spans="1:8" ht="12.75">
      <c r="A107" s="27"/>
      <c r="B107" s="67"/>
      <c r="C107" s="67"/>
      <c r="D107" s="27"/>
      <c r="E107" s="27"/>
      <c r="F107" s="27"/>
      <c r="G107" s="68"/>
      <c r="H107" s="27"/>
    </row>
  </sheetData>
  <printOptions horizontalCentered="1"/>
  <pageMargins left="0.7480314960629921" right="0.7480314960629921" top="1.01" bottom="1.13" header="0.5118110236220472" footer="0.5118110236220472"/>
  <pageSetup horizontalDpi="300" verticalDpi="300" orientation="landscape" paperSize="9" r:id="rId1"/>
  <headerFooter alignWithMargins="0">
    <oddHeader>&amp;C2002. évi viziközmű koncessziós felújítások&amp;R8. sz táblázat
(ezer Ft-ban)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2">
      <pane xSplit="1" ySplit="4" topLeftCell="B31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43" sqref="A43"/>
    </sheetView>
  </sheetViews>
  <sheetFormatPr defaultColWidth="9.140625" defaultRowHeight="12.75"/>
  <cols>
    <col min="1" max="1" width="58.28125" style="147" customWidth="1"/>
    <col min="2" max="2" width="15.00390625" style="147" customWidth="1"/>
    <col min="3" max="3" width="18.28125" style="147" customWidth="1"/>
    <col min="4" max="4" width="13.7109375" style="147" customWidth="1"/>
    <col min="5" max="5" width="33.140625" style="147" customWidth="1"/>
    <col min="6" max="16384" width="9.140625" style="147" customWidth="1"/>
  </cols>
  <sheetData>
    <row r="1" ht="12.75">
      <c r="E1" s="162"/>
    </row>
    <row r="2" ht="12.75">
      <c r="E2" s="162"/>
    </row>
    <row r="3" spans="1:5" ht="12.75">
      <c r="A3" s="193" t="s">
        <v>4</v>
      </c>
      <c r="B3" s="194" t="s">
        <v>98</v>
      </c>
      <c r="C3" s="194"/>
      <c r="D3" s="194"/>
      <c r="E3" s="193" t="s">
        <v>9</v>
      </c>
    </row>
    <row r="4" spans="1:5" s="143" customFormat="1" ht="12.75" customHeight="1">
      <c r="A4" s="193"/>
      <c r="B4" s="195" t="s">
        <v>99</v>
      </c>
      <c r="C4" s="195" t="s">
        <v>100</v>
      </c>
      <c r="D4" s="195" t="s">
        <v>101</v>
      </c>
      <c r="E4" s="193"/>
    </row>
    <row r="5" spans="1:5" s="143" customFormat="1" ht="12.75">
      <c r="A5" s="193"/>
      <c r="B5" s="195"/>
      <c r="C5" s="195"/>
      <c r="D5" s="195"/>
      <c r="E5" s="193"/>
    </row>
    <row r="6" spans="1:5" ht="12.75">
      <c r="A6" s="144" t="s">
        <v>79</v>
      </c>
      <c r="B6" s="145"/>
      <c r="C6" s="146"/>
      <c r="D6" s="146"/>
      <c r="E6" s="145"/>
    </row>
    <row r="7" spans="1:5" ht="12.75">
      <c r="A7" s="145"/>
      <c r="B7" s="148"/>
      <c r="C7" s="146"/>
      <c r="D7" s="146"/>
      <c r="E7" s="145"/>
    </row>
    <row r="8" spans="1:5" s="150" customFormat="1" ht="12.75">
      <c r="A8" s="145" t="s">
        <v>15</v>
      </c>
      <c r="B8" s="148">
        <v>200</v>
      </c>
      <c r="C8" s="149" t="s">
        <v>80</v>
      </c>
      <c r="D8" s="146">
        <v>200</v>
      </c>
      <c r="E8" s="145" t="s">
        <v>102</v>
      </c>
    </row>
    <row r="9" spans="1:5" s="150" customFormat="1" ht="12.75">
      <c r="A9" s="145" t="s">
        <v>29</v>
      </c>
      <c r="B9" s="148">
        <v>3000</v>
      </c>
      <c r="C9" s="149" t="s">
        <v>80</v>
      </c>
      <c r="D9" s="146">
        <f>B9</f>
        <v>3000</v>
      </c>
      <c r="E9" s="145"/>
    </row>
    <row r="10" spans="1:5" s="150" customFormat="1" ht="12.75">
      <c r="A10" s="145" t="s">
        <v>114</v>
      </c>
      <c r="B10" s="148">
        <v>775</v>
      </c>
      <c r="C10" s="146">
        <v>350</v>
      </c>
      <c r="D10" s="146">
        <f>B10-C10</f>
        <v>425</v>
      </c>
      <c r="E10" s="145" t="s">
        <v>127</v>
      </c>
    </row>
    <row r="11" spans="1:5" s="150" customFormat="1" ht="12.75">
      <c r="A11" s="145" t="s">
        <v>50</v>
      </c>
      <c r="B11" s="148">
        <v>1219</v>
      </c>
      <c r="C11" s="149" t="s">
        <v>80</v>
      </c>
      <c r="D11" s="146">
        <f>B11</f>
        <v>1219</v>
      </c>
      <c r="E11" s="145"/>
    </row>
    <row r="12" spans="1:5" s="150" customFormat="1" ht="12.75">
      <c r="A12" s="145" t="s">
        <v>51</v>
      </c>
      <c r="B12" s="148">
        <v>18500</v>
      </c>
      <c r="C12" s="149" t="s">
        <v>80</v>
      </c>
      <c r="D12" s="146">
        <f>B12</f>
        <v>18500</v>
      </c>
      <c r="E12" s="145"/>
    </row>
    <row r="13" spans="1:5" s="150" customFormat="1" ht="12.75">
      <c r="A13" s="145" t="s">
        <v>51</v>
      </c>
      <c r="B13" s="148">
        <v>10250</v>
      </c>
      <c r="C13" s="149" t="s">
        <v>80</v>
      </c>
      <c r="D13" s="146">
        <f>B13</f>
        <v>10250</v>
      </c>
      <c r="E13" s="145"/>
    </row>
    <row r="14" spans="1:5" s="150" customFormat="1" ht="12.75">
      <c r="A14" s="145"/>
      <c r="B14" s="148"/>
      <c r="C14" s="149"/>
      <c r="D14" s="146"/>
      <c r="E14" s="145"/>
    </row>
    <row r="15" spans="1:5" ht="12.75">
      <c r="A15" s="151" t="s">
        <v>88</v>
      </c>
      <c r="B15" s="152">
        <f>SUM(B8:B13)</f>
        <v>33944</v>
      </c>
      <c r="C15" s="152">
        <v>350</v>
      </c>
      <c r="D15" s="152">
        <f>SUM(D8:D13)</f>
        <v>33594</v>
      </c>
      <c r="E15" s="151"/>
    </row>
    <row r="16" spans="1:5" ht="12.75">
      <c r="A16" s="144"/>
      <c r="B16" s="153"/>
      <c r="C16" s="153"/>
      <c r="D16" s="153"/>
      <c r="E16" s="144"/>
    </row>
    <row r="17" spans="1:5" s="167" customFormat="1" ht="27.75" customHeight="1">
      <c r="A17" s="163" t="s">
        <v>104</v>
      </c>
      <c r="B17" s="164"/>
      <c r="C17" s="164"/>
      <c r="D17" s="165"/>
      <c r="E17" s="166"/>
    </row>
    <row r="18" spans="1:5" ht="12.75">
      <c r="A18" s="144"/>
      <c r="B18" s="153"/>
      <c r="C18" s="153"/>
      <c r="D18" s="153"/>
      <c r="E18" s="144"/>
    </row>
    <row r="19" spans="1:5" ht="12.75">
      <c r="A19" s="144" t="s">
        <v>103</v>
      </c>
      <c r="B19" s="148"/>
      <c r="C19" s="146"/>
      <c r="D19" s="146"/>
      <c r="E19" s="145"/>
    </row>
    <row r="20" spans="1:5" s="150" customFormat="1" ht="12.75">
      <c r="A20" s="144" t="s">
        <v>115</v>
      </c>
      <c r="B20" s="168"/>
      <c r="C20" s="168"/>
      <c r="D20" s="154"/>
      <c r="E20" s="144"/>
    </row>
    <row r="21" spans="1:5" ht="12.75">
      <c r="A21" s="144"/>
      <c r="B21" s="157"/>
      <c r="C21" s="157"/>
      <c r="D21" s="146"/>
      <c r="E21" s="145"/>
    </row>
    <row r="22" spans="1:5" ht="22.5" customHeight="1">
      <c r="A22" s="159" t="s">
        <v>120</v>
      </c>
      <c r="B22" s="157" t="s">
        <v>31</v>
      </c>
      <c r="C22" s="157" t="s">
        <v>80</v>
      </c>
      <c r="D22" s="157" t="s">
        <v>31</v>
      </c>
      <c r="E22" s="145" t="s">
        <v>128</v>
      </c>
    </row>
    <row r="23" spans="1:5" ht="12.75">
      <c r="A23" s="158" t="s">
        <v>121</v>
      </c>
      <c r="B23" s="157" t="s">
        <v>31</v>
      </c>
      <c r="C23" s="157" t="s">
        <v>80</v>
      </c>
      <c r="D23" s="157" t="s">
        <v>31</v>
      </c>
      <c r="E23" s="145" t="s">
        <v>105</v>
      </c>
    </row>
    <row r="24" spans="1:5" ht="12.75">
      <c r="A24" s="158" t="s">
        <v>122</v>
      </c>
      <c r="B24" s="157" t="s">
        <v>31</v>
      </c>
      <c r="C24" s="157" t="s">
        <v>80</v>
      </c>
      <c r="D24" s="157" t="s">
        <v>31</v>
      </c>
      <c r="E24" s="145" t="s">
        <v>106</v>
      </c>
    </row>
    <row r="25" spans="1:5" ht="12.75">
      <c r="A25" s="158" t="s">
        <v>125</v>
      </c>
      <c r="B25" s="157" t="s">
        <v>31</v>
      </c>
      <c r="C25" s="157" t="s">
        <v>80</v>
      </c>
      <c r="D25" s="157" t="s">
        <v>31</v>
      </c>
      <c r="E25" s="145" t="s">
        <v>109</v>
      </c>
    </row>
    <row r="26" spans="1:5" ht="12.75">
      <c r="A26" s="158"/>
      <c r="B26" s="177"/>
      <c r="C26" s="157"/>
      <c r="D26" s="146"/>
      <c r="E26" s="145"/>
    </row>
    <row r="27" spans="1:5" ht="12.75">
      <c r="A27" s="178" t="s">
        <v>103</v>
      </c>
      <c r="B27" s="187">
        <v>21800</v>
      </c>
      <c r="C27" s="189" t="s">
        <v>80</v>
      </c>
      <c r="D27" s="187">
        <v>21800</v>
      </c>
      <c r="E27" s="191"/>
    </row>
    <row r="28" spans="1:5" ht="12.75">
      <c r="A28" s="179" t="s">
        <v>117</v>
      </c>
      <c r="B28" s="188"/>
      <c r="C28" s="190"/>
      <c r="D28" s="188"/>
      <c r="E28" s="192"/>
    </row>
    <row r="29" spans="1:5" ht="12.75">
      <c r="A29" s="193" t="s">
        <v>4</v>
      </c>
      <c r="B29" s="194" t="s">
        <v>98</v>
      </c>
      <c r="C29" s="194"/>
      <c r="D29" s="194"/>
      <c r="E29" s="193" t="s">
        <v>9</v>
      </c>
    </row>
    <row r="30" spans="1:5" s="143" customFormat="1" ht="12.75" customHeight="1">
      <c r="A30" s="193"/>
      <c r="B30" s="195" t="s">
        <v>99</v>
      </c>
      <c r="C30" s="195" t="s">
        <v>100</v>
      </c>
      <c r="D30" s="195" t="s">
        <v>101</v>
      </c>
      <c r="E30" s="193"/>
    </row>
    <row r="31" spans="1:5" s="143" customFormat="1" ht="12.75">
      <c r="A31" s="193"/>
      <c r="B31" s="195"/>
      <c r="C31" s="195"/>
      <c r="D31" s="195"/>
      <c r="E31" s="193"/>
    </row>
    <row r="32" spans="1:5" s="143" customFormat="1" ht="12.75">
      <c r="A32" s="174"/>
      <c r="B32" s="175"/>
      <c r="C32" s="175"/>
      <c r="D32" s="175"/>
      <c r="E32" s="174"/>
    </row>
    <row r="33" spans="1:5" s="172" customFormat="1" ht="12.75">
      <c r="A33" s="156" t="s">
        <v>113</v>
      </c>
      <c r="B33" s="169"/>
      <c r="C33" s="169"/>
      <c r="D33" s="170"/>
      <c r="E33" s="171"/>
    </row>
    <row r="34" spans="1:5" s="172" customFormat="1" ht="12.75">
      <c r="A34" s="156"/>
      <c r="B34" s="169"/>
      <c r="C34" s="169"/>
      <c r="D34" s="170"/>
      <c r="E34" s="171"/>
    </row>
    <row r="35" spans="1:5" ht="12.75">
      <c r="A35" s="161" t="s">
        <v>126</v>
      </c>
      <c r="B35" s="157" t="s">
        <v>31</v>
      </c>
      <c r="C35" s="157" t="s">
        <v>80</v>
      </c>
      <c r="D35" s="157" t="s">
        <v>31</v>
      </c>
      <c r="E35" s="145"/>
    </row>
    <row r="36" spans="1:5" ht="12.75">
      <c r="A36" s="161" t="s">
        <v>110</v>
      </c>
      <c r="B36" s="157" t="s">
        <v>31</v>
      </c>
      <c r="C36" s="157" t="s">
        <v>80</v>
      </c>
      <c r="D36" s="157" t="s">
        <v>31</v>
      </c>
      <c r="E36" s="145" t="s">
        <v>129</v>
      </c>
    </row>
    <row r="37" spans="1:5" ht="12.75">
      <c r="A37" s="161" t="s">
        <v>111</v>
      </c>
      <c r="B37" s="157" t="s">
        <v>31</v>
      </c>
      <c r="C37" s="157" t="s">
        <v>80</v>
      </c>
      <c r="D37" s="157" t="s">
        <v>31</v>
      </c>
      <c r="E37" s="145" t="s">
        <v>112</v>
      </c>
    </row>
    <row r="38" spans="1:5" ht="13.5" customHeight="1">
      <c r="A38" s="161"/>
      <c r="B38" s="146"/>
      <c r="C38" s="160"/>
      <c r="D38" s="146"/>
      <c r="E38" s="145"/>
    </row>
    <row r="39" spans="1:5" s="172" customFormat="1" ht="12.75">
      <c r="A39" s="178" t="s">
        <v>113</v>
      </c>
      <c r="B39" s="181">
        <v>52620</v>
      </c>
      <c r="C39" s="183" t="s">
        <v>80</v>
      </c>
      <c r="D39" s="181">
        <v>52620</v>
      </c>
      <c r="E39" s="185"/>
    </row>
    <row r="40" spans="1:5" ht="12.75">
      <c r="A40" s="179" t="s">
        <v>118</v>
      </c>
      <c r="B40" s="182"/>
      <c r="C40" s="184"/>
      <c r="D40" s="182"/>
      <c r="E40" s="186"/>
    </row>
    <row r="41" spans="1:5" ht="12.75">
      <c r="A41" s="144"/>
      <c r="B41" s="146"/>
      <c r="C41" s="146"/>
      <c r="D41" s="146"/>
      <c r="E41" s="145"/>
    </row>
    <row r="42" spans="1:5" ht="12.75">
      <c r="A42" s="151" t="s">
        <v>137</v>
      </c>
      <c r="B42" s="152">
        <f>B39+B27</f>
        <v>74420</v>
      </c>
      <c r="C42" s="152">
        <v>0</v>
      </c>
      <c r="D42" s="152">
        <f>D39+D27</f>
        <v>74420</v>
      </c>
      <c r="E42" s="151"/>
    </row>
    <row r="43" spans="1:5" ht="12.75">
      <c r="A43" s="144"/>
      <c r="B43" s="148"/>
      <c r="C43" s="146"/>
      <c r="D43" s="146"/>
      <c r="E43" s="145"/>
    </row>
    <row r="44" spans="1:5" s="150" customFormat="1" ht="12.75">
      <c r="A44" s="144" t="s">
        <v>116</v>
      </c>
      <c r="B44" s="170">
        <v>5580</v>
      </c>
      <c r="C44" s="169" t="s">
        <v>80</v>
      </c>
      <c r="D44" s="154">
        <v>5580</v>
      </c>
      <c r="E44" s="144"/>
    </row>
    <row r="45" spans="1:5" ht="12.75">
      <c r="A45" s="144"/>
      <c r="B45" s="148"/>
      <c r="C45" s="146"/>
      <c r="D45" s="146"/>
      <c r="E45" s="145"/>
    </row>
    <row r="46" spans="1:5" s="150" customFormat="1" ht="12.75">
      <c r="A46" s="151" t="s">
        <v>66</v>
      </c>
      <c r="B46" s="152">
        <f>B15+B42+B44</f>
        <v>113944</v>
      </c>
      <c r="C46" s="176">
        <f>C42+C15</f>
        <v>350</v>
      </c>
      <c r="D46" s="176">
        <f>D15+D42+D44</f>
        <v>113594</v>
      </c>
      <c r="E46" s="151"/>
    </row>
    <row r="47" spans="2:4" ht="12.75">
      <c r="B47" s="155"/>
      <c r="C47" s="155"/>
      <c r="D47" s="155"/>
    </row>
    <row r="48" spans="2:4" ht="12.75">
      <c r="B48" s="155"/>
      <c r="C48" s="155"/>
      <c r="D48" s="155"/>
    </row>
    <row r="49" spans="2:4" ht="12.75">
      <c r="B49" s="155"/>
      <c r="C49" s="155"/>
      <c r="D49" s="155"/>
    </row>
    <row r="50" spans="2:4" ht="12.75">
      <c r="B50" s="155"/>
      <c r="C50" s="155"/>
      <c r="D50" s="155"/>
    </row>
    <row r="51" spans="2:4" ht="12.75">
      <c r="B51" s="155"/>
      <c r="C51" s="155"/>
      <c r="D51" s="155"/>
    </row>
    <row r="52" spans="2:4" ht="12.75">
      <c r="B52" s="155"/>
      <c r="C52" s="155"/>
      <c r="D52" s="155"/>
    </row>
    <row r="53" spans="2:4" ht="12.75">
      <c r="B53" s="155"/>
      <c r="C53" s="155"/>
      <c r="D53" s="155"/>
    </row>
    <row r="54" spans="2:4" ht="12.75">
      <c r="B54" s="155"/>
      <c r="C54" s="155"/>
      <c r="D54" s="155"/>
    </row>
    <row r="55" spans="2:4" ht="12.75">
      <c r="B55" s="155"/>
      <c r="C55" s="155"/>
      <c r="D55" s="155"/>
    </row>
    <row r="56" spans="2:4" ht="12.75">
      <c r="B56" s="155"/>
      <c r="C56" s="155"/>
      <c r="D56" s="155"/>
    </row>
    <row r="57" spans="2:4" ht="12.75">
      <c r="B57" s="155"/>
      <c r="C57" s="155"/>
      <c r="D57" s="155"/>
    </row>
    <row r="58" spans="2:4" ht="12.75">
      <c r="B58" s="155"/>
      <c r="C58" s="155"/>
      <c r="D58" s="155"/>
    </row>
    <row r="59" spans="2:4" ht="12.75">
      <c r="B59" s="155"/>
      <c r="C59" s="155"/>
      <c r="D59" s="155"/>
    </row>
    <row r="60" spans="2:4" ht="12.75">
      <c r="B60" s="155"/>
      <c r="C60" s="155"/>
      <c r="D60" s="155"/>
    </row>
    <row r="61" spans="2:4" ht="12.75">
      <c r="B61" s="155"/>
      <c r="C61" s="155"/>
      <c r="D61" s="155"/>
    </row>
    <row r="62" spans="2:4" ht="12.75">
      <c r="B62" s="155"/>
      <c r="C62" s="155"/>
      <c r="D62" s="155"/>
    </row>
  </sheetData>
  <mergeCells count="20">
    <mergeCell ref="B39:B40"/>
    <mergeCell ref="C39:C40"/>
    <mergeCell ref="D39:D40"/>
    <mergeCell ref="E39:E40"/>
    <mergeCell ref="B27:B28"/>
    <mergeCell ref="C27:C28"/>
    <mergeCell ref="D27:D28"/>
    <mergeCell ref="E27:E28"/>
    <mergeCell ref="A29:A31"/>
    <mergeCell ref="B29:D29"/>
    <mergeCell ref="E29:E31"/>
    <mergeCell ref="B30:B31"/>
    <mergeCell ref="C30:C31"/>
    <mergeCell ref="D30:D31"/>
    <mergeCell ref="D4:D5"/>
    <mergeCell ref="B3:D3"/>
    <mergeCell ref="A3:A5"/>
    <mergeCell ref="E3:E5"/>
    <mergeCell ref="B4:B5"/>
    <mergeCell ref="C4:C5"/>
  </mergeCells>
  <printOptions horizontalCentered="1"/>
  <pageMargins left="0.5118110236220472" right="0.7874015748031497" top="1.14" bottom="0.7874015748031497" header="0.5118110236220472" footer="0.5118110236220472"/>
  <pageSetup horizontalDpi="300" verticalDpi="300" orientation="landscape" paperSize="9" scale="93" r:id="rId1"/>
  <headerFooter alignWithMargins="0">
    <oddHeader>&amp;C&amp;"Arial CE,Normál"2003. viziközmű koncessziós felújítások&amp;R&amp;"Arial CE,Normál"8.sz.melléklet
(ezer Ft-ban)
2/2003.(III.11.)sz.önkormányzati rendelethez</oddHeader>
    <oddFooter>&amp;L&amp;"Arial CE,Normál"&amp;D  &amp;T&amp;C&amp;"Arial CE,Normál"&amp;F/&amp;A/Szalafainé&amp;R&amp;"Arial CE,Normál"&amp;P/&amp;N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48.7109375" style="0" customWidth="1"/>
    <col min="2" max="2" width="11.00390625" style="0" customWidth="1"/>
    <col min="3" max="3" width="7.28125" style="0" hidden="1" customWidth="1"/>
    <col min="4" max="6" width="14.00390625" style="0" customWidth="1"/>
    <col min="7" max="7" width="22.8515625" style="0" customWidth="1"/>
  </cols>
  <sheetData>
    <row r="1" ht="12.75">
      <c r="G1" s="3" t="s">
        <v>0</v>
      </c>
    </row>
    <row r="2" spans="1:7" ht="12.75">
      <c r="A2" s="5"/>
      <c r="B2" s="16" t="s">
        <v>1</v>
      </c>
      <c r="C2" s="16" t="s">
        <v>1</v>
      </c>
      <c r="D2" s="16" t="s">
        <v>2</v>
      </c>
      <c r="E2" s="16" t="s">
        <v>1</v>
      </c>
      <c r="F2" s="16" t="s">
        <v>3</v>
      </c>
      <c r="G2" s="5"/>
    </row>
    <row r="3" spans="1:7" ht="12.75">
      <c r="A3" s="15" t="s">
        <v>4</v>
      </c>
      <c r="B3" s="15" t="s">
        <v>5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</row>
    <row r="4" spans="1:7" ht="12.75">
      <c r="A4" s="2"/>
      <c r="B4" s="2"/>
      <c r="C4" s="2"/>
      <c r="D4" s="17" t="s">
        <v>10</v>
      </c>
      <c r="E4" s="17" t="s">
        <v>5</v>
      </c>
      <c r="F4" s="17"/>
      <c r="G4" s="2"/>
    </row>
    <row r="5" spans="1:7" ht="12.75">
      <c r="A5" s="4" t="s">
        <v>11</v>
      </c>
      <c r="B5" s="1"/>
      <c r="C5" s="1"/>
      <c r="D5" s="20"/>
      <c r="E5" s="20"/>
      <c r="F5" s="20"/>
      <c r="G5" s="1"/>
    </row>
    <row r="6" spans="1:7" ht="12.75">
      <c r="A6" s="1" t="s">
        <v>12</v>
      </c>
      <c r="B6" s="1"/>
      <c r="C6" s="1"/>
      <c r="D6" s="21"/>
      <c r="E6" s="21"/>
      <c r="F6" s="21"/>
      <c r="G6" s="19"/>
    </row>
    <row r="7" spans="1:7" s="18" customFormat="1" ht="12.75">
      <c r="A7" s="19" t="s">
        <v>13</v>
      </c>
      <c r="B7" s="4"/>
      <c r="C7" s="4"/>
      <c r="D7" s="21">
        <v>1170</v>
      </c>
      <c r="E7" s="21">
        <f>D7+C7</f>
        <v>1170</v>
      </c>
      <c r="F7" s="21">
        <f>E7-C7</f>
        <v>1170</v>
      </c>
      <c r="G7" s="19" t="s">
        <v>14</v>
      </c>
    </row>
    <row r="8" spans="1:7" s="18" customFormat="1" ht="12.75">
      <c r="A8" s="19" t="s">
        <v>15</v>
      </c>
      <c r="B8" s="4"/>
      <c r="C8" s="4"/>
      <c r="D8" s="21">
        <v>200</v>
      </c>
      <c r="E8" s="21">
        <f>D8+C8</f>
        <v>200</v>
      </c>
      <c r="F8" s="21">
        <f>E8-C8</f>
        <v>200</v>
      </c>
      <c r="G8" s="19" t="s">
        <v>14</v>
      </c>
    </row>
    <row r="9" spans="1:7" s="18" customFormat="1" ht="12.75">
      <c r="A9" s="19" t="s">
        <v>16</v>
      </c>
      <c r="B9" s="4"/>
      <c r="C9" s="4"/>
      <c r="D9" s="21"/>
      <c r="E9" s="21"/>
      <c r="F9" s="21"/>
      <c r="G9" s="19"/>
    </row>
    <row r="10" spans="1:7" s="18" customFormat="1" ht="12.75">
      <c r="A10" s="19" t="s">
        <v>17</v>
      </c>
      <c r="B10" s="4"/>
      <c r="C10" s="4"/>
      <c r="D10" s="21">
        <v>225</v>
      </c>
      <c r="E10" s="21">
        <f>D10+C10</f>
        <v>225</v>
      </c>
      <c r="F10" s="21">
        <f>E10-C10</f>
        <v>225</v>
      </c>
      <c r="G10" s="19" t="s">
        <v>14</v>
      </c>
    </row>
    <row r="11" spans="1:7" s="18" customFormat="1" ht="12.75">
      <c r="A11" s="1" t="s">
        <v>18</v>
      </c>
      <c r="B11" s="4"/>
      <c r="C11" s="4"/>
      <c r="D11" s="21"/>
      <c r="E11" s="21"/>
      <c r="F11" s="21"/>
      <c r="G11" s="19"/>
    </row>
    <row r="12" spans="1:7" s="18" customFormat="1" ht="12.75">
      <c r="A12" s="1" t="s">
        <v>19</v>
      </c>
      <c r="B12" s="4"/>
      <c r="C12" s="4"/>
      <c r="D12" s="21">
        <v>96</v>
      </c>
      <c r="E12" s="21">
        <f>D12+C12</f>
        <v>96</v>
      </c>
      <c r="F12" s="21">
        <f>E12-C12</f>
        <v>96</v>
      </c>
      <c r="G12" s="19" t="s">
        <v>14</v>
      </c>
    </row>
    <row r="13" spans="1:7" ht="12.75">
      <c r="A13" s="11" t="s">
        <v>20</v>
      </c>
      <c r="B13" s="11"/>
      <c r="C13" s="11"/>
      <c r="D13" s="22">
        <f>SUM(D7:D12)</f>
        <v>1691</v>
      </c>
      <c r="E13" s="22">
        <f>SUM(E7:E12)</f>
        <v>1691</v>
      </c>
      <c r="F13" s="22">
        <f>SUM(F7:F12)</f>
        <v>1691</v>
      </c>
      <c r="G13" s="26"/>
    </row>
    <row r="14" spans="1:7" ht="12.75">
      <c r="A14" s="1" t="s">
        <v>21</v>
      </c>
      <c r="B14" s="1"/>
      <c r="C14" s="1"/>
      <c r="D14" s="21"/>
      <c r="E14" s="21"/>
      <c r="F14" s="21"/>
      <c r="G14" s="19"/>
    </row>
    <row r="15" spans="1:7" ht="12.75">
      <c r="A15" s="1" t="s">
        <v>22</v>
      </c>
      <c r="B15" s="6">
        <v>15000</v>
      </c>
      <c r="C15" s="6">
        <v>15000</v>
      </c>
      <c r="D15" s="20"/>
      <c r="E15" s="20">
        <f>D15+C15</f>
        <v>15000</v>
      </c>
      <c r="F15" s="20">
        <f>E15-C15</f>
        <v>0</v>
      </c>
      <c r="G15" s="1" t="s">
        <v>23</v>
      </c>
    </row>
    <row r="16" spans="1:7" ht="12.75">
      <c r="A16" s="1" t="s">
        <v>24</v>
      </c>
      <c r="B16" s="6">
        <v>18338</v>
      </c>
      <c r="C16" s="6">
        <v>18338</v>
      </c>
      <c r="D16" s="20"/>
      <c r="E16" s="20">
        <f>D16+C16</f>
        <v>18338</v>
      </c>
      <c r="F16" s="20">
        <f>E16-C16</f>
        <v>0</v>
      </c>
      <c r="G16" s="1" t="s">
        <v>23</v>
      </c>
    </row>
    <row r="17" spans="1:7" ht="12.75">
      <c r="A17" s="12" t="s">
        <v>25</v>
      </c>
      <c r="B17" s="13">
        <v>33338</v>
      </c>
      <c r="C17" s="13">
        <v>33338</v>
      </c>
      <c r="D17" s="22"/>
      <c r="E17" s="22">
        <f>D17+C17</f>
        <v>33338</v>
      </c>
      <c r="F17" s="22">
        <f>E17-C17</f>
        <v>0</v>
      </c>
      <c r="G17" s="12"/>
    </row>
    <row r="18" spans="1:7" ht="12.75">
      <c r="A18" s="4" t="s">
        <v>26</v>
      </c>
      <c r="B18" s="6"/>
      <c r="C18" s="6"/>
      <c r="D18" s="20"/>
      <c r="E18" s="20"/>
      <c r="F18" s="20"/>
      <c r="G18" s="1"/>
    </row>
    <row r="19" spans="1:7" ht="12.75">
      <c r="A19" s="4" t="s">
        <v>27</v>
      </c>
      <c r="B19" s="6">
        <v>43800</v>
      </c>
      <c r="C19" s="6">
        <v>43800</v>
      </c>
      <c r="D19" s="20">
        <v>-43800</v>
      </c>
      <c r="E19" s="20">
        <f>D19+C19</f>
        <v>0</v>
      </c>
      <c r="F19" s="20">
        <f>E19-C19</f>
        <v>-43800</v>
      </c>
      <c r="G19" s="1"/>
    </row>
    <row r="20" spans="1:7" ht="12.75">
      <c r="A20" s="1" t="s">
        <v>28</v>
      </c>
      <c r="B20" s="6">
        <v>5200</v>
      </c>
      <c r="C20" s="6">
        <v>5200</v>
      </c>
      <c r="D20" s="20">
        <v>-800</v>
      </c>
      <c r="E20" s="20">
        <f>D20+C20</f>
        <v>4400</v>
      </c>
      <c r="F20" s="20">
        <f>E20-C20</f>
        <v>-800</v>
      </c>
      <c r="G20" s="1"/>
    </row>
    <row r="21" spans="1:7" ht="12.75">
      <c r="A21" s="1" t="s">
        <v>29</v>
      </c>
      <c r="B21" s="6">
        <v>3000</v>
      </c>
      <c r="C21" s="6">
        <v>3000</v>
      </c>
      <c r="D21" s="20"/>
      <c r="E21" s="20">
        <f>D21+C21</f>
        <v>3000</v>
      </c>
      <c r="F21" s="20">
        <f>E21-C21</f>
        <v>0</v>
      </c>
      <c r="G21" s="8"/>
    </row>
    <row r="22" spans="1:7" ht="12.75">
      <c r="A22" s="1" t="s">
        <v>30</v>
      </c>
      <c r="B22" s="9" t="s">
        <v>31</v>
      </c>
      <c r="C22" s="9"/>
      <c r="D22" s="20">
        <v>10000</v>
      </c>
      <c r="E22" s="20">
        <f>D22+C22</f>
        <v>10000</v>
      </c>
      <c r="F22" s="20">
        <f>E22-C22</f>
        <v>10000</v>
      </c>
      <c r="G22" s="8"/>
    </row>
    <row r="23" spans="1:7" ht="12.75">
      <c r="A23" s="1" t="s">
        <v>32</v>
      </c>
      <c r="B23" s="9" t="s">
        <v>31</v>
      </c>
      <c r="C23" s="9"/>
      <c r="D23" s="20">
        <v>10000</v>
      </c>
      <c r="E23" s="20">
        <f>D23+C23</f>
        <v>10000</v>
      </c>
      <c r="F23" s="20">
        <f>E23-C23</f>
        <v>10000</v>
      </c>
      <c r="G23" s="8"/>
    </row>
    <row r="24" spans="1:7" ht="12.75">
      <c r="A24" s="1" t="s">
        <v>33</v>
      </c>
      <c r="B24" s="9"/>
      <c r="C24" s="9"/>
      <c r="D24" s="20"/>
      <c r="E24" s="20"/>
      <c r="F24" s="20"/>
      <c r="G24" s="8"/>
    </row>
    <row r="25" spans="1:7" ht="12.75">
      <c r="A25" s="1" t="s">
        <v>34</v>
      </c>
      <c r="B25" s="9" t="s">
        <v>31</v>
      </c>
      <c r="C25" s="9"/>
      <c r="D25" s="20">
        <v>5000</v>
      </c>
      <c r="E25" s="20">
        <f>D25+C25</f>
        <v>5000</v>
      </c>
      <c r="F25" s="20">
        <f>E25-C25</f>
        <v>5000</v>
      </c>
      <c r="G25" s="8"/>
    </row>
    <row r="26" spans="1:7" ht="12.75">
      <c r="A26" s="1" t="s">
        <v>35</v>
      </c>
      <c r="B26" s="9" t="s">
        <v>31</v>
      </c>
      <c r="C26" s="9"/>
      <c r="D26" s="20">
        <v>6000</v>
      </c>
      <c r="E26" s="20">
        <f>D26+C26</f>
        <v>6000</v>
      </c>
      <c r="F26" s="20">
        <f>E26-C26</f>
        <v>6000</v>
      </c>
      <c r="G26" s="8"/>
    </row>
    <row r="27" spans="1:7" ht="12.75">
      <c r="A27" s="1" t="s">
        <v>36</v>
      </c>
      <c r="B27" s="9"/>
      <c r="C27" s="9"/>
      <c r="D27" s="20"/>
      <c r="E27" s="20"/>
      <c r="F27" s="20"/>
      <c r="G27" s="8"/>
    </row>
    <row r="28" spans="1:7" ht="12.75">
      <c r="A28" s="1" t="s">
        <v>37</v>
      </c>
      <c r="B28" s="9" t="s">
        <v>31</v>
      </c>
      <c r="C28" s="9"/>
      <c r="D28" s="20">
        <v>2900</v>
      </c>
      <c r="E28" s="20">
        <f>D28+C28</f>
        <v>2900</v>
      </c>
      <c r="F28" s="20">
        <f>E28-C28</f>
        <v>2900</v>
      </c>
      <c r="G28" s="8"/>
    </row>
    <row r="29" spans="1:7" ht="12.75">
      <c r="A29" s="1" t="s">
        <v>38</v>
      </c>
      <c r="B29" s="9" t="s">
        <v>31</v>
      </c>
      <c r="C29" s="9"/>
      <c r="D29" s="20">
        <v>3000</v>
      </c>
      <c r="E29" s="20">
        <f>D29+C29</f>
        <v>3000</v>
      </c>
      <c r="F29" s="20">
        <f>E29-C29</f>
        <v>3000</v>
      </c>
      <c r="G29" s="8"/>
    </row>
    <row r="30" spans="1:7" ht="12.75">
      <c r="A30" s="1" t="s">
        <v>39</v>
      </c>
      <c r="B30" s="9"/>
      <c r="C30" s="9"/>
      <c r="D30" s="20"/>
      <c r="E30" s="20"/>
      <c r="F30" s="20"/>
      <c r="G30" s="8"/>
    </row>
    <row r="31" spans="1:7" ht="12.75">
      <c r="A31" s="1" t="s">
        <v>40</v>
      </c>
      <c r="B31" s="9" t="s">
        <v>31</v>
      </c>
      <c r="C31" s="9"/>
      <c r="D31" s="20">
        <v>4900</v>
      </c>
      <c r="E31" s="20">
        <f>D31+C31</f>
        <v>4900</v>
      </c>
      <c r="F31" s="20">
        <f>E31-C31</f>
        <v>4900</v>
      </c>
      <c r="G31" s="8"/>
    </row>
    <row r="32" spans="1:7" ht="12.75">
      <c r="A32" s="1" t="s">
        <v>41</v>
      </c>
      <c r="B32" s="9" t="s">
        <v>31</v>
      </c>
      <c r="C32" s="9"/>
      <c r="D32" s="20">
        <v>2000</v>
      </c>
      <c r="E32" s="20">
        <f>D32+C32</f>
        <v>2000</v>
      </c>
      <c r="F32" s="20">
        <f>E32-C32</f>
        <v>2000</v>
      </c>
      <c r="G32" s="8"/>
    </row>
    <row r="33" spans="1:7" ht="12.75">
      <c r="A33" s="1" t="s">
        <v>42</v>
      </c>
      <c r="B33" s="9"/>
      <c r="C33" s="9"/>
      <c r="D33" s="20">
        <v>800</v>
      </c>
      <c r="E33" s="20">
        <f>D33+C33</f>
        <v>800</v>
      </c>
      <c r="F33" s="20">
        <f>E33-C33</f>
        <v>800</v>
      </c>
      <c r="G33" s="8" t="s">
        <v>43</v>
      </c>
    </row>
    <row r="34" spans="1:7" ht="12.75">
      <c r="A34" s="1"/>
      <c r="B34" s="9"/>
      <c r="C34" s="9"/>
      <c r="D34" s="20"/>
      <c r="E34" s="20"/>
      <c r="F34" s="20"/>
      <c r="G34" s="8"/>
    </row>
    <row r="35" spans="1:7" ht="12.75">
      <c r="A35" s="11" t="s">
        <v>44</v>
      </c>
      <c r="B35" s="13">
        <f>SUM(B19:B34)</f>
        <v>52000</v>
      </c>
      <c r="C35" s="13">
        <f>SUM(C19:C34)</f>
        <v>52000</v>
      </c>
      <c r="D35" s="25">
        <f>SUM(D19:D34)</f>
        <v>0</v>
      </c>
      <c r="E35" s="13">
        <f>SUM(E19:E34)</f>
        <v>52000</v>
      </c>
      <c r="F35" s="22">
        <f>E35-C35</f>
        <v>0</v>
      </c>
      <c r="G35" s="14"/>
    </row>
    <row r="36" spans="1:7" ht="12.75">
      <c r="A36" s="4" t="s">
        <v>45</v>
      </c>
      <c r="B36" s="6"/>
      <c r="C36" s="6"/>
      <c r="D36" s="20"/>
      <c r="E36" s="20"/>
      <c r="F36" s="20"/>
      <c r="G36" s="1"/>
    </row>
    <row r="37" spans="1:7" ht="12.75">
      <c r="A37" s="4"/>
      <c r="B37" s="6"/>
      <c r="C37" s="6"/>
      <c r="D37" s="20"/>
      <c r="E37" s="20"/>
      <c r="F37" s="20"/>
      <c r="G37" s="1"/>
    </row>
    <row r="38" spans="1:7" ht="12.75">
      <c r="A38" s="4" t="s">
        <v>46</v>
      </c>
      <c r="B38" s="6"/>
      <c r="C38" s="6"/>
      <c r="D38" s="20"/>
      <c r="E38" s="20"/>
      <c r="F38" s="20"/>
      <c r="G38" s="1"/>
    </row>
    <row r="39" spans="1:7" ht="12.75">
      <c r="A39" s="4" t="s">
        <v>47</v>
      </c>
      <c r="B39" s="6">
        <v>31162</v>
      </c>
      <c r="C39" s="6">
        <v>31162</v>
      </c>
      <c r="D39" s="20">
        <v>-31162</v>
      </c>
      <c r="E39" s="20">
        <f>D39+C39</f>
        <v>0</v>
      </c>
      <c r="F39" s="20">
        <f>E39-C39</f>
        <v>-31162</v>
      </c>
      <c r="G39" s="1"/>
    </row>
    <row r="40" spans="1:7" ht="12.75">
      <c r="A40" s="1" t="s">
        <v>48</v>
      </c>
      <c r="B40" s="6">
        <v>3500</v>
      </c>
      <c r="C40" s="6">
        <v>3500</v>
      </c>
      <c r="D40" s="20">
        <v>-3500</v>
      </c>
      <c r="E40" s="20">
        <f>D40+C40</f>
        <v>0</v>
      </c>
      <c r="F40" s="20">
        <f>E40-C40</f>
        <v>-3500</v>
      </c>
      <c r="G40" s="1"/>
    </row>
    <row r="41" spans="1:7" ht="12.75">
      <c r="A41" s="1" t="s">
        <v>49</v>
      </c>
      <c r="B41" s="9" t="s">
        <v>31</v>
      </c>
      <c r="C41" s="6"/>
      <c r="D41" s="20"/>
      <c r="E41" s="20">
        <v>0</v>
      </c>
      <c r="F41" s="20"/>
      <c r="G41" s="1"/>
    </row>
    <row r="42" spans="1:7" ht="12.75">
      <c r="A42" s="1" t="s">
        <v>50</v>
      </c>
      <c r="B42" s="7" t="s">
        <v>31</v>
      </c>
      <c r="C42" s="7"/>
      <c r="D42" s="20">
        <v>1219</v>
      </c>
      <c r="E42" s="20">
        <f>D42+C42</f>
        <v>1219</v>
      </c>
      <c r="F42" s="20">
        <f>E42-C42</f>
        <v>1219</v>
      </c>
      <c r="G42" s="8"/>
    </row>
    <row r="43" spans="1:7" ht="12.75">
      <c r="A43" s="1" t="s">
        <v>51</v>
      </c>
      <c r="B43" s="7" t="s">
        <v>31</v>
      </c>
      <c r="C43" s="7"/>
      <c r="D43" s="20">
        <v>32750</v>
      </c>
      <c r="E43" s="20">
        <f>D43+C43</f>
        <v>32750</v>
      </c>
      <c r="F43" s="20">
        <f>E43-C43</f>
        <v>32750</v>
      </c>
      <c r="G43" s="8" t="s">
        <v>52</v>
      </c>
    </row>
    <row r="44" spans="1:7" ht="12.75">
      <c r="A44" s="1" t="s">
        <v>51</v>
      </c>
      <c r="B44" s="7"/>
      <c r="C44" s="7"/>
      <c r="D44" s="20">
        <v>10250</v>
      </c>
      <c r="E44" s="20">
        <f>D44+C44</f>
        <v>10250</v>
      </c>
      <c r="F44" s="20">
        <f>E44-C44</f>
        <v>10250</v>
      </c>
      <c r="G44" s="8" t="s">
        <v>53</v>
      </c>
    </row>
    <row r="45" spans="1:7" ht="12.75">
      <c r="A45" s="1" t="s">
        <v>54</v>
      </c>
      <c r="B45" s="7" t="s">
        <v>31</v>
      </c>
      <c r="C45" s="7" t="s">
        <v>31</v>
      </c>
      <c r="D45" s="20"/>
      <c r="E45" s="20" t="s">
        <v>31</v>
      </c>
      <c r="F45" s="20"/>
      <c r="G45" s="8"/>
    </row>
    <row r="46" spans="1:7" ht="12.75">
      <c r="A46" s="1" t="s">
        <v>55</v>
      </c>
      <c r="B46" s="7"/>
      <c r="C46" s="7"/>
      <c r="D46" s="20"/>
      <c r="E46" s="20"/>
      <c r="F46" s="20"/>
      <c r="G46" s="1"/>
    </row>
    <row r="47" spans="1:7" ht="12.75">
      <c r="A47" s="1" t="s">
        <v>56</v>
      </c>
      <c r="B47" s="7" t="s">
        <v>31</v>
      </c>
      <c r="C47" s="7" t="s">
        <v>31</v>
      </c>
      <c r="D47" s="20"/>
      <c r="E47" s="20" t="s">
        <v>31</v>
      </c>
      <c r="F47" s="20"/>
      <c r="G47" s="1" t="s">
        <v>57</v>
      </c>
    </row>
    <row r="48" spans="1:7" ht="12.75">
      <c r="A48" s="1" t="s">
        <v>18</v>
      </c>
      <c r="B48" s="7"/>
      <c r="C48" s="7"/>
      <c r="D48" s="20"/>
      <c r="E48" s="20"/>
      <c r="F48" s="20"/>
      <c r="G48" s="1"/>
    </row>
    <row r="49" spans="1:7" ht="12.75">
      <c r="A49" s="1" t="s">
        <v>19</v>
      </c>
      <c r="B49" s="7" t="s">
        <v>31</v>
      </c>
      <c r="C49" s="7" t="s">
        <v>31</v>
      </c>
      <c r="D49" s="20"/>
      <c r="E49" s="20" t="s">
        <v>31</v>
      </c>
      <c r="F49" s="20"/>
      <c r="G49" s="1"/>
    </row>
    <row r="50" spans="1:7" ht="12.75">
      <c r="A50" s="1" t="s">
        <v>58</v>
      </c>
      <c r="B50" s="7" t="s">
        <v>31</v>
      </c>
      <c r="C50" s="7" t="s">
        <v>31</v>
      </c>
      <c r="D50" s="20"/>
      <c r="E50" s="20" t="s">
        <v>31</v>
      </c>
      <c r="F50" s="20"/>
      <c r="G50" s="1"/>
    </row>
    <row r="51" spans="1:7" ht="12.75">
      <c r="A51" s="1" t="s">
        <v>59</v>
      </c>
      <c r="B51" s="7" t="s">
        <v>31</v>
      </c>
      <c r="C51" s="7" t="s">
        <v>31</v>
      </c>
      <c r="D51" s="20"/>
      <c r="E51" s="20" t="s">
        <v>31</v>
      </c>
      <c r="F51" s="20"/>
      <c r="G51" s="1"/>
    </row>
    <row r="52" spans="1:7" ht="12.75">
      <c r="A52" s="1"/>
      <c r="B52" s="7"/>
      <c r="C52" s="7"/>
      <c r="D52" s="20"/>
      <c r="E52" s="20"/>
      <c r="F52" s="20"/>
      <c r="G52" s="1"/>
    </row>
    <row r="53" spans="1:7" ht="12.75">
      <c r="A53" s="1" t="s">
        <v>60</v>
      </c>
      <c r="B53" s="7" t="s">
        <v>31</v>
      </c>
      <c r="C53" s="7" t="s">
        <v>31</v>
      </c>
      <c r="D53" s="20"/>
      <c r="E53" s="20" t="s">
        <v>31</v>
      </c>
      <c r="F53" s="20"/>
      <c r="G53" s="1" t="s">
        <v>61</v>
      </c>
    </row>
    <row r="54" spans="1:7" ht="12.75">
      <c r="A54" s="1" t="s">
        <v>62</v>
      </c>
      <c r="B54" s="7"/>
      <c r="C54" s="7"/>
      <c r="D54" s="20"/>
      <c r="E54" s="20"/>
      <c r="F54" s="20"/>
      <c r="G54" s="1"/>
    </row>
    <row r="55" spans="1:7" ht="12.75">
      <c r="A55" s="1" t="s">
        <v>63</v>
      </c>
      <c r="B55" s="7" t="s">
        <v>31</v>
      </c>
      <c r="C55" s="7" t="s">
        <v>31</v>
      </c>
      <c r="D55" s="20"/>
      <c r="E55" s="20" t="s">
        <v>31</v>
      </c>
      <c r="F55" s="20"/>
      <c r="G55" s="1" t="s">
        <v>64</v>
      </c>
    </row>
    <row r="56" spans="1:7" ht="12.75">
      <c r="A56" s="11" t="s">
        <v>65</v>
      </c>
      <c r="B56" s="13">
        <f>SUM(B39:B43)</f>
        <v>34662</v>
      </c>
      <c r="C56" s="13">
        <f>SUM(C39:C43)</f>
        <v>34662</v>
      </c>
      <c r="D56" s="25">
        <f>SUM(D39:D45)</f>
        <v>9557</v>
      </c>
      <c r="E56" s="13">
        <f>D56+C56</f>
        <v>44219</v>
      </c>
      <c r="F56" s="13">
        <f>E56-C56</f>
        <v>9557</v>
      </c>
      <c r="G56" s="12"/>
    </row>
    <row r="57" spans="1:7" ht="12.75">
      <c r="A57" s="4"/>
      <c r="B57" s="10"/>
      <c r="C57" s="10"/>
      <c r="D57" s="20"/>
      <c r="E57" s="20"/>
      <c r="F57" s="20"/>
      <c r="G57" s="1"/>
    </row>
    <row r="58" spans="1:7" ht="12.75">
      <c r="A58" s="4" t="s">
        <v>66</v>
      </c>
      <c r="B58" s="10">
        <v>120000</v>
      </c>
      <c r="C58" s="10">
        <v>120000</v>
      </c>
      <c r="D58" s="24">
        <f>D56+D35+D17+D13</f>
        <v>11248</v>
      </c>
      <c r="E58" s="24">
        <f>E56+E35+E17+E13</f>
        <v>131248</v>
      </c>
      <c r="F58" s="24">
        <f>F56+F35+F17+F13</f>
        <v>11248</v>
      </c>
      <c r="G58" s="1"/>
    </row>
    <row r="59" spans="1:7" ht="12.75">
      <c r="A59" s="2"/>
      <c r="B59" s="2"/>
      <c r="C59" s="2"/>
      <c r="D59" s="23"/>
      <c r="E59" s="23"/>
      <c r="F59" s="23"/>
      <c r="G59" s="2"/>
    </row>
  </sheetData>
  <printOptions/>
  <pageMargins left="0.5905511975288391" right="0.5905511975288391" top="1.1811023950576782" bottom="0.9842519760131836" header="0.5" footer="0.5"/>
  <pageSetup orientation="portrait" paperSize="9"/>
  <headerFooter alignWithMargins="0">
    <oddHeader>&amp;C&amp;"Arial CE,Félkövér"&amp;12 2002. évi víziközmű koncessziós felújítások
&amp;R&amp;8 8. számú melléklet&amp;10
&amp;8a 13/2002 (VI.28.) önkormányzati rendelethez</oddHeader>
    <oddFooter>&amp;L&amp;"Arial,Normál"&amp;8&amp;D/&amp;T&amp;C&amp;"Arial,Normál"&amp;8&amp;F         Szekeresné&amp;R&amp;"Arial,Normál"&amp;8&amp;P/&amp;N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8" sqref="A8"/>
    </sheetView>
  </sheetViews>
  <sheetFormatPr defaultColWidth="9.140625" defaultRowHeight="12.75"/>
  <cols>
    <col min="1" max="1" width="50.7109375" style="90" customWidth="1"/>
    <col min="2" max="2" width="13.7109375" style="90" customWidth="1"/>
    <col min="3" max="3" width="10.28125" style="90" bestFit="1" customWidth="1"/>
    <col min="4" max="16384" width="9.140625" style="90" customWidth="1"/>
  </cols>
  <sheetData>
    <row r="1" ht="12.75">
      <c r="C1" s="91"/>
    </row>
    <row r="2" spans="1:3" s="111" customFormat="1" ht="12.75" customHeight="1">
      <c r="A2" s="196" t="s">
        <v>4</v>
      </c>
      <c r="B2" s="196" t="s">
        <v>84</v>
      </c>
      <c r="C2" s="196" t="s">
        <v>9</v>
      </c>
    </row>
    <row r="3" spans="1:3" s="111" customFormat="1" ht="12.75">
      <c r="A3" s="197"/>
      <c r="B3" s="197"/>
      <c r="C3" s="197"/>
    </row>
    <row r="4" spans="1:3" s="111" customFormat="1" ht="12.75">
      <c r="A4" s="198"/>
      <c r="B4" s="198"/>
      <c r="C4" s="198"/>
    </row>
    <row r="5" spans="1:3" ht="12.75">
      <c r="A5" s="115" t="s">
        <v>79</v>
      </c>
      <c r="B5" s="93"/>
      <c r="C5" s="95"/>
    </row>
    <row r="6" spans="1:3" ht="12.75">
      <c r="A6" s="93"/>
      <c r="B6" s="97"/>
      <c r="C6" s="95"/>
    </row>
    <row r="7" spans="1:3" s="98" customFormat="1" ht="12.75">
      <c r="A7" s="93" t="s">
        <v>15</v>
      </c>
      <c r="B7" s="97">
        <v>200</v>
      </c>
      <c r="C7" s="95" t="s">
        <v>14</v>
      </c>
    </row>
    <row r="8" spans="1:3" s="98" customFormat="1" ht="12.75">
      <c r="A8" s="93" t="s">
        <v>29</v>
      </c>
      <c r="B8" s="97">
        <v>3000</v>
      </c>
      <c r="C8" s="95" t="s">
        <v>14</v>
      </c>
    </row>
    <row r="9" spans="1:3" s="98" customFormat="1" ht="12.75">
      <c r="A9" s="93" t="s">
        <v>67</v>
      </c>
      <c r="B9" s="97">
        <v>425</v>
      </c>
      <c r="C9" s="95" t="s">
        <v>14</v>
      </c>
    </row>
    <row r="10" spans="1:3" s="98" customFormat="1" ht="12.75">
      <c r="A10" s="93" t="s">
        <v>50</v>
      </c>
      <c r="B10" s="97">
        <v>1219</v>
      </c>
      <c r="C10" s="95" t="s">
        <v>14</v>
      </c>
    </row>
    <row r="11" spans="1:3" s="98" customFormat="1" ht="12.75">
      <c r="A11" s="93" t="s">
        <v>51</v>
      </c>
      <c r="B11" s="97">
        <v>18500</v>
      </c>
      <c r="C11" s="95" t="s">
        <v>14</v>
      </c>
    </row>
    <row r="12" spans="1:3" s="98" customFormat="1" ht="12.75">
      <c r="A12" s="93" t="s">
        <v>51</v>
      </c>
      <c r="B12" s="97">
        <v>10250</v>
      </c>
      <c r="C12" s="95" t="s">
        <v>14</v>
      </c>
    </row>
    <row r="13" spans="1:3" ht="12.75">
      <c r="A13" s="100" t="s">
        <v>88</v>
      </c>
      <c r="B13" s="103">
        <f>SUM(B7:B12)</f>
        <v>33594</v>
      </c>
      <c r="C13" s="101"/>
    </row>
  </sheetData>
  <mergeCells count="3">
    <mergeCell ref="A2:A4"/>
    <mergeCell ref="B2:B4"/>
    <mergeCell ref="C2:C4"/>
  </mergeCells>
  <printOptions/>
  <pageMargins left="0.5118110236220472" right="0.7874015748031497" top="1.0236220472440944" bottom="0.7874015748031497" header="0.5118110236220472" footer="0.5118110236220472"/>
  <pageSetup horizontalDpi="300" verticalDpi="300" orientation="portrait" paperSize="9" r:id="rId1"/>
  <headerFooter alignWithMargins="0">
    <oddHeader>&amp;C2003. viziközmű koncessziós felújítások</oddHeader>
    <oddFooter>&amp;L&amp;D 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" sqref="H3"/>
    </sheetView>
  </sheetViews>
  <sheetFormatPr defaultColWidth="9.140625" defaultRowHeight="12.75"/>
  <cols>
    <col min="1" max="1" width="56.140625" style="55" customWidth="1"/>
    <col min="2" max="2" width="11.7109375" style="20" customWidth="1"/>
    <col min="3" max="3" width="10.8515625" style="20" customWidth="1"/>
    <col min="4" max="4" width="9.140625" style="139" customWidth="1"/>
    <col min="5" max="5" width="9.140625" style="1" customWidth="1"/>
    <col min="6" max="6" width="9.140625" style="139" customWidth="1"/>
    <col min="7" max="7" width="8.8515625" style="56" customWidth="1"/>
    <col min="8" max="8" width="13.57421875" style="81" customWidth="1"/>
  </cols>
  <sheetData>
    <row r="1" spans="1:8" ht="12.75">
      <c r="A1" s="29"/>
      <c r="B1" s="124"/>
      <c r="C1" s="125"/>
      <c r="D1" s="126"/>
      <c r="E1" s="82"/>
      <c r="F1" s="140"/>
      <c r="G1" s="39"/>
      <c r="H1" s="30"/>
    </row>
    <row r="2" spans="1:8" ht="12.75">
      <c r="A2" s="31"/>
      <c r="B2" s="127" t="s">
        <v>68</v>
      </c>
      <c r="C2" s="128" t="s">
        <v>68</v>
      </c>
      <c r="D2" s="129" t="s">
        <v>69</v>
      </c>
      <c r="E2" s="87"/>
      <c r="F2" s="141" t="s">
        <v>70</v>
      </c>
      <c r="G2" s="40" t="s">
        <v>71</v>
      </c>
      <c r="H2" s="32" t="s">
        <v>9</v>
      </c>
    </row>
    <row r="3" spans="1:8" ht="14.25">
      <c r="A3" s="33" t="s">
        <v>4</v>
      </c>
      <c r="B3" s="127" t="s">
        <v>72</v>
      </c>
      <c r="C3" s="128" t="s">
        <v>73</v>
      </c>
      <c r="D3" s="130" t="s">
        <v>74</v>
      </c>
      <c r="E3" s="89"/>
      <c r="F3" s="141" t="s">
        <v>97</v>
      </c>
      <c r="G3" s="40" t="s">
        <v>76</v>
      </c>
      <c r="H3" s="34"/>
    </row>
    <row r="4" spans="1:8" ht="12.75">
      <c r="A4" s="35"/>
      <c r="B4" s="131" t="s">
        <v>5</v>
      </c>
      <c r="C4" s="131" t="s">
        <v>5</v>
      </c>
      <c r="D4" s="132" t="s">
        <v>77</v>
      </c>
      <c r="E4" s="84" t="s">
        <v>76</v>
      </c>
      <c r="F4" s="142" t="s">
        <v>78</v>
      </c>
      <c r="G4" s="41"/>
      <c r="H4" s="38"/>
    </row>
    <row r="5" spans="1:8" ht="12.75">
      <c r="A5" s="46" t="s">
        <v>79</v>
      </c>
      <c r="B5" s="43"/>
      <c r="C5" s="43"/>
      <c r="D5" s="44"/>
      <c r="E5" s="45"/>
      <c r="F5" s="44"/>
      <c r="G5" s="45"/>
      <c r="H5" s="31"/>
    </row>
    <row r="6" spans="1:8" ht="12.75">
      <c r="A6" s="42" t="s">
        <v>12</v>
      </c>
      <c r="B6" s="43">
        <v>0</v>
      </c>
      <c r="C6" s="43">
        <v>1170</v>
      </c>
      <c r="D6" s="44">
        <v>1170</v>
      </c>
      <c r="E6" s="45">
        <v>100</v>
      </c>
      <c r="F6" s="44">
        <v>1170</v>
      </c>
      <c r="G6" s="45">
        <v>100</v>
      </c>
      <c r="H6" s="31"/>
    </row>
    <row r="7" spans="1:8" ht="12.75">
      <c r="A7" s="42" t="s">
        <v>13</v>
      </c>
      <c r="B7" s="43"/>
      <c r="C7" s="43"/>
      <c r="D7" s="44"/>
      <c r="E7" s="45"/>
      <c r="F7" s="44"/>
      <c r="G7" s="45"/>
      <c r="H7" s="31"/>
    </row>
    <row r="8" spans="1:8" ht="12.75">
      <c r="A8" s="42" t="s">
        <v>15</v>
      </c>
      <c r="B8" s="43">
        <v>0</v>
      </c>
      <c r="C8" s="43">
        <v>200</v>
      </c>
      <c r="D8" s="44">
        <v>200</v>
      </c>
      <c r="E8" s="45">
        <v>100</v>
      </c>
      <c r="F8" s="62" t="s">
        <v>80</v>
      </c>
      <c r="G8" s="62" t="s">
        <v>80</v>
      </c>
      <c r="H8" s="45" t="s">
        <v>138</v>
      </c>
    </row>
    <row r="9" spans="1:8" ht="12.75">
      <c r="A9" s="42" t="s">
        <v>16</v>
      </c>
      <c r="B9" s="43"/>
      <c r="C9" s="43"/>
      <c r="D9" s="44"/>
      <c r="E9" s="45"/>
      <c r="F9" s="44"/>
      <c r="G9" s="45"/>
      <c r="H9" s="31"/>
    </row>
    <row r="10" spans="1:8" ht="12.75">
      <c r="A10" s="42" t="s">
        <v>17</v>
      </c>
      <c r="B10" s="43">
        <v>0</v>
      </c>
      <c r="C10" s="43">
        <v>225</v>
      </c>
      <c r="D10" s="44">
        <v>225</v>
      </c>
      <c r="E10" s="45">
        <v>100</v>
      </c>
      <c r="F10" s="44">
        <v>225</v>
      </c>
      <c r="G10" s="45">
        <v>100</v>
      </c>
      <c r="H10" s="31"/>
    </row>
    <row r="11" spans="1:8" ht="12.75">
      <c r="A11" s="42" t="s">
        <v>18</v>
      </c>
      <c r="B11" s="43"/>
      <c r="C11" s="43"/>
      <c r="D11" s="44"/>
      <c r="E11" s="45"/>
      <c r="F11" s="44"/>
      <c r="G11" s="45"/>
      <c r="H11" s="31"/>
    </row>
    <row r="12" spans="1:8" ht="12.75">
      <c r="A12" s="42" t="s">
        <v>19</v>
      </c>
      <c r="B12" s="43">
        <v>0</v>
      </c>
      <c r="C12" s="43">
        <v>96</v>
      </c>
      <c r="D12" s="44">
        <v>96</v>
      </c>
      <c r="E12" s="45">
        <v>100</v>
      </c>
      <c r="F12" s="44">
        <v>96</v>
      </c>
      <c r="G12" s="45">
        <v>100</v>
      </c>
      <c r="H12" s="31"/>
    </row>
    <row r="13" spans="1:8" ht="12.75">
      <c r="A13" s="47" t="s">
        <v>81</v>
      </c>
      <c r="B13" s="48">
        <v>0</v>
      </c>
      <c r="C13" s="48">
        <f>SUM(C6:C12)</f>
        <v>1691</v>
      </c>
      <c r="D13" s="49">
        <f>SUM(D6:D12)</f>
        <v>1691</v>
      </c>
      <c r="E13" s="50">
        <f>D13/C13*100</f>
        <v>100</v>
      </c>
      <c r="F13" s="49">
        <f>SUM(F6:F12)</f>
        <v>1491</v>
      </c>
      <c r="G13" s="50">
        <f>F13/C13*100</f>
        <v>88.17267888823181</v>
      </c>
      <c r="H13" s="48" t="s">
        <v>138</v>
      </c>
    </row>
    <row r="14" spans="1:8" ht="12.75">
      <c r="A14" s="42" t="s">
        <v>21</v>
      </c>
      <c r="B14" s="43"/>
      <c r="C14" s="43"/>
      <c r="D14" s="44"/>
      <c r="E14" s="45"/>
      <c r="F14" s="44"/>
      <c r="G14" s="45"/>
      <c r="H14" s="31"/>
    </row>
    <row r="15" spans="1:8" ht="12.75">
      <c r="A15" s="42" t="s">
        <v>22</v>
      </c>
      <c r="B15" s="43">
        <v>15000</v>
      </c>
      <c r="C15" s="43">
        <v>15000</v>
      </c>
      <c r="D15" s="44">
        <v>15000</v>
      </c>
      <c r="E15" s="45">
        <v>100</v>
      </c>
      <c r="F15" s="44">
        <v>15000</v>
      </c>
      <c r="G15" s="45">
        <v>100</v>
      </c>
      <c r="H15" s="31"/>
    </row>
    <row r="16" spans="1:8" ht="12.75">
      <c r="A16" s="42" t="s">
        <v>24</v>
      </c>
      <c r="B16" s="43">
        <v>18338</v>
      </c>
      <c r="C16" s="43">
        <v>18338</v>
      </c>
      <c r="D16" s="44">
        <v>18338</v>
      </c>
      <c r="E16" s="45">
        <v>100</v>
      </c>
      <c r="F16" s="44">
        <v>18338</v>
      </c>
      <c r="G16" s="45">
        <v>100</v>
      </c>
      <c r="H16" s="31"/>
    </row>
    <row r="17" spans="1:8" ht="12.75">
      <c r="A17" s="100" t="s">
        <v>25</v>
      </c>
      <c r="B17" s="120">
        <f>SUM(B15:B16)</f>
        <v>33338</v>
      </c>
      <c r="C17" s="120">
        <f>SUM(C15:C16)</f>
        <v>33338</v>
      </c>
      <c r="D17" s="103">
        <f>SUM(D15:D16)</f>
        <v>33338</v>
      </c>
      <c r="E17" s="121">
        <f>D17/C17*100</f>
        <v>100</v>
      </c>
      <c r="F17" s="103">
        <f>SUM(F15:F16)</f>
        <v>33338</v>
      </c>
      <c r="G17" s="121">
        <f>F17/C17*100</f>
        <v>100</v>
      </c>
      <c r="H17" s="103">
        <v>0</v>
      </c>
    </row>
    <row r="18" spans="1:8" ht="12.75">
      <c r="A18" s="46" t="s">
        <v>26</v>
      </c>
      <c r="B18" s="43"/>
      <c r="C18" s="43"/>
      <c r="D18" s="44"/>
      <c r="E18" s="52"/>
      <c r="F18" s="44"/>
      <c r="G18" s="45"/>
      <c r="H18" s="31"/>
    </row>
    <row r="19" spans="1:8" ht="12.75">
      <c r="A19" s="46" t="s">
        <v>27</v>
      </c>
      <c r="B19" s="43">
        <v>43800</v>
      </c>
      <c r="C19" s="43">
        <v>0</v>
      </c>
      <c r="D19" s="62" t="s">
        <v>80</v>
      </c>
      <c r="E19" s="62" t="s">
        <v>80</v>
      </c>
      <c r="F19" s="62" t="s">
        <v>80</v>
      </c>
      <c r="G19" s="62" t="s">
        <v>80</v>
      </c>
      <c r="H19" s="53"/>
    </row>
    <row r="20" spans="1:8" ht="12.75">
      <c r="A20" s="42" t="s">
        <v>28</v>
      </c>
      <c r="B20" s="43">
        <v>5200</v>
      </c>
      <c r="C20" s="43">
        <v>78</v>
      </c>
      <c r="D20" s="43"/>
      <c r="E20" s="52"/>
      <c r="F20" s="62" t="s">
        <v>80</v>
      </c>
      <c r="G20" s="62" t="s">
        <v>80</v>
      </c>
      <c r="H20" s="31"/>
    </row>
    <row r="21" spans="1:8" ht="12.75">
      <c r="A21" s="42" t="s">
        <v>29</v>
      </c>
      <c r="B21" s="43">
        <v>3000</v>
      </c>
      <c r="C21" s="43">
        <v>3000</v>
      </c>
      <c r="D21" s="43">
        <v>3000</v>
      </c>
      <c r="E21" s="52">
        <v>100</v>
      </c>
      <c r="F21" s="62" t="s">
        <v>80</v>
      </c>
      <c r="G21" s="62" t="s">
        <v>80</v>
      </c>
      <c r="H21" s="45" t="s">
        <v>139</v>
      </c>
    </row>
    <row r="22" spans="1:8" ht="12.75">
      <c r="A22" s="42" t="s">
        <v>30</v>
      </c>
      <c r="B22" s="43" t="s">
        <v>31</v>
      </c>
      <c r="C22" s="43">
        <v>10000</v>
      </c>
      <c r="D22" s="43">
        <v>10000</v>
      </c>
      <c r="E22" s="52">
        <v>100</v>
      </c>
      <c r="F22" s="44">
        <v>10000</v>
      </c>
      <c r="G22" s="52">
        <f>F22/D22*100</f>
        <v>100</v>
      </c>
      <c r="H22" s="45"/>
    </row>
    <row r="23" spans="1:8" ht="12.75">
      <c r="A23" s="42" t="s">
        <v>32</v>
      </c>
      <c r="B23" s="43" t="s">
        <v>31</v>
      </c>
      <c r="C23" s="43">
        <v>10000</v>
      </c>
      <c r="D23" s="43">
        <v>10000</v>
      </c>
      <c r="E23" s="52">
        <v>100</v>
      </c>
      <c r="F23" s="44">
        <v>10000</v>
      </c>
      <c r="G23" s="52">
        <f>F23/D23*100</f>
        <v>100</v>
      </c>
      <c r="H23" s="31"/>
    </row>
    <row r="24" spans="1:8" ht="12.75">
      <c r="A24" s="42" t="s">
        <v>33</v>
      </c>
      <c r="B24" s="43"/>
      <c r="C24" s="43"/>
      <c r="D24" s="43"/>
      <c r="E24" s="52"/>
      <c r="F24" s="44"/>
      <c r="G24" s="52"/>
      <c r="H24" s="31"/>
    </row>
    <row r="25" spans="1:8" ht="12.75">
      <c r="A25" s="42" t="s">
        <v>34</v>
      </c>
      <c r="B25" s="43" t="s">
        <v>31</v>
      </c>
      <c r="C25" s="43">
        <v>5000</v>
      </c>
      <c r="D25" s="43">
        <v>5000</v>
      </c>
      <c r="E25" s="52">
        <v>100</v>
      </c>
      <c r="F25" s="44">
        <v>5000</v>
      </c>
      <c r="G25" s="52">
        <f>F25/D25*100</f>
        <v>100</v>
      </c>
      <c r="H25" s="31"/>
    </row>
    <row r="26" spans="1:8" ht="12.75">
      <c r="A26" s="42" t="s">
        <v>35</v>
      </c>
      <c r="B26" s="43" t="s">
        <v>31</v>
      </c>
      <c r="C26" s="43">
        <v>6000</v>
      </c>
      <c r="D26" s="43">
        <v>6000</v>
      </c>
      <c r="E26" s="52">
        <v>100</v>
      </c>
      <c r="F26" s="44">
        <v>6000</v>
      </c>
      <c r="G26" s="52">
        <f>F26/D26*100</f>
        <v>100</v>
      </c>
      <c r="H26" s="31"/>
    </row>
    <row r="27" spans="1:8" ht="12.75">
      <c r="A27" s="42" t="s">
        <v>36</v>
      </c>
      <c r="B27" s="43"/>
      <c r="C27" s="43"/>
      <c r="D27" s="43"/>
      <c r="E27" s="52"/>
      <c r="F27" s="44"/>
      <c r="G27" s="52"/>
      <c r="H27" s="31"/>
    </row>
    <row r="28" spans="1:8" ht="12.75">
      <c r="A28" s="42" t="s">
        <v>37</v>
      </c>
      <c r="B28" s="43" t="s">
        <v>31</v>
      </c>
      <c r="C28" s="43">
        <v>2900</v>
      </c>
      <c r="D28" s="43">
        <v>2900</v>
      </c>
      <c r="E28" s="52">
        <v>100</v>
      </c>
      <c r="F28" s="43">
        <v>2900</v>
      </c>
      <c r="G28" s="52">
        <f>F28/D28*100</f>
        <v>100</v>
      </c>
      <c r="H28" s="31"/>
    </row>
    <row r="29" spans="1:8" ht="12.75">
      <c r="A29" s="42" t="s">
        <v>38</v>
      </c>
      <c r="B29" s="43" t="s">
        <v>31</v>
      </c>
      <c r="C29" s="43">
        <v>3000</v>
      </c>
      <c r="D29" s="43">
        <v>3000</v>
      </c>
      <c r="E29" s="52">
        <v>100</v>
      </c>
      <c r="F29" s="43">
        <v>3000</v>
      </c>
      <c r="G29" s="52">
        <f>F29/D29*100</f>
        <v>100</v>
      </c>
      <c r="H29" s="31"/>
    </row>
    <row r="30" spans="1:8" ht="12.75">
      <c r="A30" s="54" t="s">
        <v>39</v>
      </c>
      <c r="B30" s="43"/>
      <c r="C30" s="43"/>
      <c r="D30" s="43"/>
      <c r="E30" s="52"/>
      <c r="F30" s="43"/>
      <c r="G30" s="52"/>
      <c r="H30" s="31"/>
    </row>
    <row r="31" spans="1:8" ht="12.75">
      <c r="A31" s="42" t="s">
        <v>40</v>
      </c>
      <c r="B31" s="43" t="s">
        <v>31</v>
      </c>
      <c r="C31" s="43">
        <v>4900</v>
      </c>
      <c r="D31" s="43">
        <v>4900</v>
      </c>
      <c r="E31" s="52">
        <v>100</v>
      </c>
      <c r="F31" s="43">
        <v>4900</v>
      </c>
      <c r="G31" s="52">
        <f>F31/D31*100</f>
        <v>100</v>
      </c>
      <c r="H31" s="31"/>
    </row>
    <row r="32" spans="1:8" ht="12.75">
      <c r="A32" s="42" t="s">
        <v>41</v>
      </c>
      <c r="B32" s="43" t="s">
        <v>31</v>
      </c>
      <c r="C32" s="43">
        <v>2000</v>
      </c>
      <c r="D32" s="43">
        <v>2000</v>
      </c>
      <c r="E32" s="52">
        <v>100</v>
      </c>
      <c r="F32" s="43">
        <v>2000</v>
      </c>
      <c r="G32" s="52">
        <f>F32/D32*100</f>
        <v>100</v>
      </c>
      <c r="H32" s="31"/>
    </row>
    <row r="33" spans="1:8" ht="12.75">
      <c r="A33" s="42" t="s">
        <v>42</v>
      </c>
      <c r="B33" s="43" t="s">
        <v>31</v>
      </c>
      <c r="C33" s="43">
        <v>800</v>
      </c>
      <c r="D33" s="43">
        <v>800</v>
      </c>
      <c r="E33" s="52">
        <v>100</v>
      </c>
      <c r="F33" s="44">
        <v>800</v>
      </c>
      <c r="G33" s="52">
        <v>100</v>
      </c>
      <c r="H33" s="31"/>
    </row>
    <row r="34" spans="1:8" ht="12.75">
      <c r="A34" s="96" t="s">
        <v>67</v>
      </c>
      <c r="B34" s="43"/>
      <c r="C34" s="43">
        <v>775</v>
      </c>
      <c r="D34" s="43">
        <v>775</v>
      </c>
      <c r="E34" s="52">
        <v>100</v>
      </c>
      <c r="F34" s="44">
        <v>350</v>
      </c>
      <c r="G34" s="52">
        <f>F34/D34*100</f>
        <v>45.16129032258064</v>
      </c>
      <c r="H34" s="45" t="s">
        <v>140</v>
      </c>
    </row>
    <row r="35" spans="1:8" ht="12.75">
      <c r="A35" s="47" t="s">
        <v>44</v>
      </c>
      <c r="B35" s="48">
        <f>SUM(B19:B33)</f>
        <v>52000</v>
      </c>
      <c r="C35" s="48">
        <f>SUM(C19:C34)</f>
        <v>48453</v>
      </c>
      <c r="D35" s="48">
        <f>SUM(D19:D33)</f>
        <v>47600</v>
      </c>
      <c r="E35" s="122">
        <f>D35/C35*100</f>
        <v>98.23953109198604</v>
      </c>
      <c r="F35" s="49">
        <f>SUM(F19:F34)</f>
        <v>44950</v>
      </c>
      <c r="G35" s="122">
        <f>F35/C35*100</f>
        <v>92.7703134996801</v>
      </c>
      <c r="H35" s="48" t="s">
        <v>144</v>
      </c>
    </row>
    <row r="36" spans="1:8" ht="12.75">
      <c r="A36" s="29"/>
      <c r="B36" s="124"/>
      <c r="C36" s="125"/>
      <c r="D36" s="126"/>
      <c r="E36" s="82"/>
      <c r="F36" s="140"/>
      <c r="G36" s="39"/>
      <c r="H36" s="30"/>
    </row>
    <row r="37" spans="1:8" ht="12.75">
      <c r="A37" s="31"/>
      <c r="B37" s="127" t="s">
        <v>68</v>
      </c>
      <c r="C37" s="128" t="s">
        <v>68</v>
      </c>
      <c r="D37" s="129" t="s">
        <v>69</v>
      </c>
      <c r="E37" s="87"/>
      <c r="F37" s="141" t="s">
        <v>70</v>
      </c>
      <c r="G37" s="40" t="s">
        <v>71</v>
      </c>
      <c r="H37" s="32" t="s">
        <v>9</v>
      </c>
    </row>
    <row r="38" spans="1:8" ht="14.25">
      <c r="A38" s="33" t="s">
        <v>4</v>
      </c>
      <c r="B38" s="127" t="s">
        <v>72</v>
      </c>
      <c r="C38" s="128" t="s">
        <v>73</v>
      </c>
      <c r="D38" s="130" t="s">
        <v>74</v>
      </c>
      <c r="E38" s="89"/>
      <c r="F38" s="141" t="s">
        <v>97</v>
      </c>
      <c r="G38" s="40" t="s">
        <v>76</v>
      </c>
      <c r="H38" s="34"/>
    </row>
    <row r="39" spans="1:8" ht="12.75">
      <c r="A39" s="35"/>
      <c r="B39" s="131" t="s">
        <v>5</v>
      </c>
      <c r="C39" s="131" t="s">
        <v>5</v>
      </c>
      <c r="D39" s="132" t="s">
        <v>77</v>
      </c>
      <c r="E39" s="84" t="s">
        <v>76</v>
      </c>
      <c r="F39" s="142" t="s">
        <v>78</v>
      </c>
      <c r="G39" s="41"/>
      <c r="H39" s="38"/>
    </row>
    <row r="40" spans="1:8" ht="12.75">
      <c r="A40" s="29"/>
      <c r="B40" s="124"/>
      <c r="C40" s="124"/>
      <c r="D40" s="133"/>
      <c r="E40" s="29"/>
      <c r="F40" s="133"/>
      <c r="G40" s="39"/>
      <c r="H40" s="30"/>
    </row>
    <row r="41" spans="1:8" ht="12.75">
      <c r="A41" s="46" t="s">
        <v>45</v>
      </c>
      <c r="B41" s="43"/>
      <c r="C41" s="43"/>
      <c r="D41" s="43"/>
      <c r="E41" s="52"/>
      <c r="F41" s="44"/>
      <c r="G41" s="52"/>
      <c r="H41" s="31"/>
    </row>
    <row r="42" spans="1:8" ht="12.75">
      <c r="A42" s="46" t="s">
        <v>46</v>
      </c>
      <c r="B42" s="43"/>
      <c r="C42" s="43"/>
      <c r="D42" s="43"/>
      <c r="E42" s="52"/>
      <c r="F42" s="44"/>
      <c r="G42" s="52"/>
      <c r="H42" s="31"/>
    </row>
    <row r="43" spans="1:8" ht="12.75">
      <c r="A43" s="46" t="s">
        <v>47</v>
      </c>
      <c r="B43" s="43">
        <v>31162</v>
      </c>
      <c r="C43" s="43">
        <v>0</v>
      </c>
      <c r="D43" s="62" t="s">
        <v>80</v>
      </c>
      <c r="E43" s="62" t="s">
        <v>80</v>
      </c>
      <c r="F43" s="62" t="s">
        <v>80</v>
      </c>
      <c r="G43" s="62" t="s">
        <v>80</v>
      </c>
      <c r="H43" s="31"/>
    </row>
    <row r="44" spans="1:8" ht="12.75">
      <c r="A44" s="42" t="s">
        <v>48</v>
      </c>
      <c r="B44" s="43">
        <v>3500</v>
      </c>
      <c r="C44" s="43">
        <v>0</v>
      </c>
      <c r="D44" s="62" t="s">
        <v>80</v>
      </c>
      <c r="E44" s="62" t="s">
        <v>80</v>
      </c>
      <c r="F44" s="62" t="s">
        <v>80</v>
      </c>
      <c r="G44" s="62" t="s">
        <v>80</v>
      </c>
      <c r="H44" s="31"/>
    </row>
    <row r="45" spans="1:8" ht="12.75">
      <c r="A45" s="42" t="s">
        <v>49</v>
      </c>
      <c r="B45" s="43" t="s">
        <v>31</v>
      </c>
      <c r="C45" s="43">
        <v>0</v>
      </c>
      <c r="D45" s="62" t="s">
        <v>80</v>
      </c>
      <c r="E45" s="62" t="s">
        <v>80</v>
      </c>
      <c r="F45" s="62" t="s">
        <v>80</v>
      </c>
      <c r="G45" s="62" t="s">
        <v>80</v>
      </c>
      <c r="H45" s="31"/>
    </row>
    <row r="46" spans="1:8" ht="12.75">
      <c r="A46" s="42" t="s">
        <v>50</v>
      </c>
      <c r="B46" s="43" t="s">
        <v>31</v>
      </c>
      <c r="C46" s="43">
        <v>1219</v>
      </c>
      <c r="D46" s="43">
        <v>1219</v>
      </c>
      <c r="E46" s="114">
        <v>100</v>
      </c>
      <c r="F46" s="62" t="s">
        <v>80</v>
      </c>
      <c r="G46" s="62" t="s">
        <v>80</v>
      </c>
      <c r="H46" s="45" t="s">
        <v>141</v>
      </c>
    </row>
    <row r="47" spans="1:8" ht="12.75">
      <c r="A47" s="42" t="s">
        <v>51</v>
      </c>
      <c r="B47" s="43" t="s">
        <v>31</v>
      </c>
      <c r="C47" s="43">
        <v>32750</v>
      </c>
      <c r="D47" s="43">
        <v>32750</v>
      </c>
      <c r="E47" s="114">
        <v>100</v>
      </c>
      <c r="F47" s="43">
        <v>14250</v>
      </c>
      <c r="G47" s="114">
        <f>F47/C47*100</f>
        <v>43.51145038167939</v>
      </c>
      <c r="H47" s="45" t="s">
        <v>142</v>
      </c>
    </row>
    <row r="48" spans="1:8" ht="12.75">
      <c r="A48" s="42" t="s">
        <v>51</v>
      </c>
      <c r="B48" s="43" t="s">
        <v>31</v>
      </c>
      <c r="C48" s="43">
        <v>10250</v>
      </c>
      <c r="D48" s="43">
        <v>10250</v>
      </c>
      <c r="E48" s="114">
        <v>100</v>
      </c>
      <c r="F48" s="62" t="s">
        <v>80</v>
      </c>
      <c r="G48" s="62" t="s">
        <v>80</v>
      </c>
      <c r="H48" s="45" t="s">
        <v>143</v>
      </c>
    </row>
    <row r="49" spans="1:8" ht="12.75">
      <c r="A49" s="42" t="s">
        <v>54</v>
      </c>
      <c r="B49" s="43" t="s">
        <v>31</v>
      </c>
      <c r="C49" s="43" t="s">
        <v>31</v>
      </c>
      <c r="D49" s="62" t="s">
        <v>80</v>
      </c>
      <c r="E49" s="62" t="s">
        <v>80</v>
      </c>
      <c r="F49" s="62" t="s">
        <v>80</v>
      </c>
      <c r="G49" s="62" t="s">
        <v>80</v>
      </c>
      <c r="H49" s="66"/>
    </row>
    <row r="50" spans="1:8" ht="12.75">
      <c r="A50" s="42" t="s">
        <v>55</v>
      </c>
      <c r="B50" s="44"/>
      <c r="C50" s="44"/>
      <c r="D50" s="44"/>
      <c r="E50" s="42"/>
      <c r="F50" s="44"/>
      <c r="G50" s="42"/>
      <c r="H50" s="42"/>
    </row>
    <row r="51" spans="1:8" ht="12.75">
      <c r="A51" s="42" t="s">
        <v>56</v>
      </c>
      <c r="B51" s="43" t="s">
        <v>31</v>
      </c>
      <c r="C51" s="43" t="s">
        <v>31</v>
      </c>
      <c r="D51" s="62" t="s">
        <v>80</v>
      </c>
      <c r="E51" s="64" t="s">
        <v>80</v>
      </c>
      <c r="F51" s="62" t="s">
        <v>80</v>
      </c>
      <c r="G51" s="64" t="s">
        <v>80</v>
      </c>
      <c r="H51" s="42"/>
    </row>
    <row r="52" spans="1:8" ht="12.75">
      <c r="A52" s="42" t="s">
        <v>18</v>
      </c>
      <c r="B52" s="43"/>
      <c r="C52" s="43"/>
      <c r="D52" s="62"/>
      <c r="E52" s="64"/>
      <c r="F52" s="62"/>
      <c r="G52" s="64"/>
      <c r="H52" s="42"/>
    </row>
    <row r="53" spans="1:8" ht="12.75">
      <c r="A53" s="42" t="s">
        <v>19</v>
      </c>
      <c r="B53" s="43" t="s">
        <v>31</v>
      </c>
      <c r="C53" s="43" t="s">
        <v>31</v>
      </c>
      <c r="D53" s="62" t="s">
        <v>80</v>
      </c>
      <c r="E53" s="64" t="s">
        <v>80</v>
      </c>
      <c r="F53" s="62" t="s">
        <v>80</v>
      </c>
      <c r="G53" s="64" t="s">
        <v>80</v>
      </c>
      <c r="H53" s="42"/>
    </row>
    <row r="54" spans="1:8" ht="12.75">
      <c r="A54" s="42" t="s">
        <v>58</v>
      </c>
      <c r="B54" s="43" t="s">
        <v>31</v>
      </c>
      <c r="C54" s="43" t="s">
        <v>31</v>
      </c>
      <c r="D54" s="62" t="s">
        <v>80</v>
      </c>
      <c r="E54" s="64" t="s">
        <v>80</v>
      </c>
      <c r="F54" s="62" t="s">
        <v>80</v>
      </c>
      <c r="G54" s="64" t="s">
        <v>80</v>
      </c>
      <c r="H54" s="42"/>
    </row>
    <row r="55" spans="1:8" ht="12.75">
      <c r="A55" s="42" t="s">
        <v>59</v>
      </c>
      <c r="B55" s="43" t="s">
        <v>31</v>
      </c>
      <c r="C55" s="43" t="s">
        <v>31</v>
      </c>
      <c r="D55" s="62" t="s">
        <v>80</v>
      </c>
      <c r="E55" s="64" t="s">
        <v>80</v>
      </c>
      <c r="F55" s="62" t="s">
        <v>80</v>
      </c>
      <c r="G55" s="64" t="s">
        <v>80</v>
      </c>
      <c r="H55" s="42"/>
    </row>
    <row r="56" spans="1:8" ht="12.75">
      <c r="A56" s="42" t="s">
        <v>60</v>
      </c>
      <c r="B56" s="43" t="s">
        <v>31</v>
      </c>
      <c r="C56" s="43" t="s">
        <v>31</v>
      </c>
      <c r="D56" s="62" t="s">
        <v>80</v>
      </c>
      <c r="E56" s="64" t="s">
        <v>80</v>
      </c>
      <c r="F56" s="62" t="s">
        <v>80</v>
      </c>
      <c r="G56" s="64" t="s">
        <v>80</v>
      </c>
      <c r="H56" s="42"/>
    </row>
    <row r="57" spans="1:8" ht="12.75">
      <c r="A57" s="42" t="s">
        <v>62</v>
      </c>
      <c r="B57" s="43"/>
      <c r="C57" s="43"/>
      <c r="D57" s="62"/>
      <c r="E57" s="64"/>
      <c r="F57" s="62"/>
      <c r="G57" s="64"/>
      <c r="H57" s="42"/>
    </row>
    <row r="58" spans="1:8" ht="12.75">
      <c r="A58" s="42" t="s">
        <v>82</v>
      </c>
      <c r="B58" s="43" t="s">
        <v>31</v>
      </c>
      <c r="C58" s="43" t="s">
        <v>31</v>
      </c>
      <c r="D58" s="62" t="s">
        <v>80</v>
      </c>
      <c r="E58" s="64" t="s">
        <v>80</v>
      </c>
      <c r="F58" s="62" t="s">
        <v>80</v>
      </c>
      <c r="G58" s="64" t="s">
        <v>80</v>
      </c>
      <c r="H58" s="42"/>
    </row>
    <row r="59" spans="1:8" ht="12.75">
      <c r="A59" s="93" t="s">
        <v>94</v>
      </c>
      <c r="B59" s="62" t="s">
        <v>80</v>
      </c>
      <c r="C59" s="134">
        <v>2012</v>
      </c>
      <c r="D59" s="134">
        <v>2012</v>
      </c>
      <c r="E59" s="123">
        <v>100</v>
      </c>
      <c r="F59" s="134">
        <v>2012</v>
      </c>
      <c r="G59" s="123">
        <v>100</v>
      </c>
      <c r="H59" s="42"/>
    </row>
    <row r="60" spans="1:8" ht="12.75">
      <c r="A60" s="47" t="s">
        <v>83</v>
      </c>
      <c r="B60" s="48">
        <f>SUM(B43:B58)</f>
        <v>34662</v>
      </c>
      <c r="C60" s="48">
        <f>SUM(C43:C59)</f>
        <v>46231</v>
      </c>
      <c r="D60" s="49">
        <f>SUM(D43:D58)</f>
        <v>44219</v>
      </c>
      <c r="E60" s="50">
        <f>D60/C60*100</f>
        <v>95.64794185719538</v>
      </c>
      <c r="F60" s="49">
        <f>SUM(F43:F59)</f>
        <v>16262</v>
      </c>
      <c r="G60" s="50">
        <f>F60/C60*100</f>
        <v>35.17553156972594</v>
      </c>
      <c r="H60" s="48" t="s">
        <v>145</v>
      </c>
    </row>
    <row r="61" spans="1:8" ht="12.75">
      <c r="A61" s="58"/>
      <c r="B61" s="135"/>
      <c r="C61" s="135"/>
      <c r="D61" s="136"/>
      <c r="E61" s="59"/>
      <c r="F61" s="136"/>
      <c r="G61" s="59"/>
      <c r="H61" s="57"/>
    </row>
    <row r="62" spans="1:8" ht="12.75">
      <c r="A62" s="47" t="s">
        <v>66</v>
      </c>
      <c r="B62" s="48">
        <f>B60+B35+B17+B13</f>
        <v>120000</v>
      </c>
      <c r="C62" s="48">
        <f>C35+C60+C13+C17</f>
        <v>129713</v>
      </c>
      <c r="D62" s="49">
        <f>D60+D35+D17+D13</f>
        <v>126848</v>
      </c>
      <c r="E62" s="50">
        <f>D62/C62*100</f>
        <v>97.79127766684911</v>
      </c>
      <c r="F62" s="49">
        <f>F60+F35+F17+F13</f>
        <v>96041</v>
      </c>
      <c r="G62" s="50">
        <f>F62/C62*100</f>
        <v>74.041152390277</v>
      </c>
      <c r="H62" s="48" t="s">
        <v>146</v>
      </c>
    </row>
    <row r="63" spans="1:8" ht="12.75">
      <c r="A63" s="27"/>
      <c r="B63" s="137"/>
      <c r="C63" s="137"/>
      <c r="D63" s="138"/>
      <c r="E63" s="27"/>
      <c r="F63" s="138"/>
      <c r="G63" s="68"/>
      <c r="H63" s="27"/>
    </row>
    <row r="64" spans="1:8" ht="12.75">
      <c r="A64" s="27"/>
      <c r="B64" s="137"/>
      <c r="C64" s="137"/>
      <c r="D64" s="138"/>
      <c r="E64" s="27"/>
      <c r="F64" s="138"/>
      <c r="G64" s="68"/>
      <c r="H64" s="27"/>
    </row>
    <row r="65" spans="1:8" ht="12.75">
      <c r="A65" s="27"/>
      <c r="B65" s="137"/>
      <c r="C65" s="137"/>
      <c r="D65" s="138"/>
      <c r="E65" s="27"/>
      <c r="F65" s="138"/>
      <c r="G65" s="68"/>
      <c r="H65" s="27"/>
    </row>
    <row r="66" spans="1:8" ht="12.75">
      <c r="A66" s="27"/>
      <c r="B66" s="137"/>
      <c r="C66" s="137"/>
      <c r="D66" s="138"/>
      <c r="E66" s="27"/>
      <c r="F66" s="138"/>
      <c r="G66" s="68"/>
      <c r="H66" s="27"/>
    </row>
    <row r="67" spans="1:8" ht="12.75">
      <c r="A67" s="27"/>
      <c r="B67" s="137"/>
      <c r="C67" s="137"/>
      <c r="D67" s="138"/>
      <c r="E67" s="27"/>
      <c r="F67" s="138"/>
      <c r="G67" s="68"/>
      <c r="H67" s="27"/>
    </row>
    <row r="68" spans="1:8" ht="12.75">
      <c r="A68" s="27"/>
      <c r="B68" s="137"/>
      <c r="C68" s="137"/>
      <c r="D68" s="138"/>
      <c r="E68" s="27"/>
      <c r="F68" s="138"/>
      <c r="G68" s="68"/>
      <c r="H68" s="27"/>
    </row>
    <row r="69" spans="1:8" ht="12.75">
      <c r="A69" s="27"/>
      <c r="B69" s="137"/>
      <c r="C69" s="137"/>
      <c r="D69" s="138"/>
      <c r="E69" s="27"/>
      <c r="F69" s="138"/>
      <c r="G69" s="68"/>
      <c r="H69" s="27"/>
    </row>
    <row r="70" spans="1:8" ht="12.75">
      <c r="A70" s="27"/>
      <c r="B70" s="137"/>
      <c r="C70" s="137"/>
      <c r="D70" s="138"/>
      <c r="E70" s="27"/>
      <c r="F70" s="138"/>
      <c r="G70" s="68"/>
      <c r="H70" s="27"/>
    </row>
    <row r="71" spans="1:8" ht="12.75">
      <c r="A71" s="27"/>
      <c r="B71" s="137"/>
      <c r="C71" s="137"/>
      <c r="D71" s="138"/>
      <c r="E71" s="27"/>
      <c r="F71" s="138"/>
      <c r="G71" s="68"/>
      <c r="H71" s="27"/>
    </row>
    <row r="72" spans="1:8" ht="12.75">
      <c r="A72" s="27"/>
      <c r="B72" s="137"/>
      <c r="C72" s="137"/>
      <c r="D72" s="138"/>
      <c r="E72" s="27"/>
      <c r="F72" s="138"/>
      <c r="G72" s="68"/>
      <c r="H72" s="27"/>
    </row>
    <row r="73" spans="1:8" ht="12.75">
      <c r="A73" s="27"/>
      <c r="B73" s="137"/>
      <c r="C73" s="137"/>
      <c r="D73" s="138"/>
      <c r="E73" s="27"/>
      <c r="F73" s="138"/>
      <c r="G73" s="68"/>
      <c r="H73" s="27"/>
    </row>
    <row r="74" spans="1:8" ht="12.75">
      <c r="A74" s="27"/>
      <c r="B74" s="137"/>
      <c r="C74" s="137"/>
      <c r="D74" s="138"/>
      <c r="E74" s="27"/>
      <c r="F74" s="138"/>
      <c r="G74" s="68"/>
      <c r="H74" s="27"/>
    </row>
    <row r="75" spans="1:8" ht="12.75">
      <c r="A75" s="27"/>
      <c r="B75" s="137"/>
      <c r="C75" s="137"/>
      <c r="D75" s="138"/>
      <c r="E75" s="27"/>
      <c r="F75" s="138"/>
      <c r="G75" s="68"/>
      <c r="H75" s="27"/>
    </row>
    <row r="76" spans="1:8" ht="12.75">
      <c r="A76" s="27"/>
      <c r="B76" s="137"/>
      <c r="C76" s="137"/>
      <c r="D76" s="138"/>
      <c r="E76" s="27"/>
      <c r="F76" s="138"/>
      <c r="G76" s="68"/>
      <c r="H76" s="27"/>
    </row>
    <row r="77" spans="1:8" ht="12.75">
      <c r="A77" s="27"/>
      <c r="B77" s="137"/>
      <c r="C77" s="137"/>
      <c r="D77" s="138"/>
      <c r="E77" s="27"/>
      <c r="F77" s="138"/>
      <c r="G77" s="68"/>
      <c r="H77" s="27"/>
    </row>
    <row r="78" spans="1:8" ht="12.75">
      <c r="A78" s="27"/>
      <c r="B78" s="137"/>
      <c r="C78" s="137"/>
      <c r="D78" s="138"/>
      <c r="E78" s="27"/>
      <c r="F78" s="138"/>
      <c r="G78" s="68"/>
      <c r="H78" s="27"/>
    </row>
    <row r="79" spans="1:8" ht="12.75">
      <c r="A79" s="27"/>
      <c r="B79" s="137"/>
      <c r="C79" s="137"/>
      <c r="D79" s="138"/>
      <c r="E79" s="27"/>
      <c r="F79" s="138"/>
      <c r="G79" s="68"/>
      <c r="H79" s="27"/>
    </row>
    <row r="80" spans="1:8" ht="12.75">
      <c r="A80" s="27"/>
      <c r="B80" s="137"/>
      <c r="C80" s="137"/>
      <c r="D80" s="138"/>
      <c r="E80" s="27"/>
      <c r="F80" s="138"/>
      <c r="G80" s="68"/>
      <c r="H80" s="27"/>
    </row>
    <row r="81" spans="1:8" ht="12.75">
      <c r="A81" s="27"/>
      <c r="B81" s="137"/>
      <c r="C81" s="137"/>
      <c r="D81" s="138"/>
      <c r="E81" s="27"/>
      <c r="F81" s="138"/>
      <c r="G81" s="68"/>
      <c r="H81" s="27"/>
    </row>
    <row r="82" spans="1:8" ht="12.75">
      <c r="A82" s="27"/>
      <c r="B82" s="137"/>
      <c r="C82" s="137"/>
      <c r="D82" s="138"/>
      <c r="E82" s="27"/>
      <c r="F82" s="138"/>
      <c r="G82" s="68"/>
      <c r="H82" s="27"/>
    </row>
    <row r="83" spans="1:8" ht="12.75">
      <c r="A83" s="27"/>
      <c r="B83" s="137"/>
      <c r="C83" s="137"/>
      <c r="D83" s="138"/>
      <c r="E83" s="27"/>
      <c r="F83" s="138"/>
      <c r="G83" s="68"/>
      <c r="H83" s="27"/>
    </row>
    <row r="84" spans="1:8" ht="12.75">
      <c r="A84" s="27"/>
      <c r="B84" s="137"/>
      <c r="C84" s="137"/>
      <c r="D84" s="138"/>
      <c r="E84" s="27"/>
      <c r="F84" s="138"/>
      <c r="G84" s="68"/>
      <c r="H84" s="27"/>
    </row>
    <row r="85" spans="1:8" ht="12.75">
      <c r="A85" s="27"/>
      <c r="B85" s="137"/>
      <c r="C85" s="137"/>
      <c r="D85" s="138"/>
      <c r="E85" s="27"/>
      <c r="F85" s="138"/>
      <c r="G85" s="68"/>
      <c r="H85" s="27"/>
    </row>
    <row r="86" spans="1:8" ht="12.75">
      <c r="A86" s="27"/>
      <c r="B86" s="137"/>
      <c r="C86" s="137"/>
      <c r="D86" s="138"/>
      <c r="E86" s="27"/>
      <c r="F86" s="138"/>
      <c r="G86" s="68"/>
      <c r="H86" s="27"/>
    </row>
    <row r="87" spans="1:8" ht="12.75">
      <c r="A87" s="27"/>
      <c r="B87" s="137"/>
      <c r="C87" s="137"/>
      <c r="D87" s="138"/>
      <c r="E87" s="27"/>
      <c r="F87" s="138"/>
      <c r="G87" s="68"/>
      <c r="H87" s="27"/>
    </row>
    <row r="88" spans="1:8" ht="12.75">
      <c r="A88" s="27"/>
      <c r="B88" s="137"/>
      <c r="C88" s="137"/>
      <c r="D88" s="138"/>
      <c r="E88" s="27"/>
      <c r="F88" s="138"/>
      <c r="G88" s="68"/>
      <c r="H88" s="27"/>
    </row>
    <row r="89" spans="1:8" ht="12.75">
      <c r="A89" s="27"/>
      <c r="B89" s="137"/>
      <c r="C89" s="137"/>
      <c r="D89" s="138"/>
      <c r="E89" s="27"/>
      <c r="F89" s="138"/>
      <c r="G89" s="68"/>
      <c r="H89" s="27"/>
    </row>
    <row r="90" spans="1:8" ht="12.75">
      <c r="A90" s="27"/>
      <c r="B90" s="137"/>
      <c r="C90" s="137"/>
      <c r="D90" s="138"/>
      <c r="E90" s="27"/>
      <c r="F90" s="138"/>
      <c r="G90" s="68"/>
      <c r="H90" s="27"/>
    </row>
    <row r="91" spans="1:8" ht="12.75">
      <c r="A91" s="27"/>
      <c r="B91" s="137"/>
      <c r="C91" s="137"/>
      <c r="D91" s="138"/>
      <c r="E91" s="27"/>
      <c r="F91" s="138"/>
      <c r="G91" s="68"/>
      <c r="H91" s="27"/>
    </row>
    <row r="92" spans="1:8" ht="12.75">
      <c r="A92" s="27"/>
      <c r="B92" s="137"/>
      <c r="C92" s="137"/>
      <c r="D92" s="138"/>
      <c r="E92" s="27"/>
      <c r="F92" s="138"/>
      <c r="G92" s="68"/>
      <c r="H92" s="27"/>
    </row>
    <row r="93" spans="1:8" ht="12.75">
      <c r="A93" s="27"/>
      <c r="B93" s="137"/>
      <c r="C93" s="137"/>
      <c r="D93" s="138"/>
      <c r="E93" s="27"/>
      <c r="F93" s="138"/>
      <c r="G93" s="68"/>
      <c r="H93" s="27"/>
    </row>
    <row r="94" spans="1:8" ht="12.75">
      <c r="A94" s="27"/>
      <c r="B94" s="137"/>
      <c r="C94" s="137"/>
      <c r="D94" s="138"/>
      <c r="E94" s="27"/>
      <c r="F94" s="138"/>
      <c r="G94" s="68"/>
      <c r="H94" s="27"/>
    </row>
    <row r="95" spans="1:8" ht="12.75">
      <c r="A95" s="27"/>
      <c r="B95" s="137"/>
      <c r="C95" s="137"/>
      <c r="D95" s="138"/>
      <c r="E95" s="27"/>
      <c r="F95" s="138"/>
      <c r="G95" s="68"/>
      <c r="H95" s="27"/>
    </row>
    <row r="96" spans="1:8" ht="12.75">
      <c r="A96" s="27"/>
      <c r="B96" s="137"/>
      <c r="C96" s="137"/>
      <c r="D96" s="138"/>
      <c r="E96" s="27"/>
      <c r="F96" s="138"/>
      <c r="G96" s="68"/>
      <c r="H96" s="27"/>
    </row>
    <row r="97" spans="1:8" ht="12.75">
      <c r="A97" s="27"/>
      <c r="B97" s="137"/>
      <c r="C97" s="137"/>
      <c r="D97" s="138"/>
      <c r="E97" s="27"/>
      <c r="F97" s="138"/>
      <c r="G97" s="68"/>
      <c r="H97" s="27"/>
    </row>
    <row r="98" spans="1:8" ht="12.75">
      <c r="A98" s="27"/>
      <c r="B98" s="137"/>
      <c r="C98" s="137"/>
      <c r="D98" s="138"/>
      <c r="E98" s="27"/>
      <c r="F98" s="138"/>
      <c r="G98" s="68"/>
      <c r="H98" s="27"/>
    </row>
    <row r="99" spans="1:8" ht="12.75">
      <c r="A99" s="27"/>
      <c r="B99" s="137"/>
      <c r="C99" s="137"/>
      <c r="D99" s="138"/>
      <c r="E99" s="27"/>
      <c r="F99" s="138"/>
      <c r="G99" s="68"/>
      <c r="H99" s="27"/>
    </row>
    <row r="100" spans="1:8" ht="12.75">
      <c r="A100" s="27"/>
      <c r="B100" s="137"/>
      <c r="C100" s="137"/>
      <c r="D100" s="138"/>
      <c r="E100" s="27"/>
      <c r="F100" s="138"/>
      <c r="G100" s="68"/>
      <c r="H100" s="27"/>
    </row>
    <row r="101" spans="1:8" ht="12.75">
      <c r="A101" s="27"/>
      <c r="B101" s="137"/>
      <c r="C101" s="137"/>
      <c r="D101" s="138"/>
      <c r="E101" s="27"/>
      <c r="F101" s="138"/>
      <c r="G101" s="68"/>
      <c r="H101" s="27"/>
    </row>
    <row r="102" spans="1:8" ht="12.75">
      <c r="A102" s="27"/>
      <c r="B102" s="137"/>
      <c r="C102" s="137"/>
      <c r="D102" s="138"/>
      <c r="E102" s="27"/>
      <c r="F102" s="138"/>
      <c r="G102" s="68"/>
      <c r="H102" s="27"/>
    </row>
    <row r="103" spans="1:8" ht="12.75">
      <c r="A103" s="27"/>
      <c r="B103" s="137"/>
      <c r="C103" s="137"/>
      <c r="D103" s="138"/>
      <c r="E103" s="27"/>
      <c r="F103" s="138"/>
      <c r="G103" s="68"/>
      <c r="H103" s="27"/>
    </row>
    <row r="104" spans="1:8" ht="12.75">
      <c r="A104" s="27"/>
      <c r="B104" s="137"/>
      <c r="C104" s="137"/>
      <c r="D104" s="138"/>
      <c r="E104" s="27"/>
      <c r="F104" s="138"/>
      <c r="G104" s="68"/>
      <c r="H104" s="27"/>
    </row>
    <row r="105" spans="1:8" ht="12.75">
      <c r="A105" s="27"/>
      <c r="B105" s="137"/>
      <c r="C105" s="137"/>
      <c r="D105" s="138"/>
      <c r="E105" s="27"/>
      <c r="F105" s="138"/>
      <c r="G105" s="68"/>
      <c r="H105" s="27"/>
    </row>
    <row r="106" spans="1:8" ht="12.75">
      <c r="A106" s="27"/>
      <c r="B106" s="137"/>
      <c r="C106" s="137"/>
      <c r="D106" s="138"/>
      <c r="E106" s="27"/>
      <c r="F106" s="138"/>
      <c r="G106" s="68"/>
      <c r="H106" s="27"/>
    </row>
    <row r="107" spans="1:8" ht="12.75">
      <c r="A107" s="27"/>
      <c r="B107" s="137"/>
      <c r="C107" s="137"/>
      <c r="D107" s="138"/>
      <c r="E107" s="27"/>
      <c r="F107" s="138"/>
      <c r="G107" s="68"/>
      <c r="H107" s="27"/>
    </row>
    <row r="108" spans="1:8" ht="12.75">
      <c r="A108" s="27"/>
      <c r="B108" s="137"/>
      <c r="C108" s="137"/>
      <c r="D108" s="138"/>
      <c r="E108" s="27"/>
      <c r="F108" s="138"/>
      <c r="G108" s="68"/>
      <c r="H108" s="27"/>
    </row>
  </sheetData>
  <printOptions/>
  <pageMargins left="0.75" right="0.75" top="1" bottom="1.11" header="0.5" footer="0.5"/>
  <pageSetup horizontalDpi="300" verticalDpi="300" orientation="landscape" paperSize="9" r:id="rId1"/>
  <headerFooter alignWithMargins="0">
    <oddHeader>&amp;C2002. évi viziközmű koncessziós felújítások&amp;R8.sz.melléklet
(ezer Ft-ban)</oddHeader>
    <oddFooter>&amp;L&amp;D &amp;T&amp;C&amp;F/&amp;A/Szalafainé&amp;R&amp;P/&amp;N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2">
      <pane xSplit="1" ySplit="4" topLeftCell="B2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6" sqref="A26"/>
    </sheetView>
  </sheetViews>
  <sheetFormatPr defaultColWidth="9.140625" defaultRowHeight="12.75"/>
  <cols>
    <col min="1" max="1" width="58.28125" style="147" customWidth="1"/>
    <col min="2" max="2" width="15.00390625" style="147" customWidth="1"/>
    <col min="3" max="3" width="18.28125" style="147" customWidth="1"/>
    <col min="4" max="4" width="13.7109375" style="147" customWidth="1"/>
    <col min="5" max="5" width="33.140625" style="147" customWidth="1"/>
    <col min="6" max="16384" width="9.140625" style="147" customWidth="1"/>
  </cols>
  <sheetData>
    <row r="1" ht="12.75">
      <c r="E1" s="162"/>
    </row>
    <row r="2" ht="12.75">
      <c r="E2" s="162"/>
    </row>
    <row r="3" spans="1:5" ht="12.75">
      <c r="A3" s="193" t="s">
        <v>4</v>
      </c>
      <c r="B3" s="194" t="s">
        <v>98</v>
      </c>
      <c r="C3" s="194"/>
      <c r="D3" s="194"/>
      <c r="E3" s="193" t="s">
        <v>9</v>
      </c>
    </row>
    <row r="4" spans="1:5" s="143" customFormat="1" ht="12.75" customHeight="1">
      <c r="A4" s="193"/>
      <c r="B4" s="195" t="s">
        <v>99</v>
      </c>
      <c r="C4" s="195" t="s">
        <v>100</v>
      </c>
      <c r="D4" s="195" t="s">
        <v>101</v>
      </c>
      <c r="E4" s="193"/>
    </row>
    <row r="5" spans="1:5" s="143" customFormat="1" ht="12.75">
      <c r="A5" s="193"/>
      <c r="B5" s="195"/>
      <c r="C5" s="195"/>
      <c r="D5" s="195"/>
      <c r="E5" s="193"/>
    </row>
    <row r="6" spans="1:5" ht="12.75">
      <c r="A6" s="144" t="s">
        <v>79</v>
      </c>
      <c r="B6" s="145"/>
      <c r="C6" s="146"/>
      <c r="D6" s="146"/>
      <c r="E6" s="145"/>
    </row>
    <row r="7" spans="1:5" ht="12.75">
      <c r="A7" s="145"/>
      <c r="B7" s="148"/>
      <c r="C7" s="146"/>
      <c r="D7" s="146"/>
      <c r="E7" s="145"/>
    </row>
    <row r="8" spans="1:5" s="150" customFormat="1" ht="12.75">
      <c r="A8" s="145" t="s">
        <v>15</v>
      </c>
      <c r="B8" s="148">
        <v>200</v>
      </c>
      <c r="C8" s="149" t="s">
        <v>80</v>
      </c>
      <c r="D8" s="146">
        <v>200</v>
      </c>
      <c r="E8" s="145" t="s">
        <v>102</v>
      </c>
    </row>
    <row r="9" spans="1:5" s="150" customFormat="1" ht="12.75">
      <c r="A9" s="145" t="s">
        <v>29</v>
      </c>
      <c r="B9" s="148">
        <v>3000</v>
      </c>
      <c r="C9" s="149" t="s">
        <v>80</v>
      </c>
      <c r="D9" s="146">
        <f>B9</f>
        <v>3000</v>
      </c>
      <c r="E9" s="145"/>
    </row>
    <row r="10" spans="1:5" s="150" customFormat="1" ht="12.75">
      <c r="A10" s="145" t="s">
        <v>114</v>
      </c>
      <c r="B10" s="148">
        <v>775</v>
      </c>
      <c r="C10" s="146">
        <v>350</v>
      </c>
      <c r="D10" s="146">
        <f>B10-C10</f>
        <v>425</v>
      </c>
      <c r="E10" s="145" t="s">
        <v>127</v>
      </c>
    </row>
    <row r="11" spans="1:5" s="150" customFormat="1" ht="12.75">
      <c r="A11" s="145" t="s">
        <v>50</v>
      </c>
      <c r="B11" s="148">
        <v>1219</v>
      </c>
      <c r="C11" s="149" t="s">
        <v>80</v>
      </c>
      <c r="D11" s="146">
        <f>B11</f>
        <v>1219</v>
      </c>
      <c r="E11" s="145"/>
    </row>
    <row r="12" spans="1:5" s="150" customFormat="1" ht="12.75">
      <c r="A12" s="145" t="s">
        <v>51</v>
      </c>
      <c r="B12" s="148">
        <v>18500</v>
      </c>
      <c r="C12" s="149" t="s">
        <v>80</v>
      </c>
      <c r="D12" s="146">
        <f>B12</f>
        <v>18500</v>
      </c>
      <c r="E12" s="145"/>
    </row>
    <row r="13" spans="1:5" s="150" customFormat="1" ht="12.75">
      <c r="A13" s="145" t="s">
        <v>51</v>
      </c>
      <c r="B13" s="148">
        <v>10250</v>
      </c>
      <c r="C13" s="149" t="s">
        <v>80</v>
      </c>
      <c r="D13" s="146">
        <f>B13</f>
        <v>10250</v>
      </c>
      <c r="E13" s="145"/>
    </row>
    <row r="14" spans="1:5" s="150" customFormat="1" ht="12.75">
      <c r="A14" s="145"/>
      <c r="B14" s="148"/>
      <c r="C14" s="149"/>
      <c r="D14" s="146"/>
      <c r="E14" s="145"/>
    </row>
    <row r="15" spans="1:5" ht="12.75">
      <c r="A15" s="151" t="s">
        <v>88</v>
      </c>
      <c r="B15" s="152">
        <f>SUM(B8:B13)</f>
        <v>33944</v>
      </c>
      <c r="C15" s="152">
        <v>350</v>
      </c>
      <c r="D15" s="152">
        <f>SUM(D8:D13)</f>
        <v>33594</v>
      </c>
      <c r="E15" s="151"/>
    </row>
    <row r="16" spans="1:5" ht="12.75">
      <c r="A16" s="144"/>
      <c r="B16" s="153"/>
      <c r="C16" s="153"/>
      <c r="D16" s="153"/>
      <c r="E16" s="144"/>
    </row>
    <row r="17" spans="1:5" s="167" customFormat="1" ht="27.75" customHeight="1">
      <c r="A17" s="163" t="s">
        <v>104</v>
      </c>
      <c r="B17" s="164"/>
      <c r="C17" s="164"/>
      <c r="D17" s="165"/>
      <c r="E17" s="166"/>
    </row>
    <row r="18" spans="1:5" ht="12.75">
      <c r="A18" s="144"/>
      <c r="B18" s="153"/>
      <c r="C18" s="153"/>
      <c r="D18" s="153"/>
      <c r="E18" s="144"/>
    </row>
    <row r="19" spans="1:5" ht="12.75">
      <c r="A19" s="144" t="s">
        <v>103</v>
      </c>
      <c r="B19" s="148"/>
      <c r="C19" s="146"/>
      <c r="D19" s="146"/>
      <c r="E19" s="145"/>
    </row>
    <row r="20" spans="1:5" s="150" customFormat="1" ht="12.75">
      <c r="A20" s="144" t="s">
        <v>115</v>
      </c>
      <c r="B20" s="168"/>
      <c r="C20" s="168"/>
      <c r="D20" s="154"/>
      <c r="E20" s="144"/>
    </row>
    <row r="21" spans="1:5" ht="12.75">
      <c r="A21" s="144"/>
      <c r="B21" s="157"/>
      <c r="C21" s="157"/>
      <c r="D21" s="146"/>
      <c r="E21" s="145"/>
    </row>
    <row r="22" spans="1:5" ht="22.5" customHeight="1">
      <c r="A22" s="159" t="s">
        <v>120</v>
      </c>
      <c r="B22" s="157" t="s">
        <v>31</v>
      </c>
      <c r="C22" s="157" t="s">
        <v>80</v>
      </c>
      <c r="D22" s="157" t="s">
        <v>31</v>
      </c>
      <c r="E22" s="145" t="s">
        <v>128</v>
      </c>
    </row>
    <row r="23" spans="1:5" ht="12.75">
      <c r="A23" s="158" t="s">
        <v>121</v>
      </c>
      <c r="B23" s="157" t="s">
        <v>31</v>
      </c>
      <c r="C23" s="157" t="s">
        <v>80</v>
      </c>
      <c r="D23" s="157" t="s">
        <v>31</v>
      </c>
      <c r="E23" s="145" t="s">
        <v>105</v>
      </c>
    </row>
    <row r="24" spans="1:5" ht="12.75">
      <c r="A24" s="158" t="s">
        <v>122</v>
      </c>
      <c r="B24" s="157" t="s">
        <v>31</v>
      </c>
      <c r="C24" s="157" t="s">
        <v>80</v>
      </c>
      <c r="D24" s="157" t="s">
        <v>31</v>
      </c>
      <c r="E24" s="145" t="s">
        <v>106</v>
      </c>
    </row>
    <row r="25" spans="1:5" ht="12.75">
      <c r="A25" s="158" t="s">
        <v>123</v>
      </c>
      <c r="B25" s="157" t="s">
        <v>31</v>
      </c>
      <c r="C25" s="157" t="s">
        <v>80</v>
      </c>
      <c r="D25" s="157" t="s">
        <v>31</v>
      </c>
      <c r="E25" s="145" t="s">
        <v>107</v>
      </c>
    </row>
    <row r="26" spans="1:5" ht="12.75">
      <c r="A26" s="158" t="s">
        <v>124</v>
      </c>
      <c r="B26" s="157" t="s">
        <v>31</v>
      </c>
      <c r="C26" s="157" t="s">
        <v>80</v>
      </c>
      <c r="D26" s="157" t="s">
        <v>31</v>
      </c>
      <c r="E26" s="145" t="s">
        <v>108</v>
      </c>
    </row>
    <row r="27" spans="1:5" ht="12.75">
      <c r="A27" s="158" t="s">
        <v>125</v>
      </c>
      <c r="B27" s="157" t="s">
        <v>31</v>
      </c>
      <c r="C27" s="157" t="s">
        <v>80</v>
      </c>
      <c r="D27" s="157" t="s">
        <v>31</v>
      </c>
      <c r="E27" s="145" t="s">
        <v>109</v>
      </c>
    </row>
    <row r="28" spans="1:5" ht="12.75">
      <c r="A28" s="158"/>
      <c r="B28" s="177"/>
      <c r="C28" s="157"/>
      <c r="D28" s="146"/>
      <c r="E28" s="145"/>
    </row>
    <row r="29" spans="1:5" ht="12.75">
      <c r="A29" s="178" t="s">
        <v>103</v>
      </c>
      <c r="B29" s="187">
        <f>D29</f>
        <v>28800</v>
      </c>
      <c r="C29" s="189" t="s">
        <v>80</v>
      </c>
      <c r="D29" s="187">
        <v>28800</v>
      </c>
      <c r="E29" s="191"/>
    </row>
    <row r="30" spans="1:5" ht="12.75">
      <c r="A30" s="179" t="s">
        <v>117</v>
      </c>
      <c r="B30" s="188"/>
      <c r="C30" s="190"/>
      <c r="D30" s="188"/>
      <c r="E30" s="192"/>
    </row>
    <row r="31" spans="1:5" ht="12.75">
      <c r="A31" s="193" t="s">
        <v>4</v>
      </c>
      <c r="B31" s="194" t="s">
        <v>98</v>
      </c>
      <c r="C31" s="194"/>
      <c r="D31" s="194"/>
      <c r="E31" s="193" t="s">
        <v>9</v>
      </c>
    </row>
    <row r="32" spans="1:5" s="143" customFormat="1" ht="12.75" customHeight="1">
      <c r="A32" s="193"/>
      <c r="B32" s="195" t="s">
        <v>99</v>
      </c>
      <c r="C32" s="195" t="s">
        <v>100</v>
      </c>
      <c r="D32" s="195" t="s">
        <v>101</v>
      </c>
      <c r="E32" s="193"/>
    </row>
    <row r="33" spans="1:5" s="143" customFormat="1" ht="12.75">
      <c r="A33" s="193"/>
      <c r="B33" s="195"/>
      <c r="C33" s="195"/>
      <c r="D33" s="195"/>
      <c r="E33" s="193"/>
    </row>
    <row r="34" spans="1:5" s="143" customFormat="1" ht="12.75">
      <c r="A34" s="174"/>
      <c r="B34" s="175"/>
      <c r="C34" s="175"/>
      <c r="D34" s="175"/>
      <c r="E34" s="174"/>
    </row>
    <row r="35" spans="1:5" s="172" customFormat="1" ht="12.75">
      <c r="A35" s="156" t="s">
        <v>113</v>
      </c>
      <c r="B35" s="169"/>
      <c r="C35" s="169"/>
      <c r="D35" s="170"/>
      <c r="E35" s="171"/>
    </row>
    <row r="36" spans="1:5" s="172" customFormat="1" ht="12.75">
      <c r="A36" s="156"/>
      <c r="B36" s="169"/>
      <c r="C36" s="169"/>
      <c r="D36" s="170"/>
      <c r="E36" s="171"/>
    </row>
    <row r="37" spans="1:5" ht="12.75">
      <c r="A37" s="161" t="s">
        <v>126</v>
      </c>
      <c r="B37" s="157" t="s">
        <v>31</v>
      </c>
      <c r="C37" s="157" t="s">
        <v>80</v>
      </c>
      <c r="D37" s="157" t="s">
        <v>31</v>
      </c>
      <c r="E37" s="145"/>
    </row>
    <row r="38" spans="1:5" ht="12.75">
      <c r="A38" s="161" t="s">
        <v>110</v>
      </c>
      <c r="B38" s="157" t="s">
        <v>31</v>
      </c>
      <c r="C38" s="157" t="s">
        <v>80</v>
      </c>
      <c r="D38" s="157" t="s">
        <v>31</v>
      </c>
      <c r="E38" s="145" t="s">
        <v>129</v>
      </c>
    </row>
    <row r="39" spans="1:5" ht="12.75">
      <c r="A39" s="161" t="s">
        <v>111</v>
      </c>
      <c r="B39" s="157" t="s">
        <v>31</v>
      </c>
      <c r="C39" s="157" t="s">
        <v>80</v>
      </c>
      <c r="D39" s="157" t="s">
        <v>31</v>
      </c>
      <c r="E39" s="145" t="s">
        <v>112</v>
      </c>
    </row>
    <row r="40" spans="1:5" ht="13.5" customHeight="1">
      <c r="A40" s="161"/>
      <c r="B40" s="146"/>
      <c r="C40" s="160"/>
      <c r="D40" s="146"/>
      <c r="E40" s="145"/>
    </row>
    <row r="41" spans="1:5" s="172" customFormat="1" ht="12.75">
      <c r="A41" s="178" t="s">
        <v>113</v>
      </c>
      <c r="B41" s="181">
        <v>43200</v>
      </c>
      <c r="C41" s="183" t="s">
        <v>80</v>
      </c>
      <c r="D41" s="181">
        <v>43200</v>
      </c>
      <c r="E41" s="185"/>
    </row>
    <row r="42" spans="1:5" ht="12.75">
      <c r="A42" s="179" t="s">
        <v>118</v>
      </c>
      <c r="B42" s="182"/>
      <c r="C42" s="184"/>
      <c r="D42" s="182"/>
      <c r="E42" s="186"/>
    </row>
    <row r="43" spans="1:5" ht="12.75">
      <c r="A43" s="144"/>
      <c r="B43" s="146"/>
      <c r="C43" s="146"/>
      <c r="D43" s="146"/>
      <c r="E43" s="145"/>
    </row>
    <row r="44" spans="1:5" ht="12.75">
      <c r="A44" s="151" t="s">
        <v>119</v>
      </c>
      <c r="B44" s="152">
        <f>B41+B29</f>
        <v>72000</v>
      </c>
      <c r="C44" s="152">
        <v>0</v>
      </c>
      <c r="D44" s="152">
        <f>D41+D29</f>
        <v>72000</v>
      </c>
      <c r="E44" s="151"/>
    </row>
    <row r="45" spans="1:5" ht="12.75">
      <c r="A45" s="144"/>
      <c r="B45" s="148"/>
      <c r="C45" s="146"/>
      <c r="D45" s="146"/>
      <c r="E45" s="145"/>
    </row>
    <row r="46" spans="1:5" s="150" customFormat="1" ht="12.75">
      <c r="A46" s="144" t="s">
        <v>116</v>
      </c>
      <c r="B46" s="170">
        <v>8000</v>
      </c>
      <c r="C46" s="169" t="s">
        <v>80</v>
      </c>
      <c r="D46" s="154">
        <v>8000</v>
      </c>
      <c r="E46" s="144"/>
    </row>
    <row r="47" spans="1:5" ht="12.75">
      <c r="A47" s="144"/>
      <c r="B47" s="148"/>
      <c r="C47" s="146"/>
      <c r="D47" s="146"/>
      <c r="E47" s="145"/>
    </row>
    <row r="48" spans="1:5" s="150" customFormat="1" ht="12.75">
      <c r="A48" s="151" t="s">
        <v>66</v>
      </c>
      <c r="B48" s="152">
        <f>B15+B44+B46</f>
        <v>113944</v>
      </c>
      <c r="C48" s="176">
        <f>C44+C15</f>
        <v>350</v>
      </c>
      <c r="D48" s="176">
        <f>D15+D44+D46</f>
        <v>113594</v>
      </c>
      <c r="E48" s="151"/>
    </row>
    <row r="49" spans="2:4" ht="12.75">
      <c r="B49" s="155"/>
      <c r="C49" s="155"/>
      <c r="D49" s="155"/>
    </row>
    <row r="50" spans="2:4" ht="12.75">
      <c r="B50" s="155"/>
      <c r="C50" s="155"/>
      <c r="D50" s="155"/>
    </row>
    <row r="51" spans="2:4" ht="12.75">
      <c r="B51" s="155"/>
      <c r="C51" s="155"/>
      <c r="D51" s="155"/>
    </row>
    <row r="52" spans="2:4" ht="12.75">
      <c r="B52" s="155"/>
      <c r="C52" s="155"/>
      <c r="D52" s="155"/>
    </row>
    <row r="53" spans="2:4" ht="12.75">
      <c r="B53" s="155"/>
      <c r="C53" s="155"/>
      <c r="D53" s="155"/>
    </row>
    <row r="54" spans="2:4" ht="12.75">
      <c r="B54" s="155"/>
      <c r="C54" s="155"/>
      <c r="D54" s="155"/>
    </row>
    <row r="55" spans="2:4" ht="12.75">
      <c r="B55" s="155"/>
      <c r="C55" s="155"/>
      <c r="D55" s="155"/>
    </row>
    <row r="56" spans="2:4" ht="12.75">
      <c r="B56" s="155"/>
      <c r="C56" s="155"/>
      <c r="D56" s="155"/>
    </row>
    <row r="57" spans="2:4" ht="12.75">
      <c r="B57" s="155"/>
      <c r="C57" s="155"/>
      <c r="D57" s="155"/>
    </row>
    <row r="58" spans="2:4" ht="12.75">
      <c r="B58" s="155"/>
      <c r="C58" s="155"/>
      <c r="D58" s="155"/>
    </row>
    <row r="59" spans="2:4" ht="12.75">
      <c r="B59" s="155"/>
      <c r="C59" s="155"/>
      <c r="D59" s="155"/>
    </row>
    <row r="60" spans="2:4" ht="12.75">
      <c r="B60" s="155"/>
      <c r="C60" s="155"/>
      <c r="D60" s="155"/>
    </row>
    <row r="61" spans="2:4" ht="12.75">
      <c r="B61" s="155"/>
      <c r="C61" s="155"/>
      <c r="D61" s="155"/>
    </row>
    <row r="62" spans="2:4" ht="12.75">
      <c r="B62" s="155"/>
      <c r="C62" s="155"/>
      <c r="D62" s="155"/>
    </row>
    <row r="63" spans="2:4" ht="12.75">
      <c r="B63" s="155"/>
      <c r="C63" s="155"/>
      <c r="D63" s="155"/>
    </row>
    <row r="64" spans="2:4" ht="12.75">
      <c r="B64" s="155"/>
      <c r="C64" s="155"/>
      <c r="D64" s="155"/>
    </row>
  </sheetData>
  <mergeCells count="20">
    <mergeCell ref="B41:B42"/>
    <mergeCell ref="C41:C42"/>
    <mergeCell ref="D41:D42"/>
    <mergeCell ref="E41:E42"/>
    <mergeCell ref="B29:B30"/>
    <mergeCell ref="C29:C30"/>
    <mergeCell ref="D29:D30"/>
    <mergeCell ref="E29:E30"/>
    <mergeCell ref="A31:A33"/>
    <mergeCell ref="B31:D31"/>
    <mergeCell ref="E31:E33"/>
    <mergeCell ref="B32:B33"/>
    <mergeCell ref="C32:C33"/>
    <mergeCell ref="D32:D33"/>
    <mergeCell ref="D4:D5"/>
    <mergeCell ref="B3:D3"/>
    <mergeCell ref="A3:A5"/>
    <mergeCell ref="E3:E5"/>
    <mergeCell ref="B4:B5"/>
    <mergeCell ref="C4:C5"/>
  </mergeCells>
  <printOptions horizontalCentered="1"/>
  <pageMargins left="0.5118110236220472" right="0.7874015748031497" top="1.16" bottom="0.7874015748031497" header="0.5118110236220472" footer="0.5118110236220472"/>
  <pageSetup horizontalDpi="300" verticalDpi="300" orientation="landscape" paperSize="9" scale="93" r:id="rId1"/>
  <headerFooter alignWithMargins="0">
    <oddHeader>&amp;C&amp;"Arial CE,Normál"2003. viziközmű koncessziós felújítások&amp;R&amp;"Arial CE,Normál"8.sz.melléklet
(ezer Ft-ban)
2/2003.(III.11.)sz.önkormányzati rendelethez</oddHeader>
    <oddFooter>&amp;L&amp;"Arial CE,Normál"&amp;D  &amp;T&amp;C&amp;"Arial CE,Normál"&amp;F/&amp;A/Szalafainé&amp;R&amp;"Arial CE,Normál"&amp;P/&amp;N</oddFooter>
  </headerFooter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2">
      <pane xSplit="1" ySplit="3" topLeftCell="E5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2:A4"/>
    </sheetView>
  </sheetViews>
  <sheetFormatPr defaultColWidth="9.140625" defaultRowHeight="12.75"/>
  <cols>
    <col min="1" max="1" width="50.7109375" style="90" customWidth="1"/>
    <col min="2" max="2" width="13.7109375" style="90" customWidth="1"/>
    <col min="3" max="5" width="14.00390625" style="90" customWidth="1"/>
    <col min="6" max="6" width="26.140625" style="90" customWidth="1"/>
    <col min="7" max="16384" width="9.140625" style="90" customWidth="1"/>
  </cols>
  <sheetData>
    <row r="1" ht="12.75">
      <c r="F1" s="91"/>
    </row>
    <row r="2" spans="1:6" s="111" customFormat="1" ht="12.75">
      <c r="A2" s="196" t="s">
        <v>4</v>
      </c>
      <c r="B2" s="196" t="s">
        <v>84</v>
      </c>
      <c r="C2" s="196" t="s">
        <v>85</v>
      </c>
      <c r="D2" s="196" t="s">
        <v>87</v>
      </c>
      <c r="E2" s="196" t="s">
        <v>86</v>
      </c>
      <c r="F2" s="196" t="s">
        <v>9</v>
      </c>
    </row>
    <row r="3" spans="1:6" s="111" customFormat="1" ht="12.75">
      <c r="A3" s="197"/>
      <c r="B3" s="197"/>
      <c r="C3" s="197"/>
      <c r="D3" s="197"/>
      <c r="E3" s="197"/>
      <c r="F3" s="197"/>
    </row>
    <row r="4" spans="1:6" s="111" customFormat="1" ht="12.75">
      <c r="A4" s="198"/>
      <c r="B4" s="198"/>
      <c r="C4" s="198"/>
      <c r="D4" s="198"/>
      <c r="E4" s="198"/>
      <c r="F4" s="198"/>
    </row>
    <row r="5" spans="1:6" ht="12.75">
      <c r="A5" s="115" t="s">
        <v>79</v>
      </c>
      <c r="B5" s="93"/>
      <c r="C5" s="94"/>
      <c r="D5" s="94"/>
      <c r="E5" s="94"/>
      <c r="F5" s="93"/>
    </row>
    <row r="6" spans="1:6" ht="12.75">
      <c r="A6" s="93" t="s">
        <v>12</v>
      </c>
      <c r="B6" s="97"/>
      <c r="C6" s="94"/>
      <c r="D6" s="94"/>
      <c r="E6" s="94"/>
      <c r="F6" s="93"/>
    </row>
    <row r="7" spans="1:6" s="98" customFormat="1" ht="12.75">
      <c r="A7" s="93" t="s">
        <v>13</v>
      </c>
      <c r="B7" s="97">
        <f>'06.28'!E7</f>
        <v>1170</v>
      </c>
      <c r="C7" s="112" t="s">
        <v>80</v>
      </c>
      <c r="D7" s="94">
        <v>1170</v>
      </c>
      <c r="E7" s="94">
        <f>D7-B7</f>
        <v>0</v>
      </c>
      <c r="F7" s="93"/>
    </row>
    <row r="8" spans="1:6" s="98" customFormat="1" ht="12.75">
      <c r="A8" s="93" t="s">
        <v>15</v>
      </c>
      <c r="B8" s="97">
        <f>'06.28'!E8</f>
        <v>200</v>
      </c>
      <c r="C8" s="112" t="s">
        <v>80</v>
      </c>
      <c r="D8" s="94">
        <v>200</v>
      </c>
      <c r="E8" s="94">
        <f>D8-B8</f>
        <v>0</v>
      </c>
      <c r="F8" s="93"/>
    </row>
    <row r="9" spans="1:6" s="98" customFormat="1" ht="12.75">
      <c r="A9" s="93" t="s">
        <v>16</v>
      </c>
      <c r="B9" s="97"/>
      <c r="C9" s="94"/>
      <c r="D9" s="94"/>
      <c r="E9" s="94"/>
      <c r="F9" s="93"/>
    </row>
    <row r="10" spans="1:6" s="98" customFormat="1" ht="12.75">
      <c r="A10" s="93" t="s">
        <v>17</v>
      </c>
      <c r="B10" s="97">
        <f>'06.28'!E10</f>
        <v>225</v>
      </c>
      <c r="C10" s="112" t="s">
        <v>80</v>
      </c>
      <c r="D10" s="94">
        <v>225</v>
      </c>
      <c r="E10" s="94">
        <f>D10-B10</f>
        <v>0</v>
      </c>
      <c r="F10" s="93"/>
    </row>
    <row r="11" spans="1:6" s="98" customFormat="1" ht="12.75">
      <c r="A11" s="93" t="s">
        <v>18</v>
      </c>
      <c r="B11" s="97"/>
      <c r="C11" s="94"/>
      <c r="D11" s="94"/>
      <c r="E11" s="94"/>
      <c r="F11" s="93"/>
    </row>
    <row r="12" spans="1:6" s="98" customFormat="1" ht="12.75">
      <c r="A12" s="93" t="s">
        <v>19</v>
      </c>
      <c r="B12" s="97">
        <f>'06.28'!E12</f>
        <v>96</v>
      </c>
      <c r="C12" s="112" t="s">
        <v>80</v>
      </c>
      <c r="D12" s="94">
        <v>96</v>
      </c>
      <c r="E12" s="94">
        <f>D12-B12</f>
        <v>0</v>
      </c>
      <c r="F12" s="93"/>
    </row>
    <row r="13" spans="1:6" ht="12.75">
      <c r="A13" s="100" t="s">
        <v>88</v>
      </c>
      <c r="B13" s="103">
        <f>'06.28'!E13</f>
        <v>1691</v>
      </c>
      <c r="C13" s="100">
        <v>0</v>
      </c>
      <c r="D13" s="103">
        <f>B13+C13</f>
        <v>1691</v>
      </c>
      <c r="E13" s="100">
        <f>D13-B13</f>
        <v>0</v>
      </c>
      <c r="F13" s="100"/>
    </row>
    <row r="14" spans="1:6" ht="12.75">
      <c r="A14" s="93" t="s">
        <v>21</v>
      </c>
      <c r="B14" s="97"/>
      <c r="C14" s="94"/>
      <c r="D14" s="94"/>
      <c r="E14" s="94"/>
      <c r="F14" s="93"/>
    </row>
    <row r="15" spans="1:6" ht="12.75">
      <c r="A15" s="93" t="s">
        <v>22</v>
      </c>
      <c r="B15" s="97">
        <f>'06.28'!E15</f>
        <v>15000</v>
      </c>
      <c r="C15" s="112" t="s">
        <v>80</v>
      </c>
      <c r="D15" s="94">
        <v>15000</v>
      </c>
      <c r="E15" s="94">
        <f>D15-B15</f>
        <v>0</v>
      </c>
      <c r="F15" s="93"/>
    </row>
    <row r="16" spans="1:6" ht="12.75">
      <c r="A16" s="93" t="s">
        <v>24</v>
      </c>
      <c r="B16" s="97">
        <f>'06.28'!E16</f>
        <v>18338</v>
      </c>
      <c r="C16" s="112" t="s">
        <v>80</v>
      </c>
      <c r="D16" s="94">
        <v>18338</v>
      </c>
      <c r="E16" s="94">
        <f>D16-B16</f>
        <v>0</v>
      </c>
      <c r="F16" s="93"/>
    </row>
    <row r="17" spans="1:6" s="98" customFormat="1" ht="12.75">
      <c r="A17" s="100" t="s">
        <v>25</v>
      </c>
      <c r="B17" s="103">
        <f>'06.28'!E17</f>
        <v>33338</v>
      </c>
      <c r="C17" s="100">
        <v>0</v>
      </c>
      <c r="D17" s="103">
        <f>B17+C17</f>
        <v>33338</v>
      </c>
      <c r="E17" s="100">
        <f>D17-B17</f>
        <v>0</v>
      </c>
      <c r="F17" s="100"/>
    </row>
    <row r="18" spans="1:6" ht="12.75">
      <c r="A18" s="115" t="s">
        <v>90</v>
      </c>
      <c r="B18" s="97"/>
      <c r="C18" s="94"/>
      <c r="D18" s="94"/>
      <c r="E18" s="94"/>
      <c r="F18" s="93"/>
    </row>
    <row r="19" spans="1:6" ht="12.75">
      <c r="A19" s="115" t="s">
        <v>27</v>
      </c>
      <c r="B19" s="97">
        <f>'06.28'!E19</f>
        <v>0</v>
      </c>
      <c r="C19" s="112" t="s">
        <v>80</v>
      </c>
      <c r="D19" s="94">
        <v>0</v>
      </c>
      <c r="E19" s="94">
        <f>D19-B19</f>
        <v>0</v>
      </c>
      <c r="F19" s="93"/>
    </row>
    <row r="20" spans="1:6" s="119" customFormat="1" ht="19.5" customHeight="1">
      <c r="A20" s="204" t="s">
        <v>28</v>
      </c>
      <c r="B20" s="199">
        <v>78</v>
      </c>
      <c r="C20" s="205" t="s">
        <v>80</v>
      </c>
      <c r="D20" s="199">
        <v>78</v>
      </c>
      <c r="E20" s="199">
        <f>D20-B20</f>
        <v>0</v>
      </c>
      <c r="F20" s="200"/>
    </row>
    <row r="21" spans="1:6" s="119" customFormat="1" ht="18.75" customHeight="1">
      <c r="A21" s="204"/>
      <c r="B21" s="199"/>
      <c r="C21" s="205"/>
      <c r="D21" s="199"/>
      <c r="E21" s="199"/>
      <c r="F21" s="200"/>
    </row>
    <row r="22" spans="1:6" ht="12.75">
      <c r="A22" s="93" t="s">
        <v>29</v>
      </c>
      <c r="B22" s="97">
        <f>'06.28'!E21</f>
        <v>3000</v>
      </c>
      <c r="C22" s="112" t="s">
        <v>80</v>
      </c>
      <c r="D22" s="94">
        <v>3000</v>
      </c>
      <c r="E22" s="94">
        <f>D22-B22</f>
        <v>0</v>
      </c>
      <c r="F22" s="180"/>
    </row>
    <row r="23" spans="1:6" ht="12.75">
      <c r="A23" s="93" t="s">
        <v>30</v>
      </c>
      <c r="B23" s="97">
        <f>'06.28'!E22</f>
        <v>10000</v>
      </c>
      <c r="C23" s="112" t="s">
        <v>80</v>
      </c>
      <c r="D23" s="94">
        <v>10000</v>
      </c>
      <c r="E23" s="94">
        <f>D23-B23</f>
        <v>0</v>
      </c>
      <c r="F23" s="180"/>
    </row>
    <row r="24" spans="1:6" ht="12.75">
      <c r="A24" s="93" t="s">
        <v>32</v>
      </c>
      <c r="B24" s="97">
        <f>'06.28'!E23</f>
        <v>10000</v>
      </c>
      <c r="C24" s="112" t="s">
        <v>80</v>
      </c>
      <c r="D24" s="94">
        <v>10000</v>
      </c>
      <c r="E24" s="94">
        <f>D24-B24</f>
        <v>0</v>
      </c>
      <c r="F24" s="180"/>
    </row>
    <row r="25" spans="1:6" ht="12.75">
      <c r="A25" s="93" t="s">
        <v>33</v>
      </c>
      <c r="B25" s="97"/>
      <c r="C25" s="94"/>
      <c r="D25" s="94"/>
      <c r="E25" s="94"/>
      <c r="F25" s="180"/>
    </row>
    <row r="26" spans="1:6" ht="12.75">
      <c r="A26" s="93" t="s">
        <v>34</v>
      </c>
      <c r="B26" s="97">
        <f>'06.28'!E25</f>
        <v>5000</v>
      </c>
      <c r="C26" s="112" t="s">
        <v>80</v>
      </c>
      <c r="D26" s="94">
        <v>5000</v>
      </c>
      <c r="E26" s="94">
        <f>D26-B26</f>
        <v>0</v>
      </c>
      <c r="F26" s="180"/>
    </row>
    <row r="27" spans="1:6" ht="12.75">
      <c r="A27" s="93" t="s">
        <v>35</v>
      </c>
      <c r="B27" s="97">
        <f>'06.28'!E26</f>
        <v>6000</v>
      </c>
      <c r="C27" s="112" t="s">
        <v>80</v>
      </c>
      <c r="D27" s="94">
        <v>6000</v>
      </c>
      <c r="E27" s="94">
        <f>D27-B27</f>
        <v>0</v>
      </c>
      <c r="F27" s="180"/>
    </row>
    <row r="28" spans="1:6" ht="12.75">
      <c r="A28" s="93" t="s">
        <v>36</v>
      </c>
      <c r="B28" s="97"/>
      <c r="C28" s="94"/>
      <c r="D28" s="94"/>
      <c r="E28" s="94"/>
      <c r="F28" s="180"/>
    </row>
    <row r="29" spans="1:6" ht="12.75">
      <c r="A29" s="93" t="s">
        <v>37</v>
      </c>
      <c r="B29" s="97">
        <f>'06.28'!E28</f>
        <v>2900</v>
      </c>
      <c r="C29" s="112" t="s">
        <v>80</v>
      </c>
      <c r="D29" s="94">
        <v>2900</v>
      </c>
      <c r="E29" s="94">
        <f>D29-B29</f>
        <v>0</v>
      </c>
      <c r="F29" s="180"/>
    </row>
    <row r="30" spans="1:6" ht="12.75">
      <c r="A30" s="93" t="s">
        <v>38</v>
      </c>
      <c r="B30" s="97">
        <f>'06.28'!E29</f>
        <v>3000</v>
      </c>
      <c r="C30" s="112" t="s">
        <v>80</v>
      </c>
      <c r="D30" s="94">
        <v>3000</v>
      </c>
      <c r="E30" s="94">
        <f>D30-B30</f>
        <v>0</v>
      </c>
      <c r="F30" s="180"/>
    </row>
    <row r="31" spans="1:6" ht="12.75">
      <c r="A31" s="93" t="s">
        <v>39</v>
      </c>
      <c r="B31" s="97"/>
      <c r="C31" s="94"/>
      <c r="D31" s="94"/>
      <c r="E31" s="94"/>
      <c r="F31" s="180"/>
    </row>
    <row r="32" spans="1:6" ht="12.75">
      <c r="A32" s="93" t="s">
        <v>40</v>
      </c>
      <c r="B32" s="97">
        <f>'06.28'!E31</f>
        <v>4900</v>
      </c>
      <c r="C32" s="112" t="s">
        <v>80</v>
      </c>
      <c r="D32" s="94">
        <v>4900</v>
      </c>
      <c r="E32" s="94">
        <f>D32-B32</f>
        <v>0</v>
      </c>
      <c r="F32" s="180"/>
    </row>
    <row r="33" spans="1:6" ht="12.75">
      <c r="A33" s="93" t="s">
        <v>41</v>
      </c>
      <c r="B33" s="97">
        <f>'06.28'!E32</f>
        <v>2000</v>
      </c>
      <c r="C33" s="112" t="s">
        <v>80</v>
      </c>
      <c r="D33" s="94">
        <v>2000</v>
      </c>
      <c r="E33" s="94">
        <f>D33-B33</f>
        <v>0</v>
      </c>
      <c r="F33" s="180"/>
    </row>
    <row r="34" spans="1:6" ht="12.75">
      <c r="A34" s="93" t="s">
        <v>42</v>
      </c>
      <c r="B34" s="97">
        <f>'06.28'!E33</f>
        <v>800</v>
      </c>
      <c r="C34" s="112" t="s">
        <v>80</v>
      </c>
      <c r="D34" s="94">
        <v>800</v>
      </c>
      <c r="E34" s="94">
        <f>D34-B34</f>
        <v>0</v>
      </c>
      <c r="F34" s="180"/>
    </row>
    <row r="35" spans="1:6" ht="12.75">
      <c r="A35" s="93" t="s">
        <v>67</v>
      </c>
      <c r="B35" s="97">
        <v>775</v>
      </c>
      <c r="C35" s="112" t="s">
        <v>80</v>
      </c>
      <c r="D35" s="94">
        <v>775</v>
      </c>
      <c r="E35" s="94">
        <f>D35-B35</f>
        <v>0</v>
      </c>
      <c r="F35" s="180"/>
    </row>
    <row r="36" spans="1:6" ht="12.75">
      <c r="A36" s="100" t="s">
        <v>44</v>
      </c>
      <c r="B36" s="103">
        <f>SUM(B19:B35)</f>
        <v>48453</v>
      </c>
      <c r="C36" s="103">
        <f>SUM(C20:C35)</f>
        <v>0</v>
      </c>
      <c r="D36" s="103">
        <f>B36+C36</f>
        <v>48453</v>
      </c>
      <c r="E36" s="100">
        <f>D36-B36</f>
        <v>0</v>
      </c>
      <c r="F36" s="100"/>
    </row>
    <row r="37" spans="1:6" s="111" customFormat="1" ht="12.75">
      <c r="A37" s="196" t="s">
        <v>4</v>
      </c>
      <c r="B37" s="201" t="s">
        <v>84</v>
      </c>
      <c r="C37" s="196" t="s">
        <v>85</v>
      </c>
      <c r="D37" s="201" t="s">
        <v>87</v>
      </c>
      <c r="E37" s="196" t="s">
        <v>86</v>
      </c>
      <c r="F37" s="196" t="s">
        <v>9</v>
      </c>
    </row>
    <row r="38" spans="1:6" s="111" customFormat="1" ht="12.75">
      <c r="A38" s="197"/>
      <c r="B38" s="202"/>
      <c r="C38" s="197"/>
      <c r="D38" s="202"/>
      <c r="E38" s="197"/>
      <c r="F38" s="197"/>
    </row>
    <row r="39" spans="1:6" s="111" customFormat="1" ht="12.75">
      <c r="A39" s="198"/>
      <c r="B39" s="203"/>
      <c r="C39" s="198"/>
      <c r="D39" s="203"/>
      <c r="E39" s="198"/>
      <c r="F39" s="198"/>
    </row>
    <row r="40" spans="1:6" ht="12.75">
      <c r="A40" s="115" t="s">
        <v>45</v>
      </c>
      <c r="B40" s="97"/>
      <c r="C40" s="94"/>
      <c r="D40" s="94"/>
      <c r="E40" s="94"/>
      <c r="F40" s="93"/>
    </row>
    <row r="41" spans="1:6" ht="12.75">
      <c r="A41" s="115"/>
      <c r="B41" s="97"/>
      <c r="C41" s="94"/>
      <c r="D41" s="94"/>
      <c r="E41" s="94"/>
      <c r="F41" s="93"/>
    </row>
    <row r="42" spans="1:6" ht="12.75">
      <c r="A42" s="115" t="s">
        <v>46</v>
      </c>
      <c r="B42" s="97"/>
      <c r="C42" s="94"/>
      <c r="D42" s="94"/>
      <c r="E42" s="94"/>
      <c r="F42" s="93"/>
    </row>
    <row r="43" spans="1:6" ht="12.75">
      <c r="A43" s="115" t="s">
        <v>47</v>
      </c>
      <c r="B43" s="97"/>
      <c r="C43" s="94"/>
      <c r="D43" s="94"/>
      <c r="E43" s="94"/>
      <c r="F43" s="93"/>
    </row>
    <row r="44" spans="1:6" ht="12.75">
      <c r="A44" s="93" t="s">
        <v>48</v>
      </c>
      <c r="B44" s="97">
        <f>'06.28'!E40</f>
        <v>0</v>
      </c>
      <c r="C44" s="112" t="s">
        <v>80</v>
      </c>
      <c r="D44" s="94">
        <v>0</v>
      </c>
      <c r="E44" s="94">
        <f>D44-B44</f>
        <v>0</v>
      </c>
      <c r="F44" s="93"/>
    </row>
    <row r="45" spans="1:6" ht="12.75">
      <c r="A45" s="93" t="s">
        <v>49</v>
      </c>
      <c r="B45" s="97">
        <f>'06.28'!E41</f>
        <v>0</v>
      </c>
      <c r="C45" s="112" t="s">
        <v>80</v>
      </c>
      <c r="D45" s="94">
        <v>0</v>
      </c>
      <c r="E45" s="94">
        <f>D45-B45</f>
        <v>0</v>
      </c>
      <c r="F45" s="93"/>
    </row>
    <row r="46" spans="1:6" ht="12.75">
      <c r="A46" s="93" t="s">
        <v>50</v>
      </c>
      <c r="B46" s="97">
        <f>'06.28'!E42</f>
        <v>1219</v>
      </c>
      <c r="C46" s="112" t="s">
        <v>80</v>
      </c>
      <c r="D46" s="94">
        <v>1219</v>
      </c>
      <c r="E46" s="94">
        <f>D46-B46</f>
        <v>0</v>
      </c>
      <c r="F46" s="180"/>
    </row>
    <row r="47" spans="1:6" ht="12.75">
      <c r="A47" s="93" t="s">
        <v>51</v>
      </c>
      <c r="B47" s="97">
        <f>'06.28'!E43</f>
        <v>32750</v>
      </c>
      <c r="C47" s="112" t="s">
        <v>80</v>
      </c>
      <c r="D47" s="94">
        <v>32750</v>
      </c>
      <c r="E47" s="94">
        <f>D47-B47</f>
        <v>0</v>
      </c>
      <c r="F47" s="180" t="s">
        <v>52</v>
      </c>
    </row>
    <row r="48" spans="1:6" ht="12.75">
      <c r="A48" s="93" t="s">
        <v>51</v>
      </c>
      <c r="B48" s="97">
        <f>'06.28'!E44</f>
        <v>10250</v>
      </c>
      <c r="C48" s="112" t="s">
        <v>80</v>
      </c>
      <c r="D48" s="94">
        <v>10250</v>
      </c>
      <c r="E48" s="94">
        <f>D48-B48</f>
        <v>0</v>
      </c>
      <c r="F48" s="180" t="s">
        <v>53</v>
      </c>
    </row>
    <row r="49" spans="1:6" ht="12.75">
      <c r="A49" s="93" t="s">
        <v>54</v>
      </c>
      <c r="B49" s="112" t="str">
        <f>'06.28'!E45</f>
        <v>X</v>
      </c>
      <c r="C49" s="112" t="s">
        <v>80</v>
      </c>
      <c r="D49" s="112" t="s">
        <v>31</v>
      </c>
      <c r="E49" s="112" t="s">
        <v>31</v>
      </c>
      <c r="F49" s="180"/>
    </row>
    <row r="50" spans="1:6" ht="12.75">
      <c r="A50" s="93" t="s">
        <v>55</v>
      </c>
      <c r="B50" s="112"/>
      <c r="C50" s="94"/>
      <c r="D50" s="112"/>
      <c r="E50" s="112"/>
      <c r="F50" s="93"/>
    </row>
    <row r="51" spans="1:6" ht="12.75">
      <c r="A51" s="93" t="s">
        <v>56</v>
      </c>
      <c r="B51" s="112" t="str">
        <f>'06.28'!E47</f>
        <v>X</v>
      </c>
      <c r="C51" s="112" t="s">
        <v>80</v>
      </c>
      <c r="D51" s="112" t="s">
        <v>31</v>
      </c>
      <c r="E51" s="112" t="s">
        <v>31</v>
      </c>
      <c r="F51" s="93" t="s">
        <v>89</v>
      </c>
    </row>
    <row r="52" spans="1:6" ht="12.75">
      <c r="A52" s="93" t="s">
        <v>18</v>
      </c>
      <c r="B52" s="112"/>
      <c r="C52" s="94"/>
      <c r="D52" s="112"/>
      <c r="E52" s="112"/>
      <c r="F52" s="93"/>
    </row>
    <row r="53" spans="1:6" ht="12.75">
      <c r="A53" s="93" t="s">
        <v>19</v>
      </c>
      <c r="B53" s="112" t="str">
        <f>'06.28'!E49</f>
        <v>X</v>
      </c>
      <c r="C53" s="112" t="s">
        <v>80</v>
      </c>
      <c r="D53" s="112" t="s">
        <v>31</v>
      </c>
      <c r="E53" s="112" t="s">
        <v>31</v>
      </c>
      <c r="F53" s="93"/>
    </row>
    <row r="54" spans="1:6" ht="12.75">
      <c r="A54" s="93" t="s">
        <v>58</v>
      </c>
      <c r="B54" s="112" t="str">
        <f>'06.28'!E50</f>
        <v>X</v>
      </c>
      <c r="C54" s="112" t="s">
        <v>80</v>
      </c>
      <c r="D54" s="112" t="s">
        <v>31</v>
      </c>
      <c r="E54" s="112" t="s">
        <v>31</v>
      </c>
      <c r="F54" s="93"/>
    </row>
    <row r="55" spans="1:6" ht="12.75">
      <c r="A55" s="93" t="s">
        <v>59</v>
      </c>
      <c r="B55" s="112" t="str">
        <f>'06.28'!E51</f>
        <v>X</v>
      </c>
      <c r="C55" s="112" t="s">
        <v>80</v>
      </c>
      <c r="D55" s="112" t="s">
        <v>31</v>
      </c>
      <c r="E55" s="112" t="s">
        <v>31</v>
      </c>
      <c r="F55" s="93"/>
    </row>
    <row r="56" spans="1:6" ht="12.75">
      <c r="A56" s="93" t="s">
        <v>60</v>
      </c>
      <c r="B56" s="112" t="str">
        <f>'06.28'!E53</f>
        <v>X</v>
      </c>
      <c r="C56" s="112" t="s">
        <v>80</v>
      </c>
      <c r="D56" s="112" t="s">
        <v>31</v>
      </c>
      <c r="E56" s="112" t="s">
        <v>31</v>
      </c>
      <c r="F56" s="93" t="s">
        <v>61</v>
      </c>
    </row>
    <row r="57" spans="1:6" ht="12.75">
      <c r="A57" s="93" t="s">
        <v>62</v>
      </c>
      <c r="B57" s="112"/>
      <c r="C57" s="94"/>
      <c r="D57" s="112"/>
      <c r="E57" s="112"/>
      <c r="F57" s="93"/>
    </row>
    <row r="58" spans="1:6" ht="12.75">
      <c r="A58" s="93" t="s">
        <v>63</v>
      </c>
      <c r="B58" s="112" t="str">
        <f>'06.28'!E55</f>
        <v>X</v>
      </c>
      <c r="C58" s="112" t="s">
        <v>80</v>
      </c>
      <c r="D58" s="112" t="s">
        <v>31</v>
      </c>
      <c r="E58" s="112" t="s">
        <v>31</v>
      </c>
      <c r="F58" s="93" t="s">
        <v>64</v>
      </c>
    </row>
    <row r="59" spans="1:6" ht="12.75">
      <c r="A59" s="93" t="s">
        <v>94</v>
      </c>
      <c r="B59" s="94">
        <v>2012</v>
      </c>
      <c r="C59" s="112" t="s">
        <v>80</v>
      </c>
      <c r="D59" s="94">
        <v>2012</v>
      </c>
      <c r="E59" s="94">
        <v>0</v>
      </c>
      <c r="F59" s="93"/>
    </row>
    <row r="60" spans="1:6" ht="12.75">
      <c r="A60" s="100" t="s">
        <v>83</v>
      </c>
      <c r="B60" s="103">
        <f>SUM(B44:B59)</f>
        <v>46231</v>
      </c>
      <c r="C60" s="120">
        <v>0</v>
      </c>
      <c r="D60" s="103">
        <f>B60</f>
        <v>46231</v>
      </c>
      <c r="E60" s="100">
        <f>D60-B60</f>
        <v>0</v>
      </c>
      <c r="F60" s="100"/>
    </row>
    <row r="61" spans="1:6" ht="12.75">
      <c r="A61" s="115"/>
      <c r="B61" s="97"/>
      <c r="C61" s="94"/>
      <c r="D61" s="94"/>
      <c r="E61" s="94"/>
      <c r="F61" s="93"/>
    </row>
    <row r="62" spans="1:6" s="98" customFormat="1" ht="12.75">
      <c r="A62" s="115" t="s">
        <v>66</v>
      </c>
      <c r="B62" s="104">
        <f>B60+B36+B17+B13</f>
        <v>129713</v>
      </c>
      <c r="C62" s="105">
        <v>0</v>
      </c>
      <c r="D62" s="105">
        <f>B62</f>
        <v>129713</v>
      </c>
      <c r="E62" s="105">
        <f>D62-B62</f>
        <v>0</v>
      </c>
      <c r="F62" s="115"/>
    </row>
    <row r="63" spans="1:6" ht="12.75">
      <c r="A63" s="116"/>
      <c r="B63" s="173"/>
      <c r="C63" s="117"/>
      <c r="D63" s="117"/>
      <c r="E63" s="117"/>
      <c r="F63" s="116"/>
    </row>
    <row r="65" ht="12.75">
      <c r="D65" s="113"/>
    </row>
  </sheetData>
  <mergeCells count="18">
    <mergeCell ref="C37:C39"/>
    <mergeCell ref="D37:D39"/>
    <mergeCell ref="C2:C4"/>
    <mergeCell ref="D2:D4"/>
    <mergeCell ref="C20:C21"/>
    <mergeCell ref="D20:D21"/>
    <mergeCell ref="A2:A4"/>
    <mergeCell ref="B2:B4"/>
    <mergeCell ref="A37:A39"/>
    <mergeCell ref="B37:B39"/>
    <mergeCell ref="A20:A21"/>
    <mergeCell ref="B20:B21"/>
    <mergeCell ref="E2:E4"/>
    <mergeCell ref="F2:F4"/>
    <mergeCell ref="E37:E39"/>
    <mergeCell ref="F37:F39"/>
    <mergeCell ref="E20:E21"/>
    <mergeCell ref="F20:F21"/>
  </mergeCells>
  <printOptions/>
  <pageMargins left="0.51" right="0.7874015748031497" top="1.02" bottom="0.78" header="0.38" footer="0.37"/>
  <pageSetup horizontalDpi="300" verticalDpi="300" orientation="landscape" paperSize="9" r:id="rId1"/>
  <headerFooter alignWithMargins="0">
    <oddHeader>&amp;C2002. viziközmű koncessziós felújítások&amp;R8.sz.melléklet
(ezer Ft-ban)
1/2003.(III.11.)sz.önkormányzati rendelethez</oddHeader>
    <oddFooter>&amp;L&amp;D  &amp;T&amp;C&amp;F/&amp;A/Szalafainé&amp;R&amp;P/&amp;N</oddFoot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pane xSplit="1" ySplit="4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1" sqref="A41"/>
    </sheetView>
  </sheetViews>
  <sheetFormatPr defaultColWidth="9.140625" defaultRowHeight="12.75"/>
  <cols>
    <col min="1" max="1" width="50.7109375" style="90" customWidth="1"/>
    <col min="2" max="2" width="13.7109375" style="90" customWidth="1"/>
    <col min="3" max="5" width="14.00390625" style="90" customWidth="1"/>
    <col min="6" max="6" width="25.00390625" style="90" bestFit="1" customWidth="1"/>
    <col min="7" max="16384" width="9.140625" style="90" customWidth="1"/>
  </cols>
  <sheetData>
    <row r="1" ht="12.75">
      <c r="F1" s="91"/>
    </row>
    <row r="2" spans="1:6" s="111" customFormat="1" ht="12.75">
      <c r="A2" s="196" t="s">
        <v>4</v>
      </c>
      <c r="B2" s="196" t="s">
        <v>84</v>
      </c>
      <c r="C2" s="196" t="s">
        <v>85</v>
      </c>
      <c r="D2" s="196" t="s">
        <v>87</v>
      </c>
      <c r="E2" s="196" t="s">
        <v>86</v>
      </c>
      <c r="F2" s="196" t="s">
        <v>9</v>
      </c>
    </row>
    <row r="3" spans="1:6" s="111" customFormat="1" ht="12.75">
      <c r="A3" s="197"/>
      <c r="B3" s="197"/>
      <c r="C3" s="197"/>
      <c r="D3" s="197"/>
      <c r="E3" s="197"/>
      <c r="F3" s="197"/>
    </row>
    <row r="4" spans="1:6" s="111" customFormat="1" ht="12.75">
      <c r="A4" s="198"/>
      <c r="B4" s="198"/>
      <c r="C4" s="198"/>
      <c r="D4" s="198"/>
      <c r="E4" s="198"/>
      <c r="F4" s="198"/>
    </row>
    <row r="5" spans="1:6" ht="12.75">
      <c r="A5" s="92" t="s">
        <v>79</v>
      </c>
      <c r="B5" s="93"/>
      <c r="C5" s="94"/>
      <c r="D5" s="94"/>
      <c r="E5" s="94"/>
      <c r="F5" s="95"/>
    </row>
    <row r="6" spans="1:6" ht="12.75">
      <c r="A6" s="96" t="s">
        <v>12</v>
      </c>
      <c r="B6" s="97"/>
      <c r="C6" s="94"/>
      <c r="D6" s="94"/>
      <c r="E6" s="94"/>
      <c r="F6" s="95"/>
    </row>
    <row r="7" spans="1:6" s="98" customFormat="1" ht="12.75">
      <c r="A7" s="96" t="s">
        <v>13</v>
      </c>
      <c r="B7" s="97">
        <f>'06.28'!E7</f>
        <v>1170</v>
      </c>
      <c r="C7" s="94"/>
      <c r="D7" s="94">
        <f>B7+C7</f>
        <v>1170</v>
      </c>
      <c r="E7" s="94">
        <f>D7-B7</f>
        <v>0</v>
      </c>
      <c r="F7" s="95"/>
    </row>
    <row r="8" spans="1:6" s="98" customFormat="1" ht="12.75">
      <c r="A8" s="96" t="s">
        <v>15</v>
      </c>
      <c r="B8" s="97">
        <f>'06.28'!E8</f>
        <v>200</v>
      </c>
      <c r="C8" s="94"/>
      <c r="D8" s="94">
        <f>B8+C8</f>
        <v>200</v>
      </c>
      <c r="E8" s="94">
        <f>D8-B8</f>
        <v>0</v>
      </c>
      <c r="F8" s="95"/>
    </row>
    <row r="9" spans="1:6" s="98" customFormat="1" ht="12.75">
      <c r="A9" s="96" t="s">
        <v>16</v>
      </c>
      <c r="B9" s="97"/>
      <c r="C9" s="94"/>
      <c r="D9" s="94"/>
      <c r="E9" s="94"/>
      <c r="F9" s="95"/>
    </row>
    <row r="10" spans="1:6" s="98" customFormat="1" ht="12.75">
      <c r="A10" s="96" t="s">
        <v>17</v>
      </c>
      <c r="B10" s="97">
        <f>'06.28'!E10</f>
        <v>225</v>
      </c>
      <c r="C10" s="94"/>
      <c r="D10" s="94">
        <f>B10+C10</f>
        <v>225</v>
      </c>
      <c r="E10" s="94">
        <f>D10-B10</f>
        <v>0</v>
      </c>
      <c r="F10" s="95"/>
    </row>
    <row r="11" spans="1:6" s="98" customFormat="1" ht="12.75">
      <c r="A11" s="96" t="s">
        <v>18</v>
      </c>
      <c r="B11" s="97"/>
      <c r="C11" s="94"/>
      <c r="D11" s="94"/>
      <c r="E11" s="94"/>
      <c r="F11" s="95"/>
    </row>
    <row r="12" spans="1:6" s="98" customFormat="1" ht="12.75">
      <c r="A12" s="96" t="s">
        <v>19</v>
      </c>
      <c r="B12" s="97">
        <f>'06.28'!E12</f>
        <v>96</v>
      </c>
      <c r="C12" s="94"/>
      <c r="D12" s="94">
        <f>B12+C12</f>
        <v>96</v>
      </c>
      <c r="E12" s="94">
        <f>D12-B12</f>
        <v>0</v>
      </c>
      <c r="F12" s="95"/>
    </row>
    <row r="13" spans="1:6" ht="12.75">
      <c r="A13" s="99" t="s">
        <v>88</v>
      </c>
      <c r="B13" s="100">
        <f>'06.28'!E13</f>
        <v>1691</v>
      </c>
      <c r="C13" s="100">
        <v>0</v>
      </c>
      <c r="D13" s="100">
        <f>B13+C13</f>
        <v>1691</v>
      </c>
      <c r="E13" s="100">
        <f>D13-B13</f>
        <v>0</v>
      </c>
      <c r="F13" s="101"/>
    </row>
    <row r="14" spans="1:6" ht="12.75">
      <c r="A14" s="96" t="s">
        <v>21</v>
      </c>
      <c r="B14" s="97"/>
      <c r="C14" s="94"/>
      <c r="D14" s="94"/>
      <c r="E14" s="94"/>
      <c r="F14" s="95"/>
    </row>
    <row r="15" spans="1:6" ht="12.75">
      <c r="A15" s="96" t="s">
        <v>22</v>
      </c>
      <c r="B15" s="97">
        <f>'06.28'!E15</f>
        <v>15000</v>
      </c>
      <c r="C15" s="94"/>
      <c r="D15" s="94">
        <f>B15+C15</f>
        <v>15000</v>
      </c>
      <c r="E15" s="94">
        <f>D15-B15</f>
        <v>0</v>
      </c>
      <c r="F15" s="95"/>
    </row>
    <row r="16" spans="1:6" ht="12.75">
      <c r="A16" s="96" t="s">
        <v>24</v>
      </c>
      <c r="B16" s="97">
        <f>'06.28'!E16</f>
        <v>18338</v>
      </c>
      <c r="C16" s="94"/>
      <c r="D16" s="94">
        <f>B16+C16</f>
        <v>18338</v>
      </c>
      <c r="E16" s="94">
        <f>D16-B16</f>
        <v>0</v>
      </c>
      <c r="F16" s="95"/>
    </row>
    <row r="17" spans="1:6" s="98" customFormat="1" ht="12.75">
      <c r="A17" s="99" t="s">
        <v>25</v>
      </c>
      <c r="B17" s="100">
        <f>'06.28'!E17</f>
        <v>33338</v>
      </c>
      <c r="C17" s="100">
        <v>0</v>
      </c>
      <c r="D17" s="100">
        <f>B17+C17</f>
        <v>33338</v>
      </c>
      <c r="E17" s="100">
        <f>D17-B17</f>
        <v>0</v>
      </c>
      <c r="F17" s="101"/>
    </row>
    <row r="18" spans="1:6" ht="12.75">
      <c r="A18" s="92" t="s">
        <v>90</v>
      </c>
      <c r="B18" s="97"/>
      <c r="C18" s="94"/>
      <c r="D18" s="94"/>
      <c r="E18" s="94"/>
      <c r="F18" s="95"/>
    </row>
    <row r="19" spans="1:6" ht="12.75">
      <c r="A19" s="92" t="s">
        <v>27</v>
      </c>
      <c r="B19" s="97">
        <f>'06.28'!E19</f>
        <v>0</v>
      </c>
      <c r="C19" s="94"/>
      <c r="D19" s="94">
        <f>B19+C19</f>
        <v>0</v>
      </c>
      <c r="E19" s="94">
        <f>D19-B19</f>
        <v>0</v>
      </c>
      <c r="F19" s="95"/>
    </row>
    <row r="20" spans="1:6" ht="12.75">
      <c r="A20" s="96" t="s">
        <v>28</v>
      </c>
      <c r="B20" s="97">
        <f>'06.28'!E20</f>
        <v>4400</v>
      </c>
      <c r="C20" s="94">
        <v>-310</v>
      </c>
      <c r="D20" s="94">
        <f>B20+C20</f>
        <v>4090</v>
      </c>
      <c r="E20" s="94">
        <f>D20-B20</f>
        <v>-310</v>
      </c>
      <c r="F20" s="95" t="s">
        <v>91</v>
      </c>
    </row>
    <row r="21" spans="1:6" ht="12.75">
      <c r="A21" s="96" t="s">
        <v>29</v>
      </c>
      <c r="B21" s="97">
        <f>'06.28'!E21</f>
        <v>3000</v>
      </c>
      <c r="C21" s="94"/>
      <c r="D21" s="94">
        <f>B21+C21</f>
        <v>3000</v>
      </c>
      <c r="E21" s="94">
        <f>D21-B21</f>
        <v>0</v>
      </c>
      <c r="F21" s="102"/>
    </row>
    <row r="22" spans="1:6" ht="12.75">
      <c r="A22" s="96" t="s">
        <v>30</v>
      </c>
      <c r="B22" s="97">
        <f>'06.28'!E22</f>
        <v>10000</v>
      </c>
      <c r="C22" s="94"/>
      <c r="D22" s="94">
        <f>B22+C22</f>
        <v>10000</v>
      </c>
      <c r="E22" s="94">
        <f>D22-B22</f>
        <v>0</v>
      </c>
      <c r="F22" s="102"/>
    </row>
    <row r="23" spans="1:6" ht="12.75">
      <c r="A23" s="96" t="s">
        <v>32</v>
      </c>
      <c r="B23" s="97">
        <f>'06.28'!E23</f>
        <v>10000</v>
      </c>
      <c r="C23" s="94"/>
      <c r="D23" s="94">
        <f>B23+C23</f>
        <v>10000</v>
      </c>
      <c r="E23" s="94">
        <f>D23-B23</f>
        <v>0</v>
      </c>
      <c r="F23" s="102"/>
    </row>
    <row r="24" spans="1:6" ht="12.75">
      <c r="A24" s="96" t="s">
        <v>33</v>
      </c>
      <c r="B24" s="97"/>
      <c r="C24" s="94"/>
      <c r="D24" s="94"/>
      <c r="E24" s="94"/>
      <c r="F24" s="102"/>
    </row>
    <row r="25" spans="1:6" ht="12.75">
      <c r="A25" s="96" t="s">
        <v>34</v>
      </c>
      <c r="B25" s="97">
        <f>'06.28'!E25</f>
        <v>5000</v>
      </c>
      <c r="C25" s="94"/>
      <c r="D25" s="94">
        <f>B25+C25</f>
        <v>5000</v>
      </c>
      <c r="E25" s="94">
        <f>D25-B25</f>
        <v>0</v>
      </c>
      <c r="F25" s="102"/>
    </row>
    <row r="26" spans="1:6" ht="12.75">
      <c r="A26" s="96" t="s">
        <v>35</v>
      </c>
      <c r="B26" s="97">
        <f>'06.28'!E26</f>
        <v>6000</v>
      </c>
      <c r="C26" s="94"/>
      <c r="D26" s="94">
        <f>B26+C26</f>
        <v>6000</v>
      </c>
      <c r="E26" s="94">
        <f>D26-B26</f>
        <v>0</v>
      </c>
      <c r="F26" s="102"/>
    </row>
    <row r="27" spans="1:6" ht="12.75">
      <c r="A27" s="96" t="s">
        <v>36</v>
      </c>
      <c r="B27" s="97"/>
      <c r="C27" s="94"/>
      <c r="D27" s="94"/>
      <c r="E27" s="94"/>
      <c r="F27" s="102"/>
    </row>
    <row r="28" spans="1:6" ht="12.75">
      <c r="A28" s="96" t="s">
        <v>37</v>
      </c>
      <c r="B28" s="97">
        <f>'06.28'!E28</f>
        <v>2900</v>
      </c>
      <c r="C28" s="94"/>
      <c r="D28" s="94">
        <f>B28+C28</f>
        <v>2900</v>
      </c>
      <c r="E28" s="94">
        <f>D28-B28</f>
        <v>0</v>
      </c>
      <c r="F28" s="102"/>
    </row>
    <row r="29" spans="1:6" ht="12.75">
      <c r="A29" s="96" t="s">
        <v>38</v>
      </c>
      <c r="B29" s="97">
        <f>'06.28'!E29</f>
        <v>3000</v>
      </c>
      <c r="C29" s="94"/>
      <c r="D29" s="94">
        <f>B29+C29</f>
        <v>3000</v>
      </c>
      <c r="E29" s="94">
        <f>D29-B29</f>
        <v>0</v>
      </c>
      <c r="F29" s="102"/>
    </row>
    <row r="30" spans="1:6" ht="12.75">
      <c r="A30" s="96" t="s">
        <v>39</v>
      </c>
      <c r="B30" s="97"/>
      <c r="C30" s="94"/>
      <c r="D30" s="94"/>
      <c r="E30" s="94"/>
      <c r="F30" s="102"/>
    </row>
    <row r="31" spans="1:6" ht="12.75">
      <c r="A31" s="96" t="s">
        <v>40</v>
      </c>
      <c r="B31" s="97">
        <f>'06.28'!E31</f>
        <v>4900</v>
      </c>
      <c r="C31" s="94"/>
      <c r="D31" s="94">
        <f>B31+C31</f>
        <v>4900</v>
      </c>
      <c r="E31" s="94">
        <f>D31-B31</f>
        <v>0</v>
      </c>
      <c r="F31" s="102"/>
    </row>
    <row r="32" spans="1:6" ht="12.75">
      <c r="A32" s="96" t="s">
        <v>41</v>
      </c>
      <c r="B32" s="97">
        <f>'06.28'!E32</f>
        <v>2000</v>
      </c>
      <c r="C32" s="94"/>
      <c r="D32" s="94">
        <f>B32+C32</f>
        <v>2000</v>
      </c>
      <c r="E32" s="94">
        <f>D32-B32</f>
        <v>0</v>
      </c>
      <c r="F32" s="102"/>
    </row>
    <row r="33" spans="1:6" ht="12.75">
      <c r="A33" s="96" t="s">
        <v>42</v>
      </c>
      <c r="B33" s="97">
        <f>'06.28'!E33</f>
        <v>800</v>
      </c>
      <c r="C33" s="94"/>
      <c r="D33" s="94">
        <f>B33+C33</f>
        <v>800</v>
      </c>
      <c r="E33" s="94">
        <f>D33-B33</f>
        <v>0</v>
      </c>
      <c r="F33" s="102"/>
    </row>
    <row r="34" spans="1:6" ht="12.75">
      <c r="A34" s="96" t="s">
        <v>67</v>
      </c>
      <c r="B34" s="97"/>
      <c r="C34" s="94">
        <v>775</v>
      </c>
      <c r="D34" s="94">
        <f>B34+C34</f>
        <v>775</v>
      </c>
      <c r="E34" s="94">
        <f>D34-B34</f>
        <v>775</v>
      </c>
      <c r="F34" s="102" t="s">
        <v>92</v>
      </c>
    </row>
    <row r="35" spans="1:6" ht="12.75">
      <c r="A35" s="99" t="s">
        <v>44</v>
      </c>
      <c r="B35" s="100">
        <f>'06.28'!E35</f>
        <v>52000</v>
      </c>
      <c r="C35" s="103">
        <f>SUM(C20:C34)</f>
        <v>465</v>
      </c>
      <c r="D35" s="100">
        <f>B35+C35</f>
        <v>52465</v>
      </c>
      <c r="E35" s="100">
        <f>D35-B35</f>
        <v>465</v>
      </c>
      <c r="F35" s="101"/>
    </row>
    <row r="36" spans="1:6" s="111" customFormat="1" ht="12.75">
      <c r="A36" s="196" t="s">
        <v>4</v>
      </c>
      <c r="B36" s="196" t="s">
        <v>84</v>
      </c>
      <c r="C36" s="196" t="s">
        <v>85</v>
      </c>
      <c r="D36" s="196" t="s">
        <v>87</v>
      </c>
      <c r="E36" s="196" t="s">
        <v>86</v>
      </c>
      <c r="F36" s="196" t="s">
        <v>9</v>
      </c>
    </row>
    <row r="37" spans="1:6" s="111" customFormat="1" ht="12.75">
      <c r="A37" s="197"/>
      <c r="B37" s="197"/>
      <c r="C37" s="197"/>
      <c r="D37" s="197"/>
      <c r="E37" s="197"/>
      <c r="F37" s="197"/>
    </row>
    <row r="38" spans="1:6" s="111" customFormat="1" ht="12.75">
      <c r="A38" s="198"/>
      <c r="B38" s="198"/>
      <c r="C38" s="198"/>
      <c r="D38" s="198"/>
      <c r="E38" s="198"/>
      <c r="F38" s="198"/>
    </row>
    <row r="39" spans="1:6" ht="12.75">
      <c r="A39" s="92" t="s">
        <v>45</v>
      </c>
      <c r="B39" s="97"/>
      <c r="C39" s="94"/>
      <c r="D39" s="94"/>
      <c r="E39" s="94"/>
      <c r="F39" s="95"/>
    </row>
    <row r="40" spans="1:6" ht="12.75">
      <c r="A40" s="92"/>
      <c r="B40" s="97"/>
      <c r="C40" s="94"/>
      <c r="D40" s="94"/>
      <c r="E40" s="94"/>
      <c r="F40" s="95"/>
    </row>
    <row r="41" spans="1:6" ht="12.75">
      <c r="A41" s="92" t="s">
        <v>46</v>
      </c>
      <c r="B41" s="97"/>
      <c r="C41" s="94"/>
      <c r="D41" s="94"/>
      <c r="E41" s="94"/>
      <c r="F41" s="95"/>
    </row>
    <row r="42" spans="1:6" ht="12.75">
      <c r="A42" s="92" t="s">
        <v>47</v>
      </c>
      <c r="B42" s="97"/>
      <c r="C42" s="94"/>
      <c r="D42" s="94"/>
      <c r="E42" s="94"/>
      <c r="F42" s="95"/>
    </row>
    <row r="43" spans="1:6" ht="12.75">
      <c r="A43" s="96" t="s">
        <v>48</v>
      </c>
      <c r="B43" s="97">
        <f>'06.28'!E40</f>
        <v>0</v>
      </c>
      <c r="C43" s="94"/>
      <c r="D43" s="94">
        <v>0</v>
      </c>
      <c r="E43" s="94">
        <f>D43-B43</f>
        <v>0</v>
      </c>
      <c r="F43" s="95"/>
    </row>
    <row r="44" spans="1:6" ht="12.75">
      <c r="A44" s="96" t="s">
        <v>49</v>
      </c>
      <c r="B44" s="97">
        <f>'06.28'!E41</f>
        <v>0</v>
      </c>
      <c r="C44" s="94"/>
      <c r="D44" s="94">
        <f>B44+C44</f>
        <v>0</v>
      </c>
      <c r="E44" s="94">
        <f>D44-B44</f>
        <v>0</v>
      </c>
      <c r="F44" s="95"/>
    </row>
    <row r="45" spans="1:6" ht="12.75">
      <c r="A45" s="96" t="s">
        <v>50</v>
      </c>
      <c r="B45" s="97">
        <f>'06.28'!E42</f>
        <v>1219</v>
      </c>
      <c r="C45" s="94"/>
      <c r="D45" s="94">
        <f>B45+C45</f>
        <v>1219</v>
      </c>
      <c r="E45" s="94">
        <f>D45-B45</f>
        <v>0</v>
      </c>
      <c r="F45" s="102"/>
    </row>
    <row r="46" spans="1:6" ht="12.75">
      <c r="A46" s="96" t="s">
        <v>51</v>
      </c>
      <c r="B46" s="97">
        <f>'06.28'!E43</f>
        <v>32750</v>
      </c>
      <c r="C46" s="94"/>
      <c r="D46" s="94">
        <f>B46+C46</f>
        <v>32750</v>
      </c>
      <c r="E46" s="94">
        <f>D46-B46</f>
        <v>0</v>
      </c>
      <c r="F46" s="102" t="s">
        <v>52</v>
      </c>
    </row>
    <row r="47" spans="1:6" ht="12.75">
      <c r="A47" s="96" t="s">
        <v>51</v>
      </c>
      <c r="B47" s="97">
        <f>'06.28'!E44</f>
        <v>10250</v>
      </c>
      <c r="C47" s="94"/>
      <c r="D47" s="94">
        <f>B47+C47</f>
        <v>10250</v>
      </c>
      <c r="E47" s="94">
        <f>D47-B47</f>
        <v>0</v>
      </c>
      <c r="F47" s="102" t="s">
        <v>53</v>
      </c>
    </row>
    <row r="48" spans="1:6" ht="12.75">
      <c r="A48" s="96" t="s">
        <v>54</v>
      </c>
      <c r="B48" s="112" t="str">
        <f>'06.28'!E45</f>
        <v>X</v>
      </c>
      <c r="C48" s="94"/>
      <c r="D48" s="112" t="s">
        <v>31</v>
      </c>
      <c r="E48" s="112" t="s">
        <v>31</v>
      </c>
      <c r="F48" s="102"/>
    </row>
    <row r="49" spans="1:6" ht="12.75">
      <c r="A49" s="96" t="s">
        <v>55</v>
      </c>
      <c r="B49" s="112"/>
      <c r="C49" s="94"/>
      <c r="D49" s="112"/>
      <c r="E49" s="112"/>
      <c r="F49" s="95"/>
    </row>
    <row r="50" spans="1:6" ht="12.75">
      <c r="A50" s="96" t="s">
        <v>56</v>
      </c>
      <c r="B50" s="112" t="str">
        <f>'06.28'!E47</f>
        <v>X</v>
      </c>
      <c r="C50" s="94"/>
      <c r="D50" s="112" t="s">
        <v>31</v>
      </c>
      <c r="E50" s="112" t="s">
        <v>31</v>
      </c>
      <c r="F50" s="95" t="s">
        <v>89</v>
      </c>
    </row>
    <row r="51" spans="1:6" ht="12.75">
      <c r="A51" s="96" t="s">
        <v>18</v>
      </c>
      <c r="B51" s="112"/>
      <c r="C51" s="94"/>
      <c r="D51" s="112"/>
      <c r="E51" s="112"/>
      <c r="F51" s="95"/>
    </row>
    <row r="52" spans="1:6" ht="12.75">
      <c r="A52" s="96" t="s">
        <v>19</v>
      </c>
      <c r="B52" s="112" t="str">
        <f>'06.28'!E49</f>
        <v>X</v>
      </c>
      <c r="C52" s="94"/>
      <c r="D52" s="112" t="s">
        <v>31</v>
      </c>
      <c r="E52" s="112" t="s">
        <v>31</v>
      </c>
      <c r="F52" s="95"/>
    </row>
    <row r="53" spans="1:6" ht="12.75">
      <c r="A53" s="96" t="s">
        <v>58</v>
      </c>
      <c r="B53" s="112" t="str">
        <f>'06.28'!E50</f>
        <v>X</v>
      </c>
      <c r="C53" s="94"/>
      <c r="D53" s="112" t="s">
        <v>31</v>
      </c>
      <c r="E53" s="112" t="s">
        <v>31</v>
      </c>
      <c r="F53" s="95"/>
    </row>
    <row r="54" spans="1:6" ht="12.75">
      <c r="A54" s="96" t="s">
        <v>59</v>
      </c>
      <c r="B54" s="112" t="str">
        <f>'06.28'!E51</f>
        <v>X</v>
      </c>
      <c r="C54" s="94"/>
      <c r="D54" s="112" t="s">
        <v>31</v>
      </c>
      <c r="E54" s="112" t="s">
        <v>31</v>
      </c>
      <c r="F54" s="95"/>
    </row>
    <row r="55" spans="1:6" ht="12.75">
      <c r="A55" s="96" t="s">
        <v>60</v>
      </c>
      <c r="B55" s="112" t="str">
        <f>'06.28'!E53</f>
        <v>X</v>
      </c>
      <c r="C55" s="94"/>
      <c r="D55" s="112" t="s">
        <v>31</v>
      </c>
      <c r="E55" s="112" t="s">
        <v>31</v>
      </c>
      <c r="F55" s="95" t="s">
        <v>61</v>
      </c>
    </row>
    <row r="56" spans="1:6" ht="12.75">
      <c r="A56" s="96" t="s">
        <v>62</v>
      </c>
      <c r="B56" s="112"/>
      <c r="C56" s="94"/>
      <c r="D56" s="112"/>
      <c r="E56" s="112"/>
      <c r="F56" s="95"/>
    </row>
    <row r="57" spans="1:6" ht="12.75">
      <c r="A57" s="96" t="s">
        <v>63</v>
      </c>
      <c r="B57" s="112" t="str">
        <f>'06.28'!E55</f>
        <v>X</v>
      </c>
      <c r="C57" s="94"/>
      <c r="D57" s="112" t="s">
        <v>31</v>
      </c>
      <c r="E57" s="112" t="s">
        <v>31</v>
      </c>
      <c r="F57" s="95" t="s">
        <v>64</v>
      </c>
    </row>
    <row r="58" spans="1:6" ht="12.75">
      <c r="A58" s="99" t="s">
        <v>83</v>
      </c>
      <c r="B58" s="100">
        <f>'06.28'!E56</f>
        <v>44219</v>
      </c>
      <c r="C58" s="100">
        <v>0</v>
      </c>
      <c r="D58" s="100">
        <f>B58+C58</f>
        <v>44219</v>
      </c>
      <c r="E58" s="100">
        <f>D58-B58</f>
        <v>0</v>
      </c>
      <c r="F58" s="101"/>
    </row>
    <row r="59" spans="1:6" ht="12.75">
      <c r="A59" s="92"/>
      <c r="B59" s="97"/>
      <c r="C59" s="94"/>
      <c r="D59" s="94"/>
      <c r="E59" s="94"/>
      <c r="F59" s="95"/>
    </row>
    <row r="60" spans="1:6" s="98" customFormat="1" ht="12.75">
      <c r="A60" s="92" t="s">
        <v>66</v>
      </c>
      <c r="B60" s="104">
        <f>'06.28'!E58</f>
        <v>131248</v>
      </c>
      <c r="C60" s="105">
        <f>C58+C35+C17+C13</f>
        <v>465</v>
      </c>
      <c r="D60" s="105">
        <f>B60+C60</f>
        <v>131713</v>
      </c>
      <c r="E60" s="105">
        <f>D60-B60</f>
        <v>465</v>
      </c>
      <c r="F60" s="106"/>
    </row>
    <row r="61" spans="1:6" ht="12.75">
      <c r="A61" s="107"/>
      <c r="B61" s="108"/>
      <c r="C61" s="109"/>
      <c r="D61" s="109"/>
      <c r="E61" s="109"/>
      <c r="F61" s="110"/>
    </row>
    <row r="63" ht="12.75">
      <c r="D63" s="113"/>
    </row>
  </sheetData>
  <mergeCells count="12">
    <mergeCell ref="A36:A38"/>
    <mergeCell ref="B36:B38"/>
    <mergeCell ref="C36:C38"/>
    <mergeCell ref="D36:D38"/>
    <mergeCell ref="A2:A4"/>
    <mergeCell ref="B2:B4"/>
    <mergeCell ref="C2:C4"/>
    <mergeCell ref="D2:D4"/>
    <mergeCell ref="E36:E38"/>
    <mergeCell ref="F36:F38"/>
    <mergeCell ref="E2:E4"/>
    <mergeCell ref="F2:F4"/>
  </mergeCells>
  <printOptions/>
  <pageMargins left="0.5099999904632568" right="0.4000000059604645" top="0.9" bottom="1.28" header="0.35" footer="0.5"/>
  <pageSetup horizontalDpi="300" verticalDpi="300" orientation="landscape" paperSize="9" r:id="rId1"/>
  <headerFooter alignWithMargins="0">
    <oddHeader>&amp;C2002. évi víziközmű koncessziós felújítások&amp;R8 számú melléklet
a 22/2002.(IX.18.)önkormányzati rendelethez
(ezer Ft-ban)</oddHeader>
    <oddFooter>&amp;L&amp;D &amp;T&amp;C&amp;F/&amp;A/Szalafainé&amp;R&amp;P/&amp;N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2">
      <pane xSplit="1" ySplit="3" topLeftCell="B4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59" sqref="A59"/>
    </sheetView>
  </sheetViews>
  <sheetFormatPr defaultColWidth="9.140625" defaultRowHeight="12.75"/>
  <cols>
    <col min="1" max="1" width="50.7109375" style="90" customWidth="1"/>
    <col min="2" max="2" width="13.7109375" style="90" customWidth="1"/>
    <col min="3" max="5" width="14.00390625" style="90" customWidth="1"/>
    <col min="6" max="6" width="26.140625" style="90" customWidth="1"/>
    <col min="7" max="16384" width="9.140625" style="90" customWidth="1"/>
  </cols>
  <sheetData>
    <row r="1" ht="12.75">
      <c r="F1" s="91"/>
    </row>
    <row r="2" spans="1:6" s="111" customFormat="1" ht="12.75">
      <c r="A2" s="196" t="s">
        <v>4</v>
      </c>
      <c r="B2" s="196" t="s">
        <v>84</v>
      </c>
      <c r="C2" s="196" t="s">
        <v>85</v>
      </c>
      <c r="D2" s="196" t="s">
        <v>87</v>
      </c>
      <c r="E2" s="196" t="s">
        <v>86</v>
      </c>
      <c r="F2" s="196" t="s">
        <v>9</v>
      </c>
    </row>
    <row r="3" spans="1:6" s="111" customFormat="1" ht="12.75">
      <c r="A3" s="197"/>
      <c r="B3" s="197"/>
      <c r="C3" s="197"/>
      <c r="D3" s="197"/>
      <c r="E3" s="197"/>
      <c r="F3" s="197"/>
    </row>
    <row r="4" spans="1:6" s="111" customFormat="1" ht="12.75">
      <c r="A4" s="198"/>
      <c r="B4" s="198"/>
      <c r="C4" s="198"/>
      <c r="D4" s="198"/>
      <c r="E4" s="198"/>
      <c r="F4" s="198"/>
    </row>
    <row r="5" spans="1:6" ht="12.75">
      <c r="A5" s="115" t="s">
        <v>79</v>
      </c>
      <c r="B5" s="93"/>
      <c r="C5" s="94"/>
      <c r="D5" s="94"/>
      <c r="E5" s="94"/>
      <c r="F5" s="95"/>
    </row>
    <row r="6" spans="1:6" ht="12.75">
      <c r="A6" s="93" t="s">
        <v>12</v>
      </c>
      <c r="B6" s="97"/>
      <c r="C6" s="94"/>
      <c r="D6" s="94"/>
      <c r="E6" s="94"/>
      <c r="F6" s="95"/>
    </row>
    <row r="7" spans="1:6" s="98" customFormat="1" ht="12.75">
      <c r="A7" s="93" t="s">
        <v>13</v>
      </c>
      <c r="B7" s="97">
        <f>'06.28'!E7</f>
        <v>1170</v>
      </c>
      <c r="C7" s="112" t="s">
        <v>80</v>
      </c>
      <c r="D7" s="94">
        <v>1170</v>
      </c>
      <c r="E7" s="94">
        <f>D7-B7</f>
        <v>0</v>
      </c>
      <c r="F7" s="95"/>
    </row>
    <row r="8" spans="1:6" s="98" customFormat="1" ht="12.75">
      <c r="A8" s="93" t="s">
        <v>15</v>
      </c>
      <c r="B8" s="97">
        <f>'06.28'!E8</f>
        <v>200</v>
      </c>
      <c r="C8" s="112" t="s">
        <v>80</v>
      </c>
      <c r="D8" s="94">
        <v>200</v>
      </c>
      <c r="E8" s="94">
        <f>D8-B8</f>
        <v>0</v>
      </c>
      <c r="F8" s="95"/>
    </row>
    <row r="9" spans="1:6" s="98" customFormat="1" ht="12.75">
      <c r="A9" s="93" t="s">
        <v>16</v>
      </c>
      <c r="B9" s="97"/>
      <c r="C9" s="94"/>
      <c r="D9" s="94"/>
      <c r="E9" s="94"/>
      <c r="F9" s="95"/>
    </row>
    <row r="10" spans="1:6" s="98" customFormat="1" ht="12.75">
      <c r="A10" s="93" t="s">
        <v>17</v>
      </c>
      <c r="B10" s="97">
        <f>'06.28'!E10</f>
        <v>225</v>
      </c>
      <c r="C10" s="112" t="s">
        <v>80</v>
      </c>
      <c r="D10" s="94">
        <v>225</v>
      </c>
      <c r="E10" s="94">
        <f>D10-B10</f>
        <v>0</v>
      </c>
      <c r="F10" s="95"/>
    </row>
    <row r="11" spans="1:6" s="98" customFormat="1" ht="12.75">
      <c r="A11" s="93" t="s">
        <v>18</v>
      </c>
      <c r="B11" s="97"/>
      <c r="C11" s="94"/>
      <c r="D11" s="94"/>
      <c r="E11" s="94"/>
      <c r="F11" s="95"/>
    </row>
    <row r="12" spans="1:6" s="98" customFormat="1" ht="12.75">
      <c r="A12" s="93" t="s">
        <v>19</v>
      </c>
      <c r="B12" s="97">
        <f>'06.28'!E12</f>
        <v>96</v>
      </c>
      <c r="C12" s="112" t="s">
        <v>80</v>
      </c>
      <c r="D12" s="94">
        <v>96</v>
      </c>
      <c r="E12" s="94">
        <f>D12-B12</f>
        <v>0</v>
      </c>
      <c r="F12" s="95"/>
    </row>
    <row r="13" spans="1:6" ht="12.75">
      <c r="A13" s="100" t="s">
        <v>88</v>
      </c>
      <c r="B13" s="100">
        <f>'06.28'!E13</f>
        <v>1691</v>
      </c>
      <c r="C13" s="100">
        <v>0</v>
      </c>
      <c r="D13" s="100">
        <f>B13+C13</f>
        <v>1691</v>
      </c>
      <c r="E13" s="100">
        <f>D13-B13</f>
        <v>0</v>
      </c>
      <c r="F13" s="101"/>
    </row>
    <row r="14" spans="1:6" ht="12.75">
      <c r="A14" s="93" t="s">
        <v>21</v>
      </c>
      <c r="B14" s="97"/>
      <c r="C14" s="94"/>
      <c r="D14" s="94"/>
      <c r="E14" s="94"/>
      <c r="F14" s="95"/>
    </row>
    <row r="15" spans="1:6" ht="12.75">
      <c r="A15" s="93" t="s">
        <v>22</v>
      </c>
      <c r="B15" s="97">
        <f>'06.28'!E15</f>
        <v>15000</v>
      </c>
      <c r="C15" s="112" t="s">
        <v>80</v>
      </c>
      <c r="D15" s="94">
        <v>15000</v>
      </c>
      <c r="E15" s="94">
        <f>D15-B15</f>
        <v>0</v>
      </c>
      <c r="F15" s="95"/>
    </row>
    <row r="16" spans="1:6" ht="12.75">
      <c r="A16" s="93" t="s">
        <v>24</v>
      </c>
      <c r="B16" s="97">
        <f>'06.28'!E16</f>
        <v>18338</v>
      </c>
      <c r="C16" s="112" t="s">
        <v>80</v>
      </c>
      <c r="D16" s="94">
        <v>18338</v>
      </c>
      <c r="E16" s="94">
        <f>D16-B16</f>
        <v>0</v>
      </c>
      <c r="F16" s="95"/>
    </row>
    <row r="17" spans="1:6" s="98" customFormat="1" ht="12.75">
      <c r="A17" s="100" t="s">
        <v>25</v>
      </c>
      <c r="B17" s="103">
        <f>'06.28'!E17</f>
        <v>33338</v>
      </c>
      <c r="C17" s="100">
        <v>0</v>
      </c>
      <c r="D17" s="100">
        <f>B17+C17</f>
        <v>33338</v>
      </c>
      <c r="E17" s="100">
        <f>D17-B17</f>
        <v>0</v>
      </c>
      <c r="F17" s="101"/>
    </row>
    <row r="18" spans="1:6" ht="12.75">
      <c r="A18" s="115" t="s">
        <v>90</v>
      </c>
      <c r="B18" s="97"/>
      <c r="C18" s="94"/>
      <c r="D18" s="94"/>
      <c r="E18" s="94"/>
      <c r="F18" s="95"/>
    </row>
    <row r="19" spans="1:6" ht="12.75">
      <c r="A19" s="115" t="s">
        <v>27</v>
      </c>
      <c r="B19" s="97">
        <f>'06.28'!E19</f>
        <v>0</v>
      </c>
      <c r="C19" s="112" t="s">
        <v>80</v>
      </c>
      <c r="D19" s="94">
        <v>0</v>
      </c>
      <c r="E19" s="94">
        <f>D19-B19</f>
        <v>0</v>
      </c>
      <c r="F19" s="95"/>
    </row>
    <row r="20" spans="1:6" s="119" customFormat="1" ht="19.5" customHeight="1">
      <c r="A20" s="204" t="s">
        <v>28</v>
      </c>
      <c r="B20" s="199">
        <v>4090</v>
      </c>
      <c r="C20" s="199">
        <v>-4012</v>
      </c>
      <c r="D20" s="199">
        <f>B20+C20</f>
        <v>78</v>
      </c>
      <c r="E20" s="199">
        <f>D20-B20</f>
        <v>-4012</v>
      </c>
      <c r="F20" s="206" t="s">
        <v>96</v>
      </c>
    </row>
    <row r="21" spans="1:6" s="119" customFormat="1" ht="18.75" customHeight="1">
      <c r="A21" s="204"/>
      <c r="B21" s="199"/>
      <c r="C21" s="199"/>
      <c r="D21" s="199"/>
      <c r="E21" s="199"/>
      <c r="F21" s="206"/>
    </row>
    <row r="22" spans="1:6" ht="12.75">
      <c r="A22" s="93" t="s">
        <v>29</v>
      </c>
      <c r="B22" s="97">
        <f>'06.28'!E21</f>
        <v>3000</v>
      </c>
      <c r="C22" s="112" t="s">
        <v>80</v>
      </c>
      <c r="D22" s="94">
        <v>3000</v>
      </c>
      <c r="E22" s="94">
        <f>D22-B22</f>
        <v>0</v>
      </c>
      <c r="F22" s="102"/>
    </row>
    <row r="23" spans="1:6" ht="12.75">
      <c r="A23" s="93" t="s">
        <v>30</v>
      </c>
      <c r="B23" s="97">
        <f>'06.28'!E22</f>
        <v>10000</v>
      </c>
      <c r="C23" s="112" t="s">
        <v>80</v>
      </c>
      <c r="D23" s="94">
        <v>10000</v>
      </c>
      <c r="E23" s="94">
        <f>D23-B23</f>
        <v>0</v>
      </c>
      <c r="F23" s="102"/>
    </row>
    <row r="24" spans="1:6" ht="12.75">
      <c r="A24" s="93" t="s">
        <v>32</v>
      </c>
      <c r="B24" s="97">
        <f>'06.28'!E23</f>
        <v>10000</v>
      </c>
      <c r="C24" s="112" t="s">
        <v>80</v>
      </c>
      <c r="D24" s="94">
        <v>10000</v>
      </c>
      <c r="E24" s="94">
        <f>D24-B24</f>
        <v>0</v>
      </c>
      <c r="F24" s="102"/>
    </row>
    <row r="25" spans="1:6" ht="12.75">
      <c r="A25" s="93" t="s">
        <v>33</v>
      </c>
      <c r="B25" s="97"/>
      <c r="C25" s="94"/>
      <c r="D25" s="94"/>
      <c r="E25" s="94"/>
      <c r="F25" s="102"/>
    </row>
    <row r="26" spans="1:6" ht="12.75">
      <c r="A26" s="93" t="s">
        <v>34</v>
      </c>
      <c r="B26" s="97">
        <f>'06.28'!E25</f>
        <v>5000</v>
      </c>
      <c r="C26" s="112" t="s">
        <v>80</v>
      </c>
      <c r="D26" s="94">
        <v>5000</v>
      </c>
      <c r="E26" s="94">
        <f>D26-B26</f>
        <v>0</v>
      </c>
      <c r="F26" s="102"/>
    </row>
    <row r="27" spans="1:6" ht="12.75">
      <c r="A27" s="93" t="s">
        <v>35</v>
      </c>
      <c r="B27" s="97">
        <f>'06.28'!E26</f>
        <v>6000</v>
      </c>
      <c r="C27" s="112" t="s">
        <v>80</v>
      </c>
      <c r="D27" s="94">
        <v>6000</v>
      </c>
      <c r="E27" s="94">
        <f>D27-B27</f>
        <v>0</v>
      </c>
      <c r="F27" s="102"/>
    </row>
    <row r="28" spans="1:6" ht="12.75">
      <c r="A28" s="93" t="s">
        <v>36</v>
      </c>
      <c r="B28" s="97"/>
      <c r="C28" s="94"/>
      <c r="D28" s="94"/>
      <c r="E28" s="94"/>
      <c r="F28" s="102"/>
    </row>
    <row r="29" spans="1:6" ht="12.75">
      <c r="A29" s="93" t="s">
        <v>37</v>
      </c>
      <c r="B29" s="97">
        <f>'06.28'!E28</f>
        <v>2900</v>
      </c>
      <c r="C29" s="112" t="s">
        <v>80</v>
      </c>
      <c r="D29" s="94">
        <v>2900</v>
      </c>
      <c r="E29" s="94">
        <f>D29-B29</f>
        <v>0</v>
      </c>
      <c r="F29" s="102"/>
    </row>
    <row r="30" spans="1:6" ht="12.75">
      <c r="A30" s="93" t="s">
        <v>38</v>
      </c>
      <c r="B30" s="97">
        <f>'06.28'!E29</f>
        <v>3000</v>
      </c>
      <c r="C30" s="112" t="s">
        <v>80</v>
      </c>
      <c r="D30" s="94">
        <v>3000</v>
      </c>
      <c r="E30" s="94">
        <f>D30-B30</f>
        <v>0</v>
      </c>
      <c r="F30" s="102"/>
    </row>
    <row r="31" spans="1:6" ht="12.75">
      <c r="A31" s="93" t="s">
        <v>39</v>
      </c>
      <c r="B31" s="97"/>
      <c r="C31" s="94"/>
      <c r="D31" s="94"/>
      <c r="E31" s="94"/>
      <c r="F31" s="102"/>
    </row>
    <row r="32" spans="1:6" ht="12.75">
      <c r="A32" s="93" t="s">
        <v>40</v>
      </c>
      <c r="B32" s="97">
        <f>'06.28'!E31</f>
        <v>4900</v>
      </c>
      <c r="C32" s="112" t="s">
        <v>80</v>
      </c>
      <c r="D32" s="94">
        <v>4900</v>
      </c>
      <c r="E32" s="94">
        <f>D32-B32</f>
        <v>0</v>
      </c>
      <c r="F32" s="102"/>
    </row>
    <row r="33" spans="1:6" ht="12.75">
      <c r="A33" s="93" t="s">
        <v>41</v>
      </c>
      <c r="B33" s="97">
        <f>'06.28'!E32</f>
        <v>2000</v>
      </c>
      <c r="C33" s="112" t="s">
        <v>80</v>
      </c>
      <c r="D33" s="94">
        <v>2000</v>
      </c>
      <c r="E33" s="94">
        <f>D33-B33</f>
        <v>0</v>
      </c>
      <c r="F33" s="102"/>
    </row>
    <row r="34" spans="1:6" ht="12.75">
      <c r="A34" s="93" t="s">
        <v>42</v>
      </c>
      <c r="B34" s="97">
        <f>'06.28'!E33</f>
        <v>800</v>
      </c>
      <c r="C34" s="112" t="s">
        <v>80</v>
      </c>
      <c r="D34" s="94">
        <v>800</v>
      </c>
      <c r="E34" s="94">
        <f>D34-B34</f>
        <v>0</v>
      </c>
      <c r="F34" s="102"/>
    </row>
    <row r="35" spans="1:6" ht="12.75">
      <c r="A35" s="93" t="s">
        <v>67</v>
      </c>
      <c r="B35" s="97">
        <v>775</v>
      </c>
      <c r="C35" s="112" t="s">
        <v>80</v>
      </c>
      <c r="D35" s="94">
        <v>775</v>
      </c>
      <c r="E35" s="94">
        <f>D35-B35</f>
        <v>0</v>
      </c>
      <c r="F35" s="102"/>
    </row>
    <row r="36" spans="1:6" ht="12.75">
      <c r="A36" s="100" t="s">
        <v>44</v>
      </c>
      <c r="B36" s="103">
        <f>SUM(B19:B35)</f>
        <v>52465</v>
      </c>
      <c r="C36" s="103">
        <f>SUM(C20:C35)</f>
        <v>-4012</v>
      </c>
      <c r="D36" s="100">
        <f>B36+C36</f>
        <v>48453</v>
      </c>
      <c r="E36" s="100">
        <f>D36-B36</f>
        <v>-4012</v>
      </c>
      <c r="F36" s="101"/>
    </row>
    <row r="37" spans="1:6" s="111" customFormat="1" ht="12.75">
      <c r="A37" s="196" t="s">
        <v>4</v>
      </c>
      <c r="B37" s="196" t="s">
        <v>84</v>
      </c>
      <c r="C37" s="196" t="s">
        <v>85</v>
      </c>
      <c r="D37" s="196" t="s">
        <v>87</v>
      </c>
      <c r="E37" s="196" t="s">
        <v>86</v>
      </c>
      <c r="F37" s="196" t="s">
        <v>9</v>
      </c>
    </row>
    <row r="38" spans="1:6" s="111" customFormat="1" ht="12.75">
      <c r="A38" s="197"/>
      <c r="B38" s="197"/>
      <c r="C38" s="197"/>
      <c r="D38" s="197"/>
      <c r="E38" s="197"/>
      <c r="F38" s="197"/>
    </row>
    <row r="39" spans="1:6" s="111" customFormat="1" ht="12.75">
      <c r="A39" s="198"/>
      <c r="B39" s="198"/>
      <c r="C39" s="198"/>
      <c r="D39" s="198"/>
      <c r="E39" s="198"/>
      <c r="F39" s="198"/>
    </row>
    <row r="40" spans="1:6" ht="12.75">
      <c r="A40" s="115" t="s">
        <v>45</v>
      </c>
      <c r="B40" s="97"/>
      <c r="C40" s="94"/>
      <c r="D40" s="94"/>
      <c r="E40" s="94"/>
      <c r="F40" s="95"/>
    </row>
    <row r="41" spans="1:6" ht="12.75">
      <c r="A41" s="115"/>
      <c r="B41" s="97"/>
      <c r="C41" s="94"/>
      <c r="D41" s="94"/>
      <c r="E41" s="94"/>
      <c r="F41" s="95"/>
    </row>
    <row r="42" spans="1:6" ht="12.75">
      <c r="A42" s="115" t="s">
        <v>46</v>
      </c>
      <c r="B42" s="97"/>
      <c r="C42" s="94"/>
      <c r="D42" s="94"/>
      <c r="E42" s="94"/>
      <c r="F42" s="95"/>
    </row>
    <row r="43" spans="1:6" ht="12.75">
      <c r="A43" s="115" t="s">
        <v>47</v>
      </c>
      <c r="B43" s="97"/>
      <c r="C43" s="94"/>
      <c r="D43" s="94"/>
      <c r="E43" s="94"/>
      <c r="F43" s="95"/>
    </row>
    <row r="44" spans="1:6" ht="12.75">
      <c r="A44" s="93" t="s">
        <v>48</v>
      </c>
      <c r="B44" s="97">
        <f>'06.28'!E40</f>
        <v>0</v>
      </c>
      <c r="C44" s="112" t="s">
        <v>80</v>
      </c>
      <c r="D44" s="94">
        <v>0</v>
      </c>
      <c r="E44" s="94">
        <f>D44-B44</f>
        <v>0</v>
      </c>
      <c r="F44" s="95"/>
    </row>
    <row r="45" spans="1:6" ht="12.75">
      <c r="A45" s="93" t="s">
        <v>49</v>
      </c>
      <c r="B45" s="97">
        <f>'06.28'!E41</f>
        <v>0</v>
      </c>
      <c r="C45" s="112" t="s">
        <v>80</v>
      </c>
      <c r="D45" s="94">
        <v>0</v>
      </c>
      <c r="E45" s="94">
        <f>D45-B45</f>
        <v>0</v>
      </c>
      <c r="F45" s="95"/>
    </row>
    <row r="46" spans="1:6" ht="12.75">
      <c r="A46" s="93" t="s">
        <v>50</v>
      </c>
      <c r="B46" s="97">
        <f>'06.28'!E42</f>
        <v>1219</v>
      </c>
      <c r="C46" s="112" t="s">
        <v>80</v>
      </c>
      <c r="D46" s="94">
        <v>1219</v>
      </c>
      <c r="E46" s="94">
        <f>D46-B46</f>
        <v>0</v>
      </c>
      <c r="F46" s="102"/>
    </row>
    <row r="47" spans="1:6" ht="12.75">
      <c r="A47" s="93" t="s">
        <v>51</v>
      </c>
      <c r="B47" s="97">
        <f>'06.28'!E43</f>
        <v>32750</v>
      </c>
      <c r="C47" s="112" t="s">
        <v>80</v>
      </c>
      <c r="D47" s="94">
        <v>32750</v>
      </c>
      <c r="E47" s="94">
        <f>D47-B47</f>
        <v>0</v>
      </c>
      <c r="F47" s="102" t="s">
        <v>52</v>
      </c>
    </row>
    <row r="48" spans="1:6" ht="12.75">
      <c r="A48" s="93" t="s">
        <v>51</v>
      </c>
      <c r="B48" s="97">
        <f>'06.28'!E44</f>
        <v>10250</v>
      </c>
      <c r="C48" s="112" t="s">
        <v>80</v>
      </c>
      <c r="D48" s="94">
        <v>10250</v>
      </c>
      <c r="E48" s="94">
        <f>D48-B48</f>
        <v>0</v>
      </c>
      <c r="F48" s="102" t="s">
        <v>53</v>
      </c>
    </row>
    <row r="49" spans="1:6" ht="12.75">
      <c r="A49" s="93" t="s">
        <v>54</v>
      </c>
      <c r="B49" s="112" t="str">
        <f>'06.28'!E45</f>
        <v>X</v>
      </c>
      <c r="C49" s="112" t="s">
        <v>80</v>
      </c>
      <c r="D49" s="112" t="s">
        <v>31</v>
      </c>
      <c r="E49" s="112" t="s">
        <v>31</v>
      </c>
      <c r="F49" s="102"/>
    </row>
    <row r="50" spans="1:6" ht="12.75">
      <c r="A50" s="93" t="s">
        <v>55</v>
      </c>
      <c r="B50" s="112"/>
      <c r="C50" s="94"/>
      <c r="D50" s="112"/>
      <c r="E50" s="112"/>
      <c r="F50" s="95"/>
    </row>
    <row r="51" spans="1:6" ht="12.75">
      <c r="A51" s="93" t="s">
        <v>56</v>
      </c>
      <c r="B51" s="112" t="str">
        <f>'06.28'!E47</f>
        <v>X</v>
      </c>
      <c r="C51" s="112" t="s">
        <v>80</v>
      </c>
      <c r="D51" s="112" t="s">
        <v>31</v>
      </c>
      <c r="E51" s="112" t="s">
        <v>31</v>
      </c>
      <c r="F51" s="95" t="s">
        <v>89</v>
      </c>
    </row>
    <row r="52" spans="1:6" ht="12.75">
      <c r="A52" s="93" t="s">
        <v>18</v>
      </c>
      <c r="B52" s="112"/>
      <c r="C52" s="94"/>
      <c r="D52" s="112"/>
      <c r="E52" s="112"/>
      <c r="F52" s="95"/>
    </row>
    <row r="53" spans="1:6" ht="12.75">
      <c r="A53" s="93" t="s">
        <v>19</v>
      </c>
      <c r="B53" s="112" t="str">
        <f>'06.28'!E49</f>
        <v>X</v>
      </c>
      <c r="C53" s="112" t="s">
        <v>80</v>
      </c>
      <c r="D53" s="112" t="s">
        <v>31</v>
      </c>
      <c r="E53" s="112" t="s">
        <v>31</v>
      </c>
      <c r="F53" s="95"/>
    </row>
    <row r="54" spans="1:6" ht="12.75">
      <c r="A54" s="93" t="s">
        <v>58</v>
      </c>
      <c r="B54" s="112" t="str">
        <f>'06.28'!E50</f>
        <v>X</v>
      </c>
      <c r="C54" s="112" t="s">
        <v>80</v>
      </c>
      <c r="D54" s="112" t="s">
        <v>31</v>
      </c>
      <c r="E54" s="112" t="s">
        <v>31</v>
      </c>
      <c r="F54" s="95"/>
    </row>
    <row r="55" spans="1:6" ht="12.75">
      <c r="A55" s="93" t="s">
        <v>59</v>
      </c>
      <c r="B55" s="112" t="str">
        <f>'06.28'!E51</f>
        <v>X</v>
      </c>
      <c r="C55" s="112" t="s">
        <v>80</v>
      </c>
      <c r="D55" s="112" t="s">
        <v>31</v>
      </c>
      <c r="E55" s="112" t="s">
        <v>31</v>
      </c>
      <c r="F55" s="95"/>
    </row>
    <row r="56" spans="1:6" ht="12.75">
      <c r="A56" s="93" t="s">
        <v>60</v>
      </c>
      <c r="B56" s="112" t="str">
        <f>'06.28'!E53</f>
        <v>X</v>
      </c>
      <c r="C56" s="112" t="s">
        <v>80</v>
      </c>
      <c r="D56" s="112" t="s">
        <v>31</v>
      </c>
      <c r="E56" s="112" t="s">
        <v>31</v>
      </c>
      <c r="F56" s="95" t="s">
        <v>61</v>
      </c>
    </row>
    <row r="57" spans="1:6" ht="12.75">
      <c r="A57" s="93" t="s">
        <v>62</v>
      </c>
      <c r="B57" s="112"/>
      <c r="C57" s="94"/>
      <c r="D57" s="112"/>
      <c r="E57" s="112"/>
      <c r="F57" s="95"/>
    </row>
    <row r="58" spans="1:6" ht="12.75">
      <c r="A58" s="93" t="s">
        <v>63</v>
      </c>
      <c r="B58" s="112" t="str">
        <f>'06.28'!E55</f>
        <v>X</v>
      </c>
      <c r="C58" s="112" t="s">
        <v>80</v>
      </c>
      <c r="D58" s="112" t="s">
        <v>31</v>
      </c>
      <c r="E58" s="112" t="s">
        <v>31</v>
      </c>
      <c r="F58" s="95" t="s">
        <v>64</v>
      </c>
    </row>
    <row r="59" spans="1:6" ht="12.75">
      <c r="A59" s="93" t="s">
        <v>94</v>
      </c>
      <c r="B59" s="112" t="s">
        <v>80</v>
      </c>
      <c r="C59" s="94">
        <v>2012</v>
      </c>
      <c r="D59" s="94">
        <f>C59</f>
        <v>2012</v>
      </c>
      <c r="E59" s="94">
        <f>C59</f>
        <v>2012</v>
      </c>
      <c r="F59" s="95" t="s">
        <v>95</v>
      </c>
    </row>
    <row r="60" spans="1:6" ht="12.75">
      <c r="A60" s="100" t="s">
        <v>83</v>
      </c>
      <c r="B60" s="100">
        <f>'06.28'!E56</f>
        <v>44219</v>
      </c>
      <c r="C60" s="103">
        <f>C59</f>
        <v>2012</v>
      </c>
      <c r="D60" s="103">
        <f>B60+C60</f>
        <v>46231</v>
      </c>
      <c r="E60" s="100">
        <f>D60-B60</f>
        <v>2012</v>
      </c>
      <c r="F60" s="101"/>
    </row>
    <row r="61" spans="1:6" ht="12.75">
      <c r="A61" s="115"/>
      <c r="B61" s="97"/>
      <c r="C61" s="94"/>
      <c r="D61" s="94"/>
      <c r="E61" s="94"/>
      <c r="F61" s="95"/>
    </row>
    <row r="62" spans="1:6" s="98" customFormat="1" ht="12.75">
      <c r="A62" s="115" t="s">
        <v>66</v>
      </c>
      <c r="B62" s="104">
        <f>B60+B36+B17+B13</f>
        <v>131713</v>
      </c>
      <c r="C62" s="105">
        <f>C60+C36+C17+C13</f>
        <v>-2000</v>
      </c>
      <c r="D62" s="105">
        <f>B62+C62</f>
        <v>129713</v>
      </c>
      <c r="E62" s="105">
        <f>D62-B62</f>
        <v>-2000</v>
      </c>
      <c r="F62" s="106"/>
    </row>
    <row r="63" spans="1:6" ht="12.75">
      <c r="A63" s="116"/>
      <c r="B63" s="116"/>
      <c r="C63" s="117"/>
      <c r="D63" s="117"/>
      <c r="E63" s="117"/>
      <c r="F63" s="118"/>
    </row>
    <row r="65" ht="12.75">
      <c r="D65" s="113"/>
    </row>
  </sheetData>
  <mergeCells count="18">
    <mergeCell ref="E2:E4"/>
    <mergeCell ref="F2:F4"/>
    <mergeCell ref="E37:E39"/>
    <mergeCell ref="F37:F39"/>
    <mergeCell ref="E20:E21"/>
    <mergeCell ref="F20:F21"/>
    <mergeCell ref="A2:A4"/>
    <mergeCell ref="B2:B4"/>
    <mergeCell ref="A37:A39"/>
    <mergeCell ref="B37:B39"/>
    <mergeCell ref="A20:A21"/>
    <mergeCell ref="B20:B21"/>
    <mergeCell ref="C37:C39"/>
    <mergeCell ref="D37:D39"/>
    <mergeCell ref="C2:C4"/>
    <mergeCell ref="D2:D4"/>
    <mergeCell ref="C20:C21"/>
    <mergeCell ref="D20:D21"/>
  </mergeCells>
  <printOptions/>
  <pageMargins left="0.51" right="0.7874015748031497" top="1.02" bottom="0.78" header="0.5118110236220472" footer="0.5118110236220472"/>
  <pageSetup horizontalDpi="300" verticalDpi="300" orientation="landscape" paperSize="9" r:id="rId1"/>
  <headerFooter alignWithMargins="0">
    <oddHeader>&amp;C2002. viziközmű koncessziós felújítások&amp;R8.sz.melléklet
a 39/2002.(XII.19.)önkormányzati rendelethez
(ezer Ft-ban)</oddHeader>
    <oddFooter>&amp;L&amp;D  &amp;T&amp;C&amp;F/&amp;A/Szalafainé&amp;R&amp;P/&amp;N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