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firstSheet="8" activeTab="8"/>
  </bookViews>
  <sheets>
    <sheet name="06.28" sheetId="1" state="hidden" r:id="rId1"/>
    <sheet name="09.12" sheetId="2" state="hidden" r:id="rId2"/>
    <sheet name="áthúzódó" sheetId="3" state="hidden" r:id="rId3"/>
    <sheet name="Ágazati kimut." sheetId="4" state="hidden" r:id="rId4"/>
    <sheet name="2003.évi költségvetés" sheetId="5" state="hidden" r:id="rId5"/>
    <sheet name="12.12" sheetId="6" state="hidden" r:id="rId6"/>
    <sheet name="2003 áthúzódó" sheetId="7" state="hidden" r:id="rId7"/>
    <sheet name="02.28" sheetId="8" state="hidden" r:id="rId8"/>
    <sheet name="éves beszámoló" sheetId="9" r:id="rId9"/>
    <sheet name="félévi b." sheetId="10" state="hidden" r:id="rId10"/>
    <sheet name="3.negyedéves beszámoló" sheetId="11" state="hidden" r:id="rId11"/>
  </sheets>
  <definedNames>
    <definedName name="Nyomtatás_Cím">'06.28'!$2:$5</definedName>
    <definedName name="Nyomtatás_Cím">'félévi b.'!$2:$4</definedName>
  </definedNames>
  <calcPr fullCalcOnLoad="1"/>
</workbook>
</file>

<file path=xl/sharedStrings.xml><?xml version="1.0" encoding="utf-8"?>
<sst xmlns="http://schemas.openxmlformats.org/spreadsheetml/2006/main" count="1416" uniqueCount="186">
  <si>
    <t>ezer Ft</t>
  </si>
  <si>
    <t>Pótigény</t>
  </si>
  <si>
    <t>Módosított</t>
  </si>
  <si>
    <t>Eltérés</t>
  </si>
  <si>
    <t>Megnevezés</t>
  </si>
  <si>
    <t>illetve</t>
  </si>
  <si>
    <t>új</t>
  </si>
  <si>
    <t>(+ -)</t>
  </si>
  <si>
    <t>Megjegyzés</t>
  </si>
  <si>
    <t>előirányzat</t>
  </si>
  <si>
    <t>átcsoportosítás</t>
  </si>
  <si>
    <t>áthúzódó kiadások</t>
  </si>
  <si>
    <t xml:space="preserve"> - Építőipari SzKI. Tűzeset utáni helyreállítás</t>
  </si>
  <si>
    <t>áthúzódó</t>
  </si>
  <si>
    <t xml:space="preserve"> - Táncsics M. Gimnázium főépület felújítása</t>
  </si>
  <si>
    <t xml:space="preserve"> - Táncsics M. Gimnázium melléképület felújítása</t>
  </si>
  <si>
    <t>áthúzódó 54016; 102/2002 (IV. 25) önk.hat.</t>
  </si>
  <si>
    <t xml:space="preserve"> - Toponári Ált. Iskola falvizesedés megszüntetése  főépület alagsor</t>
  </si>
  <si>
    <t xml:space="preserve"> - Kisfaludy Ált. Isk. tornaterem parketta csere</t>
  </si>
  <si>
    <t xml:space="preserve"> - Petőfi u.- Óvoda homlokzat javítás, attika bádogozás folytatása</t>
  </si>
  <si>
    <t xml:space="preserve"> - Gárdonyi G. Ált. Isk. tálaló feletti burkolat megerősítése</t>
  </si>
  <si>
    <t xml:space="preserve"> - Liget Idősek Otthona kazáncsere</t>
  </si>
  <si>
    <t xml:space="preserve"> - Kapos TV vizesblokk felújítása</t>
  </si>
  <si>
    <t>Jutai u-i Óvoda tető felújítás</t>
  </si>
  <si>
    <t>áthúzódó kiadások összesen:</t>
  </si>
  <si>
    <t xml:space="preserve"> Új induló feladatok keretösszege</t>
  </si>
  <si>
    <t>27.770 eFt. pótigény</t>
  </si>
  <si>
    <t xml:space="preserve">   ebből: </t>
  </si>
  <si>
    <t xml:space="preserve">   - Liszt F. Zeneiskola - főépület tetőfedés felújítása</t>
  </si>
  <si>
    <t>X</t>
  </si>
  <si>
    <t xml:space="preserve">   - Bárczy G. Ált. Isk. - kollégiumi fürdőszoba felújítása</t>
  </si>
  <si>
    <t xml:space="preserve">  - Együd Á. Művelődési Ház - fűtési rendszer felújításának tervezése</t>
  </si>
  <si>
    <t xml:space="preserve">  - Tűzoltóság - szertár kapuk cseréje és szennyvíz elvezetés saját erő</t>
  </si>
  <si>
    <t xml:space="preserve">  - Sportcsarnok - asztalitenisz csarnok parketta jav. + világítás felújítása </t>
  </si>
  <si>
    <t xml:space="preserve">  - Toponári Ált. Isk. - épület körüli vízelvezetés</t>
  </si>
  <si>
    <t xml:space="preserve">  - Toponári Ált. Isk. - ereszcsatorna felújítása és hófogó</t>
  </si>
  <si>
    <t xml:space="preserve">  - Toponári Ált. Isk. - alagsori 2 tanterem PVC padló csere és festés</t>
  </si>
  <si>
    <t xml:space="preserve">  - Madár u-i Óvoda - tetőfelújítás, esőcsatorna, külső homlokzat</t>
  </si>
  <si>
    <t xml:space="preserve">  - Kinizsi ltp-i Ált. Isk. - tornaterem palatető csere és oldalfal felújítás</t>
  </si>
  <si>
    <t xml:space="preserve">  - Csiky Gergely színház - stúdió feletti tetőjavítás és esővíz levezető</t>
  </si>
  <si>
    <t xml:space="preserve">    rendszerének javítása</t>
  </si>
  <si>
    <t xml:space="preserve">  - Arany J. u-i Óvoda - esővíz elvezető rendszer felújítása</t>
  </si>
  <si>
    <t xml:space="preserve">  - Kisfaludy u-i Ált. Isk. - tornaterem feletti lapos tető felújítása</t>
  </si>
  <si>
    <t xml:space="preserve">  - Napsugár Otthon - nyílászárók cseréje északi oldalon</t>
  </si>
  <si>
    <t xml:space="preserve">  - Baross Gábor Kollégium - kémények lebontása </t>
  </si>
  <si>
    <t xml:space="preserve">  - Eötvös Lóránd Műszaki SZKI - nyílászárók javítása, megerősítése </t>
  </si>
  <si>
    <t xml:space="preserve">  - Táncsics M. Gimnázium - aula és tornaterem tetőfelújítása</t>
  </si>
  <si>
    <t xml:space="preserve">  - Jutai u-i Óvoda - tetőfelújítás</t>
  </si>
  <si>
    <t xml:space="preserve">  - Építőipari Szakképző Iskola  - villámhárító felszerelése (porkamra)</t>
  </si>
  <si>
    <t xml:space="preserve">  - Iparművészeti SZKI - kazánok felújításának folytatása</t>
  </si>
  <si>
    <t xml:space="preserve">  - Rippl-Rónai Közlekedési SZKI konyha-étterem: - nyílászárók cseréje</t>
  </si>
  <si>
    <t xml:space="preserve">  - Cseri Fiókkönyvtár - tetőjavítás</t>
  </si>
  <si>
    <t xml:space="preserve">  - Béke u. 47. - Idősek Klubja - vizesblokk átalakítása</t>
  </si>
  <si>
    <t xml:space="preserve">  - Szociális Gondozási Központ - kupola csere</t>
  </si>
  <si>
    <t xml:space="preserve">  - Béke u-i Óvoda - nyílászárók cseréje</t>
  </si>
  <si>
    <t xml:space="preserve">  - Pécsi u. 124. Óvoda - régi épület tetőfedés</t>
  </si>
  <si>
    <t xml:space="preserve">  - Bartók B u-i Ált. Isk. - világítás korszerűsítése</t>
  </si>
  <si>
    <t xml:space="preserve">    konyha aljzatának felújítása, burkolatok csúszásmentesítése</t>
  </si>
  <si>
    <t xml:space="preserve">  - Pécsi u-i Ált. Isk. - homlokzat felújítás, tetőjavítás (pályázathoz önerő)</t>
  </si>
  <si>
    <t>45/2002 (II.28.) önk. hat.</t>
  </si>
  <si>
    <t xml:space="preserve">  - II. Rákóczi F. Ált. Isk. - aula üvegportál csere</t>
  </si>
  <si>
    <t xml:space="preserve">  - Noszlopy G. Közgazdasági SZKI - konyha felújítás (pályázathoz önerő)</t>
  </si>
  <si>
    <t xml:space="preserve">  - Petőfi u-i  Idősek Otthona - vizesblokk teljes átalakítása</t>
  </si>
  <si>
    <t xml:space="preserve">  - Temesvár u-i Óvoda - tetőfelújítás</t>
  </si>
  <si>
    <t xml:space="preserve">  - Répáspusztai közösségi ház  felújítása</t>
  </si>
  <si>
    <t xml:space="preserve"> - Gárdonyi G. Ált. Isk. fűtés rekonstrukció</t>
  </si>
  <si>
    <t xml:space="preserve"> - Rét u-i Orvosi rendelő és óvoda fűtés rekonstrukció</t>
  </si>
  <si>
    <t xml:space="preserve"> - Hajnóczy u-i Könyvtár fűtés rekonstrukció</t>
  </si>
  <si>
    <t xml:space="preserve"> - Búzavirág u-i Óvoda nyilászáróinak redőnnyel ellátása</t>
  </si>
  <si>
    <t xml:space="preserve"> - Móric Zsigmond művelődési ház belső helyreállítás</t>
  </si>
  <si>
    <t>Új induló feladatok összesen:</t>
  </si>
  <si>
    <t xml:space="preserve"> Tartalékkeret</t>
  </si>
  <si>
    <t>102/2002 (IV.25.) önk. hat.</t>
  </si>
  <si>
    <t xml:space="preserve"> Összesen:</t>
  </si>
  <si>
    <t>Áthúzódó kiadások</t>
  </si>
  <si>
    <t>szerződés mód.</t>
  </si>
  <si>
    <t xml:space="preserve"> - Nemzetőr-sori Bölcsöde szennyvíz hálózat felújítása </t>
  </si>
  <si>
    <t>2002. évi</t>
  </si>
  <si>
    <t>Szerződéses</t>
  </si>
  <si>
    <t>2002.</t>
  </si>
  <si>
    <t>Teljesítés</t>
  </si>
  <si>
    <t>eredeti</t>
  </si>
  <si>
    <t>módosított</t>
  </si>
  <si>
    <t>lekötöttség</t>
  </si>
  <si>
    <t>I. félévi</t>
  </si>
  <si>
    <t>%-a</t>
  </si>
  <si>
    <t>összege</t>
  </si>
  <si>
    <t>teljesítés</t>
  </si>
  <si>
    <t>Áthúzódó kiadások:</t>
  </si>
  <si>
    <t>-</t>
  </si>
  <si>
    <t xml:space="preserve"> - Jutai u-i Óvoda tető felújítás</t>
  </si>
  <si>
    <t>Áthúzódó kiadások összesen:</t>
  </si>
  <si>
    <t xml:space="preserve">  - Pécsi u-i Ált. Isk. - homlokzat felújítás, tetőjavítás </t>
  </si>
  <si>
    <t xml:space="preserve">  - Noszlopy G. Közgazdasági SZKI - konyha felújítás </t>
  </si>
  <si>
    <t>2500 átadás intézménynek</t>
  </si>
  <si>
    <t>620 tartalékkeretbe kerül</t>
  </si>
  <si>
    <t>Módosított előirányzat</t>
  </si>
  <si>
    <t>Módosított     új   előirányzat</t>
  </si>
  <si>
    <t>Eltérés (+-)</t>
  </si>
  <si>
    <t>Pótigény       illetve átcsoportosítás</t>
  </si>
  <si>
    <t>CÉDE támogatás</t>
  </si>
  <si>
    <t xml:space="preserve">  - Madár u-i Óvoda - tetőfelújítás, esőcsatorna, külső homlokzat tervezés</t>
  </si>
  <si>
    <t xml:space="preserve">  - Tűzoltóság - szertár kapuk cseréje és szennyvíz elvezetés</t>
  </si>
  <si>
    <t xml:space="preserve"> - Petőfi utcai bölcsöde tetőjavítás, beázás utáni helyreállítás</t>
  </si>
  <si>
    <t>Ebből:                                           -CÉDE tám. +16.576                          - Átad. intézménynek -2.500    - Pótigény  + 8.082</t>
  </si>
  <si>
    <t xml:space="preserve">  - Madár u-i Óvoda - tetőfelújítás, esőcsatorna, külső homlokzat tervezése</t>
  </si>
  <si>
    <t>I-III.n.évi.</t>
  </si>
  <si>
    <t xml:space="preserve"> - Nemzetőr-sori Bölcsöde csapadékvíz elvezetése </t>
  </si>
  <si>
    <t xml:space="preserve"> - Városháza Galambriasztó</t>
  </si>
  <si>
    <t>garanciális visszatartás</t>
  </si>
  <si>
    <t>évi</t>
  </si>
  <si>
    <t>Eredeti előirányzat</t>
  </si>
  <si>
    <t>Eredeti   új   előirányzat</t>
  </si>
  <si>
    <t>1215</t>
  </si>
  <si>
    <t>Módosítottelőirányzat</t>
  </si>
  <si>
    <t>Összesen</t>
  </si>
  <si>
    <t>2003. évi terv</t>
  </si>
  <si>
    <t>2002. évi teljesítés</t>
  </si>
  <si>
    <t>Garanciális visszatartás</t>
  </si>
  <si>
    <t>RÁFORDÍTÁSOK</t>
  </si>
  <si>
    <t>Ebből Önkorm.forrás</t>
  </si>
  <si>
    <t xml:space="preserve"> - Liszt F. Zeneiskola - főépület tetőfedés felújítása</t>
  </si>
  <si>
    <t xml:space="preserve"> - Bárczy G. Ált. Isk. - kollégiumi fürdőszoba felújítása</t>
  </si>
  <si>
    <t>- Petőfi utcai Idősek Klubja tálalókonyha és vizesblokk felújítása</t>
  </si>
  <si>
    <t>ÁNTSZ előírás</t>
  </si>
  <si>
    <t>-184</t>
  </si>
  <si>
    <t>- Madár utcai Óvoda teljes tetőfelújítás ( magastető+tetőszig.) önerő</t>
  </si>
  <si>
    <t>- Egészségügyi Szakközépiskola Tallián u-i épület homlokzatfelúj.+tető önerő</t>
  </si>
  <si>
    <t>- Együd Árpád Művelődési központ fűtés korszerüsítés önerő</t>
  </si>
  <si>
    <t>- Városi Fürdő uszodai medencetér portál cseréje (É-i oldalon+D-i alsó mezőben) önerő</t>
  </si>
  <si>
    <t>- Jutai úti Óvoda épület alatti szennyvízhálózat felújítás</t>
  </si>
  <si>
    <t>- Gárdonyi Géza utcai Általános Iskola konyha feletti tető felújítása</t>
  </si>
  <si>
    <t xml:space="preserve">- Zrinyi Ilona Általános Iskola CLASP épületrész tetőszigetelés felújítása </t>
  </si>
  <si>
    <t>- Kinizsi ltp-i Általános Iskola tanulói vizesblokkok ( WC -mosdó ) felújítás</t>
  </si>
  <si>
    <t>- Kapos TV épülete Északi tűzfal javítása</t>
  </si>
  <si>
    <t>- Honvéd utcai Általános Iskola felső tagozatos vizesblokk felújítása</t>
  </si>
  <si>
    <t>- Toponári Általános Iskola épület teljes homlokzat felújítás tervezése</t>
  </si>
  <si>
    <t>- Kisebbségi Részönkormányzat épület tetőjavítás</t>
  </si>
  <si>
    <t>Fő u. 53. sz. épület</t>
  </si>
  <si>
    <t xml:space="preserve">- Noszlopy G. Közgazdasági Szakközépiskola éttermi padlóburkolat felújítása </t>
  </si>
  <si>
    <t>- Liszt Ferenc Zeneiskola kazánház feletti üvegtető javítása</t>
  </si>
  <si>
    <t xml:space="preserve">- Gyergyai Albert Kollégium konyhai padlózat csere </t>
  </si>
  <si>
    <t xml:space="preserve">össz.klts.14.000 CÉDE </t>
  </si>
  <si>
    <t xml:space="preserve">össz.klts.10.000 CÉDE </t>
  </si>
  <si>
    <t xml:space="preserve">össz.klts.18.000 CÉDE </t>
  </si>
  <si>
    <t xml:space="preserve">össz.klts.12.000 CÉDE </t>
  </si>
  <si>
    <t xml:space="preserve">- Tallián Gy. u. 127. sz. Óvoda csapadékvíz elvezetése </t>
  </si>
  <si>
    <t>410</t>
  </si>
  <si>
    <t>- Toponári Általános Iskola 2 tanterem álmennyezet beszakadás helyreállítása</t>
  </si>
  <si>
    <t>426</t>
  </si>
  <si>
    <t>tartalékkeret terhére</t>
  </si>
  <si>
    <t>-836</t>
  </si>
  <si>
    <t>-2720</t>
  </si>
  <si>
    <t>1505</t>
  </si>
  <si>
    <t xml:space="preserve">  - Noszlopy G. Közgazdasági Szakközépiskola - konyha felújítása</t>
  </si>
  <si>
    <t>CEDE 7611;                Sm Önk.241</t>
  </si>
  <si>
    <t>Átadás Sm.Könyvtár részére.</t>
  </si>
  <si>
    <t xml:space="preserve"> Új induló feladatok </t>
  </si>
  <si>
    <t xml:space="preserve"> Új induló feladatok keretösszege:</t>
  </si>
  <si>
    <t xml:space="preserve">  - Madár u-i Óvoda - tetőfelújítás tervezés</t>
  </si>
  <si>
    <t>- Élelmiszeripari SZKI tornaterem átalakítása tantermekké, vészkijárat kialakítása</t>
  </si>
  <si>
    <t>Tanszálló építése miatt</t>
  </si>
  <si>
    <t>- Berzsenyi Általános Iskola WC felújítás ( emeleti )</t>
  </si>
  <si>
    <t>Óvodai nevelés</t>
  </si>
  <si>
    <t>Összesen:</t>
  </si>
  <si>
    <t>Általános iskolai oktatás</t>
  </si>
  <si>
    <t>- Tartalékkeret</t>
  </si>
  <si>
    <t>Középfokú oktatási intézmények és kollégiumok</t>
  </si>
  <si>
    <t>Bölcsödei Központ</t>
  </si>
  <si>
    <t>áthúzódó 500</t>
  </si>
  <si>
    <t>áthúzódó 6798</t>
  </si>
  <si>
    <t>áthúzódó 400</t>
  </si>
  <si>
    <t>áthúzódó 313</t>
  </si>
  <si>
    <t>áthúzódó 9119</t>
  </si>
  <si>
    <t>áthúzódó 68</t>
  </si>
  <si>
    <t>áthúzódó 222</t>
  </si>
  <si>
    <t>áthúzódó 60</t>
  </si>
  <si>
    <t>áthúzódó 198</t>
  </si>
  <si>
    <t>áthúzódó 142</t>
  </si>
  <si>
    <t>áthúzódó 197</t>
  </si>
  <si>
    <t>áthúzódó 70</t>
  </si>
  <si>
    <t>áthózódó 1505</t>
  </si>
  <si>
    <t>áthúzódó 1215</t>
  </si>
  <si>
    <t>áthúzódó 13509</t>
  </si>
  <si>
    <t>áthúzódó 20807</t>
  </si>
  <si>
    <t>áthúzódó 7298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</si>
</sst>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.##000\ &quot;Ft&quot;"/>
    <numFmt numFmtId="165" formatCode="#,##0.0"/>
    <numFmt numFmtId="166" formatCode="0.0"/>
    <numFmt numFmtId="167" formatCode="###,###,###"/>
  </numFmts>
  <fonts count="13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49" fontId="3" fillId="0" borderId="2" xfId="0" applyNumberFormat="1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49" fontId="3" fillId="0" borderId="3" xfId="0" applyNumberFormat="1" applyFont="1" applyBorder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3" fontId="3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" fillId="0" borderId="2" xfId="0" applyFont="1" applyBorder="1" applyAlignment="1">
      <alignment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3" fontId="4" fillId="0" borderId="4" xfId="0" applyNumberFormat="1" applyFont="1" applyBorder="1" applyAlignment="1">
      <alignment horizontal="right"/>
    </xf>
    <xf numFmtId="49" fontId="3" fillId="0" borderId="4" xfId="0" applyNumberFormat="1" applyFont="1" applyBorder="1" applyAlignment="1">
      <alignment/>
    </xf>
    <xf numFmtId="3" fontId="3" fillId="0" borderId="3" xfId="0" applyNumberFormat="1" applyFont="1" applyBorder="1" applyAlignment="1">
      <alignment horizontal="center"/>
    </xf>
    <xf numFmtId="167" fontId="3" fillId="0" borderId="2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5" xfId="0" applyNumberFormat="1" applyFont="1" applyBorder="1" applyAlignment="1">
      <alignment horizontal="right"/>
    </xf>
    <xf numFmtId="49" fontId="3" fillId="0" borderId="5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3" fillId="2" borderId="2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3" fontId="3" fillId="2" borderId="2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/>
    </xf>
    <xf numFmtId="0" fontId="3" fillId="2" borderId="2" xfId="0" applyNumberFormat="1" applyFont="1" applyFill="1" applyBorder="1" applyAlignment="1">
      <alignment/>
    </xf>
    <xf numFmtId="0" fontId="3" fillId="2" borderId="3" xfId="0" applyFont="1" applyFill="1" applyBorder="1" applyAlignment="1">
      <alignment/>
    </xf>
    <xf numFmtId="3" fontId="4" fillId="2" borderId="2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 horizontal="right"/>
    </xf>
    <xf numFmtId="0" fontId="0" fillId="2" borderId="4" xfId="0" applyFill="1" applyBorder="1" applyAlignment="1">
      <alignment/>
    </xf>
    <xf numFmtId="166" fontId="0" fillId="2" borderId="1" xfId="0" applyNumberFormat="1" applyFill="1" applyBorder="1" applyAlignment="1">
      <alignment horizontal="right"/>
    </xf>
    <xf numFmtId="166" fontId="6" fillId="2" borderId="2" xfId="0" applyNumberFormat="1" applyFont="1" applyFill="1" applyBorder="1" applyAlignment="1">
      <alignment horizontal="center"/>
    </xf>
    <xf numFmtId="166" fontId="7" fillId="2" borderId="3" xfId="0" applyNumberFormat="1" applyFont="1" applyFill="1" applyBorder="1" applyAlignment="1">
      <alignment/>
    </xf>
    <xf numFmtId="166" fontId="3" fillId="2" borderId="2" xfId="0" applyNumberFormat="1" applyFont="1" applyFill="1" applyBorder="1" applyAlignment="1">
      <alignment/>
    </xf>
    <xf numFmtId="166" fontId="4" fillId="0" borderId="4" xfId="0" applyNumberFormat="1" applyFont="1" applyBorder="1" applyAlignment="1">
      <alignment/>
    </xf>
    <xf numFmtId="166" fontId="3" fillId="2" borderId="2" xfId="0" applyNumberFormat="1" applyFont="1" applyFill="1" applyBorder="1" applyAlignment="1">
      <alignment horizontal="right"/>
    </xf>
    <xf numFmtId="166" fontId="0" fillId="0" borderId="0" xfId="0" applyNumberFormat="1" applyAlignment="1">
      <alignment/>
    </xf>
    <xf numFmtId="165" fontId="3" fillId="2" borderId="2" xfId="0" applyNumberFormat="1" applyFont="1" applyFill="1" applyBorder="1" applyAlignment="1">
      <alignment/>
    </xf>
    <xf numFmtId="165" fontId="4" fillId="0" borderId="4" xfId="0" applyNumberFormat="1" applyFont="1" applyBorder="1" applyAlignment="1">
      <alignment/>
    </xf>
    <xf numFmtId="165" fontId="3" fillId="2" borderId="2" xfId="0" applyNumberFormat="1" applyFont="1" applyFill="1" applyBorder="1" applyAlignment="1">
      <alignment horizontal="right"/>
    </xf>
    <xf numFmtId="165" fontId="4" fillId="2" borderId="2" xfId="0" applyNumberFormat="1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166" fontId="3" fillId="2" borderId="2" xfId="0" applyNumberFormat="1" applyFont="1" applyFill="1" applyBorder="1" applyAlignment="1">
      <alignment horizontal="center"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 horizontal="right"/>
    </xf>
    <xf numFmtId="0" fontId="3" fillId="2" borderId="2" xfId="0" applyFont="1" applyFill="1" applyBorder="1" applyAlignment="1">
      <alignment/>
    </xf>
    <xf numFmtId="3" fontId="3" fillId="2" borderId="2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/>
    </xf>
    <xf numFmtId="166" fontId="3" fillId="2" borderId="2" xfId="0" applyNumberFormat="1" applyFont="1" applyFill="1" applyBorder="1" applyAlignment="1">
      <alignment horizontal="right"/>
    </xf>
    <xf numFmtId="166" fontId="3" fillId="2" borderId="4" xfId="0" applyNumberFormat="1" applyFont="1" applyFill="1" applyBorder="1" applyAlignment="1">
      <alignment horizontal="right"/>
    </xf>
    <xf numFmtId="166" fontId="3" fillId="2" borderId="4" xfId="0" applyNumberFormat="1" applyFont="1" applyFill="1" applyBorder="1" applyAlignment="1">
      <alignment/>
    </xf>
    <xf numFmtId="165" fontId="3" fillId="2" borderId="2" xfId="0" applyNumberFormat="1" applyFont="1" applyFill="1" applyBorder="1" applyAlignment="1">
      <alignment horizontal="right"/>
    </xf>
    <xf numFmtId="165" fontId="4" fillId="2" borderId="4" xfId="0" applyNumberFormat="1" applyFont="1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6" fillId="2" borderId="7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6" fillId="2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6" fillId="2" borderId="7" xfId="0" applyFont="1" applyFill="1" applyBorder="1" applyAlignment="1">
      <alignment horizontal="centerContinuous" vertical="center"/>
    </xf>
    <xf numFmtId="0" fontId="6" fillId="2" borderId="9" xfId="0" applyFont="1" applyFill="1" applyBorder="1" applyAlignment="1">
      <alignment horizontal="centerContinuous" vertical="center"/>
    </xf>
    <xf numFmtId="0" fontId="6" fillId="2" borderId="11" xfId="0" applyFont="1" applyFill="1" applyBorder="1" applyAlignment="1">
      <alignment horizontal="centerContinuous" vertical="center"/>
    </xf>
    <xf numFmtId="0" fontId="6" fillId="2" borderId="10" xfId="0" applyFont="1" applyFill="1" applyBorder="1" applyAlignment="1">
      <alignment horizontal="centerContinuous" vertical="center"/>
    </xf>
    <xf numFmtId="3" fontId="3" fillId="2" borderId="3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3" fontId="3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3" fillId="0" borderId="7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3" fontId="3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3" xfId="0" applyFont="1" applyBorder="1" applyAlignment="1">
      <alignment vertical="center" wrapText="1"/>
    </xf>
    <xf numFmtId="3" fontId="3" fillId="0" borderId="7" xfId="0" applyNumberFormat="1" applyFont="1" applyBorder="1" applyAlignment="1">
      <alignment horizontal="center"/>
    </xf>
    <xf numFmtId="166" fontId="3" fillId="2" borderId="3" xfId="0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3" fontId="4" fillId="0" borderId="4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7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3" fontId="3" fillId="2" borderId="1" xfId="0" applyNumberFormat="1" applyFont="1" applyFill="1" applyBorder="1" applyAlignment="1">
      <alignment horizontal="right"/>
    </xf>
    <xf numFmtId="3" fontId="4" fillId="2" borderId="4" xfId="0" applyNumberFormat="1" applyFont="1" applyFill="1" applyBorder="1" applyAlignment="1">
      <alignment horizontal="right"/>
    </xf>
    <xf numFmtId="165" fontId="4" fillId="2" borderId="4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166" fontId="4" fillId="2" borderId="4" xfId="0" applyNumberFormat="1" applyFont="1" applyFill="1" applyBorder="1" applyAlignment="1">
      <alignment horizontal="right"/>
    </xf>
    <xf numFmtId="166" fontId="4" fillId="2" borderId="4" xfId="0" applyNumberFormat="1" applyFont="1" applyFill="1" applyBorder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/>
    </xf>
    <xf numFmtId="3" fontId="9" fillId="0" borderId="2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2" xfId="0" applyFont="1" applyBorder="1" applyAlignment="1">
      <alignment/>
    </xf>
    <xf numFmtId="49" fontId="9" fillId="0" borderId="2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9" fillId="0" borderId="7" xfId="0" applyNumberFormat="1" applyFont="1" applyBorder="1" applyAlignment="1">
      <alignment horizontal="right"/>
    </xf>
    <xf numFmtId="0" fontId="9" fillId="0" borderId="5" xfId="0" applyFont="1" applyBorder="1" applyAlignment="1">
      <alignment/>
    </xf>
    <xf numFmtId="3" fontId="9" fillId="0" borderId="5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/>
    </xf>
    <xf numFmtId="49" fontId="9" fillId="0" borderId="5" xfId="0" applyNumberFormat="1" applyFont="1" applyBorder="1" applyAlignment="1">
      <alignment/>
    </xf>
    <xf numFmtId="3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 horizontal="left"/>
    </xf>
    <xf numFmtId="3" fontId="9" fillId="0" borderId="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/>
    </xf>
    <xf numFmtId="3" fontId="9" fillId="0" borderId="2" xfId="0" applyNumberFormat="1" applyFont="1" applyBorder="1" applyAlignment="1">
      <alignment horizontal="right" vertical="center"/>
    </xf>
    <xf numFmtId="49" fontId="9" fillId="0" borderId="2" xfId="0" applyNumberFormat="1" applyFont="1" applyBorder="1" applyAlignment="1">
      <alignment/>
    </xf>
    <xf numFmtId="3" fontId="0" fillId="2" borderId="6" xfId="0" applyNumberFormat="1" applyFill="1" applyBorder="1" applyAlignment="1">
      <alignment/>
    </xf>
    <xf numFmtId="3" fontId="6" fillId="2" borderId="7" xfId="0" applyNumberFormat="1" applyFont="1" applyFill="1" applyBorder="1" applyAlignment="1">
      <alignment horizontal="centerContinuous" vertical="center"/>
    </xf>
    <xf numFmtId="3" fontId="6" fillId="2" borderId="11" xfId="0" applyNumberFormat="1" applyFont="1" applyFill="1" applyBorder="1" applyAlignment="1">
      <alignment horizontal="centerContinuous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0" fillId="2" borderId="8" xfId="0" applyNumberFormat="1" applyFill="1" applyBorder="1" applyAlignment="1">
      <alignment/>
    </xf>
    <xf numFmtId="3" fontId="6" fillId="2" borderId="9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3" fontId="8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vertical="center" wrapText="1"/>
    </xf>
    <xf numFmtId="3" fontId="9" fillId="0" borderId="2" xfId="0" applyNumberFormat="1" applyFont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49" fontId="9" fillId="0" borderId="3" xfId="0" applyNumberFormat="1" applyFont="1" applyBorder="1" applyAlignment="1">
      <alignment/>
    </xf>
    <xf numFmtId="3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/>
    </xf>
    <xf numFmtId="0" fontId="9" fillId="0" borderId="2" xfId="0" applyFont="1" applyBorder="1" applyAlignment="1">
      <alignment vertic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4" xfId="0" applyFont="1" applyBorder="1" applyAlignment="1">
      <alignment/>
    </xf>
    <xf numFmtId="3" fontId="10" fillId="0" borderId="4" xfId="0" applyNumberFormat="1" applyFont="1" applyBorder="1" applyAlignment="1">
      <alignment horizontal="right"/>
    </xf>
    <xf numFmtId="3" fontId="9" fillId="0" borderId="7" xfId="0" applyNumberFormat="1" applyFont="1" applyFill="1" applyBorder="1" applyAlignment="1">
      <alignment vertical="center" wrapText="1"/>
    </xf>
    <xf numFmtId="0" fontId="8" fillId="0" borderId="3" xfId="0" applyFont="1" applyBorder="1" applyAlignment="1">
      <alignment/>
    </xf>
    <xf numFmtId="3" fontId="8" fillId="0" borderId="3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3" fontId="9" fillId="0" borderId="7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 wrapText="1"/>
    </xf>
    <xf numFmtId="0" fontId="12" fillId="0" borderId="14" xfId="0" applyFont="1" applyBorder="1" applyAlignment="1">
      <alignment horizontal="center"/>
    </xf>
    <xf numFmtId="3" fontId="0" fillId="0" borderId="15" xfId="0" applyNumberFormat="1" applyBorder="1" applyAlignment="1">
      <alignment vertical="center" wrapText="1"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 vertical="center" wrapText="1"/>
    </xf>
    <xf numFmtId="49" fontId="0" fillId="0" borderId="16" xfId="0" applyNumberFormat="1" applyBorder="1" applyAlignment="1">
      <alignment/>
    </xf>
    <xf numFmtId="0" fontId="2" fillId="0" borderId="18" xfId="0" applyFont="1" applyBorder="1" applyAlignment="1">
      <alignment horizontal="center"/>
    </xf>
    <xf numFmtId="3" fontId="2" fillId="0" borderId="19" xfId="0" applyNumberFormat="1" applyFont="1" applyBorder="1" applyAlignment="1">
      <alignment vertical="center" wrapText="1"/>
    </xf>
    <xf numFmtId="49" fontId="3" fillId="2" borderId="2" xfId="0" applyNumberFormat="1" applyFont="1" applyFill="1" applyBorder="1" applyAlignment="1">
      <alignment/>
    </xf>
    <xf numFmtId="3" fontId="0" fillId="2" borderId="6" xfId="0" applyNumberFormat="1" applyFill="1" applyBorder="1" applyAlignment="1">
      <alignment horizontal="right"/>
    </xf>
    <xf numFmtId="3" fontId="6" fillId="2" borderId="7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3" fontId="0" fillId="2" borderId="0" xfId="0" applyNumberFormat="1" applyFill="1" applyAlignment="1">
      <alignment horizontal="right"/>
    </xf>
    <xf numFmtId="165" fontId="4" fillId="2" borderId="4" xfId="0" applyNumberFormat="1" applyFont="1" applyFill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0"/>
  <sheetViews>
    <sheetView zoomScale="75" zoomScaleNormal="75" workbookViewId="0" topLeftCell="A1">
      <selection activeCell="D18" sqref="D18"/>
    </sheetView>
  </sheetViews>
  <sheetFormatPr defaultColWidth="9.140625" defaultRowHeight="12.75"/>
  <cols>
    <col min="1" max="1" width="60.421875" style="0" customWidth="1"/>
    <col min="2" max="2" width="11.7109375" style="0" customWidth="1"/>
    <col min="3" max="3" width="11.7109375" style="0" hidden="1" customWidth="1"/>
    <col min="4" max="4" width="13.57421875" style="0" customWidth="1"/>
    <col min="5" max="5" width="11.57421875" style="0" customWidth="1"/>
    <col min="6" max="6" width="9.7109375" style="0" customWidth="1"/>
    <col min="7" max="7" width="26.7109375" style="0" customWidth="1"/>
  </cols>
  <sheetData>
    <row r="2" ht="12.75">
      <c r="G2" s="5" t="s">
        <v>0</v>
      </c>
    </row>
    <row r="3" spans="1:7" ht="12.75">
      <c r="A3" s="1"/>
      <c r="B3" s="1"/>
      <c r="C3" s="1"/>
      <c r="D3" s="7" t="s">
        <v>1</v>
      </c>
      <c r="E3" s="7" t="s">
        <v>2</v>
      </c>
      <c r="F3" s="7" t="s">
        <v>3</v>
      </c>
      <c r="G3" s="2"/>
    </row>
    <row r="4" spans="1:7" ht="14.25">
      <c r="A4" s="3" t="s">
        <v>4</v>
      </c>
      <c r="B4" s="3" t="s">
        <v>2</v>
      </c>
      <c r="C4" s="3" t="s">
        <v>2</v>
      </c>
      <c r="D4" s="3" t="s">
        <v>5</v>
      </c>
      <c r="E4" s="3" t="s">
        <v>6</v>
      </c>
      <c r="F4" s="3" t="s">
        <v>7</v>
      </c>
      <c r="G4" s="3" t="s">
        <v>8</v>
      </c>
    </row>
    <row r="5" spans="1:7" ht="12.75">
      <c r="A5" s="4"/>
      <c r="B5" s="6" t="s">
        <v>9</v>
      </c>
      <c r="C5" s="6" t="s">
        <v>9</v>
      </c>
      <c r="D5" s="6" t="s">
        <v>10</v>
      </c>
      <c r="E5" s="6" t="s">
        <v>9</v>
      </c>
      <c r="F5" s="6"/>
      <c r="G5" s="4"/>
    </row>
    <row r="6" spans="1:8" ht="12.75">
      <c r="A6" s="8"/>
      <c r="B6" s="18"/>
      <c r="C6" s="18"/>
      <c r="D6" s="18"/>
      <c r="E6" s="18"/>
      <c r="F6" s="18"/>
      <c r="G6" s="8"/>
      <c r="H6" s="9"/>
    </row>
    <row r="7" spans="1:8" ht="12.75">
      <c r="A7" s="10" t="s">
        <v>11</v>
      </c>
      <c r="B7" s="18"/>
      <c r="C7" s="18"/>
      <c r="D7" s="18"/>
      <c r="E7" s="18"/>
      <c r="F7" s="18"/>
      <c r="G7" s="8"/>
      <c r="H7" s="9"/>
    </row>
    <row r="8" spans="1:8" ht="12.75">
      <c r="A8" s="8" t="s">
        <v>12</v>
      </c>
      <c r="B8" s="18"/>
      <c r="C8" s="18"/>
      <c r="D8" s="18">
        <v>109</v>
      </c>
      <c r="E8" s="18">
        <f aca="true" t="shared" si="0" ref="E8:E18">D8+C8</f>
        <v>109</v>
      </c>
      <c r="F8" s="18">
        <f aca="true" t="shared" si="1" ref="F8:F18">E8-C8</f>
        <v>109</v>
      </c>
      <c r="G8" s="8" t="s">
        <v>13</v>
      </c>
      <c r="H8" s="9"/>
    </row>
    <row r="9" spans="1:8" ht="12.75">
      <c r="A9" s="8" t="s">
        <v>14</v>
      </c>
      <c r="B9" s="18"/>
      <c r="C9" s="18"/>
      <c r="D9" s="18">
        <v>500</v>
      </c>
      <c r="E9" s="18">
        <f t="shared" si="0"/>
        <v>500</v>
      </c>
      <c r="F9" s="18">
        <f t="shared" si="1"/>
        <v>500</v>
      </c>
      <c r="G9" s="8" t="s">
        <v>13</v>
      </c>
      <c r="H9" s="9"/>
    </row>
    <row r="10" spans="1:8" ht="12.75">
      <c r="A10" s="8" t="s">
        <v>15</v>
      </c>
      <c r="B10" s="18"/>
      <c r="C10" s="18"/>
      <c r="D10" s="18">
        <v>63516</v>
      </c>
      <c r="E10" s="18">
        <f t="shared" si="0"/>
        <v>63516</v>
      </c>
      <c r="F10" s="18">
        <f t="shared" si="1"/>
        <v>63516</v>
      </c>
      <c r="G10" s="29" t="s">
        <v>16</v>
      </c>
      <c r="H10" s="9"/>
    </row>
    <row r="11" spans="1:8" ht="12.75">
      <c r="A11" s="8" t="s">
        <v>17</v>
      </c>
      <c r="B11" s="18"/>
      <c r="C11" s="18"/>
      <c r="D11" s="18">
        <v>182</v>
      </c>
      <c r="E11" s="18">
        <f t="shared" si="0"/>
        <v>182</v>
      </c>
      <c r="F11" s="18">
        <f t="shared" si="1"/>
        <v>182</v>
      </c>
      <c r="G11" s="8" t="s">
        <v>13</v>
      </c>
      <c r="H11" s="9"/>
    </row>
    <row r="12" spans="1:8" ht="12.75">
      <c r="A12" s="8" t="s">
        <v>18</v>
      </c>
      <c r="B12" s="18"/>
      <c r="C12" s="18"/>
      <c r="D12" s="18">
        <v>214</v>
      </c>
      <c r="E12" s="18">
        <f t="shared" si="0"/>
        <v>214</v>
      </c>
      <c r="F12" s="18">
        <f t="shared" si="1"/>
        <v>214</v>
      </c>
      <c r="G12" s="8" t="s">
        <v>13</v>
      </c>
      <c r="H12" s="9"/>
    </row>
    <row r="13" spans="1:8" ht="12.75">
      <c r="A13" s="8" t="s">
        <v>19</v>
      </c>
      <c r="B13" s="18"/>
      <c r="C13" s="18"/>
      <c r="D13" s="18">
        <v>44</v>
      </c>
      <c r="E13" s="18">
        <f t="shared" si="0"/>
        <v>44</v>
      </c>
      <c r="F13" s="18">
        <f t="shared" si="1"/>
        <v>44</v>
      </c>
      <c r="G13" s="8" t="s">
        <v>13</v>
      </c>
      <c r="H13" s="9"/>
    </row>
    <row r="14" spans="1:8" ht="12.75">
      <c r="A14" s="8" t="s">
        <v>20</v>
      </c>
      <c r="B14" s="18"/>
      <c r="C14" s="18"/>
      <c r="D14" s="18">
        <v>50</v>
      </c>
      <c r="E14" s="18">
        <f t="shared" si="0"/>
        <v>50</v>
      </c>
      <c r="F14" s="18">
        <f t="shared" si="1"/>
        <v>50</v>
      </c>
      <c r="G14" s="8" t="s">
        <v>13</v>
      </c>
      <c r="H14" s="9"/>
    </row>
    <row r="15" spans="1:8" ht="12.75">
      <c r="A15" s="8" t="s">
        <v>21</v>
      </c>
      <c r="B15" s="18"/>
      <c r="C15" s="18"/>
      <c r="D15" s="18">
        <v>311</v>
      </c>
      <c r="E15" s="18">
        <f t="shared" si="0"/>
        <v>311</v>
      </c>
      <c r="F15" s="18">
        <f t="shared" si="1"/>
        <v>311</v>
      </c>
      <c r="G15" s="8" t="s">
        <v>13</v>
      </c>
      <c r="H15" s="9"/>
    </row>
    <row r="16" spans="1:8" ht="12.75">
      <c r="A16" s="8" t="s">
        <v>22</v>
      </c>
      <c r="B16" s="18"/>
      <c r="C16" s="18"/>
      <c r="D16" s="18">
        <v>2021</v>
      </c>
      <c r="E16" s="18">
        <f t="shared" si="0"/>
        <v>2021</v>
      </c>
      <c r="F16" s="18">
        <f t="shared" si="1"/>
        <v>2021</v>
      </c>
      <c r="G16" s="8" t="s">
        <v>13</v>
      </c>
      <c r="H16" s="9"/>
    </row>
    <row r="17" spans="1:8" ht="12.75">
      <c r="A17" s="8" t="s">
        <v>23</v>
      </c>
      <c r="B17" s="18"/>
      <c r="C17" s="18"/>
      <c r="D17" s="18">
        <v>224</v>
      </c>
      <c r="E17" s="18">
        <f t="shared" si="0"/>
        <v>224</v>
      </c>
      <c r="F17" s="18">
        <f t="shared" si="1"/>
        <v>224</v>
      </c>
      <c r="G17" s="8" t="s">
        <v>13</v>
      </c>
      <c r="H17" s="9"/>
    </row>
    <row r="18" spans="1:8" ht="12.75">
      <c r="A18" s="30" t="s">
        <v>24</v>
      </c>
      <c r="B18" s="31"/>
      <c r="C18" s="31"/>
      <c r="D18" s="31">
        <f>SUM(D8:D17)</f>
        <v>67171</v>
      </c>
      <c r="E18" s="31">
        <f t="shared" si="0"/>
        <v>67171</v>
      </c>
      <c r="F18" s="31">
        <f t="shared" si="1"/>
        <v>67171</v>
      </c>
      <c r="G18" s="32"/>
      <c r="H18" s="9"/>
    </row>
    <row r="19" spans="1:8" ht="12.75">
      <c r="A19" s="8"/>
      <c r="B19" s="18"/>
      <c r="C19" s="18"/>
      <c r="D19" s="18"/>
      <c r="E19" s="20"/>
      <c r="F19" s="18"/>
      <c r="G19" s="8"/>
      <c r="H19" s="9"/>
    </row>
    <row r="20" spans="1:8" ht="12.75">
      <c r="A20" s="10" t="s">
        <v>25</v>
      </c>
      <c r="B20" s="19">
        <v>65000</v>
      </c>
      <c r="C20" s="19">
        <v>65000</v>
      </c>
      <c r="D20" s="21">
        <f>-40365+7770</f>
        <v>-32595</v>
      </c>
      <c r="E20" s="21">
        <f>D20+C20</f>
        <v>32405</v>
      </c>
      <c r="F20" s="19">
        <f>E20-C20</f>
        <v>-32595</v>
      </c>
      <c r="G20" s="11" t="s">
        <v>26</v>
      </c>
      <c r="H20" s="27"/>
    </row>
    <row r="21" spans="1:8" ht="12.75">
      <c r="A21" s="8" t="s">
        <v>27</v>
      </c>
      <c r="B21" s="18"/>
      <c r="C21" s="18"/>
      <c r="D21" s="20"/>
      <c r="E21" s="20"/>
      <c r="F21" s="18"/>
      <c r="G21" s="11"/>
      <c r="H21" s="9"/>
    </row>
    <row r="22" spans="1:8" ht="12.75">
      <c r="A22" s="8" t="s">
        <v>28</v>
      </c>
      <c r="B22" s="22" t="s">
        <v>29</v>
      </c>
      <c r="C22" s="22"/>
      <c r="D22" s="20">
        <v>3994</v>
      </c>
      <c r="E22" s="20">
        <f aca="true" t="shared" si="2" ref="E22:E29">D22+C22</f>
        <v>3994</v>
      </c>
      <c r="F22" s="18">
        <f aca="true" t="shared" si="3" ref="F22:F29">E22-C22</f>
        <v>3994</v>
      </c>
      <c r="G22" s="11"/>
      <c r="H22" s="9"/>
    </row>
    <row r="23" spans="1:8" ht="12.75">
      <c r="A23" s="8" t="s">
        <v>30</v>
      </c>
      <c r="B23" s="22" t="s">
        <v>29</v>
      </c>
      <c r="C23" s="22"/>
      <c r="D23" s="20">
        <v>3125</v>
      </c>
      <c r="E23" s="20">
        <f t="shared" si="2"/>
        <v>3125</v>
      </c>
      <c r="F23" s="18">
        <f t="shared" si="3"/>
        <v>3125</v>
      </c>
      <c r="G23" s="11"/>
      <c r="H23" s="9"/>
    </row>
    <row r="24" spans="1:8" ht="12.75">
      <c r="A24" s="8" t="s">
        <v>31</v>
      </c>
      <c r="B24" s="22" t="s">
        <v>29</v>
      </c>
      <c r="C24" s="22"/>
      <c r="D24" s="20">
        <v>1063</v>
      </c>
      <c r="E24" s="20">
        <f t="shared" si="2"/>
        <v>1063</v>
      </c>
      <c r="F24" s="18">
        <f t="shared" si="3"/>
        <v>1063</v>
      </c>
      <c r="G24" s="11"/>
      <c r="H24" s="9"/>
    </row>
    <row r="25" spans="1:8" ht="12.75">
      <c r="A25" s="8" t="s">
        <v>32</v>
      </c>
      <c r="B25" s="22" t="s">
        <v>29</v>
      </c>
      <c r="C25" s="22"/>
      <c r="D25" s="20">
        <v>3855</v>
      </c>
      <c r="E25" s="20">
        <f t="shared" si="2"/>
        <v>3855</v>
      </c>
      <c r="F25" s="18">
        <f t="shared" si="3"/>
        <v>3855</v>
      </c>
      <c r="G25" s="11"/>
      <c r="H25" s="9"/>
    </row>
    <row r="26" spans="1:8" ht="12.75">
      <c r="A26" s="8" t="s">
        <v>33</v>
      </c>
      <c r="B26" s="22" t="s">
        <v>29</v>
      </c>
      <c r="C26" s="22"/>
      <c r="D26" s="20">
        <v>4471</v>
      </c>
      <c r="E26" s="20">
        <f t="shared" si="2"/>
        <v>4471</v>
      </c>
      <c r="F26" s="18">
        <f t="shared" si="3"/>
        <v>4471</v>
      </c>
      <c r="G26" s="11"/>
      <c r="H26" s="9"/>
    </row>
    <row r="27" spans="1:8" ht="12.75">
      <c r="A27" s="8" t="s">
        <v>34</v>
      </c>
      <c r="B27" s="22" t="s">
        <v>29</v>
      </c>
      <c r="C27" s="22"/>
      <c r="D27" s="20">
        <v>770</v>
      </c>
      <c r="E27" s="20">
        <f t="shared" si="2"/>
        <v>770</v>
      </c>
      <c r="F27" s="18">
        <f t="shared" si="3"/>
        <v>770</v>
      </c>
      <c r="G27" s="11"/>
      <c r="H27" s="9"/>
    </row>
    <row r="28" spans="1:8" ht="12.75">
      <c r="A28" s="8" t="s">
        <v>35</v>
      </c>
      <c r="B28" s="22" t="s">
        <v>29</v>
      </c>
      <c r="C28" s="22"/>
      <c r="D28" s="20">
        <v>858</v>
      </c>
      <c r="E28" s="20">
        <f t="shared" si="2"/>
        <v>858</v>
      </c>
      <c r="F28" s="18">
        <f t="shared" si="3"/>
        <v>858</v>
      </c>
      <c r="G28" s="11"/>
      <c r="H28" s="9"/>
    </row>
    <row r="29" spans="1:8" ht="12.75">
      <c r="A29" s="8" t="s">
        <v>36</v>
      </c>
      <c r="B29" s="22" t="s">
        <v>29</v>
      </c>
      <c r="C29" s="22"/>
      <c r="D29" s="20">
        <v>552</v>
      </c>
      <c r="E29" s="20">
        <f t="shared" si="2"/>
        <v>552</v>
      </c>
      <c r="F29" s="18">
        <f t="shared" si="3"/>
        <v>552</v>
      </c>
      <c r="G29" s="11"/>
      <c r="H29" s="9"/>
    </row>
    <row r="30" spans="1:8" ht="12.75">
      <c r="A30" s="8" t="s">
        <v>37</v>
      </c>
      <c r="B30" s="22" t="s">
        <v>29</v>
      </c>
      <c r="C30" s="22" t="s">
        <v>29</v>
      </c>
      <c r="D30" s="20"/>
      <c r="E30" s="20" t="s">
        <v>29</v>
      </c>
      <c r="F30" s="18"/>
      <c r="G30" s="11"/>
      <c r="H30" s="9"/>
    </row>
    <row r="31" spans="1:8" ht="12.75">
      <c r="A31" s="12" t="s">
        <v>38</v>
      </c>
      <c r="B31" s="22" t="s">
        <v>29</v>
      </c>
      <c r="C31" s="22"/>
      <c r="D31" s="20">
        <v>3128</v>
      </c>
      <c r="E31" s="20">
        <f>D31+C31</f>
        <v>3128</v>
      </c>
      <c r="F31" s="18">
        <f>E31-C31</f>
        <v>3128</v>
      </c>
      <c r="G31" s="11"/>
      <c r="H31" s="9"/>
    </row>
    <row r="32" spans="1:8" ht="12.75">
      <c r="A32" s="8" t="s">
        <v>39</v>
      </c>
      <c r="B32" s="22" t="s">
        <v>29</v>
      </c>
      <c r="C32" s="22"/>
      <c r="D32" s="20">
        <v>1348</v>
      </c>
      <c r="E32" s="20">
        <f>D32+C32</f>
        <v>1348</v>
      </c>
      <c r="F32" s="18">
        <f>E32-C32</f>
        <v>1348</v>
      </c>
      <c r="G32" s="11"/>
      <c r="H32" s="9"/>
    </row>
    <row r="33" spans="1:8" ht="12.75">
      <c r="A33" s="8" t="s">
        <v>40</v>
      </c>
      <c r="B33" s="22"/>
      <c r="C33" s="22"/>
      <c r="D33" s="20"/>
      <c r="E33" s="20"/>
      <c r="F33" s="18"/>
      <c r="G33" s="11"/>
      <c r="H33" s="9"/>
    </row>
    <row r="34" spans="1:8" ht="12.75">
      <c r="A34" s="8" t="s">
        <v>41</v>
      </c>
      <c r="B34" s="22" t="s">
        <v>29</v>
      </c>
      <c r="C34" s="22"/>
      <c r="D34" s="20">
        <f>1321+4456</f>
        <v>5777</v>
      </c>
      <c r="E34" s="20">
        <f>D34+C34</f>
        <v>5777</v>
      </c>
      <c r="F34" s="18">
        <f>E34-C34</f>
        <v>5777</v>
      </c>
      <c r="G34" s="11"/>
      <c r="H34" s="9"/>
    </row>
    <row r="35" spans="1:8" ht="12.75">
      <c r="A35" s="8" t="s">
        <v>42</v>
      </c>
      <c r="B35" s="22" t="s">
        <v>29</v>
      </c>
      <c r="C35" s="22"/>
      <c r="D35" s="20">
        <v>1200</v>
      </c>
      <c r="E35" s="20">
        <f>D35+C35</f>
        <v>1200</v>
      </c>
      <c r="F35" s="18">
        <f>E35-C35</f>
        <v>1200</v>
      </c>
      <c r="G35" s="11"/>
      <c r="H35" s="9"/>
    </row>
    <row r="36" spans="1:8" ht="12.75">
      <c r="A36" s="13" t="s">
        <v>43</v>
      </c>
      <c r="B36" s="35" t="s">
        <v>29</v>
      </c>
      <c r="C36" s="35"/>
      <c r="D36" s="26">
        <v>1950</v>
      </c>
      <c r="E36" s="26">
        <f>D36+C36</f>
        <v>1950</v>
      </c>
      <c r="F36" s="25">
        <f>E36-C36</f>
        <v>1950</v>
      </c>
      <c r="G36" s="14"/>
      <c r="H36" s="9"/>
    </row>
    <row r="37" spans="1:8" ht="12.75">
      <c r="A37" s="15" t="s">
        <v>44</v>
      </c>
      <c r="B37" s="37" t="s">
        <v>29</v>
      </c>
      <c r="C37" s="37" t="s">
        <v>29</v>
      </c>
      <c r="D37" s="24"/>
      <c r="E37" s="24" t="s">
        <v>29</v>
      </c>
      <c r="F37" s="23"/>
      <c r="G37" s="16"/>
      <c r="H37" s="9"/>
    </row>
    <row r="38" spans="1:8" ht="12.75">
      <c r="A38" s="8" t="s">
        <v>45</v>
      </c>
      <c r="B38" s="22" t="s">
        <v>29</v>
      </c>
      <c r="C38" s="22" t="s">
        <v>29</v>
      </c>
      <c r="D38" s="20"/>
      <c r="E38" s="20" t="s">
        <v>29</v>
      </c>
      <c r="F38" s="18"/>
      <c r="G38" s="11"/>
      <c r="H38" s="9"/>
    </row>
    <row r="39" spans="1:8" ht="12.75">
      <c r="A39" s="8" t="s">
        <v>46</v>
      </c>
      <c r="B39" s="22" t="s">
        <v>29</v>
      </c>
      <c r="C39" s="22"/>
      <c r="D39" s="20">
        <v>13748</v>
      </c>
      <c r="E39" s="20">
        <f>D39+C39</f>
        <v>13748</v>
      </c>
      <c r="F39" s="18">
        <f>E39-C39</f>
        <v>13748</v>
      </c>
      <c r="G39" s="11"/>
      <c r="H39" s="9"/>
    </row>
    <row r="40" spans="1:8" ht="12.75">
      <c r="A40" s="8" t="s">
        <v>47</v>
      </c>
      <c r="B40" s="22" t="s">
        <v>29</v>
      </c>
      <c r="C40" s="22"/>
      <c r="D40" s="20">
        <f>3967</f>
        <v>3967</v>
      </c>
      <c r="E40" s="20">
        <f>D40+C40</f>
        <v>3967</v>
      </c>
      <c r="F40" s="18">
        <f>E40-C40</f>
        <v>3967</v>
      </c>
      <c r="G40" s="36"/>
      <c r="H40" s="9"/>
    </row>
    <row r="41" spans="1:8" ht="12.75">
      <c r="A41" s="8" t="s">
        <v>48</v>
      </c>
      <c r="B41" s="22" t="s">
        <v>29</v>
      </c>
      <c r="C41" s="22" t="s">
        <v>29</v>
      </c>
      <c r="D41" s="20"/>
      <c r="E41" s="20">
        <v>0</v>
      </c>
      <c r="F41" s="18"/>
      <c r="G41" s="11"/>
      <c r="H41" s="9"/>
    </row>
    <row r="42" spans="1:8" ht="12.75">
      <c r="A42" s="8" t="s">
        <v>49</v>
      </c>
      <c r="B42" s="22" t="s">
        <v>29</v>
      </c>
      <c r="C42" s="22" t="s">
        <v>29</v>
      </c>
      <c r="D42" s="20"/>
      <c r="E42" s="20" t="s">
        <v>29</v>
      </c>
      <c r="F42" s="18"/>
      <c r="G42" s="11"/>
      <c r="H42" s="9"/>
    </row>
    <row r="43" spans="1:8" ht="12.75">
      <c r="A43" s="8" t="s">
        <v>50</v>
      </c>
      <c r="B43" s="22" t="s">
        <v>29</v>
      </c>
      <c r="C43" s="22" t="s">
        <v>29</v>
      </c>
      <c r="D43" s="20"/>
      <c r="E43" s="20" t="s">
        <v>29</v>
      </c>
      <c r="F43" s="18"/>
      <c r="G43" s="11"/>
      <c r="H43" s="9"/>
    </row>
    <row r="44" spans="1:8" ht="12.75">
      <c r="A44" s="8" t="s">
        <v>51</v>
      </c>
      <c r="B44" s="22" t="s">
        <v>29</v>
      </c>
      <c r="C44" s="22" t="s">
        <v>29</v>
      </c>
      <c r="D44" s="20"/>
      <c r="E44" s="20" t="s">
        <v>29</v>
      </c>
      <c r="F44" s="18"/>
      <c r="G44" s="11"/>
      <c r="H44" s="9"/>
    </row>
    <row r="45" spans="1:8" ht="12.75">
      <c r="A45" s="8" t="s">
        <v>52</v>
      </c>
      <c r="B45" s="22" t="s">
        <v>29</v>
      </c>
      <c r="C45" s="22" t="s">
        <v>29</v>
      </c>
      <c r="D45" s="20"/>
      <c r="E45" s="20">
        <v>0</v>
      </c>
      <c r="F45" s="18"/>
      <c r="G45" s="11"/>
      <c r="H45" s="9"/>
    </row>
    <row r="46" spans="1:8" ht="12.75">
      <c r="A46" s="8" t="s">
        <v>53</v>
      </c>
      <c r="B46" s="22" t="s">
        <v>29</v>
      </c>
      <c r="C46" s="22" t="s">
        <v>29</v>
      </c>
      <c r="D46" s="20"/>
      <c r="E46" s="20" t="s">
        <v>29</v>
      </c>
      <c r="F46" s="18"/>
      <c r="G46" s="11"/>
      <c r="H46" s="9"/>
    </row>
    <row r="47" spans="1:8" ht="12.75">
      <c r="A47" s="8" t="s">
        <v>54</v>
      </c>
      <c r="B47" s="22" t="s">
        <v>29</v>
      </c>
      <c r="C47" s="22" t="s">
        <v>29</v>
      </c>
      <c r="D47" s="20"/>
      <c r="E47" s="20" t="s">
        <v>29</v>
      </c>
      <c r="F47" s="18"/>
      <c r="G47" s="11"/>
      <c r="H47" s="9"/>
    </row>
    <row r="48" spans="1:8" ht="12.75">
      <c r="A48" s="8" t="s">
        <v>55</v>
      </c>
      <c r="B48" s="22" t="s">
        <v>29</v>
      </c>
      <c r="C48" s="22"/>
      <c r="D48" s="20">
        <v>2847</v>
      </c>
      <c r="E48" s="20">
        <f>D48+C48</f>
        <v>2847</v>
      </c>
      <c r="F48" s="18">
        <f>E48-C48</f>
        <v>2847</v>
      </c>
      <c r="G48" s="11"/>
      <c r="H48" s="9"/>
    </row>
    <row r="49" spans="1:8" ht="12.75">
      <c r="A49" s="8" t="s">
        <v>56</v>
      </c>
      <c r="B49" s="22"/>
      <c r="C49" s="22"/>
      <c r="D49" s="20"/>
      <c r="E49" s="20"/>
      <c r="F49" s="18"/>
      <c r="G49" s="11"/>
      <c r="H49" s="9"/>
    </row>
    <row r="50" spans="1:8" ht="12.75">
      <c r="A50" s="8" t="s">
        <v>57</v>
      </c>
      <c r="B50" s="22" t="s">
        <v>29</v>
      </c>
      <c r="C50" s="22" t="s">
        <v>29</v>
      </c>
      <c r="D50" s="20"/>
      <c r="E50" s="20" t="s">
        <v>29</v>
      </c>
      <c r="F50" s="18"/>
      <c r="G50" s="11"/>
      <c r="H50" s="9"/>
    </row>
    <row r="51" spans="1:8" ht="12.75">
      <c r="A51" s="8" t="s">
        <v>58</v>
      </c>
      <c r="B51" s="22" t="s">
        <v>29</v>
      </c>
      <c r="C51" s="22"/>
      <c r="D51" s="20">
        <v>4592</v>
      </c>
      <c r="E51" s="20">
        <f>D51+C51</f>
        <v>4592</v>
      </c>
      <c r="F51" s="18">
        <f>E51-C51</f>
        <v>4592</v>
      </c>
      <c r="G51" s="11" t="s">
        <v>59</v>
      </c>
      <c r="H51" s="9"/>
    </row>
    <row r="52" spans="1:8" ht="12.75">
      <c r="A52" s="8" t="s">
        <v>60</v>
      </c>
      <c r="B52" s="22" t="s">
        <v>29</v>
      </c>
      <c r="C52" s="22" t="s">
        <v>29</v>
      </c>
      <c r="D52" s="20"/>
      <c r="E52" s="20" t="s">
        <v>29</v>
      </c>
      <c r="F52" s="18"/>
      <c r="G52" s="11"/>
      <c r="H52" s="9"/>
    </row>
    <row r="53" spans="1:8" ht="12.75">
      <c r="A53" s="8" t="s">
        <v>61</v>
      </c>
      <c r="B53" s="22" t="s">
        <v>29</v>
      </c>
      <c r="C53" s="22"/>
      <c r="D53" s="20">
        <v>3120</v>
      </c>
      <c r="E53" s="20">
        <f>D53+C53</f>
        <v>3120</v>
      </c>
      <c r="F53" s="18">
        <f>E53-C53</f>
        <v>3120</v>
      </c>
      <c r="G53" s="11" t="s">
        <v>59</v>
      </c>
      <c r="H53" s="9"/>
    </row>
    <row r="54" spans="1:8" ht="12.75">
      <c r="A54" s="8" t="s">
        <v>62</v>
      </c>
      <c r="B54" s="22" t="s">
        <v>29</v>
      </c>
      <c r="C54" s="22" t="s">
        <v>29</v>
      </c>
      <c r="D54" s="20"/>
      <c r="E54" s="20" t="s">
        <v>29</v>
      </c>
      <c r="F54" s="18"/>
      <c r="G54" s="11"/>
      <c r="H54" s="9"/>
    </row>
    <row r="55" spans="1:8" ht="12.75">
      <c r="A55" s="8" t="s">
        <v>63</v>
      </c>
      <c r="B55" s="22" t="s">
        <v>29</v>
      </c>
      <c r="C55" s="22" t="s">
        <v>29</v>
      </c>
      <c r="D55" s="20"/>
      <c r="E55" s="20" t="s">
        <v>29</v>
      </c>
      <c r="F55" s="18"/>
      <c r="G55" s="11"/>
      <c r="H55" s="9"/>
    </row>
    <row r="56" spans="1:8" ht="12.75">
      <c r="A56" s="8" t="s">
        <v>64</v>
      </c>
      <c r="B56" s="22" t="s">
        <v>29</v>
      </c>
      <c r="C56" s="22" t="s">
        <v>29</v>
      </c>
      <c r="D56" s="20"/>
      <c r="E56" s="20" t="s">
        <v>29</v>
      </c>
      <c r="F56" s="18"/>
      <c r="G56" s="11"/>
      <c r="H56" s="9"/>
    </row>
    <row r="57" spans="1:8" ht="12.75">
      <c r="A57" s="8" t="s">
        <v>65</v>
      </c>
      <c r="B57" s="18"/>
      <c r="C57" s="18"/>
      <c r="D57" s="20" t="s">
        <v>29</v>
      </c>
      <c r="E57" s="20" t="s">
        <v>29</v>
      </c>
      <c r="F57" s="18"/>
      <c r="G57" s="11"/>
      <c r="H57" s="9"/>
    </row>
    <row r="58" spans="1:8" ht="12.75">
      <c r="A58" s="8" t="s">
        <v>66</v>
      </c>
      <c r="B58" s="18"/>
      <c r="C58" s="18"/>
      <c r="D58" s="20" t="s">
        <v>29</v>
      </c>
      <c r="E58" s="20" t="s">
        <v>29</v>
      </c>
      <c r="F58" s="18"/>
      <c r="G58" s="11"/>
      <c r="H58" s="9"/>
    </row>
    <row r="59" spans="1:8" ht="12.75">
      <c r="A59" s="8" t="s">
        <v>67</v>
      </c>
      <c r="B59" s="18"/>
      <c r="C59" s="18"/>
      <c r="D59" s="20" t="s">
        <v>29</v>
      </c>
      <c r="E59" s="20" t="s">
        <v>29</v>
      </c>
      <c r="F59" s="18"/>
      <c r="G59" s="11"/>
      <c r="H59" s="9"/>
    </row>
    <row r="60" spans="1:8" ht="12.75">
      <c r="A60" s="8" t="s">
        <v>68</v>
      </c>
      <c r="B60" s="18"/>
      <c r="C60" s="18"/>
      <c r="D60" s="20" t="s">
        <v>29</v>
      </c>
      <c r="E60" s="20" t="s">
        <v>29</v>
      </c>
      <c r="F60" s="18"/>
      <c r="G60" s="11"/>
      <c r="H60" s="9"/>
    </row>
    <row r="61" spans="1:8" ht="12.75">
      <c r="A61" s="8" t="s">
        <v>69</v>
      </c>
      <c r="B61" s="22"/>
      <c r="C61" s="22"/>
      <c r="D61" s="20" t="s">
        <v>29</v>
      </c>
      <c r="E61" s="20" t="s">
        <v>29</v>
      </c>
      <c r="F61" s="18"/>
      <c r="G61" s="11"/>
      <c r="H61" s="9"/>
    </row>
    <row r="62" spans="1:8" ht="12.75">
      <c r="A62" s="30" t="s">
        <v>70</v>
      </c>
      <c r="B62" s="33">
        <f>SUM(B20:B56)</f>
        <v>65000</v>
      </c>
      <c r="C62" s="33">
        <f>SUM(C20:C56)</f>
        <v>65000</v>
      </c>
      <c r="D62" s="33">
        <f>SUM(D20:D56)</f>
        <v>27770</v>
      </c>
      <c r="E62" s="33">
        <f>SUM(E20:E56)</f>
        <v>92770</v>
      </c>
      <c r="F62" s="33">
        <f>SUM(F20:F56)</f>
        <v>27770</v>
      </c>
      <c r="G62" s="34"/>
      <c r="H62" s="9"/>
    </row>
    <row r="63" spans="1:8" ht="12.75">
      <c r="A63" s="8" t="s">
        <v>71</v>
      </c>
      <c r="B63" s="18">
        <v>5000</v>
      </c>
      <c r="C63" s="18">
        <v>5000</v>
      </c>
      <c r="D63" s="20">
        <v>-5000</v>
      </c>
      <c r="E63" s="20">
        <f>D63+C63</f>
        <v>0</v>
      </c>
      <c r="F63" s="18">
        <f>E63-C63</f>
        <v>-5000</v>
      </c>
      <c r="G63" s="11" t="s">
        <v>72</v>
      </c>
      <c r="H63" s="9"/>
    </row>
    <row r="64" spans="1:8" ht="12.75">
      <c r="A64" s="8"/>
      <c r="B64" s="18"/>
      <c r="C64" s="18"/>
      <c r="D64" s="20"/>
      <c r="E64" s="20"/>
      <c r="F64" s="18"/>
      <c r="G64" s="11"/>
      <c r="H64" s="9"/>
    </row>
    <row r="65" spans="1:8" ht="12.75">
      <c r="A65" s="8"/>
      <c r="B65" s="18"/>
      <c r="C65" s="18"/>
      <c r="D65" s="20"/>
      <c r="E65" s="20"/>
      <c r="F65" s="18"/>
      <c r="G65" s="11"/>
      <c r="H65" s="9"/>
    </row>
    <row r="66" spans="1:8" ht="12.75">
      <c r="A66" s="10" t="s">
        <v>73</v>
      </c>
      <c r="B66" s="19">
        <v>70000</v>
      </c>
      <c r="C66" s="19">
        <v>70000</v>
      </c>
      <c r="D66" s="21">
        <f>D63+D62+D18</f>
        <v>89941</v>
      </c>
      <c r="E66" s="21">
        <f>E63+E62+E18</f>
        <v>159941</v>
      </c>
      <c r="F66" s="21">
        <f>F63+F62+F18</f>
        <v>89941</v>
      </c>
      <c r="G66" s="11"/>
      <c r="H66" s="9"/>
    </row>
    <row r="67" spans="1:8" ht="12.75">
      <c r="A67" s="38"/>
      <c r="B67" s="39"/>
      <c r="C67" s="39"/>
      <c r="D67" s="40"/>
      <c r="E67" s="40"/>
      <c r="F67" s="39"/>
      <c r="G67" s="41"/>
      <c r="H67" s="9"/>
    </row>
    <row r="68" spans="1:8" ht="12.75">
      <c r="A68" s="9"/>
      <c r="B68" s="27"/>
      <c r="C68" s="27"/>
      <c r="D68" s="27"/>
      <c r="E68" s="27"/>
      <c r="F68" s="27"/>
      <c r="G68" s="17"/>
      <c r="H68" s="9"/>
    </row>
    <row r="69" spans="1:8" ht="12.75">
      <c r="A69" s="9"/>
      <c r="B69" s="27"/>
      <c r="C69" s="27"/>
      <c r="D69" s="27"/>
      <c r="E69" s="27"/>
      <c r="F69" s="27"/>
      <c r="G69" s="17"/>
      <c r="H69" s="9"/>
    </row>
    <row r="70" spans="1:8" ht="12.75">
      <c r="A70" s="9"/>
      <c r="B70" s="27"/>
      <c r="C70" s="27"/>
      <c r="D70" s="27"/>
      <c r="E70" s="27"/>
      <c r="F70" s="27"/>
      <c r="G70" s="17"/>
      <c r="H70" s="9"/>
    </row>
    <row r="71" spans="1:8" ht="12.75">
      <c r="A71" s="9"/>
      <c r="B71" s="27"/>
      <c r="C71" s="27"/>
      <c r="D71" s="27"/>
      <c r="E71" s="27"/>
      <c r="F71" s="27"/>
      <c r="G71" s="17"/>
      <c r="H71" s="9"/>
    </row>
    <row r="72" spans="1:8" ht="12.75">
      <c r="A72" s="9"/>
      <c r="B72" s="27"/>
      <c r="C72" s="27"/>
      <c r="D72" s="27"/>
      <c r="E72" s="27"/>
      <c r="F72" s="27"/>
      <c r="G72" s="17"/>
      <c r="H72" s="9"/>
    </row>
    <row r="73" spans="1:8" ht="12.75">
      <c r="A73" s="9"/>
      <c r="B73" s="27"/>
      <c r="C73" s="27"/>
      <c r="D73" s="27"/>
      <c r="E73" s="27"/>
      <c r="F73" s="27"/>
      <c r="G73" s="17"/>
      <c r="H73" s="9"/>
    </row>
    <row r="74" spans="1:8" ht="12.75">
      <c r="A74" s="9"/>
      <c r="B74" s="27"/>
      <c r="C74" s="27"/>
      <c r="D74" s="27"/>
      <c r="E74" s="27"/>
      <c r="F74" s="27"/>
      <c r="G74" s="17"/>
      <c r="H74" s="9"/>
    </row>
    <row r="75" spans="1:8" ht="12.75">
      <c r="A75" s="9"/>
      <c r="B75" s="27"/>
      <c r="C75" s="27"/>
      <c r="D75" s="27"/>
      <c r="E75" s="27"/>
      <c r="F75" s="27"/>
      <c r="G75" s="17"/>
      <c r="H75" s="9"/>
    </row>
    <row r="76" spans="1:8" ht="12.75">
      <c r="A76" s="9"/>
      <c r="B76" s="27"/>
      <c r="C76" s="27"/>
      <c r="D76" s="27"/>
      <c r="E76" s="27"/>
      <c r="F76" s="27"/>
      <c r="G76" s="17"/>
      <c r="H76" s="9"/>
    </row>
    <row r="77" spans="1:8" ht="12.75">
      <c r="A77" s="9"/>
      <c r="B77" s="27"/>
      <c r="C77" s="27"/>
      <c r="D77" s="27"/>
      <c r="E77" s="27"/>
      <c r="F77" s="27"/>
      <c r="G77" s="17"/>
      <c r="H77" s="9"/>
    </row>
    <row r="78" spans="1:8" ht="12.75">
      <c r="A78" s="9"/>
      <c r="B78" s="27"/>
      <c r="C78" s="27"/>
      <c r="D78" s="27"/>
      <c r="E78" s="27"/>
      <c r="F78" s="27"/>
      <c r="G78" s="17"/>
      <c r="H78" s="9"/>
    </row>
    <row r="79" spans="1:8" ht="12.75">
      <c r="A79" s="9"/>
      <c r="B79" s="27"/>
      <c r="C79" s="27"/>
      <c r="D79" s="27"/>
      <c r="E79" s="27"/>
      <c r="F79" s="27"/>
      <c r="G79" s="17"/>
      <c r="H79" s="9"/>
    </row>
    <row r="80" spans="1:8" ht="12.75">
      <c r="A80" s="9"/>
      <c r="B80" s="27"/>
      <c r="C80" s="27"/>
      <c r="D80" s="27"/>
      <c r="E80" s="27"/>
      <c r="F80" s="27"/>
      <c r="G80" s="17"/>
      <c r="H80" s="9"/>
    </row>
    <row r="81" spans="1:8" ht="12.75">
      <c r="A81" s="9"/>
      <c r="B81" s="27"/>
      <c r="C81" s="27"/>
      <c r="D81" s="27"/>
      <c r="E81" s="27"/>
      <c r="F81" s="27"/>
      <c r="G81" s="17"/>
      <c r="H81" s="9"/>
    </row>
    <row r="82" spans="1:8" ht="12.75">
      <c r="A82" s="9"/>
      <c r="B82" s="27"/>
      <c r="C82" s="27"/>
      <c r="D82" s="27"/>
      <c r="E82" s="27"/>
      <c r="F82" s="27"/>
      <c r="G82" s="17"/>
      <c r="H82" s="9"/>
    </row>
    <row r="83" spans="1:8" ht="12.75">
      <c r="A83" s="9"/>
      <c r="B83" s="27"/>
      <c r="C83" s="27"/>
      <c r="D83" s="27"/>
      <c r="E83" s="27"/>
      <c r="F83" s="27"/>
      <c r="G83" s="17"/>
      <c r="H83" s="9"/>
    </row>
    <row r="84" spans="1:8" ht="12.75">
      <c r="A84" s="9"/>
      <c r="B84" s="27"/>
      <c r="C84" s="27"/>
      <c r="D84" s="27"/>
      <c r="E84" s="27"/>
      <c r="F84" s="27"/>
      <c r="G84" s="17"/>
      <c r="H84" s="9"/>
    </row>
    <row r="85" spans="1:8" ht="12.75">
      <c r="A85" s="9"/>
      <c r="B85" s="27"/>
      <c r="C85" s="27"/>
      <c r="D85" s="27"/>
      <c r="E85" s="27"/>
      <c r="F85" s="27"/>
      <c r="G85" s="17"/>
      <c r="H85" s="9"/>
    </row>
    <row r="86" spans="1:8" ht="12.75">
      <c r="A86" s="9"/>
      <c r="B86" s="27"/>
      <c r="C86" s="27"/>
      <c r="D86" s="27"/>
      <c r="E86" s="27"/>
      <c r="F86" s="27"/>
      <c r="G86" s="17"/>
      <c r="H86" s="9"/>
    </row>
    <row r="87" spans="1:8" ht="12.75">
      <c r="A87" s="9"/>
      <c r="B87" s="27"/>
      <c r="C87" s="27"/>
      <c r="D87" s="27"/>
      <c r="E87" s="27"/>
      <c r="F87" s="27"/>
      <c r="G87" s="17"/>
      <c r="H87" s="9"/>
    </row>
    <row r="88" spans="1:8" ht="12.75">
      <c r="A88" s="9"/>
      <c r="B88" s="27"/>
      <c r="C88" s="27"/>
      <c r="D88" s="27"/>
      <c r="E88" s="27"/>
      <c r="F88" s="27"/>
      <c r="G88" s="17"/>
      <c r="H88" s="9"/>
    </row>
    <row r="89" spans="1:8" ht="12.75">
      <c r="A89" s="9"/>
      <c r="B89" s="27"/>
      <c r="C89" s="27"/>
      <c r="D89" s="27"/>
      <c r="E89" s="27"/>
      <c r="F89" s="27"/>
      <c r="G89" s="17"/>
      <c r="H89" s="9"/>
    </row>
    <row r="90" spans="1:8" ht="12.75">
      <c r="A90" s="9"/>
      <c r="B90" s="27"/>
      <c r="C90" s="27"/>
      <c r="D90" s="27"/>
      <c r="E90" s="27"/>
      <c r="F90" s="27"/>
      <c r="G90" s="17"/>
      <c r="H90" s="9"/>
    </row>
    <row r="91" spans="1:8" ht="12.75">
      <c r="A91" s="9"/>
      <c r="B91" s="27"/>
      <c r="C91" s="27"/>
      <c r="D91" s="27"/>
      <c r="E91" s="27"/>
      <c r="F91" s="27"/>
      <c r="G91" s="17"/>
      <c r="H91" s="9"/>
    </row>
    <row r="92" spans="1:8" ht="12.75">
      <c r="A92" s="9"/>
      <c r="B92" s="27"/>
      <c r="C92" s="27"/>
      <c r="D92" s="27"/>
      <c r="E92" s="27"/>
      <c r="F92" s="27"/>
      <c r="G92" s="17"/>
      <c r="H92" s="9"/>
    </row>
    <row r="93" spans="1:8" ht="12.75">
      <c r="A93" s="9"/>
      <c r="B93" s="27"/>
      <c r="C93" s="27"/>
      <c r="D93" s="27"/>
      <c r="E93" s="27"/>
      <c r="F93" s="27"/>
      <c r="G93" s="17"/>
      <c r="H93" s="9"/>
    </row>
    <row r="94" spans="1:8" ht="12.75">
      <c r="A94" s="9"/>
      <c r="B94" s="27"/>
      <c r="C94" s="27"/>
      <c r="D94" s="27"/>
      <c r="E94" s="27"/>
      <c r="F94" s="27"/>
      <c r="G94" s="17"/>
      <c r="H94" s="9"/>
    </row>
    <row r="95" spans="1:8" ht="12.75">
      <c r="A95" s="9"/>
      <c r="B95" s="27"/>
      <c r="C95" s="27"/>
      <c r="D95" s="27"/>
      <c r="E95" s="27"/>
      <c r="F95" s="27"/>
      <c r="G95" s="17"/>
      <c r="H95" s="9"/>
    </row>
    <row r="96" spans="1:8" ht="12.75">
      <c r="A96" s="9"/>
      <c r="B96" s="27"/>
      <c r="C96" s="27"/>
      <c r="D96" s="27"/>
      <c r="E96" s="27"/>
      <c r="F96" s="27"/>
      <c r="G96" s="17"/>
      <c r="H96" s="9"/>
    </row>
    <row r="97" spans="1:8" ht="12.75">
      <c r="A97" s="9"/>
      <c r="B97" s="27"/>
      <c r="C97" s="27"/>
      <c r="D97" s="27"/>
      <c r="E97" s="27"/>
      <c r="F97" s="27"/>
      <c r="G97" s="17"/>
      <c r="H97" s="9"/>
    </row>
    <row r="98" spans="1:8" ht="12.75">
      <c r="A98" s="9"/>
      <c r="B98" s="27"/>
      <c r="C98" s="27"/>
      <c r="D98" s="27"/>
      <c r="E98" s="27"/>
      <c r="F98" s="27"/>
      <c r="G98" s="17"/>
      <c r="H98" s="9"/>
    </row>
    <row r="99" spans="1:8" ht="12.75">
      <c r="A99" s="9"/>
      <c r="B99" s="27"/>
      <c r="C99" s="27"/>
      <c r="D99" s="27"/>
      <c r="E99" s="27"/>
      <c r="F99" s="27"/>
      <c r="G99" s="17"/>
      <c r="H99" s="9"/>
    </row>
    <row r="100" spans="1:8" ht="12.75">
      <c r="A100" s="9"/>
      <c r="B100" s="27"/>
      <c r="C100" s="27"/>
      <c r="D100" s="27"/>
      <c r="E100" s="27"/>
      <c r="F100" s="27"/>
      <c r="G100" s="17"/>
      <c r="H100" s="9"/>
    </row>
    <row r="101" spans="1:8" ht="12.75">
      <c r="A101" s="9"/>
      <c r="B101" s="27"/>
      <c r="C101" s="27"/>
      <c r="D101" s="27"/>
      <c r="E101" s="27"/>
      <c r="F101" s="27"/>
      <c r="G101" s="17"/>
      <c r="H101" s="9"/>
    </row>
    <row r="102" spans="1:8" ht="12.75">
      <c r="A102" s="9"/>
      <c r="B102" s="27"/>
      <c r="C102" s="27"/>
      <c r="D102" s="27"/>
      <c r="E102" s="27"/>
      <c r="F102" s="27"/>
      <c r="G102" s="17"/>
      <c r="H102" s="9"/>
    </row>
    <row r="103" spans="1:8" ht="12.75">
      <c r="A103" s="9"/>
      <c r="B103" s="27"/>
      <c r="C103" s="27"/>
      <c r="D103" s="27"/>
      <c r="E103" s="27"/>
      <c r="F103" s="27"/>
      <c r="G103" s="17"/>
      <c r="H103" s="9"/>
    </row>
    <row r="104" spans="1:8" ht="12.75">
      <c r="A104" s="9"/>
      <c r="B104" s="27"/>
      <c r="C104" s="27"/>
      <c r="D104" s="27"/>
      <c r="E104" s="27"/>
      <c r="F104" s="27"/>
      <c r="G104" s="17"/>
      <c r="H104" s="9"/>
    </row>
    <row r="105" spans="1:8" ht="12.75">
      <c r="A105" s="9"/>
      <c r="B105" s="27"/>
      <c r="C105" s="27"/>
      <c r="D105" s="27"/>
      <c r="E105" s="27"/>
      <c r="F105" s="27"/>
      <c r="G105" s="17"/>
      <c r="H105" s="9"/>
    </row>
    <row r="106" spans="1:8" ht="12.75">
      <c r="A106" s="9"/>
      <c r="B106" s="27"/>
      <c r="C106" s="27"/>
      <c r="D106" s="27"/>
      <c r="E106" s="27"/>
      <c r="F106" s="27"/>
      <c r="G106" s="17"/>
      <c r="H106" s="9"/>
    </row>
    <row r="107" spans="1:8" ht="12.75">
      <c r="A107" s="9"/>
      <c r="B107" s="27"/>
      <c r="C107" s="27"/>
      <c r="D107" s="27"/>
      <c r="E107" s="27"/>
      <c r="F107" s="27"/>
      <c r="G107" s="17"/>
      <c r="H107" s="9"/>
    </row>
    <row r="108" spans="1:8" ht="12.75">
      <c r="A108" s="9"/>
      <c r="B108" s="27"/>
      <c r="C108" s="27"/>
      <c r="D108" s="27"/>
      <c r="E108" s="27"/>
      <c r="F108" s="27"/>
      <c r="G108" s="17"/>
      <c r="H108" s="9"/>
    </row>
    <row r="109" spans="1:8" ht="12.75">
      <c r="A109" s="9"/>
      <c r="B109" s="27"/>
      <c r="C109" s="27"/>
      <c r="D109" s="27"/>
      <c r="E109" s="27"/>
      <c r="F109" s="27"/>
      <c r="G109" s="17"/>
      <c r="H109" s="9"/>
    </row>
    <row r="110" spans="1:8" ht="12.75">
      <c r="A110" s="9"/>
      <c r="B110" s="27"/>
      <c r="C110" s="27"/>
      <c r="D110" s="27"/>
      <c r="E110" s="27"/>
      <c r="F110" s="27"/>
      <c r="G110" s="17"/>
      <c r="H110" s="9"/>
    </row>
    <row r="111" spans="1:8" ht="12.75">
      <c r="A111" s="9"/>
      <c r="B111" s="27"/>
      <c r="C111" s="27"/>
      <c r="D111" s="27"/>
      <c r="E111" s="27"/>
      <c r="F111" s="27"/>
      <c r="G111" s="17"/>
      <c r="H111" s="9"/>
    </row>
    <row r="112" spans="1:8" ht="12.75">
      <c r="A112" s="9"/>
      <c r="B112" s="27"/>
      <c r="C112" s="27"/>
      <c r="D112" s="27"/>
      <c r="E112" s="27"/>
      <c r="F112" s="27"/>
      <c r="G112" s="17"/>
      <c r="H112" s="9"/>
    </row>
    <row r="113" spans="1:8" ht="12.75">
      <c r="A113" s="9"/>
      <c r="B113" s="27"/>
      <c r="C113" s="27"/>
      <c r="D113" s="27"/>
      <c r="E113" s="27"/>
      <c r="F113" s="27"/>
      <c r="G113" s="17"/>
      <c r="H113" s="9"/>
    </row>
    <row r="114" spans="1:8" ht="12.75">
      <c r="A114" s="9"/>
      <c r="B114" s="27"/>
      <c r="C114" s="27"/>
      <c r="D114" s="27"/>
      <c r="E114" s="27"/>
      <c r="F114" s="27"/>
      <c r="G114" s="17"/>
      <c r="H114" s="9"/>
    </row>
    <row r="115" spans="1:8" ht="12.75">
      <c r="A115" s="9"/>
      <c r="B115" s="27"/>
      <c r="C115" s="27"/>
      <c r="D115" s="27"/>
      <c r="E115" s="27"/>
      <c r="F115" s="27"/>
      <c r="G115" s="17"/>
      <c r="H115" s="9"/>
    </row>
    <row r="116" spans="1:8" ht="12.75">
      <c r="A116" s="9"/>
      <c r="B116" s="27"/>
      <c r="C116" s="27"/>
      <c r="D116" s="27"/>
      <c r="E116" s="27"/>
      <c r="F116" s="27"/>
      <c r="G116" s="17"/>
      <c r="H116" s="9"/>
    </row>
    <row r="117" spans="1:8" ht="12.75">
      <c r="A117" s="9"/>
      <c r="B117" s="27"/>
      <c r="C117" s="27"/>
      <c r="D117" s="27"/>
      <c r="E117" s="27"/>
      <c r="F117" s="27"/>
      <c r="G117" s="17"/>
      <c r="H117" s="9"/>
    </row>
    <row r="118" spans="1:8" ht="12.75">
      <c r="A118" s="9"/>
      <c r="B118" s="27"/>
      <c r="C118" s="27"/>
      <c r="D118" s="27"/>
      <c r="E118" s="27"/>
      <c r="F118" s="27"/>
      <c r="G118" s="17"/>
      <c r="H118" s="9"/>
    </row>
    <row r="119" spans="1:8" ht="12.75">
      <c r="A119" s="9"/>
      <c r="B119" s="27"/>
      <c r="C119" s="27"/>
      <c r="D119" s="27"/>
      <c r="E119" s="27"/>
      <c r="F119" s="27"/>
      <c r="G119" s="17"/>
      <c r="H119" s="9"/>
    </row>
    <row r="120" spans="1:8" ht="12.75">
      <c r="A120" s="9"/>
      <c r="B120" s="27"/>
      <c r="C120" s="27"/>
      <c r="D120" s="27"/>
      <c r="E120" s="27"/>
      <c r="F120" s="27"/>
      <c r="G120" s="17"/>
      <c r="H120" s="9"/>
    </row>
    <row r="121" spans="1:8" ht="12.75">
      <c r="A121" s="9"/>
      <c r="B121" s="27"/>
      <c r="C121" s="27"/>
      <c r="D121" s="27"/>
      <c r="E121" s="27"/>
      <c r="F121" s="27"/>
      <c r="G121" s="17"/>
      <c r="H121" s="9"/>
    </row>
    <row r="122" spans="1:8" ht="12.75">
      <c r="A122" s="9"/>
      <c r="B122" s="27"/>
      <c r="C122" s="27"/>
      <c r="D122" s="27"/>
      <c r="E122" s="27"/>
      <c r="F122" s="27"/>
      <c r="G122" s="17"/>
      <c r="H122" s="9"/>
    </row>
    <row r="123" spans="1:8" ht="12.75">
      <c r="A123" s="9"/>
      <c r="B123" s="27"/>
      <c r="C123" s="27"/>
      <c r="D123" s="27"/>
      <c r="E123" s="27"/>
      <c r="F123" s="27"/>
      <c r="G123" s="17"/>
      <c r="H123" s="9"/>
    </row>
    <row r="124" spans="1:8" ht="12.75">
      <c r="A124" s="9"/>
      <c r="B124" s="27"/>
      <c r="C124" s="27"/>
      <c r="D124" s="27"/>
      <c r="E124" s="27"/>
      <c r="F124" s="27"/>
      <c r="G124" s="17"/>
      <c r="H124" s="9"/>
    </row>
    <row r="125" spans="1:8" ht="12.75">
      <c r="A125" s="9"/>
      <c r="B125" s="27"/>
      <c r="C125" s="27"/>
      <c r="D125" s="27"/>
      <c r="E125" s="27"/>
      <c r="F125" s="27"/>
      <c r="G125" s="17"/>
      <c r="H125" s="9"/>
    </row>
    <row r="126" spans="1:8" ht="12.75">
      <c r="A126" s="9"/>
      <c r="B126" s="27"/>
      <c r="C126" s="27"/>
      <c r="D126" s="27"/>
      <c r="E126" s="27"/>
      <c r="F126" s="27"/>
      <c r="G126" s="17"/>
      <c r="H126" s="9"/>
    </row>
    <row r="127" spans="1:8" ht="12.75">
      <c r="A127" s="9"/>
      <c r="B127" s="27"/>
      <c r="C127" s="27"/>
      <c r="D127" s="27"/>
      <c r="E127" s="27"/>
      <c r="F127" s="27"/>
      <c r="G127" s="17"/>
      <c r="H127" s="9"/>
    </row>
    <row r="128" spans="1:8" ht="12.75">
      <c r="A128" s="9"/>
      <c r="B128" s="27"/>
      <c r="C128" s="27"/>
      <c r="D128" s="27"/>
      <c r="E128" s="27"/>
      <c r="F128" s="27"/>
      <c r="G128" s="17"/>
      <c r="H128" s="9"/>
    </row>
    <row r="129" spans="1:8" ht="12.75">
      <c r="A129" s="9"/>
      <c r="B129" s="27"/>
      <c r="C129" s="27"/>
      <c r="D129" s="27"/>
      <c r="E129" s="27"/>
      <c r="F129" s="27"/>
      <c r="G129" s="17"/>
      <c r="H129" s="9"/>
    </row>
    <row r="130" spans="1:8" ht="12.75">
      <c r="A130" s="9"/>
      <c r="B130" s="27"/>
      <c r="C130" s="27"/>
      <c r="D130" s="27"/>
      <c r="E130" s="27"/>
      <c r="F130" s="27"/>
      <c r="G130" s="17"/>
      <c r="H130" s="9"/>
    </row>
    <row r="131" spans="1:8" ht="12.75">
      <c r="A131" s="9"/>
      <c r="B131" s="27"/>
      <c r="C131" s="27"/>
      <c r="D131" s="27"/>
      <c r="E131" s="27"/>
      <c r="F131" s="27"/>
      <c r="G131" s="17"/>
      <c r="H131" s="9"/>
    </row>
    <row r="132" spans="1:8" ht="12.75">
      <c r="A132" s="9"/>
      <c r="B132" s="27"/>
      <c r="C132" s="27"/>
      <c r="D132" s="27"/>
      <c r="E132" s="27"/>
      <c r="F132" s="27"/>
      <c r="G132" s="17"/>
      <c r="H132" s="9"/>
    </row>
    <row r="133" spans="1:8" ht="12.75">
      <c r="A133" s="9"/>
      <c r="B133" s="27"/>
      <c r="C133" s="27"/>
      <c r="D133" s="27"/>
      <c r="E133" s="27"/>
      <c r="F133" s="27"/>
      <c r="G133" s="17"/>
      <c r="H133" s="9"/>
    </row>
    <row r="134" spans="1:8" ht="12.75">
      <c r="A134" s="9"/>
      <c r="B134" s="27"/>
      <c r="C134" s="27"/>
      <c r="D134" s="27"/>
      <c r="E134" s="27"/>
      <c r="F134" s="27"/>
      <c r="G134" s="17"/>
      <c r="H134" s="9"/>
    </row>
    <row r="135" spans="1:8" ht="12.75">
      <c r="A135" s="9"/>
      <c r="B135" s="27"/>
      <c r="C135" s="27"/>
      <c r="D135" s="27"/>
      <c r="E135" s="27"/>
      <c r="F135" s="27"/>
      <c r="G135" s="17"/>
      <c r="H135" s="9"/>
    </row>
    <row r="136" spans="1:8" ht="12.75">
      <c r="A136" s="9"/>
      <c r="B136" s="27"/>
      <c r="C136" s="27"/>
      <c r="D136" s="27"/>
      <c r="E136" s="27"/>
      <c r="F136" s="27"/>
      <c r="G136" s="17"/>
      <c r="H136" s="9"/>
    </row>
    <row r="137" spans="1:8" ht="12.75">
      <c r="A137" s="9"/>
      <c r="B137" s="27"/>
      <c r="C137" s="27"/>
      <c r="D137" s="27"/>
      <c r="E137" s="27"/>
      <c r="F137" s="27"/>
      <c r="G137" s="17"/>
      <c r="H137" s="9"/>
    </row>
    <row r="138" spans="1:8" ht="12.75">
      <c r="A138" s="9"/>
      <c r="B138" s="27"/>
      <c r="C138" s="27"/>
      <c r="D138" s="27"/>
      <c r="E138" s="27"/>
      <c r="F138" s="27"/>
      <c r="G138" s="17"/>
      <c r="H138" s="9"/>
    </row>
    <row r="139" spans="1:8" ht="12.75">
      <c r="A139" s="9"/>
      <c r="B139" s="27"/>
      <c r="C139" s="27"/>
      <c r="D139" s="27"/>
      <c r="E139" s="27"/>
      <c r="F139" s="27"/>
      <c r="G139" s="17"/>
      <c r="H139" s="9"/>
    </row>
    <row r="140" spans="1:8" ht="12.75">
      <c r="A140" s="9"/>
      <c r="B140" s="27"/>
      <c r="C140" s="27"/>
      <c r="D140" s="27"/>
      <c r="E140" s="27"/>
      <c r="F140" s="27"/>
      <c r="G140" s="17"/>
      <c r="H140" s="9"/>
    </row>
    <row r="141" spans="1:8" ht="12.75">
      <c r="A141" s="9"/>
      <c r="B141" s="27"/>
      <c r="C141" s="27"/>
      <c r="D141" s="27"/>
      <c r="E141" s="27"/>
      <c r="F141" s="27"/>
      <c r="G141" s="17"/>
      <c r="H141" s="9"/>
    </row>
    <row r="142" spans="1:8" ht="12.75">
      <c r="A142" s="9"/>
      <c r="B142" s="27"/>
      <c r="C142" s="27"/>
      <c r="D142" s="27"/>
      <c r="E142" s="27"/>
      <c r="F142" s="27"/>
      <c r="G142" s="17"/>
      <c r="H142" s="9"/>
    </row>
    <row r="143" spans="1:8" ht="12.75">
      <c r="A143" s="9"/>
      <c r="B143" s="27"/>
      <c r="C143" s="27"/>
      <c r="D143" s="27"/>
      <c r="E143" s="27"/>
      <c r="F143" s="27"/>
      <c r="G143" s="17"/>
      <c r="H143" s="9"/>
    </row>
    <row r="144" spans="1:8" ht="12.75">
      <c r="A144" s="9"/>
      <c r="B144" s="27"/>
      <c r="C144" s="27"/>
      <c r="D144" s="27"/>
      <c r="E144" s="27"/>
      <c r="F144" s="27"/>
      <c r="G144" s="17"/>
      <c r="H144" s="9"/>
    </row>
    <row r="145" spans="1:8" ht="12.75">
      <c r="A145" s="9"/>
      <c r="B145" s="27"/>
      <c r="C145" s="27"/>
      <c r="D145" s="27"/>
      <c r="E145" s="27"/>
      <c r="F145" s="27"/>
      <c r="G145" s="17"/>
      <c r="H145" s="9"/>
    </row>
    <row r="146" spans="1:8" ht="12.75">
      <c r="A146" s="9"/>
      <c r="B146" s="27"/>
      <c r="C146" s="27"/>
      <c r="D146" s="27"/>
      <c r="E146" s="27"/>
      <c r="F146" s="27"/>
      <c r="G146" s="17"/>
      <c r="H146" s="9"/>
    </row>
    <row r="147" spans="1:8" ht="12.75">
      <c r="A147" s="9"/>
      <c r="B147" s="27"/>
      <c r="C147" s="27"/>
      <c r="D147" s="27"/>
      <c r="E147" s="27"/>
      <c r="F147" s="27"/>
      <c r="G147" s="17"/>
      <c r="H147" s="9"/>
    </row>
    <row r="148" spans="1:8" ht="12.75">
      <c r="A148" s="9"/>
      <c r="B148" s="27"/>
      <c r="C148" s="27"/>
      <c r="D148" s="27"/>
      <c r="E148" s="27"/>
      <c r="F148" s="27"/>
      <c r="G148" s="17"/>
      <c r="H148" s="9"/>
    </row>
    <row r="149" spans="1:8" ht="12.75">
      <c r="A149" s="9"/>
      <c r="B149" s="27"/>
      <c r="C149" s="27"/>
      <c r="D149" s="27"/>
      <c r="E149" s="27"/>
      <c r="F149" s="27"/>
      <c r="G149" s="17"/>
      <c r="H149" s="9"/>
    </row>
    <row r="150" spans="1:8" ht="12.75">
      <c r="A150" s="9"/>
      <c r="B150" s="27"/>
      <c r="C150" s="27"/>
      <c r="D150" s="27"/>
      <c r="E150" s="27"/>
      <c r="F150" s="27"/>
      <c r="G150" s="17"/>
      <c r="H150" s="9"/>
    </row>
    <row r="151" spans="1:8" ht="12.75">
      <c r="A151" s="9"/>
      <c r="B151" s="27"/>
      <c r="C151" s="27"/>
      <c r="D151" s="27"/>
      <c r="E151" s="27"/>
      <c r="F151" s="27"/>
      <c r="G151" s="17"/>
      <c r="H151" s="9"/>
    </row>
    <row r="152" spans="1:8" ht="12.75">
      <c r="A152" s="9"/>
      <c r="B152" s="27"/>
      <c r="C152" s="27"/>
      <c r="D152" s="27"/>
      <c r="E152" s="27"/>
      <c r="F152" s="27"/>
      <c r="G152" s="17"/>
      <c r="H152" s="9"/>
    </row>
    <row r="153" spans="1:8" ht="12.75">
      <c r="A153" s="9"/>
      <c r="B153" s="27"/>
      <c r="C153" s="27"/>
      <c r="D153" s="27"/>
      <c r="E153" s="27"/>
      <c r="F153" s="27"/>
      <c r="G153" s="17"/>
      <c r="H153" s="9"/>
    </row>
    <row r="154" spans="1:8" ht="12.75">
      <c r="A154" s="9"/>
      <c r="B154" s="27"/>
      <c r="C154" s="27"/>
      <c r="D154" s="27"/>
      <c r="E154" s="27"/>
      <c r="F154" s="27"/>
      <c r="G154" s="17"/>
      <c r="H154" s="9"/>
    </row>
    <row r="155" spans="1:8" ht="12.75">
      <c r="A155" s="9"/>
      <c r="B155" s="27"/>
      <c r="C155" s="27"/>
      <c r="D155" s="27"/>
      <c r="E155" s="27"/>
      <c r="F155" s="27"/>
      <c r="G155" s="17"/>
      <c r="H155" s="9"/>
    </row>
    <row r="156" spans="1:8" ht="12.75">
      <c r="A156" s="9"/>
      <c r="B156" s="27"/>
      <c r="C156" s="27"/>
      <c r="D156" s="27"/>
      <c r="E156" s="27"/>
      <c r="F156" s="27"/>
      <c r="G156" s="17"/>
      <c r="H156" s="9"/>
    </row>
    <row r="157" spans="1:8" ht="12.75">
      <c r="A157" s="9"/>
      <c r="B157" s="27"/>
      <c r="C157" s="27"/>
      <c r="D157" s="27"/>
      <c r="E157" s="27"/>
      <c r="F157" s="27"/>
      <c r="G157" s="17"/>
      <c r="H157" s="9"/>
    </row>
    <row r="158" spans="1:8" ht="12.75">
      <c r="A158" s="9"/>
      <c r="B158" s="27"/>
      <c r="C158" s="27"/>
      <c r="D158" s="27"/>
      <c r="E158" s="27"/>
      <c r="F158" s="27"/>
      <c r="G158" s="17"/>
      <c r="H158" s="9"/>
    </row>
    <row r="159" spans="1:8" ht="12.75">
      <c r="A159" s="9"/>
      <c r="B159" s="27"/>
      <c r="C159" s="27"/>
      <c r="D159" s="27"/>
      <c r="E159" s="27"/>
      <c r="F159" s="27"/>
      <c r="G159" s="17"/>
      <c r="H159" s="9"/>
    </row>
    <row r="160" spans="1:8" ht="12.75">
      <c r="A160" s="9"/>
      <c r="B160" s="27"/>
      <c r="C160" s="27"/>
      <c r="D160" s="27"/>
      <c r="E160" s="27"/>
      <c r="F160" s="27"/>
      <c r="G160" s="17"/>
      <c r="H160" s="9"/>
    </row>
    <row r="161" spans="1:8" ht="12.75">
      <c r="A161" s="9"/>
      <c r="B161" s="27"/>
      <c r="C161" s="27"/>
      <c r="D161" s="27"/>
      <c r="E161" s="27"/>
      <c r="F161" s="27"/>
      <c r="G161" s="17"/>
      <c r="H161" s="9"/>
    </row>
    <row r="162" spans="1:8" ht="12.75">
      <c r="A162" s="9"/>
      <c r="B162" s="27"/>
      <c r="C162" s="27"/>
      <c r="D162" s="27"/>
      <c r="E162" s="27"/>
      <c r="F162" s="27"/>
      <c r="G162" s="17"/>
      <c r="H162" s="9"/>
    </row>
    <row r="163" spans="1:8" ht="12.75">
      <c r="A163" s="9"/>
      <c r="B163" s="27"/>
      <c r="C163" s="27"/>
      <c r="D163" s="27"/>
      <c r="E163" s="27"/>
      <c r="F163" s="27"/>
      <c r="G163" s="17"/>
      <c r="H163" s="9"/>
    </row>
    <row r="164" spans="1:8" ht="12.75">
      <c r="A164" s="9"/>
      <c r="B164" s="27"/>
      <c r="C164" s="27"/>
      <c r="D164" s="27"/>
      <c r="E164" s="27"/>
      <c r="F164" s="27"/>
      <c r="G164" s="17"/>
      <c r="H164" s="9"/>
    </row>
    <row r="165" spans="1:8" ht="12.75">
      <c r="A165" s="9"/>
      <c r="B165" s="27"/>
      <c r="C165" s="27"/>
      <c r="D165" s="27"/>
      <c r="E165" s="27"/>
      <c r="F165" s="27"/>
      <c r="G165" s="17"/>
      <c r="H165" s="9"/>
    </row>
    <row r="166" spans="1:8" ht="12.75">
      <c r="A166" s="9"/>
      <c r="B166" s="27"/>
      <c r="C166" s="27"/>
      <c r="D166" s="27"/>
      <c r="E166" s="27"/>
      <c r="F166" s="27"/>
      <c r="G166" s="17"/>
      <c r="H166" s="9"/>
    </row>
    <row r="167" spans="1:8" ht="12.75">
      <c r="A167" s="9"/>
      <c r="B167" s="27"/>
      <c r="C167" s="27"/>
      <c r="D167" s="27"/>
      <c r="E167" s="27"/>
      <c r="F167" s="27"/>
      <c r="G167" s="17"/>
      <c r="H167" s="9"/>
    </row>
    <row r="168" spans="1:8" ht="12.75">
      <c r="A168" s="9"/>
      <c r="B168" s="27"/>
      <c r="C168" s="27"/>
      <c r="D168" s="27"/>
      <c r="E168" s="27"/>
      <c r="F168" s="27"/>
      <c r="G168" s="17"/>
      <c r="H168" s="9"/>
    </row>
    <row r="169" spans="1:8" ht="12.75">
      <c r="A169" s="9"/>
      <c r="B169" s="27"/>
      <c r="C169" s="27"/>
      <c r="D169" s="27"/>
      <c r="E169" s="27"/>
      <c r="F169" s="27"/>
      <c r="G169" s="17"/>
      <c r="H169" s="9"/>
    </row>
    <row r="170" spans="1:8" ht="12.75">
      <c r="A170" s="9"/>
      <c r="B170" s="27"/>
      <c r="C170" s="27"/>
      <c r="D170" s="27"/>
      <c r="E170" s="27"/>
      <c r="F170" s="27"/>
      <c r="G170" s="17"/>
      <c r="H170" s="9"/>
    </row>
    <row r="171" spans="1:8" ht="12.75">
      <c r="A171" s="9"/>
      <c r="B171" s="27"/>
      <c r="C171" s="27"/>
      <c r="D171" s="27"/>
      <c r="E171" s="27"/>
      <c r="F171" s="27"/>
      <c r="G171" s="17"/>
      <c r="H171" s="9"/>
    </row>
    <row r="172" spans="1:8" ht="12.75">
      <c r="A172" s="9"/>
      <c r="B172" s="27"/>
      <c r="C172" s="27"/>
      <c r="D172" s="27"/>
      <c r="E172" s="27"/>
      <c r="F172" s="27"/>
      <c r="G172" s="17"/>
      <c r="H172" s="9"/>
    </row>
    <row r="173" spans="1:8" ht="12.75">
      <c r="A173" s="9"/>
      <c r="B173" s="27"/>
      <c r="C173" s="27"/>
      <c r="D173" s="27"/>
      <c r="E173" s="27"/>
      <c r="F173" s="27"/>
      <c r="G173" s="17"/>
      <c r="H173" s="9"/>
    </row>
    <row r="174" spans="1:8" ht="12.75">
      <c r="A174" s="9"/>
      <c r="B174" s="27"/>
      <c r="C174" s="27"/>
      <c r="D174" s="27"/>
      <c r="E174" s="27"/>
      <c r="F174" s="27"/>
      <c r="G174" s="17"/>
      <c r="H174" s="9"/>
    </row>
    <row r="175" spans="1:8" ht="12.75">
      <c r="A175" s="9"/>
      <c r="B175" s="27"/>
      <c r="C175" s="27"/>
      <c r="D175" s="27"/>
      <c r="E175" s="27"/>
      <c r="F175" s="27"/>
      <c r="G175" s="17"/>
      <c r="H175" s="9"/>
    </row>
    <row r="176" spans="1:8" ht="12.75">
      <c r="A176" s="9"/>
      <c r="B176" s="27"/>
      <c r="C176" s="27"/>
      <c r="D176" s="27"/>
      <c r="E176" s="27"/>
      <c r="F176" s="27"/>
      <c r="G176" s="17"/>
      <c r="H176" s="9"/>
    </row>
    <row r="177" spans="1:8" ht="12.75">
      <c r="A177" s="9"/>
      <c r="B177" s="27"/>
      <c r="C177" s="27"/>
      <c r="D177" s="27"/>
      <c r="E177" s="27"/>
      <c r="F177" s="27"/>
      <c r="G177" s="17"/>
      <c r="H177" s="9"/>
    </row>
    <row r="178" spans="1:8" ht="12.75">
      <c r="A178" s="9"/>
      <c r="B178" s="27"/>
      <c r="C178" s="27"/>
      <c r="D178" s="27"/>
      <c r="E178" s="27"/>
      <c r="F178" s="27"/>
      <c r="G178" s="17"/>
      <c r="H178" s="9"/>
    </row>
    <row r="179" spans="1:8" ht="12.75">
      <c r="A179" s="9"/>
      <c r="B179" s="27"/>
      <c r="C179" s="27"/>
      <c r="D179" s="27"/>
      <c r="E179" s="27"/>
      <c r="F179" s="27"/>
      <c r="G179" s="17"/>
      <c r="H179" s="9"/>
    </row>
    <row r="180" spans="1:8" ht="12.75">
      <c r="A180" s="9"/>
      <c r="B180" s="27"/>
      <c r="C180" s="27"/>
      <c r="D180" s="27"/>
      <c r="E180" s="27"/>
      <c r="F180" s="27"/>
      <c r="G180" s="17"/>
      <c r="H180" s="9"/>
    </row>
    <row r="181" spans="1:8" ht="12.75">
      <c r="A181" s="9"/>
      <c r="B181" s="27"/>
      <c r="C181" s="27"/>
      <c r="D181" s="27"/>
      <c r="E181" s="27"/>
      <c r="F181" s="27"/>
      <c r="G181" s="9"/>
      <c r="H181" s="9"/>
    </row>
    <row r="182" spans="1:8" ht="12.75">
      <c r="A182" s="9"/>
      <c r="B182" s="27"/>
      <c r="C182" s="27"/>
      <c r="D182" s="27"/>
      <c r="E182" s="27"/>
      <c r="F182" s="27"/>
      <c r="G182" s="9"/>
      <c r="H182" s="9"/>
    </row>
    <row r="183" spans="1:8" ht="12.75">
      <c r="A183" s="9"/>
      <c r="B183" s="27"/>
      <c r="C183" s="27"/>
      <c r="D183" s="27"/>
      <c r="E183" s="27"/>
      <c r="F183" s="27"/>
      <c r="G183" s="9"/>
      <c r="H183" s="9"/>
    </row>
    <row r="184" spans="1:8" ht="12.75">
      <c r="A184" s="9"/>
      <c r="B184" s="27"/>
      <c r="C184" s="27"/>
      <c r="D184" s="27"/>
      <c r="E184" s="27"/>
      <c r="F184" s="27"/>
      <c r="G184" s="9"/>
      <c r="H184" s="9"/>
    </row>
    <row r="185" spans="1:8" ht="12.75">
      <c r="A185" s="9"/>
      <c r="B185" s="27"/>
      <c r="C185" s="27"/>
      <c r="D185" s="27"/>
      <c r="E185" s="27"/>
      <c r="F185" s="27"/>
      <c r="G185" s="9"/>
      <c r="H185" s="9"/>
    </row>
    <row r="186" spans="1:8" ht="12.75">
      <c r="A186" s="9"/>
      <c r="B186" s="27"/>
      <c r="C186" s="27"/>
      <c r="D186" s="27"/>
      <c r="E186" s="27"/>
      <c r="F186" s="27"/>
      <c r="G186" s="9"/>
      <c r="H186" s="9"/>
    </row>
    <row r="187" spans="1:8" ht="12.75">
      <c r="A187" s="9"/>
      <c r="B187" s="27"/>
      <c r="C187" s="27"/>
      <c r="D187" s="27"/>
      <c r="E187" s="27"/>
      <c r="F187" s="27"/>
      <c r="G187" s="9"/>
      <c r="H187" s="9"/>
    </row>
    <row r="188" spans="1:8" ht="12.75">
      <c r="A188" s="9"/>
      <c r="B188" s="27"/>
      <c r="C188" s="27"/>
      <c r="D188" s="27"/>
      <c r="E188" s="27"/>
      <c r="F188" s="27"/>
      <c r="G188" s="9"/>
      <c r="H188" s="9"/>
    </row>
    <row r="189" spans="1:8" ht="12.75">
      <c r="A189" s="9"/>
      <c r="B189" s="27"/>
      <c r="C189" s="27"/>
      <c r="D189" s="27"/>
      <c r="E189" s="27"/>
      <c r="F189" s="27"/>
      <c r="G189" s="9"/>
      <c r="H189" s="9"/>
    </row>
    <row r="190" spans="1:8" ht="12.75">
      <c r="A190" s="9"/>
      <c r="B190" s="27"/>
      <c r="C190" s="27"/>
      <c r="D190" s="27"/>
      <c r="E190" s="27"/>
      <c r="F190" s="27"/>
      <c r="G190" s="9"/>
      <c r="H190" s="9"/>
    </row>
    <row r="191" spans="1:8" ht="12.75">
      <c r="A191" s="9"/>
      <c r="B191" s="27"/>
      <c r="C191" s="27"/>
      <c r="D191" s="27"/>
      <c r="E191" s="27"/>
      <c r="F191" s="27"/>
      <c r="G191" s="9"/>
      <c r="H191" s="9"/>
    </row>
    <row r="192" spans="1:8" ht="12.75">
      <c r="A192" s="9"/>
      <c r="B192" s="27"/>
      <c r="C192" s="27"/>
      <c r="D192" s="27"/>
      <c r="E192" s="27"/>
      <c r="F192" s="27"/>
      <c r="G192" s="9"/>
      <c r="H192" s="9"/>
    </row>
    <row r="193" spans="1:8" ht="12.75">
      <c r="A193" s="9"/>
      <c r="B193" s="27"/>
      <c r="C193" s="27"/>
      <c r="D193" s="27"/>
      <c r="E193" s="27"/>
      <c r="F193" s="27"/>
      <c r="G193" s="9"/>
      <c r="H193" s="9"/>
    </row>
    <row r="194" spans="1:8" ht="12.75">
      <c r="A194" s="9"/>
      <c r="B194" s="27"/>
      <c r="C194" s="27"/>
      <c r="D194" s="27"/>
      <c r="E194" s="27"/>
      <c r="F194" s="27"/>
      <c r="G194" s="9"/>
      <c r="H194" s="9"/>
    </row>
    <row r="195" spans="1:8" ht="12.75">
      <c r="A195" s="9"/>
      <c r="B195" s="27"/>
      <c r="C195" s="27"/>
      <c r="D195" s="27"/>
      <c r="E195" s="27"/>
      <c r="F195" s="27"/>
      <c r="G195" s="9"/>
      <c r="H195" s="9"/>
    </row>
    <row r="196" spans="1:8" ht="12.75">
      <c r="A196" s="9"/>
      <c r="B196" s="27"/>
      <c r="C196" s="27"/>
      <c r="D196" s="27"/>
      <c r="E196" s="27"/>
      <c r="F196" s="27"/>
      <c r="G196" s="9"/>
      <c r="H196" s="9"/>
    </row>
    <row r="197" spans="1:8" ht="12.75">
      <c r="A197" s="9"/>
      <c r="B197" s="27"/>
      <c r="C197" s="27"/>
      <c r="D197" s="27"/>
      <c r="E197" s="27"/>
      <c r="F197" s="27"/>
      <c r="G197" s="9"/>
      <c r="H197" s="9"/>
    </row>
    <row r="198" spans="1:8" ht="12.75">
      <c r="A198" s="9"/>
      <c r="B198" s="27"/>
      <c r="C198" s="27"/>
      <c r="D198" s="27"/>
      <c r="E198" s="27"/>
      <c r="F198" s="27"/>
      <c r="G198" s="9"/>
      <c r="H198" s="9"/>
    </row>
    <row r="199" spans="1:8" ht="12.75">
      <c r="A199" s="9"/>
      <c r="B199" s="27"/>
      <c r="C199" s="27"/>
      <c r="D199" s="27"/>
      <c r="E199" s="27"/>
      <c r="F199" s="27"/>
      <c r="G199" s="9"/>
      <c r="H199" s="9"/>
    </row>
    <row r="200" spans="1:8" ht="12.75">
      <c r="A200" s="9"/>
      <c r="B200" s="27"/>
      <c r="C200" s="27"/>
      <c r="D200" s="27"/>
      <c r="E200" s="27"/>
      <c r="F200" s="27"/>
      <c r="G200" s="9"/>
      <c r="H200" s="9"/>
    </row>
    <row r="201" spans="1:8" ht="12.75">
      <c r="A201" s="9"/>
      <c r="B201" s="27"/>
      <c r="C201" s="27"/>
      <c r="D201" s="27"/>
      <c r="E201" s="27"/>
      <c r="F201" s="27"/>
      <c r="G201" s="9"/>
      <c r="H201" s="9"/>
    </row>
    <row r="202" spans="1:8" ht="12.75">
      <c r="A202" s="9"/>
      <c r="B202" s="27"/>
      <c r="C202" s="27"/>
      <c r="D202" s="27"/>
      <c r="E202" s="27"/>
      <c r="F202" s="27"/>
      <c r="G202" s="9"/>
      <c r="H202" s="9"/>
    </row>
    <row r="203" spans="1:8" ht="12.75">
      <c r="A203" s="9"/>
      <c r="B203" s="27"/>
      <c r="C203" s="27"/>
      <c r="D203" s="27"/>
      <c r="E203" s="27"/>
      <c r="F203" s="27"/>
      <c r="G203" s="9"/>
      <c r="H203" s="9"/>
    </row>
    <row r="204" spans="1:8" ht="12.75">
      <c r="A204" s="9"/>
      <c r="B204" s="27"/>
      <c r="C204" s="27"/>
      <c r="D204" s="27"/>
      <c r="E204" s="27"/>
      <c r="F204" s="27"/>
      <c r="G204" s="9"/>
      <c r="H204" s="9"/>
    </row>
    <row r="205" spans="1:8" ht="12.75">
      <c r="A205" s="9"/>
      <c r="B205" s="27"/>
      <c r="C205" s="27"/>
      <c r="D205" s="27"/>
      <c r="E205" s="27"/>
      <c r="F205" s="27"/>
      <c r="G205" s="9"/>
      <c r="H205" s="9"/>
    </row>
    <row r="206" spans="1:8" ht="12.75">
      <c r="A206" s="9"/>
      <c r="B206" s="27"/>
      <c r="C206" s="27"/>
      <c r="D206" s="27"/>
      <c r="E206" s="27"/>
      <c r="F206" s="27"/>
      <c r="G206" s="9"/>
      <c r="H206" s="9"/>
    </row>
    <row r="207" spans="1:8" ht="12.75">
      <c r="A207" s="9"/>
      <c r="B207" s="27"/>
      <c r="C207" s="27"/>
      <c r="D207" s="27"/>
      <c r="E207" s="27"/>
      <c r="F207" s="27"/>
      <c r="G207" s="9"/>
      <c r="H207" s="9"/>
    </row>
    <row r="208" spans="1:8" ht="12.75">
      <c r="A208" s="9"/>
      <c r="B208" s="27"/>
      <c r="C208" s="27"/>
      <c r="D208" s="27"/>
      <c r="E208" s="27"/>
      <c r="F208" s="27"/>
      <c r="G208" s="9"/>
      <c r="H208" s="9"/>
    </row>
    <row r="209" spans="1:8" ht="12.75">
      <c r="A209" s="9"/>
      <c r="B209" s="27"/>
      <c r="C209" s="27"/>
      <c r="D209" s="27"/>
      <c r="E209" s="27"/>
      <c r="F209" s="27"/>
      <c r="G209" s="9"/>
      <c r="H209" s="9"/>
    </row>
    <row r="210" spans="1:8" ht="12.75">
      <c r="A210" s="9"/>
      <c r="B210" s="27"/>
      <c r="C210" s="27"/>
      <c r="D210" s="27"/>
      <c r="E210" s="27"/>
      <c r="F210" s="27"/>
      <c r="G210" s="9"/>
      <c r="H210" s="9"/>
    </row>
    <row r="211" spans="1:8" ht="12.75">
      <c r="A211" s="9"/>
      <c r="B211" s="27"/>
      <c r="C211" s="27"/>
      <c r="D211" s="27"/>
      <c r="E211" s="27"/>
      <c r="F211" s="27"/>
      <c r="G211" s="9"/>
      <c r="H211" s="9"/>
    </row>
    <row r="212" spans="1:8" ht="12.75">
      <c r="A212" s="9"/>
      <c r="B212" s="27"/>
      <c r="C212" s="27"/>
      <c r="D212" s="27"/>
      <c r="E212" s="27"/>
      <c r="F212" s="27"/>
      <c r="G212" s="9"/>
      <c r="H212" s="9"/>
    </row>
    <row r="213" spans="1:8" ht="12.75">
      <c r="A213" s="9"/>
      <c r="B213" s="27"/>
      <c r="C213" s="27"/>
      <c r="D213" s="27"/>
      <c r="E213" s="27"/>
      <c r="F213" s="27"/>
      <c r="G213" s="9"/>
      <c r="H213" s="9"/>
    </row>
    <row r="214" spans="1:8" ht="12.75">
      <c r="A214" s="9"/>
      <c r="B214" s="27"/>
      <c r="C214" s="27"/>
      <c r="D214" s="27"/>
      <c r="E214" s="27"/>
      <c r="F214" s="27"/>
      <c r="G214" s="9"/>
      <c r="H214" s="9"/>
    </row>
    <row r="215" spans="1:8" ht="12.75">
      <c r="A215" s="9"/>
      <c r="B215" s="27"/>
      <c r="C215" s="27"/>
      <c r="D215" s="27"/>
      <c r="E215" s="27"/>
      <c r="F215" s="27"/>
      <c r="G215" s="9"/>
      <c r="H215" s="9"/>
    </row>
    <row r="216" spans="1:8" ht="12.75">
      <c r="A216" s="9"/>
      <c r="B216" s="27"/>
      <c r="C216" s="27"/>
      <c r="D216" s="27"/>
      <c r="E216" s="27"/>
      <c r="F216" s="27"/>
      <c r="G216" s="9"/>
      <c r="H216" s="9"/>
    </row>
    <row r="217" spans="1:8" ht="12.75">
      <c r="A217" s="9"/>
      <c r="B217" s="27"/>
      <c r="C217" s="27"/>
      <c r="D217" s="27"/>
      <c r="E217" s="27"/>
      <c r="F217" s="27"/>
      <c r="G217" s="9"/>
      <c r="H217" s="9"/>
    </row>
    <row r="218" spans="1:8" ht="12.75">
      <c r="A218" s="9"/>
      <c r="B218" s="27"/>
      <c r="C218" s="27"/>
      <c r="D218" s="27"/>
      <c r="E218" s="27"/>
      <c r="F218" s="27"/>
      <c r="G218" s="9"/>
      <c r="H218" s="9"/>
    </row>
    <row r="219" spans="1:8" ht="12.75">
      <c r="A219" s="9"/>
      <c r="B219" s="27"/>
      <c r="C219" s="27"/>
      <c r="D219" s="27"/>
      <c r="E219" s="27"/>
      <c r="F219" s="27"/>
      <c r="G219" s="9"/>
      <c r="H219" s="9"/>
    </row>
    <row r="220" spans="1:8" ht="12.75">
      <c r="A220" s="9"/>
      <c r="B220" s="27"/>
      <c r="C220" s="27"/>
      <c r="D220" s="27"/>
      <c r="E220" s="27"/>
      <c r="F220" s="27"/>
      <c r="G220" s="9"/>
      <c r="H220" s="9"/>
    </row>
    <row r="221" spans="1:8" ht="12.75">
      <c r="A221" s="9"/>
      <c r="B221" s="27"/>
      <c r="C221" s="27"/>
      <c r="D221" s="27"/>
      <c r="E221" s="27"/>
      <c r="F221" s="27"/>
      <c r="G221" s="9"/>
      <c r="H221" s="9"/>
    </row>
    <row r="222" spans="1:8" ht="12.75">
      <c r="A222" s="9"/>
      <c r="B222" s="27"/>
      <c r="C222" s="27"/>
      <c r="D222" s="27"/>
      <c r="E222" s="27"/>
      <c r="F222" s="27"/>
      <c r="G222" s="9"/>
      <c r="H222" s="9"/>
    </row>
    <row r="223" spans="1:8" ht="12.75">
      <c r="A223" s="9"/>
      <c r="B223" s="27"/>
      <c r="C223" s="27"/>
      <c r="D223" s="27"/>
      <c r="E223" s="27"/>
      <c r="F223" s="27"/>
      <c r="G223" s="9"/>
      <c r="H223" s="9"/>
    </row>
    <row r="224" spans="1:8" ht="12.75">
      <c r="A224" s="9"/>
      <c r="B224" s="27"/>
      <c r="C224" s="27"/>
      <c r="D224" s="27"/>
      <c r="E224" s="27"/>
      <c r="F224" s="27"/>
      <c r="G224" s="9"/>
      <c r="H224" s="9"/>
    </row>
    <row r="225" spans="1:8" ht="12.75">
      <c r="A225" s="9"/>
      <c r="B225" s="27"/>
      <c r="C225" s="27"/>
      <c r="D225" s="27"/>
      <c r="E225" s="27"/>
      <c r="F225" s="27"/>
      <c r="G225" s="9"/>
      <c r="H225" s="9"/>
    </row>
    <row r="226" spans="1:8" ht="12.75">
      <c r="A226" s="9"/>
      <c r="B226" s="27"/>
      <c r="C226" s="27"/>
      <c r="D226" s="27"/>
      <c r="E226" s="27"/>
      <c r="F226" s="27"/>
      <c r="G226" s="9"/>
      <c r="H226" s="9"/>
    </row>
    <row r="227" spans="1:8" ht="12.75">
      <c r="A227" s="9"/>
      <c r="B227" s="27"/>
      <c r="C227" s="27"/>
      <c r="D227" s="27"/>
      <c r="E227" s="27"/>
      <c r="F227" s="27"/>
      <c r="G227" s="9"/>
      <c r="H227" s="9"/>
    </row>
    <row r="228" spans="1:8" ht="12.75">
      <c r="A228" s="9"/>
      <c r="B228" s="27"/>
      <c r="C228" s="27"/>
      <c r="D228" s="27"/>
      <c r="E228" s="27"/>
      <c r="F228" s="27"/>
      <c r="G228" s="9"/>
      <c r="H228" s="9"/>
    </row>
    <row r="229" spans="1:8" ht="12.75">
      <c r="A229" s="9"/>
      <c r="B229" s="27"/>
      <c r="C229" s="27"/>
      <c r="D229" s="27"/>
      <c r="E229" s="27"/>
      <c r="F229" s="27"/>
      <c r="G229" s="9"/>
      <c r="H229" s="9"/>
    </row>
    <row r="230" spans="1:8" ht="12.75">
      <c r="A230" s="9"/>
      <c r="B230" s="27"/>
      <c r="C230" s="27"/>
      <c r="D230" s="27"/>
      <c r="E230" s="27"/>
      <c r="F230" s="27"/>
      <c r="G230" s="9"/>
      <c r="H230" s="9"/>
    </row>
    <row r="231" spans="1:8" ht="12.75">
      <c r="A231" s="9"/>
      <c r="B231" s="27"/>
      <c r="C231" s="27"/>
      <c r="D231" s="27"/>
      <c r="E231" s="27"/>
      <c r="F231" s="27"/>
      <c r="G231" s="9"/>
      <c r="H231" s="9"/>
    </row>
    <row r="232" spans="1:8" ht="12.75">
      <c r="A232" s="9"/>
      <c r="B232" s="27"/>
      <c r="C232" s="27"/>
      <c r="D232" s="27"/>
      <c r="E232" s="27"/>
      <c r="F232" s="27"/>
      <c r="G232" s="9"/>
      <c r="H232" s="9"/>
    </row>
    <row r="233" spans="1:8" ht="12.75">
      <c r="A233" s="9"/>
      <c r="B233" s="27"/>
      <c r="C233" s="27"/>
      <c r="D233" s="27"/>
      <c r="E233" s="27"/>
      <c r="F233" s="27"/>
      <c r="G233" s="9"/>
      <c r="H233" s="9"/>
    </row>
    <row r="234" spans="1:8" ht="12.75">
      <c r="A234" s="9"/>
      <c r="B234" s="27"/>
      <c r="C234" s="27"/>
      <c r="D234" s="27"/>
      <c r="E234" s="27"/>
      <c r="F234" s="27"/>
      <c r="G234" s="9"/>
      <c r="H234" s="9"/>
    </row>
    <row r="235" spans="1:8" ht="12.75">
      <c r="A235" s="9"/>
      <c r="B235" s="27"/>
      <c r="C235" s="27"/>
      <c r="D235" s="27"/>
      <c r="E235" s="27"/>
      <c r="F235" s="27"/>
      <c r="G235" s="9"/>
      <c r="H235" s="9"/>
    </row>
    <row r="236" spans="1:8" ht="12.75">
      <c r="A236" s="9"/>
      <c r="B236" s="27"/>
      <c r="C236" s="27"/>
      <c r="D236" s="27"/>
      <c r="E236" s="27"/>
      <c r="F236" s="27"/>
      <c r="G236" s="9"/>
      <c r="H236" s="9"/>
    </row>
    <row r="237" spans="1:8" ht="12.75">
      <c r="A237" s="9"/>
      <c r="B237" s="27"/>
      <c r="C237" s="27"/>
      <c r="D237" s="27"/>
      <c r="E237" s="27"/>
      <c r="F237" s="27"/>
      <c r="G237" s="9"/>
      <c r="H237" s="9"/>
    </row>
    <row r="238" spans="1:8" ht="12.75">
      <c r="A238" s="9"/>
      <c r="B238" s="27"/>
      <c r="C238" s="27"/>
      <c r="D238" s="27"/>
      <c r="E238" s="27"/>
      <c r="F238" s="27"/>
      <c r="G238" s="9"/>
      <c r="H238" s="9"/>
    </row>
    <row r="239" spans="1:8" ht="12.75">
      <c r="A239" s="9"/>
      <c r="B239" s="27"/>
      <c r="C239" s="27"/>
      <c r="D239" s="27"/>
      <c r="E239" s="27"/>
      <c r="F239" s="27"/>
      <c r="G239" s="9"/>
      <c r="H239" s="9"/>
    </row>
    <row r="240" spans="1:8" ht="12.75">
      <c r="A240" s="9"/>
      <c r="B240" s="27"/>
      <c r="C240" s="27"/>
      <c r="D240" s="27"/>
      <c r="E240" s="27"/>
      <c r="F240" s="27"/>
      <c r="G240" s="9"/>
      <c r="H240" s="9"/>
    </row>
    <row r="241" spans="1:8" ht="12.75">
      <c r="A241" s="9"/>
      <c r="B241" s="27"/>
      <c r="C241" s="27"/>
      <c r="D241" s="27"/>
      <c r="E241" s="27"/>
      <c r="F241" s="27"/>
      <c r="G241" s="9"/>
      <c r="H241" s="9"/>
    </row>
    <row r="242" spans="1:8" ht="12.75">
      <c r="A242" s="9"/>
      <c r="B242" s="27"/>
      <c r="C242" s="27"/>
      <c r="D242" s="27"/>
      <c r="E242" s="27"/>
      <c r="F242" s="27"/>
      <c r="G242" s="9"/>
      <c r="H242" s="9"/>
    </row>
    <row r="243" spans="1:8" ht="12.75">
      <c r="A243" s="9"/>
      <c r="B243" s="27"/>
      <c r="C243" s="27"/>
      <c r="D243" s="27"/>
      <c r="E243" s="27"/>
      <c r="F243" s="27"/>
      <c r="G243" s="9"/>
      <c r="H243" s="9"/>
    </row>
    <row r="244" spans="1:8" ht="12.75">
      <c r="A244" s="9"/>
      <c r="B244" s="27"/>
      <c r="C244" s="27"/>
      <c r="D244" s="27"/>
      <c r="E244" s="27"/>
      <c r="F244" s="27"/>
      <c r="G244" s="9"/>
      <c r="H244" s="9"/>
    </row>
    <row r="245" spans="1:8" ht="12.75">
      <c r="A245" s="9"/>
      <c r="B245" s="27"/>
      <c r="C245" s="27"/>
      <c r="D245" s="27"/>
      <c r="E245" s="27"/>
      <c r="F245" s="27"/>
      <c r="G245" s="9"/>
      <c r="H245" s="9"/>
    </row>
    <row r="246" spans="1:8" ht="12.75">
      <c r="A246" s="9"/>
      <c r="B246" s="27"/>
      <c r="C246" s="27"/>
      <c r="D246" s="27"/>
      <c r="E246" s="27"/>
      <c r="F246" s="27"/>
      <c r="G246" s="9"/>
      <c r="H246" s="9"/>
    </row>
    <row r="247" spans="1:8" ht="12.75">
      <c r="A247" s="9"/>
      <c r="B247" s="27"/>
      <c r="C247" s="27"/>
      <c r="D247" s="27"/>
      <c r="E247" s="27"/>
      <c r="F247" s="27"/>
      <c r="G247" s="9"/>
      <c r="H247" s="9"/>
    </row>
    <row r="248" spans="1:8" ht="12.75">
      <c r="A248" s="9"/>
      <c r="B248" s="27"/>
      <c r="C248" s="27"/>
      <c r="D248" s="27"/>
      <c r="E248" s="27"/>
      <c r="F248" s="27"/>
      <c r="G248" s="9"/>
      <c r="H248" s="9"/>
    </row>
    <row r="249" spans="1:8" ht="12.75">
      <c r="A249" s="9"/>
      <c r="B249" s="27"/>
      <c r="C249" s="27"/>
      <c r="D249" s="27"/>
      <c r="E249" s="27"/>
      <c r="F249" s="27"/>
      <c r="G249" s="9"/>
      <c r="H249" s="9"/>
    </row>
    <row r="250" spans="1:8" ht="12.75">
      <c r="A250" s="9"/>
      <c r="B250" s="27"/>
      <c r="C250" s="27"/>
      <c r="D250" s="27"/>
      <c r="E250" s="27"/>
      <c r="F250" s="27"/>
      <c r="G250" s="9"/>
      <c r="H250" s="9"/>
    </row>
    <row r="251" spans="2:6" ht="12.75">
      <c r="B251" s="28"/>
      <c r="C251" s="28"/>
      <c r="D251" s="28"/>
      <c r="E251" s="28"/>
      <c r="F251" s="28"/>
    </row>
    <row r="252" spans="2:6" ht="12.75">
      <c r="B252" s="28"/>
      <c r="C252" s="28"/>
      <c r="D252" s="28"/>
      <c r="E252" s="28"/>
      <c r="F252" s="28"/>
    </row>
    <row r="253" spans="2:6" ht="12.75">
      <c r="B253" s="28"/>
      <c r="C253" s="28"/>
      <c r="D253" s="28"/>
      <c r="E253" s="28"/>
      <c r="F253" s="28"/>
    </row>
    <row r="254" spans="2:6" ht="12.75">
      <c r="B254" s="28"/>
      <c r="C254" s="28"/>
      <c r="D254" s="28"/>
      <c r="E254" s="28"/>
      <c r="F254" s="28"/>
    </row>
    <row r="255" spans="2:6" ht="12.75">
      <c r="B255" s="28"/>
      <c r="C255" s="28"/>
      <c r="D255" s="28"/>
      <c r="E255" s="28"/>
      <c r="F255" s="28"/>
    </row>
    <row r="256" spans="2:6" ht="12.75">
      <c r="B256" s="28"/>
      <c r="C256" s="28"/>
      <c r="D256" s="28"/>
      <c r="E256" s="28"/>
      <c r="F256" s="28"/>
    </row>
    <row r="257" spans="2:6" ht="12.75">
      <c r="B257" s="28"/>
      <c r="C257" s="28"/>
      <c r="D257" s="28"/>
      <c r="E257" s="28"/>
      <c r="F257" s="28"/>
    </row>
    <row r="258" spans="2:6" ht="12.75">
      <c r="B258" s="28"/>
      <c r="C258" s="28"/>
      <c r="D258" s="28"/>
      <c r="E258" s="28"/>
      <c r="F258" s="28"/>
    </row>
    <row r="259" spans="2:6" ht="12.75">
      <c r="B259" s="28"/>
      <c r="C259" s="28"/>
      <c r="D259" s="28"/>
      <c r="E259" s="28"/>
      <c r="F259" s="28"/>
    </row>
    <row r="260" spans="2:6" ht="12.75">
      <c r="B260" s="28"/>
      <c r="C260" s="28"/>
      <c r="D260" s="28"/>
      <c r="E260" s="28"/>
      <c r="F260" s="28"/>
    </row>
    <row r="261" spans="2:6" ht="12.75">
      <c r="B261" s="28"/>
      <c r="C261" s="28"/>
      <c r="D261" s="28"/>
      <c r="E261" s="28"/>
      <c r="F261" s="28"/>
    </row>
    <row r="262" spans="2:6" ht="12.75">
      <c r="B262" s="28"/>
      <c r="C262" s="28"/>
      <c r="D262" s="28"/>
      <c r="E262" s="28"/>
      <c r="F262" s="28"/>
    </row>
    <row r="263" spans="2:6" ht="12.75">
      <c r="B263" s="28"/>
      <c r="C263" s="28"/>
      <c r="D263" s="28"/>
      <c r="E263" s="28"/>
      <c r="F263" s="28"/>
    </row>
    <row r="264" spans="2:6" ht="12.75">
      <c r="B264" s="28"/>
      <c r="C264" s="28"/>
      <c r="D264" s="28"/>
      <c r="E264" s="28"/>
      <c r="F264" s="28"/>
    </row>
    <row r="265" spans="2:6" ht="12.75">
      <c r="B265" s="28"/>
      <c r="C265" s="28"/>
      <c r="D265" s="28"/>
      <c r="E265" s="28"/>
      <c r="F265" s="28"/>
    </row>
    <row r="266" spans="2:6" ht="12.75">
      <c r="B266" s="28"/>
      <c r="C266" s="28"/>
      <c r="D266" s="28"/>
      <c r="E266" s="28"/>
      <c r="F266" s="28"/>
    </row>
    <row r="267" spans="2:6" ht="12.75">
      <c r="B267" s="28"/>
      <c r="C267" s="28"/>
      <c r="D267" s="28"/>
      <c r="E267" s="28"/>
      <c r="F267" s="28"/>
    </row>
    <row r="268" spans="2:6" ht="12.75">
      <c r="B268" s="28"/>
      <c r="C268" s="28"/>
      <c r="D268" s="28"/>
      <c r="E268" s="28"/>
      <c r="F268" s="28"/>
    </row>
    <row r="269" spans="2:6" ht="12.75">
      <c r="B269" s="28"/>
      <c r="C269" s="28"/>
      <c r="D269" s="28"/>
      <c r="E269" s="28"/>
      <c r="F269" s="28"/>
    </row>
    <row r="270" spans="2:6" ht="12.75">
      <c r="B270" s="28"/>
      <c r="C270" s="28"/>
      <c r="D270" s="28"/>
      <c r="E270" s="28"/>
      <c r="F270" s="28"/>
    </row>
    <row r="271" spans="2:6" ht="12.75">
      <c r="B271" s="28"/>
      <c r="C271" s="28"/>
      <c r="D271" s="28"/>
      <c r="E271" s="28"/>
      <c r="F271" s="28"/>
    </row>
    <row r="272" spans="2:6" ht="12.75">
      <c r="B272" s="28"/>
      <c r="C272" s="28"/>
      <c r="D272" s="28"/>
      <c r="E272" s="28"/>
      <c r="F272" s="28"/>
    </row>
    <row r="273" spans="2:6" ht="12.75">
      <c r="B273" s="28"/>
      <c r="C273" s="28"/>
      <c r="D273" s="28"/>
      <c r="E273" s="28"/>
      <c r="F273" s="28"/>
    </row>
    <row r="274" spans="2:6" ht="12.75">
      <c r="B274" s="28"/>
      <c r="C274" s="28"/>
      <c r="D274" s="28"/>
      <c r="E274" s="28"/>
      <c r="F274" s="28"/>
    </row>
    <row r="275" spans="2:6" ht="12.75">
      <c r="B275" s="28"/>
      <c r="C275" s="28"/>
      <c r="D275" s="28"/>
      <c r="E275" s="28"/>
      <c r="F275" s="28"/>
    </row>
    <row r="276" spans="2:6" ht="12.75">
      <c r="B276" s="28"/>
      <c r="C276" s="28"/>
      <c r="D276" s="28"/>
      <c r="E276" s="28"/>
      <c r="F276" s="28"/>
    </row>
    <row r="277" spans="2:6" ht="12.75">
      <c r="B277" s="28"/>
      <c r="C277" s="28"/>
      <c r="D277" s="28"/>
      <c r="E277" s="28"/>
      <c r="F277" s="28"/>
    </row>
    <row r="278" spans="2:6" ht="12.75">
      <c r="B278" s="28"/>
      <c r="C278" s="28"/>
      <c r="D278" s="28"/>
      <c r="E278" s="28"/>
      <c r="F278" s="28"/>
    </row>
    <row r="279" spans="2:6" ht="12.75">
      <c r="B279" s="28"/>
      <c r="C279" s="28"/>
      <c r="D279" s="28"/>
      <c r="E279" s="28"/>
      <c r="F279" s="28"/>
    </row>
    <row r="280" spans="2:6" ht="12.75">
      <c r="B280" s="28"/>
      <c r="C280" s="28"/>
      <c r="D280" s="28"/>
      <c r="E280" s="28"/>
      <c r="F280" s="28"/>
    </row>
    <row r="281" spans="2:6" ht="12.75">
      <c r="B281" s="28"/>
      <c r="C281" s="28"/>
      <c r="D281" s="28"/>
      <c r="E281" s="28"/>
      <c r="F281" s="28"/>
    </row>
    <row r="282" spans="2:6" ht="12.75">
      <c r="B282" s="28"/>
      <c r="C282" s="28"/>
      <c r="D282" s="28"/>
      <c r="E282" s="28"/>
      <c r="F282" s="28"/>
    </row>
    <row r="283" spans="2:6" ht="12.75">
      <c r="B283" s="28"/>
      <c r="C283" s="28"/>
      <c r="D283" s="28"/>
      <c r="E283" s="28"/>
      <c r="F283" s="28"/>
    </row>
    <row r="284" spans="2:6" ht="12.75">
      <c r="B284" s="28"/>
      <c r="C284" s="28"/>
      <c r="D284" s="28"/>
      <c r="E284" s="28"/>
      <c r="F284" s="28"/>
    </row>
    <row r="285" spans="2:6" ht="12.75">
      <c r="B285" s="28"/>
      <c r="C285" s="28"/>
      <c r="D285" s="28"/>
      <c r="E285" s="28"/>
      <c r="F285" s="28"/>
    </row>
    <row r="286" spans="2:6" ht="12.75">
      <c r="B286" s="28"/>
      <c r="C286" s="28"/>
      <c r="D286" s="28"/>
      <c r="E286" s="28"/>
      <c r="F286" s="28"/>
    </row>
    <row r="287" spans="2:6" ht="12.75">
      <c r="B287" s="28"/>
      <c r="C287" s="28"/>
      <c r="D287" s="28"/>
      <c r="E287" s="28"/>
      <c r="F287" s="28"/>
    </row>
    <row r="288" spans="2:6" ht="12.75">
      <c r="B288" s="28"/>
      <c r="C288" s="28"/>
      <c r="D288" s="28"/>
      <c r="E288" s="28"/>
      <c r="F288" s="28"/>
    </row>
    <row r="289" spans="2:6" ht="12.75">
      <c r="B289" s="28"/>
      <c r="C289" s="28"/>
      <c r="D289" s="28"/>
      <c r="E289" s="28"/>
      <c r="F289" s="28"/>
    </row>
    <row r="290" spans="2:6" ht="12.75">
      <c r="B290" s="28"/>
      <c r="C290" s="28"/>
      <c r="D290" s="28"/>
      <c r="E290" s="28"/>
      <c r="F290" s="28"/>
    </row>
    <row r="291" spans="2:6" ht="12.75">
      <c r="B291" s="28"/>
      <c r="C291" s="28"/>
      <c r="D291" s="28"/>
      <c r="E291" s="28"/>
      <c r="F291" s="28"/>
    </row>
    <row r="292" spans="2:6" ht="12.75">
      <c r="B292" s="28"/>
      <c r="C292" s="28"/>
      <c r="D292" s="28"/>
      <c r="E292" s="28"/>
      <c r="F292" s="28"/>
    </row>
    <row r="293" spans="2:6" ht="12.75">
      <c r="B293" s="28"/>
      <c r="C293" s="28"/>
      <c r="D293" s="28"/>
      <c r="E293" s="28"/>
      <c r="F293" s="28"/>
    </row>
    <row r="294" spans="2:6" ht="12.75">
      <c r="B294" s="28"/>
      <c r="C294" s="28"/>
      <c r="D294" s="28"/>
      <c r="E294" s="28"/>
      <c r="F294" s="28"/>
    </row>
    <row r="295" spans="2:6" ht="12.75">
      <c r="B295" s="28"/>
      <c r="C295" s="28"/>
      <c r="D295" s="28"/>
      <c r="E295" s="28"/>
      <c r="F295" s="28"/>
    </row>
    <row r="296" spans="2:6" ht="12.75">
      <c r="B296" s="28"/>
      <c r="C296" s="28"/>
      <c r="D296" s="28"/>
      <c r="E296" s="28"/>
      <c r="F296" s="28"/>
    </row>
    <row r="297" spans="2:6" ht="12.75">
      <c r="B297" s="28"/>
      <c r="C297" s="28"/>
      <c r="D297" s="28"/>
      <c r="E297" s="28"/>
      <c r="F297" s="28"/>
    </row>
    <row r="298" spans="2:6" ht="12.75">
      <c r="B298" s="28"/>
      <c r="C298" s="28"/>
      <c r="D298" s="28"/>
      <c r="E298" s="28"/>
      <c r="F298" s="28"/>
    </row>
    <row r="299" spans="2:6" ht="12.75">
      <c r="B299" s="28"/>
      <c r="C299" s="28"/>
      <c r="D299" s="28"/>
      <c r="E299" s="28"/>
      <c r="F299" s="28"/>
    </row>
    <row r="300" spans="2:6" ht="12.75">
      <c r="B300" s="28"/>
      <c r="C300" s="28"/>
      <c r="D300" s="28"/>
      <c r="E300" s="28"/>
      <c r="F300" s="28"/>
    </row>
    <row r="301" spans="2:6" ht="12.75">
      <c r="B301" s="28"/>
      <c r="C301" s="28"/>
      <c r="D301" s="28"/>
      <c r="E301" s="28"/>
      <c r="F301" s="28"/>
    </row>
    <row r="302" spans="2:6" ht="12.75">
      <c r="B302" s="28"/>
      <c r="C302" s="28"/>
      <c r="D302" s="28"/>
      <c r="E302" s="28"/>
      <c r="F302" s="28"/>
    </row>
    <row r="303" spans="2:6" ht="12.75">
      <c r="B303" s="28"/>
      <c r="C303" s="28"/>
      <c r="D303" s="28"/>
      <c r="E303" s="28"/>
      <c r="F303" s="28"/>
    </row>
    <row r="304" spans="2:6" ht="12.75">
      <c r="B304" s="28"/>
      <c r="C304" s="28"/>
      <c r="D304" s="28"/>
      <c r="E304" s="28"/>
      <c r="F304" s="28"/>
    </row>
    <row r="305" spans="2:6" ht="12.75">
      <c r="B305" s="28"/>
      <c r="C305" s="28"/>
      <c r="D305" s="28"/>
      <c r="E305" s="28"/>
      <c r="F305" s="28"/>
    </row>
    <row r="306" spans="2:6" ht="12.75">
      <c r="B306" s="28"/>
      <c r="C306" s="28"/>
      <c r="D306" s="28"/>
      <c r="E306" s="28"/>
      <c r="F306" s="28"/>
    </row>
    <row r="307" spans="2:6" ht="12.75">
      <c r="B307" s="28"/>
      <c r="C307" s="28"/>
      <c r="D307" s="28"/>
      <c r="E307" s="28"/>
      <c r="F307" s="28"/>
    </row>
    <row r="308" spans="2:6" ht="12.75">
      <c r="B308" s="28"/>
      <c r="C308" s="28"/>
      <c r="D308" s="28"/>
      <c r="E308" s="28"/>
      <c r="F308" s="28"/>
    </row>
    <row r="309" spans="2:6" ht="12.75">
      <c r="B309" s="28"/>
      <c r="C309" s="28"/>
      <c r="D309" s="28"/>
      <c r="E309" s="28"/>
      <c r="F309" s="28"/>
    </row>
    <row r="310" spans="2:6" ht="12.75">
      <c r="B310" s="28"/>
      <c r="C310" s="28"/>
      <c r="D310" s="28"/>
      <c r="E310" s="28"/>
      <c r="F310" s="28"/>
    </row>
    <row r="311" spans="2:6" ht="12.75">
      <c r="B311" s="28"/>
      <c r="C311" s="28"/>
      <c r="D311" s="28"/>
      <c r="E311" s="28"/>
      <c r="F311" s="28"/>
    </row>
    <row r="312" spans="2:6" ht="12.75">
      <c r="B312" s="28"/>
      <c r="C312" s="28"/>
      <c r="D312" s="28"/>
      <c r="E312" s="28"/>
      <c r="F312" s="28"/>
    </row>
    <row r="313" spans="2:6" ht="12.75">
      <c r="B313" s="28"/>
      <c r="C313" s="28"/>
      <c r="D313" s="28"/>
      <c r="E313" s="28"/>
      <c r="F313" s="28"/>
    </row>
    <row r="314" spans="2:6" ht="12.75">
      <c r="B314" s="28"/>
      <c r="C314" s="28"/>
      <c r="D314" s="28"/>
      <c r="E314" s="28"/>
      <c r="F314" s="28"/>
    </row>
    <row r="315" spans="2:6" ht="12.75">
      <c r="B315" s="28"/>
      <c r="C315" s="28"/>
      <c r="D315" s="28"/>
      <c r="E315" s="28"/>
      <c r="F315" s="28"/>
    </row>
    <row r="316" spans="2:6" ht="12.75">
      <c r="B316" s="28"/>
      <c r="C316" s="28"/>
      <c r="D316" s="28"/>
      <c r="E316" s="28"/>
      <c r="F316" s="28"/>
    </row>
    <row r="317" spans="2:6" ht="12.75">
      <c r="B317" s="28"/>
      <c r="C317" s="28"/>
      <c r="D317" s="28"/>
      <c r="E317" s="28"/>
      <c r="F317" s="28"/>
    </row>
    <row r="318" spans="2:6" ht="12.75">
      <c r="B318" s="28"/>
      <c r="C318" s="28"/>
      <c r="D318" s="28"/>
      <c r="E318" s="28"/>
      <c r="F318" s="28"/>
    </row>
    <row r="319" spans="2:6" ht="12.75">
      <c r="B319" s="28"/>
      <c r="C319" s="28"/>
      <c r="D319" s="28"/>
      <c r="E319" s="28"/>
      <c r="F319" s="28"/>
    </row>
    <row r="320" spans="2:6" ht="12.75">
      <c r="B320" s="28"/>
      <c r="C320" s="28"/>
      <c r="D320" s="28"/>
      <c r="E320" s="28"/>
      <c r="F320" s="28"/>
    </row>
    <row r="321" spans="2:6" ht="12.75">
      <c r="B321" s="28"/>
      <c r="C321" s="28"/>
      <c r="D321" s="28"/>
      <c r="E321" s="28"/>
      <c r="F321" s="28"/>
    </row>
    <row r="322" spans="2:6" ht="12.75">
      <c r="B322" s="28"/>
      <c r="C322" s="28"/>
      <c r="D322" s="28"/>
      <c r="E322" s="28"/>
      <c r="F322" s="28"/>
    </row>
    <row r="323" spans="2:6" ht="12.75">
      <c r="B323" s="28"/>
      <c r="C323" s="28"/>
      <c r="D323" s="28"/>
      <c r="E323" s="28"/>
      <c r="F323" s="28"/>
    </row>
    <row r="324" spans="2:6" ht="12.75">
      <c r="B324" s="28"/>
      <c r="C324" s="28"/>
      <c r="D324" s="28"/>
      <c r="E324" s="28"/>
      <c r="F324" s="28"/>
    </row>
    <row r="325" spans="2:6" ht="12.75">
      <c r="B325" s="28"/>
      <c r="C325" s="28"/>
      <c r="D325" s="28"/>
      <c r="E325" s="28"/>
      <c r="F325" s="28"/>
    </row>
    <row r="326" spans="2:6" ht="12.75">
      <c r="B326" s="28"/>
      <c r="C326" s="28"/>
      <c r="D326" s="28"/>
      <c r="E326" s="28"/>
      <c r="F326" s="28"/>
    </row>
    <row r="327" spans="2:6" ht="12.75">
      <c r="B327" s="28"/>
      <c r="C327" s="28"/>
      <c r="D327" s="28"/>
      <c r="E327" s="28"/>
      <c r="F327" s="28"/>
    </row>
    <row r="328" spans="2:6" ht="12.75">
      <c r="B328" s="28"/>
      <c r="C328" s="28"/>
      <c r="D328" s="28"/>
      <c r="E328" s="28"/>
      <c r="F328" s="28"/>
    </row>
    <row r="329" spans="2:6" ht="12.75">
      <c r="B329" s="28"/>
      <c r="C329" s="28"/>
      <c r="D329" s="28"/>
      <c r="E329" s="28"/>
      <c r="F329" s="28"/>
    </row>
    <row r="330" spans="2:6" ht="12.75">
      <c r="B330" s="28"/>
      <c r="C330" s="28"/>
      <c r="D330" s="28"/>
      <c r="E330" s="28"/>
      <c r="F330" s="28"/>
    </row>
  </sheetData>
  <printOptions/>
  <pageMargins left="0.5905511975288391" right="0.5905511975288391" top="0.9842519760131836" bottom="0.9842519760131836" header="0.5" footer="0.5"/>
  <pageSetup orientation="portrait" paperSize="9"/>
  <headerFooter alignWithMargins="0">
    <oddHeader>&amp;C&amp;"Arial CE,Félkövér"&amp;12 2002. évi intézményi felújítások
&amp;R&amp;8 5. számú melléklet
a 13/2002.(VI.28.) önkormányzati rendelethez</oddHeader>
    <oddFooter>&amp;L&amp;"Arial,Normál"&amp;8&amp;D/&amp;T&amp;C&amp;"Arial,Normál"&amp;8&amp;F        Szekeresné&amp;R&amp;"Arial,Normál"&amp;8&amp;P/&amp;N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pane xSplit="1" ySplit="4" topLeftCell="C2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36" sqref="F36:F39"/>
    </sheetView>
  </sheetViews>
  <sheetFormatPr defaultColWidth="9.140625" defaultRowHeight="12.75"/>
  <cols>
    <col min="1" max="1" width="56.140625" style="0" customWidth="1"/>
    <col min="2" max="2" width="11.7109375" style="5" customWidth="1"/>
    <col min="3" max="3" width="10.8515625" style="5" customWidth="1"/>
    <col min="7" max="7" width="8.8515625" style="70" customWidth="1"/>
    <col min="8" max="8" width="13.57421875" style="0" customWidth="1"/>
  </cols>
  <sheetData>
    <row r="1" spans="1:8" ht="12.75">
      <c r="A1" s="43"/>
      <c r="B1" s="76"/>
      <c r="C1" s="91"/>
      <c r="D1" s="97"/>
      <c r="E1" s="93"/>
      <c r="F1" s="93"/>
      <c r="G1" s="64"/>
      <c r="H1" s="56"/>
    </row>
    <row r="2" spans="1:8" ht="12.75">
      <c r="A2" s="50"/>
      <c r="B2" s="51" t="s">
        <v>77</v>
      </c>
      <c r="C2" s="92" t="s">
        <v>77</v>
      </c>
      <c r="D2" s="98" t="s">
        <v>78</v>
      </c>
      <c r="E2" s="99"/>
      <c r="F2" s="94" t="s">
        <v>79</v>
      </c>
      <c r="G2" s="65" t="s">
        <v>80</v>
      </c>
      <c r="H2" s="51" t="s">
        <v>8</v>
      </c>
    </row>
    <row r="3" spans="1:8" ht="14.25">
      <c r="A3" s="44" t="s">
        <v>4</v>
      </c>
      <c r="B3" s="51" t="s">
        <v>81</v>
      </c>
      <c r="C3" s="92" t="s">
        <v>82</v>
      </c>
      <c r="D3" s="100" t="s">
        <v>83</v>
      </c>
      <c r="E3" s="101"/>
      <c r="F3" s="94" t="s">
        <v>84</v>
      </c>
      <c r="G3" s="65" t="s">
        <v>85</v>
      </c>
      <c r="H3" s="54"/>
    </row>
    <row r="4" spans="1:8" ht="12.75">
      <c r="A4" s="45"/>
      <c r="B4" s="52" t="s">
        <v>9</v>
      </c>
      <c r="C4" s="52" t="s">
        <v>9</v>
      </c>
      <c r="D4" s="95" t="s">
        <v>86</v>
      </c>
      <c r="E4" s="96" t="s">
        <v>85</v>
      </c>
      <c r="F4" s="55" t="s">
        <v>87</v>
      </c>
      <c r="G4" s="66"/>
      <c r="H4" s="53"/>
    </row>
    <row r="5" spans="1:8" ht="12.75">
      <c r="A5" s="46"/>
      <c r="B5" s="48"/>
      <c r="C5" s="48"/>
      <c r="D5" s="49"/>
      <c r="E5" s="71"/>
      <c r="F5" s="49"/>
      <c r="G5" s="67"/>
      <c r="H5" s="50"/>
    </row>
    <row r="6" spans="1:8" ht="12.75">
      <c r="A6" s="47" t="s">
        <v>88</v>
      </c>
      <c r="B6" s="48"/>
      <c r="C6" s="48"/>
      <c r="D6" s="49"/>
      <c r="E6" s="71"/>
      <c r="F6" s="49"/>
      <c r="G6" s="67"/>
      <c r="H6" s="50"/>
    </row>
    <row r="7" spans="1:8" ht="12.75">
      <c r="A7" s="46" t="s">
        <v>12</v>
      </c>
      <c r="B7" s="48">
        <v>0</v>
      </c>
      <c r="C7" s="48">
        <v>109</v>
      </c>
      <c r="D7" s="49">
        <v>109</v>
      </c>
      <c r="E7" s="71">
        <v>100</v>
      </c>
      <c r="F7" s="60" t="s">
        <v>89</v>
      </c>
      <c r="G7" s="77" t="s">
        <v>89</v>
      </c>
      <c r="H7" s="50"/>
    </row>
    <row r="8" spans="1:8" ht="12.75">
      <c r="A8" s="46" t="s">
        <v>14</v>
      </c>
      <c r="B8" s="48">
        <v>0</v>
      </c>
      <c r="C8" s="48">
        <v>500</v>
      </c>
      <c r="D8" s="49">
        <v>500</v>
      </c>
      <c r="E8" s="71">
        <v>100</v>
      </c>
      <c r="F8" s="60" t="s">
        <v>89</v>
      </c>
      <c r="G8" s="77" t="s">
        <v>89</v>
      </c>
      <c r="H8" s="50"/>
    </row>
    <row r="9" spans="1:8" ht="12.75">
      <c r="A9" s="46" t="s">
        <v>15</v>
      </c>
      <c r="B9" s="48">
        <v>0</v>
      </c>
      <c r="C9" s="48">
        <v>63516</v>
      </c>
      <c r="D9" s="49">
        <v>54016</v>
      </c>
      <c r="E9" s="71">
        <f>D9/C9*100</f>
        <v>85.04313873669626</v>
      </c>
      <c r="F9" s="49">
        <v>21632</v>
      </c>
      <c r="G9" s="67">
        <v>34</v>
      </c>
      <c r="H9" s="50"/>
    </row>
    <row r="10" spans="1:8" ht="12.75">
      <c r="A10" s="46" t="s">
        <v>17</v>
      </c>
      <c r="B10" s="48">
        <v>0</v>
      </c>
      <c r="C10" s="48">
        <v>182</v>
      </c>
      <c r="D10" s="49">
        <v>182</v>
      </c>
      <c r="E10" s="71">
        <v>100</v>
      </c>
      <c r="F10" s="60" t="s">
        <v>89</v>
      </c>
      <c r="G10" s="77" t="s">
        <v>89</v>
      </c>
      <c r="H10" s="50"/>
    </row>
    <row r="11" spans="1:8" ht="12.75">
      <c r="A11" s="46" t="s">
        <v>18</v>
      </c>
      <c r="B11" s="48">
        <v>0</v>
      </c>
      <c r="C11" s="48">
        <v>214</v>
      </c>
      <c r="D11" s="49">
        <v>214</v>
      </c>
      <c r="E11" s="71">
        <v>100</v>
      </c>
      <c r="F11" s="60" t="s">
        <v>89</v>
      </c>
      <c r="G11" s="77" t="s">
        <v>89</v>
      </c>
      <c r="H11" s="50"/>
    </row>
    <row r="12" spans="1:8" ht="12.75">
      <c r="A12" s="46" t="s">
        <v>19</v>
      </c>
      <c r="B12" s="48">
        <v>0</v>
      </c>
      <c r="C12" s="48">
        <v>44</v>
      </c>
      <c r="D12" s="49">
        <v>44</v>
      </c>
      <c r="E12" s="71">
        <v>100</v>
      </c>
      <c r="F12" s="60" t="s">
        <v>89</v>
      </c>
      <c r="G12" s="77" t="s">
        <v>89</v>
      </c>
      <c r="H12" s="50"/>
    </row>
    <row r="13" spans="1:8" ht="12.75">
      <c r="A13" s="46" t="s">
        <v>20</v>
      </c>
      <c r="B13" s="48">
        <v>0</v>
      </c>
      <c r="C13" s="48">
        <v>50</v>
      </c>
      <c r="D13" s="49">
        <v>50</v>
      </c>
      <c r="E13" s="71">
        <v>100</v>
      </c>
      <c r="F13" s="49">
        <v>50</v>
      </c>
      <c r="G13" s="67">
        <v>100</v>
      </c>
      <c r="H13" s="50"/>
    </row>
    <row r="14" spans="1:8" ht="12.75">
      <c r="A14" s="46" t="s">
        <v>21</v>
      </c>
      <c r="B14" s="48">
        <v>0</v>
      </c>
      <c r="C14" s="48">
        <v>311</v>
      </c>
      <c r="D14" s="49">
        <v>311</v>
      </c>
      <c r="E14" s="71">
        <v>100</v>
      </c>
      <c r="F14" s="49">
        <v>311</v>
      </c>
      <c r="G14" s="67">
        <v>100</v>
      </c>
      <c r="H14" s="50"/>
    </row>
    <row r="15" spans="1:8" ht="12.75">
      <c r="A15" s="46" t="s">
        <v>22</v>
      </c>
      <c r="B15" s="48">
        <v>0</v>
      </c>
      <c r="C15" s="48">
        <v>2021</v>
      </c>
      <c r="D15" s="49">
        <v>2021</v>
      </c>
      <c r="E15" s="71">
        <v>100</v>
      </c>
      <c r="F15" s="49">
        <v>2021</v>
      </c>
      <c r="G15" s="67">
        <v>100</v>
      </c>
      <c r="H15" s="50"/>
    </row>
    <row r="16" spans="1:8" ht="12.75">
      <c r="A16" s="46" t="s">
        <v>90</v>
      </c>
      <c r="B16" s="48">
        <v>0</v>
      </c>
      <c r="C16" s="48">
        <v>224</v>
      </c>
      <c r="D16" s="49">
        <v>224</v>
      </c>
      <c r="E16" s="71">
        <v>100</v>
      </c>
      <c r="F16" s="49">
        <v>224</v>
      </c>
      <c r="G16" s="67">
        <v>100</v>
      </c>
      <c r="H16" s="50"/>
    </row>
    <row r="17" spans="1:8" ht="12.75">
      <c r="A17" s="30" t="s">
        <v>91</v>
      </c>
      <c r="B17" s="33">
        <v>0</v>
      </c>
      <c r="C17" s="33">
        <f>SUM(C7:C16)</f>
        <v>67171</v>
      </c>
      <c r="D17" s="31">
        <f>SUM(D7:D16)</f>
        <v>57671</v>
      </c>
      <c r="E17" s="72">
        <f>D17/C17*100</f>
        <v>85.85699185660478</v>
      </c>
      <c r="F17" s="31">
        <f>SUM(F7:F16)</f>
        <v>24238</v>
      </c>
      <c r="G17" s="68">
        <f>F17/C17*100</f>
        <v>36.08402435574876</v>
      </c>
      <c r="H17" s="42"/>
    </row>
    <row r="18" spans="1:8" ht="12.75">
      <c r="A18" s="46"/>
      <c r="B18" s="48"/>
      <c r="C18" s="48"/>
      <c r="D18" s="49"/>
      <c r="E18" s="73"/>
      <c r="F18" s="49"/>
      <c r="G18" s="67"/>
      <c r="H18" s="50"/>
    </row>
    <row r="19" spans="1:8" ht="12.75">
      <c r="A19" s="47" t="s">
        <v>25</v>
      </c>
      <c r="B19" s="59">
        <v>65000</v>
      </c>
      <c r="C19" s="59">
        <v>32405</v>
      </c>
      <c r="D19" s="59"/>
      <c r="E19" s="74"/>
      <c r="F19" s="61"/>
      <c r="G19" s="67"/>
      <c r="H19" s="50"/>
    </row>
    <row r="20" spans="1:8" ht="12.75">
      <c r="A20" s="46" t="s">
        <v>27</v>
      </c>
      <c r="B20" s="48"/>
      <c r="C20" s="48"/>
      <c r="D20" s="48"/>
      <c r="E20" s="73"/>
      <c r="F20" s="49"/>
      <c r="G20" s="67"/>
      <c r="H20" s="50"/>
    </row>
    <row r="21" spans="1:8" ht="12.75">
      <c r="A21" s="46" t="s">
        <v>28</v>
      </c>
      <c r="B21" s="48" t="s">
        <v>29</v>
      </c>
      <c r="C21" s="48">
        <v>3994</v>
      </c>
      <c r="D21" s="48">
        <v>3994</v>
      </c>
      <c r="E21" s="73">
        <v>100</v>
      </c>
      <c r="F21" s="60" t="s">
        <v>89</v>
      </c>
      <c r="G21" s="77" t="s">
        <v>89</v>
      </c>
      <c r="H21" s="50"/>
    </row>
    <row r="22" spans="1:8" ht="12.75">
      <c r="A22" s="46" t="s">
        <v>30</v>
      </c>
      <c r="B22" s="48" t="s">
        <v>29</v>
      </c>
      <c r="C22" s="48">
        <v>3125</v>
      </c>
      <c r="D22" s="48">
        <v>3125</v>
      </c>
      <c r="E22" s="73">
        <v>100</v>
      </c>
      <c r="F22" s="60" t="s">
        <v>89</v>
      </c>
      <c r="G22" s="77" t="s">
        <v>89</v>
      </c>
      <c r="H22" s="50"/>
    </row>
    <row r="23" spans="1:8" ht="12.75">
      <c r="A23" s="46" t="s">
        <v>31</v>
      </c>
      <c r="B23" s="48" t="s">
        <v>29</v>
      </c>
      <c r="C23" s="48">
        <v>1063</v>
      </c>
      <c r="D23" s="60" t="s">
        <v>89</v>
      </c>
      <c r="E23" s="60" t="s">
        <v>89</v>
      </c>
      <c r="F23" s="60" t="s">
        <v>89</v>
      </c>
      <c r="G23" s="60" t="s">
        <v>89</v>
      </c>
      <c r="H23" s="50"/>
    </row>
    <row r="24" spans="1:8" ht="12.75">
      <c r="A24" s="46" t="s">
        <v>32</v>
      </c>
      <c r="B24" s="48" t="s">
        <v>29</v>
      </c>
      <c r="C24" s="48">
        <v>3855</v>
      </c>
      <c r="D24" s="60" t="s">
        <v>89</v>
      </c>
      <c r="E24" s="60" t="s">
        <v>89</v>
      </c>
      <c r="F24" s="60" t="s">
        <v>89</v>
      </c>
      <c r="G24" s="60" t="s">
        <v>89</v>
      </c>
      <c r="H24" s="50"/>
    </row>
    <row r="25" spans="1:8" ht="12.75">
      <c r="A25" s="46" t="s">
        <v>33</v>
      </c>
      <c r="B25" s="48" t="s">
        <v>29</v>
      </c>
      <c r="C25" s="48">
        <v>4471</v>
      </c>
      <c r="D25" s="48">
        <v>4471</v>
      </c>
      <c r="E25" s="73">
        <v>100</v>
      </c>
      <c r="F25" s="60" t="s">
        <v>89</v>
      </c>
      <c r="G25" s="60" t="s">
        <v>89</v>
      </c>
      <c r="H25" s="50"/>
    </row>
    <row r="26" spans="1:8" ht="12.75">
      <c r="A26" s="46" t="s">
        <v>34</v>
      </c>
      <c r="B26" s="48" t="s">
        <v>29</v>
      </c>
      <c r="C26" s="48">
        <v>770</v>
      </c>
      <c r="D26" s="48">
        <v>770</v>
      </c>
      <c r="E26" s="73">
        <v>100</v>
      </c>
      <c r="F26" s="60" t="s">
        <v>89</v>
      </c>
      <c r="G26" s="60" t="s">
        <v>89</v>
      </c>
      <c r="H26" s="50"/>
    </row>
    <row r="27" spans="1:8" ht="12.75">
      <c r="A27" s="46" t="s">
        <v>35</v>
      </c>
      <c r="B27" s="48" t="s">
        <v>29</v>
      </c>
      <c r="C27" s="48">
        <v>858</v>
      </c>
      <c r="D27" s="48">
        <v>858</v>
      </c>
      <c r="E27" s="73">
        <v>100</v>
      </c>
      <c r="F27" s="60" t="s">
        <v>89</v>
      </c>
      <c r="G27" s="60" t="s">
        <v>89</v>
      </c>
      <c r="H27" s="50"/>
    </row>
    <row r="28" spans="1:8" ht="12.75">
      <c r="A28" s="46" t="s">
        <v>36</v>
      </c>
      <c r="B28" s="48" t="s">
        <v>29</v>
      </c>
      <c r="C28" s="48">
        <v>552</v>
      </c>
      <c r="D28" s="48">
        <v>552</v>
      </c>
      <c r="E28" s="73">
        <v>100</v>
      </c>
      <c r="F28" s="60" t="s">
        <v>89</v>
      </c>
      <c r="G28" s="60" t="s">
        <v>89</v>
      </c>
      <c r="H28" s="50"/>
    </row>
    <row r="29" spans="1:8" ht="12.75">
      <c r="A29" s="46" t="s">
        <v>37</v>
      </c>
      <c r="B29" s="48" t="s">
        <v>29</v>
      </c>
      <c r="C29" s="48" t="s">
        <v>29</v>
      </c>
      <c r="D29" s="60" t="s">
        <v>89</v>
      </c>
      <c r="E29" s="60" t="s">
        <v>89</v>
      </c>
      <c r="F29" s="60" t="s">
        <v>89</v>
      </c>
      <c r="G29" s="60" t="s">
        <v>89</v>
      </c>
      <c r="H29" s="50"/>
    </row>
    <row r="30" spans="1:8" ht="12.75">
      <c r="A30" s="57" t="s">
        <v>38</v>
      </c>
      <c r="B30" s="48" t="s">
        <v>29</v>
      </c>
      <c r="C30" s="48">
        <v>3128</v>
      </c>
      <c r="D30" s="48">
        <v>3128</v>
      </c>
      <c r="E30" s="73">
        <v>100</v>
      </c>
      <c r="F30" s="60" t="s">
        <v>89</v>
      </c>
      <c r="G30" s="60" t="s">
        <v>89</v>
      </c>
      <c r="H30" s="50"/>
    </row>
    <row r="31" spans="1:8" ht="12.75">
      <c r="A31" s="46" t="s">
        <v>39</v>
      </c>
      <c r="B31" s="48"/>
      <c r="C31" s="48"/>
      <c r="D31" s="48"/>
      <c r="E31" s="73"/>
      <c r="F31" s="49"/>
      <c r="G31" s="69"/>
      <c r="H31" s="50"/>
    </row>
    <row r="32" spans="1:8" ht="12.75">
      <c r="A32" s="46" t="s">
        <v>40</v>
      </c>
      <c r="B32" s="48" t="s">
        <v>29</v>
      </c>
      <c r="C32" s="48">
        <v>1348</v>
      </c>
      <c r="D32" s="48">
        <v>1348</v>
      </c>
      <c r="E32" s="73">
        <v>100</v>
      </c>
      <c r="F32" s="49">
        <v>1280</v>
      </c>
      <c r="G32" s="69">
        <f>F32/C32*100</f>
        <v>94.95548961424333</v>
      </c>
      <c r="H32" s="50"/>
    </row>
    <row r="33" spans="1:8" ht="12.75">
      <c r="A33" s="46" t="s">
        <v>41</v>
      </c>
      <c r="B33" s="48" t="s">
        <v>29</v>
      </c>
      <c r="C33" s="48">
        <v>5777</v>
      </c>
      <c r="D33" s="48">
        <v>5777</v>
      </c>
      <c r="E33" s="73">
        <v>100</v>
      </c>
      <c r="F33" s="49">
        <v>1321</v>
      </c>
      <c r="G33" s="69">
        <f>F33/C33*100</f>
        <v>22.866539726501646</v>
      </c>
      <c r="H33" s="50"/>
    </row>
    <row r="34" spans="1:8" ht="12.75">
      <c r="A34" s="46" t="s">
        <v>42</v>
      </c>
      <c r="B34" s="48" t="s">
        <v>29</v>
      </c>
      <c r="C34" s="48">
        <v>1200</v>
      </c>
      <c r="D34" s="48">
        <v>1200</v>
      </c>
      <c r="E34" s="73">
        <v>100</v>
      </c>
      <c r="F34" s="60" t="s">
        <v>89</v>
      </c>
      <c r="G34" s="60" t="s">
        <v>89</v>
      </c>
      <c r="H34" s="50"/>
    </row>
    <row r="35" spans="1:8" ht="12.75">
      <c r="A35" s="58" t="s">
        <v>43</v>
      </c>
      <c r="B35" s="62" t="s">
        <v>29</v>
      </c>
      <c r="C35" s="62">
        <v>1950</v>
      </c>
      <c r="D35" s="62">
        <v>1950</v>
      </c>
      <c r="E35" s="75">
        <v>100</v>
      </c>
      <c r="F35" s="102" t="s">
        <v>89</v>
      </c>
      <c r="G35" s="102" t="s">
        <v>89</v>
      </c>
      <c r="H35" s="45"/>
    </row>
    <row r="36" spans="1:8" ht="12.75">
      <c r="A36" s="43"/>
      <c r="B36" s="76"/>
      <c r="C36" s="91"/>
      <c r="D36" s="97"/>
      <c r="E36" s="93"/>
      <c r="F36" s="93"/>
      <c r="G36" s="64"/>
      <c r="H36" s="56"/>
    </row>
    <row r="37" spans="1:8" ht="12.75">
      <c r="A37" s="50"/>
      <c r="B37" s="51" t="s">
        <v>77</v>
      </c>
      <c r="C37" s="92" t="s">
        <v>77</v>
      </c>
      <c r="D37" s="98" t="s">
        <v>78</v>
      </c>
      <c r="E37" s="99"/>
      <c r="F37" s="94" t="s">
        <v>79</v>
      </c>
      <c r="G37" s="65" t="s">
        <v>80</v>
      </c>
      <c r="H37" s="51" t="s">
        <v>8</v>
      </c>
    </row>
    <row r="38" spans="1:8" ht="14.25">
      <c r="A38" s="44" t="s">
        <v>4</v>
      </c>
      <c r="B38" s="51" t="s">
        <v>81</v>
      </c>
      <c r="C38" s="92" t="s">
        <v>82</v>
      </c>
      <c r="D38" s="100" t="s">
        <v>83</v>
      </c>
      <c r="E38" s="101"/>
      <c r="F38" s="94" t="s">
        <v>84</v>
      </c>
      <c r="G38" s="65" t="s">
        <v>85</v>
      </c>
      <c r="H38" s="54"/>
    </row>
    <row r="39" spans="1:8" ht="12.75">
      <c r="A39" s="45"/>
      <c r="B39" s="52" t="s">
        <v>9</v>
      </c>
      <c r="C39" s="52" t="s">
        <v>9</v>
      </c>
      <c r="D39" s="95" t="s">
        <v>86</v>
      </c>
      <c r="E39" s="96" t="s">
        <v>85</v>
      </c>
      <c r="F39" s="55" t="s">
        <v>87</v>
      </c>
      <c r="G39" s="66"/>
      <c r="H39" s="53"/>
    </row>
    <row r="40" spans="1:8" ht="12.75">
      <c r="A40" s="103" t="s">
        <v>44</v>
      </c>
      <c r="B40" s="104" t="s">
        <v>29</v>
      </c>
      <c r="C40" s="104" t="s">
        <v>29</v>
      </c>
      <c r="D40" s="105" t="s">
        <v>89</v>
      </c>
      <c r="E40" s="105" t="s">
        <v>89</v>
      </c>
      <c r="F40" s="105" t="s">
        <v>89</v>
      </c>
      <c r="G40" s="105" t="s">
        <v>89</v>
      </c>
      <c r="H40" s="43"/>
    </row>
    <row r="41" spans="1:8" ht="12.75">
      <c r="A41" s="80" t="s">
        <v>45</v>
      </c>
      <c r="B41" s="81" t="s">
        <v>29</v>
      </c>
      <c r="C41" s="81" t="s">
        <v>29</v>
      </c>
      <c r="D41" s="81">
        <v>251</v>
      </c>
      <c r="E41" s="83" t="s">
        <v>89</v>
      </c>
      <c r="F41" s="83" t="s">
        <v>89</v>
      </c>
      <c r="G41" s="83" t="s">
        <v>89</v>
      </c>
      <c r="H41" s="50"/>
    </row>
    <row r="42" spans="1:8" ht="12.75">
      <c r="A42" s="80" t="s">
        <v>46</v>
      </c>
      <c r="B42" s="81" t="s">
        <v>29</v>
      </c>
      <c r="C42" s="81">
        <v>13748</v>
      </c>
      <c r="D42" s="81">
        <v>13748</v>
      </c>
      <c r="E42" s="89">
        <v>100</v>
      </c>
      <c r="F42" s="83" t="s">
        <v>89</v>
      </c>
      <c r="G42" s="83" t="s">
        <v>89</v>
      </c>
      <c r="H42" s="50"/>
    </row>
    <row r="43" spans="1:8" ht="12.75">
      <c r="A43" s="80" t="s">
        <v>47</v>
      </c>
      <c r="B43" s="81" t="s">
        <v>29</v>
      </c>
      <c r="C43" s="81">
        <v>3967</v>
      </c>
      <c r="D43" s="81">
        <v>3967</v>
      </c>
      <c r="E43" s="89">
        <v>100</v>
      </c>
      <c r="F43" s="83" t="s">
        <v>89</v>
      </c>
      <c r="G43" s="83" t="s">
        <v>89</v>
      </c>
      <c r="H43" s="50"/>
    </row>
    <row r="44" spans="1:8" ht="12.75">
      <c r="A44" s="80" t="s">
        <v>48</v>
      </c>
      <c r="B44" s="81" t="s">
        <v>29</v>
      </c>
      <c r="C44" s="81">
        <v>0</v>
      </c>
      <c r="D44" s="83" t="s">
        <v>89</v>
      </c>
      <c r="E44" s="83" t="s">
        <v>89</v>
      </c>
      <c r="F44" s="83" t="s">
        <v>89</v>
      </c>
      <c r="G44" s="83" t="s">
        <v>89</v>
      </c>
      <c r="H44" s="50"/>
    </row>
    <row r="45" spans="1:8" ht="12.75">
      <c r="A45" s="80" t="s">
        <v>49</v>
      </c>
      <c r="B45" s="81" t="s">
        <v>29</v>
      </c>
      <c r="C45" s="81" t="s">
        <v>29</v>
      </c>
      <c r="D45" s="81">
        <v>2663</v>
      </c>
      <c r="E45" s="83" t="s">
        <v>89</v>
      </c>
      <c r="F45" s="83" t="s">
        <v>89</v>
      </c>
      <c r="G45" s="83" t="s">
        <v>89</v>
      </c>
      <c r="H45" s="50"/>
    </row>
    <row r="46" spans="1:8" ht="12.75">
      <c r="A46" s="80" t="s">
        <v>50</v>
      </c>
      <c r="B46" s="81" t="s">
        <v>29</v>
      </c>
      <c r="C46" s="81" t="s">
        <v>29</v>
      </c>
      <c r="D46" s="83" t="s">
        <v>89</v>
      </c>
      <c r="E46" s="83" t="s">
        <v>89</v>
      </c>
      <c r="F46" s="83" t="s">
        <v>89</v>
      </c>
      <c r="G46" s="83" t="s">
        <v>89</v>
      </c>
      <c r="H46" s="50"/>
    </row>
    <row r="47" spans="1:8" ht="12.75">
      <c r="A47" s="80" t="s">
        <v>51</v>
      </c>
      <c r="B47" s="81" t="s">
        <v>29</v>
      </c>
      <c r="C47" s="81" t="s">
        <v>29</v>
      </c>
      <c r="D47" s="83" t="s">
        <v>89</v>
      </c>
      <c r="E47" s="83" t="s">
        <v>89</v>
      </c>
      <c r="F47" s="83" t="s">
        <v>89</v>
      </c>
      <c r="G47" s="83" t="s">
        <v>89</v>
      </c>
      <c r="H47" s="50"/>
    </row>
    <row r="48" spans="1:8" ht="12.75">
      <c r="A48" s="80" t="s">
        <v>52</v>
      </c>
      <c r="B48" s="81" t="s">
        <v>29</v>
      </c>
      <c r="C48" s="81">
        <v>0</v>
      </c>
      <c r="D48" s="83" t="s">
        <v>89</v>
      </c>
      <c r="E48" s="83" t="s">
        <v>89</v>
      </c>
      <c r="F48" s="83" t="s">
        <v>89</v>
      </c>
      <c r="G48" s="83" t="s">
        <v>89</v>
      </c>
      <c r="H48" s="50"/>
    </row>
    <row r="49" spans="1:8" ht="12.75">
      <c r="A49" s="80" t="s">
        <v>53</v>
      </c>
      <c r="B49" s="81" t="s">
        <v>29</v>
      </c>
      <c r="C49" s="81" t="s">
        <v>29</v>
      </c>
      <c r="D49" s="83" t="s">
        <v>89</v>
      </c>
      <c r="E49" s="83" t="s">
        <v>89</v>
      </c>
      <c r="F49" s="83" t="s">
        <v>89</v>
      </c>
      <c r="G49" s="83" t="s">
        <v>89</v>
      </c>
      <c r="H49" s="50"/>
    </row>
    <row r="50" spans="1:8" ht="12.75">
      <c r="A50" s="80" t="s">
        <v>54</v>
      </c>
      <c r="B50" s="81" t="s">
        <v>29</v>
      </c>
      <c r="C50" s="81" t="s">
        <v>29</v>
      </c>
      <c r="D50" s="83" t="s">
        <v>89</v>
      </c>
      <c r="E50" s="83" t="s">
        <v>89</v>
      </c>
      <c r="F50" s="83" t="s">
        <v>89</v>
      </c>
      <c r="G50" s="83" t="s">
        <v>89</v>
      </c>
      <c r="H50" s="50"/>
    </row>
    <row r="51" spans="1:8" ht="12.75">
      <c r="A51" s="80" t="s">
        <v>55</v>
      </c>
      <c r="B51" s="81" t="s">
        <v>29</v>
      </c>
      <c r="C51" s="81">
        <v>2847</v>
      </c>
      <c r="D51" s="81">
        <v>2847</v>
      </c>
      <c r="E51" s="89">
        <v>100</v>
      </c>
      <c r="F51" s="83" t="s">
        <v>89</v>
      </c>
      <c r="G51" s="83" t="s">
        <v>89</v>
      </c>
      <c r="H51" s="50"/>
    </row>
    <row r="52" spans="1:8" ht="12.75">
      <c r="A52" s="80" t="s">
        <v>56</v>
      </c>
      <c r="B52" s="81" t="s">
        <v>29</v>
      </c>
      <c r="C52" s="81" t="s">
        <v>29</v>
      </c>
      <c r="D52" s="81">
        <v>5506</v>
      </c>
      <c r="E52" s="83" t="s">
        <v>89</v>
      </c>
      <c r="F52" s="83" t="s">
        <v>89</v>
      </c>
      <c r="G52" s="83" t="s">
        <v>89</v>
      </c>
      <c r="H52" s="50"/>
    </row>
    <row r="53" spans="1:8" ht="12.75">
      <c r="A53" s="80" t="s">
        <v>57</v>
      </c>
      <c r="B53" s="81" t="s">
        <v>29</v>
      </c>
      <c r="C53" s="81" t="s">
        <v>29</v>
      </c>
      <c r="D53" s="83" t="s">
        <v>89</v>
      </c>
      <c r="E53" s="83" t="s">
        <v>89</v>
      </c>
      <c r="F53" s="83" t="s">
        <v>89</v>
      </c>
      <c r="G53" s="83" t="s">
        <v>89</v>
      </c>
      <c r="H53" s="50"/>
    </row>
    <row r="54" spans="1:8" ht="12.75">
      <c r="A54" s="80" t="s">
        <v>58</v>
      </c>
      <c r="B54" s="81" t="s">
        <v>29</v>
      </c>
      <c r="C54" s="81">
        <v>4592</v>
      </c>
      <c r="D54" s="83" t="s">
        <v>89</v>
      </c>
      <c r="E54" s="83" t="s">
        <v>89</v>
      </c>
      <c r="F54" s="83" t="s">
        <v>89</v>
      </c>
      <c r="G54" s="83" t="s">
        <v>89</v>
      </c>
      <c r="H54" s="50"/>
    </row>
    <row r="55" spans="1:8" ht="12.75">
      <c r="A55" s="80" t="s">
        <v>60</v>
      </c>
      <c r="B55" s="81" t="s">
        <v>29</v>
      </c>
      <c r="C55" s="81" t="s">
        <v>29</v>
      </c>
      <c r="D55" s="83" t="s">
        <v>89</v>
      </c>
      <c r="E55" s="83" t="s">
        <v>89</v>
      </c>
      <c r="F55" s="83" t="s">
        <v>89</v>
      </c>
      <c r="G55" s="83" t="s">
        <v>89</v>
      </c>
      <c r="H55" s="50"/>
    </row>
    <row r="56" spans="1:8" ht="12.75">
      <c r="A56" s="80" t="s">
        <v>61</v>
      </c>
      <c r="B56" s="81" t="s">
        <v>29</v>
      </c>
      <c r="C56" s="81">
        <v>3120</v>
      </c>
      <c r="D56" s="83" t="s">
        <v>89</v>
      </c>
      <c r="E56" s="83" t="s">
        <v>89</v>
      </c>
      <c r="F56" s="83" t="s">
        <v>89</v>
      </c>
      <c r="G56" s="83" t="s">
        <v>89</v>
      </c>
      <c r="H56" s="50"/>
    </row>
    <row r="57" spans="1:8" ht="12.75">
      <c r="A57" s="80" t="s">
        <v>62</v>
      </c>
      <c r="B57" s="81" t="s">
        <v>29</v>
      </c>
      <c r="C57" s="81" t="s">
        <v>29</v>
      </c>
      <c r="D57" s="83" t="s">
        <v>89</v>
      </c>
      <c r="E57" s="83" t="s">
        <v>89</v>
      </c>
      <c r="F57" s="83" t="s">
        <v>89</v>
      </c>
      <c r="G57" s="83" t="s">
        <v>89</v>
      </c>
      <c r="H57" s="50"/>
    </row>
    <row r="58" spans="1:8" ht="12.75">
      <c r="A58" s="80" t="s">
        <v>63</v>
      </c>
      <c r="B58" s="81" t="s">
        <v>29</v>
      </c>
      <c r="C58" s="81" t="s">
        <v>29</v>
      </c>
      <c r="D58" s="81">
        <v>3937</v>
      </c>
      <c r="E58" s="83" t="s">
        <v>89</v>
      </c>
      <c r="F58" s="83" t="s">
        <v>89</v>
      </c>
      <c r="G58" s="83" t="s">
        <v>89</v>
      </c>
      <c r="H58" s="50"/>
    </row>
    <row r="59" spans="1:8" ht="12.75">
      <c r="A59" s="80" t="s">
        <v>64</v>
      </c>
      <c r="B59" s="81" t="s">
        <v>29</v>
      </c>
      <c r="C59" s="81" t="s">
        <v>29</v>
      </c>
      <c r="D59" s="81">
        <v>1400</v>
      </c>
      <c r="E59" s="83" t="s">
        <v>89</v>
      </c>
      <c r="F59" s="83" t="s">
        <v>89</v>
      </c>
      <c r="G59" s="83" t="s">
        <v>89</v>
      </c>
      <c r="H59" s="50"/>
    </row>
    <row r="60" spans="1:8" ht="12.75">
      <c r="A60" s="80" t="s">
        <v>65</v>
      </c>
      <c r="B60" s="81" t="s">
        <v>29</v>
      </c>
      <c r="C60" s="81" t="s">
        <v>29</v>
      </c>
      <c r="D60" s="81">
        <v>786</v>
      </c>
      <c r="E60" s="83" t="s">
        <v>89</v>
      </c>
      <c r="F60" s="83" t="s">
        <v>89</v>
      </c>
      <c r="G60" s="83" t="s">
        <v>89</v>
      </c>
      <c r="H60" s="50"/>
    </row>
    <row r="61" spans="1:8" ht="12.75">
      <c r="A61" s="80" t="s">
        <v>66</v>
      </c>
      <c r="B61" s="81" t="s">
        <v>29</v>
      </c>
      <c r="C61" s="81" t="s">
        <v>29</v>
      </c>
      <c r="D61" s="81">
        <v>4241</v>
      </c>
      <c r="E61" s="83" t="s">
        <v>89</v>
      </c>
      <c r="F61" s="83" t="s">
        <v>89</v>
      </c>
      <c r="G61" s="83" t="s">
        <v>89</v>
      </c>
      <c r="H61" s="50"/>
    </row>
    <row r="62" spans="1:8" ht="12.75">
      <c r="A62" s="80" t="s">
        <v>67</v>
      </c>
      <c r="B62" s="81" t="s">
        <v>29</v>
      </c>
      <c r="C62" s="81" t="s">
        <v>29</v>
      </c>
      <c r="D62" s="83" t="s">
        <v>89</v>
      </c>
      <c r="E62" s="83" t="s">
        <v>89</v>
      </c>
      <c r="F62" s="83" t="s">
        <v>89</v>
      </c>
      <c r="G62" s="83" t="s">
        <v>89</v>
      </c>
      <c r="H62" s="50"/>
    </row>
    <row r="63" spans="1:8" ht="12.75">
      <c r="A63" s="80" t="s">
        <v>68</v>
      </c>
      <c r="B63" s="81" t="s">
        <v>29</v>
      </c>
      <c r="C63" s="81" t="s">
        <v>29</v>
      </c>
      <c r="D63" s="83" t="s">
        <v>89</v>
      </c>
      <c r="E63" s="83" t="s">
        <v>89</v>
      </c>
      <c r="F63" s="83" t="s">
        <v>89</v>
      </c>
      <c r="G63" s="83" t="s">
        <v>89</v>
      </c>
      <c r="H63" s="50"/>
    </row>
    <row r="64" spans="1:8" ht="12.75">
      <c r="A64" s="80" t="s">
        <v>69</v>
      </c>
      <c r="B64" s="81" t="s">
        <v>29</v>
      </c>
      <c r="C64" s="81" t="s">
        <v>29</v>
      </c>
      <c r="D64" s="83" t="s">
        <v>89</v>
      </c>
      <c r="E64" s="83" t="s">
        <v>89</v>
      </c>
      <c r="F64" s="83" t="s">
        <v>89</v>
      </c>
      <c r="G64" s="83" t="s">
        <v>89</v>
      </c>
      <c r="H64" s="50"/>
    </row>
    <row r="65" spans="1:8" ht="12.75">
      <c r="A65" s="78" t="s">
        <v>70</v>
      </c>
      <c r="B65" s="79">
        <f>SUM(B19:B64)</f>
        <v>65000</v>
      </c>
      <c r="C65" s="84">
        <v>92770</v>
      </c>
      <c r="D65" s="84">
        <f>SUM(D21:D64)</f>
        <v>66519</v>
      </c>
      <c r="E65" s="90">
        <f>D65/C65*100</f>
        <v>71.70313678991053</v>
      </c>
      <c r="F65" s="84">
        <f>SUM(F21:F64)</f>
        <v>2601</v>
      </c>
      <c r="G65" s="87">
        <f>F65/C65*100</f>
        <v>2.8037080952894256</v>
      </c>
      <c r="H65" s="63"/>
    </row>
    <row r="66" spans="1:8" ht="12.75">
      <c r="A66" s="80" t="s">
        <v>71</v>
      </c>
      <c r="B66" s="81">
        <v>5000</v>
      </c>
      <c r="C66" s="81">
        <v>0</v>
      </c>
      <c r="D66" s="83" t="s">
        <v>89</v>
      </c>
      <c r="E66" s="83" t="s">
        <v>89</v>
      </c>
      <c r="F66" s="83" t="s">
        <v>89</v>
      </c>
      <c r="G66" s="83" t="s">
        <v>89</v>
      </c>
      <c r="H66" s="50"/>
    </row>
    <row r="67" spans="1:8" ht="12.75">
      <c r="A67" s="80"/>
      <c r="B67" s="81"/>
      <c r="C67" s="81"/>
      <c r="D67" s="81"/>
      <c r="E67" s="89"/>
      <c r="F67" s="82"/>
      <c r="G67" s="86"/>
      <c r="H67" s="50"/>
    </row>
    <row r="68" spans="1:8" ht="12.75">
      <c r="A68" s="80"/>
      <c r="B68" s="81"/>
      <c r="C68" s="81"/>
      <c r="D68" s="81"/>
      <c r="E68" s="89"/>
      <c r="F68" s="82"/>
      <c r="G68" s="86"/>
      <c r="H68" s="50"/>
    </row>
    <row r="69" spans="1:8" ht="12.75">
      <c r="A69" s="85" t="s">
        <v>73</v>
      </c>
      <c r="B69" s="84">
        <v>70000</v>
      </c>
      <c r="C69" s="84">
        <v>159941</v>
      </c>
      <c r="D69" s="84">
        <f>D65+D17</f>
        <v>124190</v>
      </c>
      <c r="E69" s="90">
        <f>D69/C69*100</f>
        <v>77.64738247228665</v>
      </c>
      <c r="F69" s="84">
        <f>F65+F17</f>
        <v>26839</v>
      </c>
      <c r="G69" s="88">
        <f>F69/C69*100</f>
        <v>16.7805628325445</v>
      </c>
      <c r="H69" s="63"/>
    </row>
  </sheetData>
  <printOptions horizontalCentered="1"/>
  <pageMargins left="0.7086614173228347" right="0.1968503937007874" top="0.9055118110236221" bottom="0.5905511811023623" header="0.4724409448818898" footer="0.2755905511811024"/>
  <pageSetup horizontalDpi="300" verticalDpi="300" orientation="landscape" paperSize="9" r:id="rId1"/>
  <headerFooter alignWithMargins="0">
    <oddHeader>&amp;C 2002. évi intézményi felújítások&amp;R 5. sz. táblázat
(ezer Ft-ban)</oddHeader>
    <oddFooter>&amp;L&amp;D &amp;T&amp;C&amp;F/&amp;A/Szalafainé&amp;R&amp;P/&amp;N</oddFooter>
  </headerFooter>
  <rowBreaks count="1" manualBreakCount="1">
    <brk id="35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1">
      <pane xSplit="1" ySplit="4" topLeftCell="B6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6" sqref="A66"/>
    </sheetView>
  </sheetViews>
  <sheetFormatPr defaultColWidth="9.140625" defaultRowHeight="12.75"/>
  <cols>
    <col min="1" max="1" width="57.140625" style="0" bestFit="1" customWidth="1"/>
    <col min="2" max="2" width="11.7109375" style="5" customWidth="1"/>
    <col min="3" max="3" width="10.8515625" style="5" customWidth="1"/>
    <col min="7" max="7" width="8.8515625" style="70" customWidth="1"/>
    <col min="8" max="8" width="15.28125" style="0" bestFit="1" customWidth="1"/>
  </cols>
  <sheetData>
    <row r="1" spans="1:8" ht="12.75">
      <c r="A1" s="43"/>
      <c r="B1" s="76"/>
      <c r="C1" s="91"/>
      <c r="D1" s="97"/>
      <c r="E1" s="93"/>
      <c r="F1" s="93"/>
      <c r="G1" s="64"/>
      <c r="H1" s="56"/>
    </row>
    <row r="2" spans="1:8" ht="12.75">
      <c r="A2" s="50"/>
      <c r="B2" s="51" t="s">
        <v>77</v>
      </c>
      <c r="C2" s="92" t="s">
        <v>77</v>
      </c>
      <c r="D2" s="98" t="s">
        <v>78</v>
      </c>
      <c r="E2" s="99"/>
      <c r="F2" s="94" t="s">
        <v>79</v>
      </c>
      <c r="G2" s="65" t="s">
        <v>80</v>
      </c>
      <c r="H2" s="51" t="s">
        <v>8</v>
      </c>
    </row>
    <row r="3" spans="1:8" ht="14.25">
      <c r="A3" s="44" t="s">
        <v>4</v>
      </c>
      <c r="B3" s="51" t="s">
        <v>81</v>
      </c>
      <c r="C3" s="92" t="s">
        <v>82</v>
      </c>
      <c r="D3" s="100" t="s">
        <v>83</v>
      </c>
      <c r="E3" s="101"/>
      <c r="F3" s="94" t="s">
        <v>106</v>
      </c>
      <c r="G3" s="65" t="s">
        <v>85</v>
      </c>
      <c r="H3" s="54"/>
    </row>
    <row r="4" spans="1:8" ht="12.75">
      <c r="A4" s="45"/>
      <c r="B4" s="52" t="s">
        <v>9</v>
      </c>
      <c r="C4" s="52" t="s">
        <v>9</v>
      </c>
      <c r="D4" s="95" t="s">
        <v>86</v>
      </c>
      <c r="E4" s="96" t="s">
        <v>85</v>
      </c>
      <c r="F4" s="55" t="s">
        <v>87</v>
      </c>
      <c r="G4" s="66"/>
      <c r="H4" s="53"/>
    </row>
    <row r="5" spans="1:8" ht="12.75">
      <c r="A5" s="46"/>
      <c r="B5" s="48"/>
      <c r="C5" s="48"/>
      <c r="D5" s="49"/>
      <c r="E5" s="71"/>
      <c r="F5" s="49"/>
      <c r="G5" s="67"/>
      <c r="H5" s="50"/>
    </row>
    <row r="6" spans="1:8" ht="12.75">
      <c r="A6" s="47" t="s">
        <v>88</v>
      </c>
      <c r="B6" s="48"/>
      <c r="C6" s="48"/>
      <c r="D6" s="49"/>
      <c r="E6" s="71"/>
      <c r="F6" s="49"/>
      <c r="G6" s="67"/>
      <c r="H6" s="50"/>
    </row>
    <row r="7" spans="1:8" ht="12.75">
      <c r="A7" s="46" t="s">
        <v>12</v>
      </c>
      <c r="B7" s="48">
        <v>0</v>
      </c>
      <c r="C7" s="48">
        <v>109</v>
      </c>
      <c r="D7" s="49">
        <v>109</v>
      </c>
      <c r="E7" s="71">
        <v>100</v>
      </c>
      <c r="F7" s="60" t="s">
        <v>89</v>
      </c>
      <c r="G7" s="77" t="s">
        <v>89</v>
      </c>
      <c r="H7" s="50"/>
    </row>
    <row r="8" spans="1:8" ht="12.75">
      <c r="A8" s="46" t="s">
        <v>14</v>
      </c>
      <c r="B8" s="48">
        <v>0</v>
      </c>
      <c r="C8" s="48">
        <v>500</v>
      </c>
      <c r="D8" s="49">
        <v>500</v>
      </c>
      <c r="E8" s="71">
        <v>100</v>
      </c>
      <c r="F8" s="60" t="s">
        <v>89</v>
      </c>
      <c r="G8" s="77" t="s">
        <v>89</v>
      </c>
      <c r="H8" s="50"/>
    </row>
    <row r="9" spans="1:8" ht="12.75">
      <c r="A9" s="46" t="s">
        <v>15</v>
      </c>
      <c r="B9" s="48">
        <v>0</v>
      </c>
      <c r="C9" s="48">
        <v>63516</v>
      </c>
      <c r="D9" s="49">
        <v>57016</v>
      </c>
      <c r="E9" s="71">
        <f>D9/C9*100</f>
        <v>89.7663580830027</v>
      </c>
      <c r="F9" s="49">
        <v>32985</v>
      </c>
      <c r="G9" s="67">
        <v>34</v>
      </c>
      <c r="H9" s="50"/>
    </row>
    <row r="10" spans="1:8" ht="12.75">
      <c r="A10" s="46" t="s">
        <v>17</v>
      </c>
      <c r="B10" s="48">
        <v>0</v>
      </c>
      <c r="C10" s="48">
        <v>182</v>
      </c>
      <c r="D10" s="49">
        <v>182</v>
      </c>
      <c r="E10" s="71">
        <v>100</v>
      </c>
      <c r="F10" s="48">
        <v>182</v>
      </c>
      <c r="G10" s="67">
        <v>100</v>
      </c>
      <c r="H10" s="50"/>
    </row>
    <row r="11" spans="1:8" ht="12.75">
      <c r="A11" s="46" t="s">
        <v>18</v>
      </c>
      <c r="B11" s="48">
        <v>0</v>
      </c>
      <c r="C11" s="48">
        <v>214</v>
      </c>
      <c r="D11" s="49">
        <v>214</v>
      </c>
      <c r="E11" s="71">
        <v>100</v>
      </c>
      <c r="F11" s="48">
        <v>214</v>
      </c>
      <c r="G11" s="67">
        <v>100</v>
      </c>
      <c r="H11" s="50"/>
    </row>
    <row r="12" spans="1:8" ht="12.75">
      <c r="A12" s="46" t="s">
        <v>19</v>
      </c>
      <c r="B12" s="48">
        <v>0</v>
      </c>
      <c r="C12" s="48">
        <v>44</v>
      </c>
      <c r="D12" s="49">
        <v>44</v>
      </c>
      <c r="E12" s="71">
        <v>100</v>
      </c>
      <c r="F12" s="60" t="s">
        <v>89</v>
      </c>
      <c r="G12" s="77" t="s">
        <v>89</v>
      </c>
      <c r="H12" s="50"/>
    </row>
    <row r="13" spans="1:8" ht="12.75">
      <c r="A13" s="46" t="s">
        <v>20</v>
      </c>
      <c r="B13" s="48">
        <v>0</v>
      </c>
      <c r="C13" s="48">
        <v>50</v>
      </c>
      <c r="D13" s="49">
        <v>50</v>
      </c>
      <c r="E13" s="71">
        <v>100</v>
      </c>
      <c r="F13" s="49">
        <v>50</v>
      </c>
      <c r="G13" s="67">
        <v>100</v>
      </c>
      <c r="H13" s="50"/>
    </row>
    <row r="14" spans="1:8" ht="12.75">
      <c r="A14" s="46" t="s">
        <v>21</v>
      </c>
      <c r="B14" s="48">
        <v>0</v>
      </c>
      <c r="C14" s="48">
        <v>311</v>
      </c>
      <c r="D14" s="49">
        <v>311</v>
      </c>
      <c r="E14" s="71">
        <v>100</v>
      </c>
      <c r="F14" s="49">
        <v>311</v>
      </c>
      <c r="G14" s="67">
        <v>100</v>
      </c>
      <c r="H14" s="50"/>
    </row>
    <row r="15" spans="1:8" ht="12.75">
      <c r="A15" s="46" t="s">
        <v>22</v>
      </c>
      <c r="B15" s="48">
        <v>0</v>
      </c>
      <c r="C15" s="48">
        <v>2021</v>
      </c>
      <c r="D15" s="49">
        <v>2021</v>
      </c>
      <c r="E15" s="71">
        <v>100</v>
      </c>
      <c r="F15" s="49">
        <v>2021</v>
      </c>
      <c r="G15" s="67">
        <v>100</v>
      </c>
      <c r="H15" s="50"/>
    </row>
    <row r="16" spans="1:8" ht="12.75">
      <c r="A16" s="46" t="s">
        <v>90</v>
      </c>
      <c r="B16" s="48">
        <v>0</v>
      </c>
      <c r="C16" s="48">
        <v>224</v>
      </c>
      <c r="D16" s="49">
        <v>224</v>
      </c>
      <c r="E16" s="71">
        <v>100</v>
      </c>
      <c r="F16" s="49">
        <v>224</v>
      </c>
      <c r="G16" s="67">
        <v>100</v>
      </c>
      <c r="H16" s="50"/>
    </row>
    <row r="17" spans="1:8" ht="12.75">
      <c r="A17" s="30" t="s">
        <v>91</v>
      </c>
      <c r="B17" s="33">
        <v>0</v>
      </c>
      <c r="C17" s="33">
        <f>SUM(C7:C16)</f>
        <v>67171</v>
      </c>
      <c r="D17" s="31">
        <f>SUM(D7:D16)</f>
        <v>60671</v>
      </c>
      <c r="E17" s="72">
        <f>D17/C17*100</f>
        <v>90.32320495451907</v>
      </c>
      <c r="F17" s="31">
        <f>SUM(F7:F16)</f>
        <v>35987</v>
      </c>
      <c r="G17" s="68">
        <f>F17/C17*100</f>
        <v>53.575203584880384</v>
      </c>
      <c r="H17" s="42"/>
    </row>
    <row r="18" spans="1:8" ht="12.75">
      <c r="A18" s="46"/>
      <c r="B18" s="48"/>
      <c r="C18" s="48"/>
      <c r="D18" s="49"/>
      <c r="E18" s="73"/>
      <c r="F18" s="49"/>
      <c r="G18" s="67"/>
      <c r="H18" s="50"/>
    </row>
    <row r="19" spans="1:8" ht="12.75">
      <c r="A19" s="47" t="s">
        <v>25</v>
      </c>
      <c r="B19" s="59">
        <v>65000</v>
      </c>
      <c r="C19" s="59">
        <v>4800</v>
      </c>
      <c r="D19" s="59"/>
      <c r="E19" s="74"/>
      <c r="F19" s="61"/>
      <c r="G19" s="67"/>
      <c r="H19" s="50"/>
    </row>
    <row r="20" spans="1:8" ht="12.75">
      <c r="A20" s="46" t="s">
        <v>27</v>
      </c>
      <c r="B20" s="48"/>
      <c r="C20" s="48"/>
      <c r="D20" s="48"/>
      <c r="E20" s="73"/>
      <c r="F20" s="49"/>
      <c r="G20" s="67"/>
      <c r="H20" s="50"/>
    </row>
    <row r="21" spans="1:8" ht="12.75">
      <c r="A21" s="46" t="s">
        <v>28</v>
      </c>
      <c r="B21" s="48" t="s">
        <v>29</v>
      </c>
      <c r="C21" s="48">
        <v>3994</v>
      </c>
      <c r="D21" s="48">
        <v>3994</v>
      </c>
      <c r="E21" s="73">
        <v>100</v>
      </c>
      <c r="F21" s="48">
        <v>3594</v>
      </c>
      <c r="G21" s="77">
        <v>90</v>
      </c>
      <c r="H21" s="50"/>
    </row>
    <row r="22" spans="1:8" ht="12.75">
      <c r="A22" s="46" t="s">
        <v>30</v>
      </c>
      <c r="B22" s="48" t="s">
        <v>29</v>
      </c>
      <c r="C22" s="48">
        <v>3125</v>
      </c>
      <c r="D22" s="48">
        <v>3125</v>
      </c>
      <c r="E22" s="73">
        <v>100</v>
      </c>
      <c r="F22" s="60" t="s">
        <v>89</v>
      </c>
      <c r="G22" s="77" t="s">
        <v>89</v>
      </c>
      <c r="H22" s="50"/>
    </row>
    <row r="23" spans="1:8" ht="12.75">
      <c r="A23" s="46" t="s">
        <v>31</v>
      </c>
      <c r="B23" s="48" t="s">
        <v>29</v>
      </c>
      <c r="C23" s="48">
        <v>1063</v>
      </c>
      <c r="D23" s="48">
        <v>1063</v>
      </c>
      <c r="E23" s="73">
        <v>100</v>
      </c>
      <c r="F23" s="60" t="s">
        <v>89</v>
      </c>
      <c r="G23" s="60" t="s">
        <v>89</v>
      </c>
      <c r="H23" s="50"/>
    </row>
    <row r="24" spans="1:8" ht="12.75">
      <c r="A24" s="46" t="s">
        <v>32</v>
      </c>
      <c r="B24" s="48" t="s">
        <v>29</v>
      </c>
      <c r="C24" s="48">
        <v>12851</v>
      </c>
      <c r="D24" s="48">
        <v>10398</v>
      </c>
      <c r="E24" s="73">
        <f>D24/C24*100</f>
        <v>80.91199128472493</v>
      </c>
      <c r="F24" s="60" t="s">
        <v>89</v>
      </c>
      <c r="G24" s="60" t="s">
        <v>89</v>
      </c>
      <c r="H24" s="50"/>
    </row>
    <row r="25" spans="1:8" ht="12.75">
      <c r="A25" s="46" t="s">
        <v>33</v>
      </c>
      <c r="B25" s="48" t="s">
        <v>29</v>
      </c>
      <c r="C25" s="48">
        <v>4471</v>
      </c>
      <c r="D25" s="48">
        <v>4471</v>
      </c>
      <c r="E25" s="73">
        <v>100</v>
      </c>
      <c r="F25" s="48">
        <v>4471</v>
      </c>
      <c r="G25" s="67">
        <v>100</v>
      </c>
      <c r="H25" s="50"/>
    </row>
    <row r="26" spans="1:8" ht="12.75">
      <c r="A26" s="46" t="s">
        <v>34</v>
      </c>
      <c r="B26" s="48" t="s">
        <v>29</v>
      </c>
      <c r="C26" s="48">
        <v>770</v>
      </c>
      <c r="D26" s="48">
        <v>770</v>
      </c>
      <c r="E26" s="73">
        <v>100</v>
      </c>
      <c r="F26" s="48">
        <v>770</v>
      </c>
      <c r="G26" s="67">
        <v>100</v>
      </c>
      <c r="H26" s="50"/>
    </row>
    <row r="27" spans="1:8" ht="12.75">
      <c r="A27" s="46" t="s">
        <v>35</v>
      </c>
      <c r="B27" s="48" t="s">
        <v>29</v>
      </c>
      <c r="C27" s="48">
        <v>858</v>
      </c>
      <c r="D27" s="48">
        <v>858</v>
      </c>
      <c r="E27" s="73">
        <v>100</v>
      </c>
      <c r="F27" s="48">
        <v>858</v>
      </c>
      <c r="G27" s="67">
        <v>100</v>
      </c>
      <c r="H27" s="50"/>
    </row>
    <row r="28" spans="1:8" ht="12.75">
      <c r="A28" s="46" t="s">
        <v>36</v>
      </c>
      <c r="B28" s="48" t="s">
        <v>29</v>
      </c>
      <c r="C28" s="48">
        <v>552</v>
      </c>
      <c r="D28" s="48">
        <v>552</v>
      </c>
      <c r="E28" s="73">
        <v>100</v>
      </c>
      <c r="F28" s="48">
        <v>552</v>
      </c>
      <c r="G28" s="67">
        <v>100</v>
      </c>
      <c r="H28" s="50"/>
    </row>
    <row r="29" spans="1:8" ht="12.75">
      <c r="A29" s="46" t="s">
        <v>37</v>
      </c>
      <c r="B29" s="48" t="s">
        <v>29</v>
      </c>
      <c r="C29" s="48">
        <v>0</v>
      </c>
      <c r="D29" s="60" t="s">
        <v>89</v>
      </c>
      <c r="E29" s="60" t="s">
        <v>89</v>
      </c>
      <c r="F29" s="60" t="s">
        <v>89</v>
      </c>
      <c r="G29" s="60" t="s">
        <v>89</v>
      </c>
      <c r="H29" s="50"/>
    </row>
    <row r="30" spans="1:8" ht="12.75">
      <c r="A30" s="46" t="s">
        <v>105</v>
      </c>
      <c r="B30" s="48"/>
      <c r="C30" s="48">
        <v>200</v>
      </c>
      <c r="D30" s="60" t="s">
        <v>89</v>
      </c>
      <c r="E30" s="60" t="s">
        <v>89</v>
      </c>
      <c r="F30" s="60" t="s">
        <v>89</v>
      </c>
      <c r="G30" s="60" t="s">
        <v>89</v>
      </c>
      <c r="H30" s="50"/>
    </row>
    <row r="31" spans="1:8" ht="12.75">
      <c r="A31" s="57" t="s">
        <v>38</v>
      </c>
      <c r="B31" s="48" t="s">
        <v>29</v>
      </c>
      <c r="C31" s="48">
        <v>3128</v>
      </c>
      <c r="D31" s="48">
        <v>3128</v>
      </c>
      <c r="E31" s="73">
        <v>100</v>
      </c>
      <c r="F31" s="48">
        <v>2504</v>
      </c>
      <c r="G31" s="67">
        <v>100</v>
      </c>
      <c r="H31" s="50"/>
    </row>
    <row r="32" spans="1:8" ht="12.75">
      <c r="A32" s="46" t="s">
        <v>39</v>
      </c>
      <c r="B32" s="48"/>
      <c r="C32" s="48"/>
      <c r="D32" s="48"/>
      <c r="E32" s="73"/>
      <c r="F32" s="49"/>
      <c r="G32" s="69"/>
      <c r="H32" s="50"/>
    </row>
    <row r="33" spans="1:8" ht="12.75">
      <c r="A33" s="46" t="s">
        <v>40</v>
      </c>
      <c r="B33" s="48" t="s">
        <v>29</v>
      </c>
      <c r="C33" s="48">
        <v>1348</v>
      </c>
      <c r="D33" s="48">
        <v>1348</v>
      </c>
      <c r="E33" s="73">
        <v>100</v>
      </c>
      <c r="F33" s="49">
        <v>1280</v>
      </c>
      <c r="G33" s="69">
        <f>F33/C33*100</f>
        <v>94.95548961424333</v>
      </c>
      <c r="H33" s="50"/>
    </row>
    <row r="34" spans="1:8" ht="12.75">
      <c r="A34" s="46" t="s">
        <v>41</v>
      </c>
      <c r="B34" s="48" t="s">
        <v>29</v>
      </c>
      <c r="C34" s="48">
        <v>5777</v>
      </c>
      <c r="D34" s="48">
        <v>5777</v>
      </c>
      <c r="E34" s="73">
        <v>100</v>
      </c>
      <c r="F34" s="49">
        <v>5555</v>
      </c>
      <c r="G34" s="69">
        <f>F34/C34*100</f>
        <v>96.15717500432751</v>
      </c>
      <c r="H34" s="50"/>
    </row>
    <row r="35" spans="1:8" ht="12.75">
      <c r="A35" s="46" t="s">
        <v>42</v>
      </c>
      <c r="B35" s="48" t="s">
        <v>29</v>
      </c>
      <c r="C35" s="48">
        <v>1200</v>
      </c>
      <c r="D35" s="48">
        <v>1200</v>
      </c>
      <c r="E35" s="73">
        <v>100</v>
      </c>
      <c r="F35" s="48">
        <v>1140</v>
      </c>
      <c r="G35" s="69">
        <f>F35/C35*100</f>
        <v>95</v>
      </c>
      <c r="H35" s="50"/>
    </row>
    <row r="36" spans="1:8" ht="12.75">
      <c r="A36" s="58" t="s">
        <v>43</v>
      </c>
      <c r="B36" s="62" t="s">
        <v>29</v>
      </c>
      <c r="C36" s="62">
        <v>1950</v>
      </c>
      <c r="D36" s="62">
        <v>1950</v>
      </c>
      <c r="E36" s="75">
        <v>100</v>
      </c>
      <c r="F36" s="62">
        <v>1950</v>
      </c>
      <c r="G36" s="127">
        <f>F36/C36*100</f>
        <v>100</v>
      </c>
      <c r="H36" s="45"/>
    </row>
    <row r="37" spans="1:8" ht="12.75">
      <c r="A37" s="43"/>
      <c r="B37" s="76"/>
      <c r="C37" s="91"/>
      <c r="D37" s="97"/>
      <c r="E37" s="93"/>
      <c r="F37" s="93"/>
      <c r="G37" s="64"/>
      <c r="H37" s="56"/>
    </row>
    <row r="38" spans="1:8" ht="12.75">
      <c r="A38" s="50"/>
      <c r="B38" s="51" t="s">
        <v>77</v>
      </c>
      <c r="C38" s="92" t="s">
        <v>77</v>
      </c>
      <c r="D38" s="98" t="s">
        <v>78</v>
      </c>
      <c r="E38" s="99"/>
      <c r="F38" s="94" t="s">
        <v>79</v>
      </c>
      <c r="G38" s="65" t="s">
        <v>80</v>
      </c>
      <c r="H38" s="51" t="s">
        <v>8</v>
      </c>
    </row>
    <row r="39" spans="1:8" ht="14.25">
      <c r="A39" s="44" t="s">
        <v>4</v>
      </c>
      <c r="B39" s="51" t="s">
        <v>81</v>
      </c>
      <c r="C39" s="92" t="s">
        <v>82</v>
      </c>
      <c r="D39" s="100" t="s">
        <v>83</v>
      </c>
      <c r="E39" s="101"/>
      <c r="F39" s="94" t="s">
        <v>106</v>
      </c>
      <c r="G39" s="65" t="s">
        <v>85</v>
      </c>
      <c r="H39" s="54"/>
    </row>
    <row r="40" spans="1:8" ht="12.75">
      <c r="A40" s="45"/>
      <c r="B40" s="52" t="s">
        <v>9</v>
      </c>
      <c r="C40" s="52" t="s">
        <v>9</v>
      </c>
      <c r="D40" s="95" t="s">
        <v>86</v>
      </c>
      <c r="E40" s="96" t="s">
        <v>85</v>
      </c>
      <c r="F40" s="55" t="s">
        <v>87</v>
      </c>
      <c r="G40" s="66"/>
      <c r="H40" s="53"/>
    </row>
    <row r="41" spans="1:8" ht="12.75">
      <c r="A41" s="103" t="s">
        <v>44</v>
      </c>
      <c r="B41" s="104" t="s">
        <v>29</v>
      </c>
      <c r="C41" s="104">
        <v>897</v>
      </c>
      <c r="D41" s="104">
        <v>897</v>
      </c>
      <c r="E41" s="89">
        <v>100</v>
      </c>
      <c r="F41" s="105" t="s">
        <v>89</v>
      </c>
      <c r="G41" s="105" t="s">
        <v>89</v>
      </c>
      <c r="H41" s="43"/>
    </row>
    <row r="42" spans="1:8" ht="12.75">
      <c r="A42" s="80" t="s">
        <v>45</v>
      </c>
      <c r="B42" s="81" t="s">
        <v>29</v>
      </c>
      <c r="C42" s="81">
        <v>251</v>
      </c>
      <c r="D42" s="81">
        <v>251</v>
      </c>
      <c r="E42" s="89">
        <v>100</v>
      </c>
      <c r="F42" s="81">
        <v>251</v>
      </c>
      <c r="G42" s="69">
        <f>F42/C42*100</f>
        <v>100</v>
      </c>
      <c r="H42" s="50"/>
    </row>
    <row r="43" spans="1:8" ht="12.75">
      <c r="A43" s="80" t="s">
        <v>46</v>
      </c>
      <c r="B43" s="81" t="s">
        <v>29</v>
      </c>
      <c r="C43" s="81">
        <v>16648</v>
      </c>
      <c r="D43" s="81">
        <v>16648</v>
      </c>
      <c r="E43" s="89">
        <v>100</v>
      </c>
      <c r="F43" s="81">
        <v>16648</v>
      </c>
      <c r="G43" s="69">
        <f>F43/C43*100</f>
        <v>100</v>
      </c>
      <c r="H43" s="50"/>
    </row>
    <row r="44" spans="1:8" ht="12.75">
      <c r="A44" s="80" t="s">
        <v>47</v>
      </c>
      <c r="B44" s="81" t="s">
        <v>29</v>
      </c>
      <c r="C44" s="81">
        <v>3967</v>
      </c>
      <c r="D44" s="81">
        <v>3967</v>
      </c>
      <c r="E44" s="89">
        <v>100</v>
      </c>
      <c r="F44" s="81">
        <v>3769</v>
      </c>
      <c r="G44" s="69">
        <f>F44/C44*100</f>
        <v>95.00882278800101</v>
      </c>
      <c r="H44" s="50"/>
    </row>
    <row r="45" spans="1:8" ht="12.75">
      <c r="A45" s="80" t="s">
        <v>48</v>
      </c>
      <c r="B45" s="81" t="s">
        <v>29</v>
      </c>
      <c r="C45" s="81">
        <v>0</v>
      </c>
      <c r="D45" s="83" t="s">
        <v>89</v>
      </c>
      <c r="E45" s="83" t="s">
        <v>89</v>
      </c>
      <c r="F45" s="83" t="s">
        <v>89</v>
      </c>
      <c r="G45" s="83" t="s">
        <v>89</v>
      </c>
      <c r="H45" s="50"/>
    </row>
    <row r="46" spans="1:8" ht="12.75">
      <c r="A46" s="80" t="s">
        <v>49</v>
      </c>
      <c r="B46" s="81" t="s">
        <v>29</v>
      </c>
      <c r="C46" s="81">
        <v>2663</v>
      </c>
      <c r="D46" s="81">
        <v>2663</v>
      </c>
      <c r="E46" s="89">
        <v>100</v>
      </c>
      <c r="F46" s="81">
        <v>2663</v>
      </c>
      <c r="G46" s="69">
        <f>F46/C46*100</f>
        <v>100</v>
      </c>
      <c r="H46" s="50"/>
    </row>
    <row r="47" spans="1:8" ht="12.75">
      <c r="A47" s="80" t="s">
        <v>50</v>
      </c>
      <c r="B47" s="81" t="s">
        <v>29</v>
      </c>
      <c r="C47" s="81">
        <v>2665</v>
      </c>
      <c r="D47" s="81">
        <v>2665</v>
      </c>
      <c r="E47" s="89">
        <v>100</v>
      </c>
      <c r="F47" s="83" t="s">
        <v>89</v>
      </c>
      <c r="G47" s="83" t="s">
        <v>89</v>
      </c>
      <c r="H47" s="50"/>
    </row>
    <row r="48" spans="1:8" ht="12.75">
      <c r="A48" s="80" t="s">
        <v>51</v>
      </c>
      <c r="B48" s="81" t="s">
        <v>29</v>
      </c>
      <c r="C48" s="81">
        <v>2000</v>
      </c>
      <c r="D48" s="83" t="s">
        <v>89</v>
      </c>
      <c r="E48" s="83" t="s">
        <v>89</v>
      </c>
      <c r="F48" s="83" t="s">
        <v>89</v>
      </c>
      <c r="G48" s="83" t="s">
        <v>89</v>
      </c>
      <c r="H48" s="50"/>
    </row>
    <row r="49" spans="1:8" ht="12.75">
      <c r="A49" s="80" t="s">
        <v>52</v>
      </c>
      <c r="B49" s="81" t="s">
        <v>29</v>
      </c>
      <c r="C49" s="81">
        <v>0</v>
      </c>
      <c r="D49" s="83" t="s">
        <v>89</v>
      </c>
      <c r="E49" s="83" t="s">
        <v>89</v>
      </c>
      <c r="F49" s="83" t="s">
        <v>89</v>
      </c>
      <c r="G49" s="83" t="s">
        <v>89</v>
      </c>
      <c r="H49" s="50"/>
    </row>
    <row r="50" spans="1:8" ht="12.75">
      <c r="A50" s="80" t="s">
        <v>53</v>
      </c>
      <c r="B50" s="81" t="s">
        <v>29</v>
      </c>
      <c r="C50" s="81">
        <v>200</v>
      </c>
      <c r="D50" s="81">
        <v>175</v>
      </c>
      <c r="E50" s="89">
        <v>100</v>
      </c>
      <c r="F50" s="83" t="s">
        <v>89</v>
      </c>
      <c r="G50" s="83" t="s">
        <v>89</v>
      </c>
      <c r="H50" s="50"/>
    </row>
    <row r="51" spans="1:8" ht="12.75">
      <c r="A51" s="80" t="s">
        <v>54</v>
      </c>
      <c r="B51" s="81" t="s">
        <v>29</v>
      </c>
      <c r="C51" s="81">
        <v>158</v>
      </c>
      <c r="D51" s="81">
        <v>158</v>
      </c>
      <c r="E51" s="89">
        <v>100</v>
      </c>
      <c r="F51" s="83" t="s">
        <v>89</v>
      </c>
      <c r="G51" s="83" t="s">
        <v>89</v>
      </c>
      <c r="H51" s="50"/>
    </row>
    <row r="52" spans="1:8" ht="12.75">
      <c r="A52" s="80" t="s">
        <v>55</v>
      </c>
      <c r="B52" s="81" t="s">
        <v>29</v>
      </c>
      <c r="C52" s="81">
        <v>2847</v>
      </c>
      <c r="D52" s="81">
        <v>2847</v>
      </c>
      <c r="E52" s="89">
        <v>100</v>
      </c>
      <c r="F52" s="81">
        <v>2705</v>
      </c>
      <c r="G52" s="69">
        <f>F52/C52*100</f>
        <v>95.01229364243063</v>
      </c>
      <c r="H52" s="50"/>
    </row>
    <row r="53" spans="1:8" ht="12.75">
      <c r="A53" s="80" t="s">
        <v>56</v>
      </c>
      <c r="B53" s="81"/>
      <c r="C53" s="81"/>
      <c r="D53" s="81"/>
      <c r="E53" s="83"/>
      <c r="F53" s="83"/>
      <c r="G53" s="83"/>
      <c r="H53" s="50"/>
    </row>
    <row r="54" spans="1:8" ht="12.75">
      <c r="A54" s="80" t="s">
        <v>57</v>
      </c>
      <c r="B54" s="81" t="s">
        <v>29</v>
      </c>
      <c r="C54" s="81">
        <v>5506</v>
      </c>
      <c r="D54" s="81">
        <v>5506</v>
      </c>
      <c r="E54" s="89">
        <v>100</v>
      </c>
      <c r="F54" s="81">
        <v>5506</v>
      </c>
      <c r="G54" s="69">
        <f>F54/C54*100</f>
        <v>100</v>
      </c>
      <c r="H54" s="50"/>
    </row>
    <row r="55" spans="1:8" ht="12.75">
      <c r="A55" s="80" t="s">
        <v>58</v>
      </c>
      <c r="B55" s="81" t="s">
        <v>29</v>
      </c>
      <c r="C55" s="81">
        <v>12172</v>
      </c>
      <c r="D55" s="81">
        <v>12172</v>
      </c>
      <c r="E55" s="89">
        <v>100</v>
      </c>
      <c r="F55" s="81">
        <v>4869</v>
      </c>
      <c r="G55" s="69">
        <f>F55/C55*100</f>
        <v>40.001643115346695</v>
      </c>
      <c r="H55" s="50"/>
    </row>
    <row r="56" spans="1:8" ht="12.75">
      <c r="A56" s="80" t="s">
        <v>60</v>
      </c>
      <c r="B56" s="81" t="s">
        <v>29</v>
      </c>
      <c r="C56" s="81">
        <v>1450</v>
      </c>
      <c r="D56" s="81">
        <v>1450</v>
      </c>
      <c r="E56" s="89">
        <v>100</v>
      </c>
      <c r="F56" s="83" t="s">
        <v>89</v>
      </c>
      <c r="G56" s="83" t="s">
        <v>89</v>
      </c>
      <c r="H56" s="50"/>
    </row>
    <row r="57" spans="1:8" ht="12.75">
      <c r="A57" s="80" t="s">
        <v>61</v>
      </c>
      <c r="B57" s="81" t="s">
        <v>29</v>
      </c>
      <c r="C57" s="81">
        <v>0</v>
      </c>
      <c r="D57" s="83" t="s">
        <v>89</v>
      </c>
      <c r="E57" s="83" t="s">
        <v>89</v>
      </c>
      <c r="F57" s="83" t="s">
        <v>89</v>
      </c>
      <c r="G57" s="83" t="s">
        <v>89</v>
      </c>
      <c r="H57" s="50"/>
    </row>
    <row r="58" spans="1:8" ht="12.75">
      <c r="A58" s="80" t="s">
        <v>62</v>
      </c>
      <c r="B58" s="81" t="s">
        <v>29</v>
      </c>
      <c r="C58" s="81">
        <v>0</v>
      </c>
      <c r="D58" s="83" t="s">
        <v>89</v>
      </c>
      <c r="E58" s="83" t="s">
        <v>89</v>
      </c>
      <c r="F58" s="83" t="s">
        <v>89</v>
      </c>
      <c r="G58" s="83" t="s">
        <v>89</v>
      </c>
      <c r="H58" s="50"/>
    </row>
    <row r="59" spans="1:8" ht="12.75">
      <c r="A59" s="80" t="s">
        <v>63</v>
      </c>
      <c r="B59" s="81" t="s">
        <v>29</v>
      </c>
      <c r="C59" s="81">
        <v>3937</v>
      </c>
      <c r="D59" s="81">
        <v>3937</v>
      </c>
      <c r="E59" s="89">
        <v>100</v>
      </c>
      <c r="F59" s="83" t="s">
        <v>89</v>
      </c>
      <c r="G59" s="83" t="s">
        <v>89</v>
      </c>
      <c r="H59" s="50"/>
    </row>
    <row r="60" spans="1:8" ht="12.75">
      <c r="A60" s="80" t="s">
        <v>64</v>
      </c>
      <c r="B60" s="81" t="s">
        <v>29</v>
      </c>
      <c r="C60" s="81">
        <v>1400</v>
      </c>
      <c r="D60" s="81">
        <v>1400</v>
      </c>
      <c r="E60" s="89">
        <v>100</v>
      </c>
      <c r="F60" s="83" t="s">
        <v>89</v>
      </c>
      <c r="G60" s="83" t="s">
        <v>89</v>
      </c>
      <c r="H60" s="50"/>
    </row>
    <row r="61" spans="1:8" ht="12.75">
      <c r="A61" s="80" t="s">
        <v>65</v>
      </c>
      <c r="B61" s="81" t="s">
        <v>29</v>
      </c>
      <c r="C61" s="81">
        <v>786</v>
      </c>
      <c r="D61" s="81">
        <v>786</v>
      </c>
      <c r="E61" s="89">
        <v>100</v>
      </c>
      <c r="F61" s="81">
        <v>786</v>
      </c>
      <c r="G61" s="69">
        <f>F61/C61*100</f>
        <v>100</v>
      </c>
      <c r="H61" s="50"/>
    </row>
    <row r="62" spans="1:8" ht="12.75">
      <c r="A62" s="80" t="s">
        <v>66</v>
      </c>
      <c r="B62" s="81" t="s">
        <v>29</v>
      </c>
      <c r="C62" s="81">
        <v>4241</v>
      </c>
      <c r="D62" s="81">
        <v>4241</v>
      </c>
      <c r="E62" s="89">
        <v>100</v>
      </c>
      <c r="F62" s="81">
        <v>2500</v>
      </c>
      <c r="G62" s="69">
        <f>F62/C62*100</f>
        <v>58.948361235557655</v>
      </c>
      <c r="H62" s="50"/>
    </row>
    <row r="63" spans="1:8" ht="12.75">
      <c r="A63" s="80" t="s">
        <v>67</v>
      </c>
      <c r="B63" s="81" t="s">
        <v>29</v>
      </c>
      <c r="C63" s="81">
        <v>184</v>
      </c>
      <c r="D63" s="83" t="s">
        <v>89</v>
      </c>
      <c r="E63" s="83" t="s">
        <v>89</v>
      </c>
      <c r="F63" s="83" t="s">
        <v>89</v>
      </c>
      <c r="G63" s="83" t="s">
        <v>89</v>
      </c>
      <c r="H63" s="50"/>
    </row>
    <row r="64" spans="1:8" ht="12.75">
      <c r="A64" s="80" t="s">
        <v>68</v>
      </c>
      <c r="B64" s="81" t="s">
        <v>29</v>
      </c>
      <c r="C64" s="81">
        <v>369</v>
      </c>
      <c r="D64" s="81">
        <v>369</v>
      </c>
      <c r="E64" s="89">
        <v>100</v>
      </c>
      <c r="F64" s="83" t="s">
        <v>89</v>
      </c>
      <c r="G64" s="83" t="s">
        <v>89</v>
      </c>
      <c r="H64" s="50"/>
    </row>
    <row r="65" spans="1:8" ht="12.75">
      <c r="A65" s="80" t="s">
        <v>69</v>
      </c>
      <c r="B65" s="81" t="s">
        <v>29</v>
      </c>
      <c r="C65" s="81">
        <v>6500</v>
      </c>
      <c r="D65" s="81">
        <v>6475</v>
      </c>
      <c r="E65" s="89">
        <v>100</v>
      </c>
      <c r="F65" s="83" t="s">
        <v>89</v>
      </c>
      <c r="G65" s="83" t="s">
        <v>89</v>
      </c>
      <c r="H65" s="50"/>
    </row>
    <row r="66" spans="1:8" ht="12.75">
      <c r="A66" s="80" t="s">
        <v>76</v>
      </c>
      <c r="B66" s="83" t="s">
        <v>89</v>
      </c>
      <c r="C66" s="81" t="s">
        <v>29</v>
      </c>
      <c r="D66" s="83" t="s">
        <v>89</v>
      </c>
      <c r="E66" s="83" t="s">
        <v>89</v>
      </c>
      <c r="F66" s="83" t="s">
        <v>89</v>
      </c>
      <c r="G66" s="83" t="s">
        <v>89</v>
      </c>
      <c r="H66" s="50"/>
    </row>
    <row r="67" spans="1:8" ht="12.75">
      <c r="A67" s="80" t="s">
        <v>103</v>
      </c>
      <c r="B67" s="83" t="s">
        <v>89</v>
      </c>
      <c r="C67" s="81" t="s">
        <v>29</v>
      </c>
      <c r="D67" s="83" t="s">
        <v>89</v>
      </c>
      <c r="E67" s="83" t="s">
        <v>89</v>
      </c>
      <c r="F67" s="83" t="s">
        <v>89</v>
      </c>
      <c r="G67" s="83" t="s">
        <v>89</v>
      </c>
      <c r="H67" s="50"/>
    </row>
    <row r="68" spans="1:8" ht="12.75">
      <c r="A68" s="78" t="s">
        <v>70</v>
      </c>
      <c r="B68" s="79">
        <f>SUM(B19:B65)</f>
        <v>65000</v>
      </c>
      <c r="C68" s="84">
        <f>C19+C21+C22+C23+C24+C25+C26+C27+C28+C29+C30+C31+C33+C34+C35+C36+C41+C42+C43+C44+C45+C46+C47+C48+C49+C50+C51+C52+C54+C55+C56+C57+C58+C59+C60+C61+C62+C63+C64+C65</f>
        <v>114928</v>
      </c>
      <c r="D68" s="84">
        <f>SUM(D21:D65)</f>
        <v>105241</v>
      </c>
      <c r="E68" s="90">
        <f>D68/C68*100</f>
        <v>91.57124460531811</v>
      </c>
      <c r="F68" s="84">
        <f>SUM(F21:F65)</f>
        <v>62371</v>
      </c>
      <c r="G68" s="87">
        <f>F68/C68*100</f>
        <v>54.2696296811917</v>
      </c>
      <c r="H68" s="63"/>
    </row>
    <row r="69" spans="1:8" ht="12.75">
      <c r="A69" s="80" t="s">
        <v>71</v>
      </c>
      <c r="B69" s="81">
        <v>5000</v>
      </c>
      <c r="C69" s="81">
        <v>0</v>
      </c>
      <c r="D69" s="83" t="s">
        <v>89</v>
      </c>
      <c r="E69" s="83" t="s">
        <v>89</v>
      </c>
      <c r="F69" s="83" t="s">
        <v>89</v>
      </c>
      <c r="G69" s="83" t="s">
        <v>89</v>
      </c>
      <c r="H69" s="50"/>
    </row>
    <row r="70" spans="1:8" ht="12.75">
      <c r="A70" s="80"/>
      <c r="B70" s="81"/>
      <c r="C70" s="81"/>
      <c r="D70" s="81"/>
      <c r="E70" s="89"/>
      <c r="F70" s="82"/>
      <c r="G70" s="86"/>
      <c r="H70" s="50"/>
    </row>
    <row r="71" spans="1:8" ht="12.75">
      <c r="A71" s="80"/>
      <c r="B71" s="81"/>
      <c r="C71" s="81"/>
      <c r="D71" s="81"/>
      <c r="E71" s="89"/>
      <c r="F71" s="82"/>
      <c r="G71" s="86"/>
      <c r="H71" s="50"/>
    </row>
    <row r="72" spans="1:8" ht="12.75">
      <c r="A72" s="85" t="s">
        <v>73</v>
      </c>
      <c r="B72" s="84">
        <v>70000</v>
      </c>
      <c r="C72" s="84">
        <f>C68+C17</f>
        <v>182099</v>
      </c>
      <c r="D72" s="84">
        <f>D68+D17</f>
        <v>165912</v>
      </c>
      <c r="E72" s="90">
        <f>D72/C72*100</f>
        <v>91.11087924700301</v>
      </c>
      <c r="F72" s="84">
        <f>F68+F17</f>
        <v>98358</v>
      </c>
      <c r="G72" s="88">
        <f>F72/C72*100</f>
        <v>54.01347618603067</v>
      </c>
      <c r="H72" s="63"/>
    </row>
    <row r="75" ht="12.75">
      <c r="F75" s="28"/>
    </row>
  </sheetData>
  <printOptions/>
  <pageMargins left="0.75" right="0.75" top="0.96" bottom="0.74" header="0.5" footer="0.5"/>
  <pageSetup horizontalDpi="300" verticalDpi="300" orientation="landscape" paperSize="9" r:id="rId1"/>
  <headerFooter alignWithMargins="0">
    <oddHeader>&amp;C2002. évi intézményi felújítások&amp;R5 sz.táblázat
(ezer Ft-ban)</oddHeader>
    <oddFooter>&amp;L&amp;D &amp;T&amp;C&amp;F/&amp;A/Szalafainé&amp;R&amp;P/&amp;N</oddFooter>
  </headerFooter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33"/>
  <sheetViews>
    <sheetView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6" sqref="B16"/>
    </sheetView>
  </sheetViews>
  <sheetFormatPr defaultColWidth="9.140625" defaultRowHeight="12.75"/>
  <cols>
    <col min="1" max="1" width="62.7109375" style="9" customWidth="1"/>
    <col min="2" max="2" width="11.57421875" style="9" customWidth="1"/>
    <col min="3" max="3" width="14.57421875" style="9" customWidth="1"/>
    <col min="4" max="4" width="11.28125" style="9" customWidth="1"/>
    <col min="5" max="5" width="7.28125" style="9" customWidth="1"/>
    <col min="6" max="6" width="23.28125" style="9" bestFit="1" customWidth="1"/>
    <col min="7" max="16384" width="9.140625" style="9" customWidth="1"/>
  </cols>
  <sheetData>
    <row r="1" spans="1:6" s="119" customFormat="1" ht="12.75">
      <c r="A1" s="227" t="s">
        <v>4</v>
      </c>
      <c r="B1" s="227" t="s">
        <v>96</v>
      </c>
      <c r="C1" s="230" t="s">
        <v>99</v>
      </c>
      <c r="D1" s="230" t="s">
        <v>97</v>
      </c>
      <c r="E1" s="230" t="s">
        <v>98</v>
      </c>
      <c r="F1" s="227" t="s">
        <v>8</v>
      </c>
    </row>
    <row r="2" spans="1:6" s="120" customFormat="1" ht="12.75">
      <c r="A2" s="228"/>
      <c r="B2" s="228"/>
      <c r="C2" s="231"/>
      <c r="D2" s="231"/>
      <c r="E2" s="231"/>
      <c r="F2" s="228"/>
    </row>
    <row r="3" spans="1:6" s="119" customFormat="1" ht="12.75">
      <c r="A3" s="229"/>
      <c r="B3" s="229"/>
      <c r="C3" s="232"/>
      <c r="D3" s="232"/>
      <c r="E3" s="232"/>
      <c r="F3" s="229"/>
    </row>
    <row r="4" spans="1:6" s="106" customFormat="1" ht="12.75">
      <c r="A4" s="107"/>
      <c r="B4" s="108"/>
      <c r="C4" s="108"/>
      <c r="D4" s="108"/>
      <c r="E4" s="109"/>
      <c r="F4" s="107"/>
    </row>
    <row r="5" spans="1:6" ht="12.75">
      <c r="A5" s="110" t="s">
        <v>74</v>
      </c>
      <c r="B5" s="18"/>
      <c r="C5" s="18"/>
      <c r="D5" s="18"/>
      <c r="E5" s="111"/>
      <c r="F5" s="8"/>
    </row>
    <row r="6" spans="1:6" ht="12.75">
      <c r="A6" s="8" t="s">
        <v>12</v>
      </c>
      <c r="B6" s="18">
        <f>'06.28'!E8</f>
        <v>109</v>
      </c>
      <c r="C6" s="18"/>
      <c r="D6" s="18">
        <f aca="true" t="shared" si="0" ref="D6:D16">B6+C6</f>
        <v>109</v>
      </c>
      <c r="E6" s="111">
        <f aca="true" t="shared" si="1" ref="E6:E16">D6-B6</f>
        <v>0</v>
      </c>
      <c r="F6" s="8"/>
    </row>
    <row r="7" spans="1:6" ht="12.75">
      <c r="A7" s="8" t="s">
        <v>14</v>
      </c>
      <c r="B7" s="18">
        <f>'06.28'!E9</f>
        <v>500</v>
      </c>
      <c r="C7" s="18"/>
      <c r="D7" s="18">
        <f t="shared" si="0"/>
        <v>500</v>
      </c>
      <c r="E7" s="111">
        <f t="shared" si="1"/>
        <v>0</v>
      </c>
      <c r="F7" s="8"/>
    </row>
    <row r="8" spans="1:6" ht="12.75">
      <c r="A8" s="8" t="s">
        <v>15</v>
      </c>
      <c r="B8" s="18">
        <f>'06.28'!E10</f>
        <v>63516</v>
      </c>
      <c r="C8" s="18"/>
      <c r="D8" s="18">
        <f t="shared" si="0"/>
        <v>63516</v>
      </c>
      <c r="E8" s="111">
        <f t="shared" si="1"/>
        <v>0</v>
      </c>
      <c r="F8" s="8"/>
    </row>
    <row r="9" spans="1:6" ht="12.75">
      <c r="A9" s="8" t="s">
        <v>17</v>
      </c>
      <c r="B9" s="18">
        <f>'06.28'!E11</f>
        <v>182</v>
      </c>
      <c r="C9" s="18"/>
      <c r="D9" s="18">
        <f t="shared" si="0"/>
        <v>182</v>
      </c>
      <c r="E9" s="111">
        <f t="shared" si="1"/>
        <v>0</v>
      </c>
      <c r="F9" s="8"/>
    </row>
    <row r="10" spans="1:6" ht="12.75">
      <c r="A10" s="8" t="s">
        <v>18</v>
      </c>
      <c r="B10" s="18">
        <f>'06.28'!E12</f>
        <v>214</v>
      </c>
      <c r="C10" s="18"/>
      <c r="D10" s="18">
        <f t="shared" si="0"/>
        <v>214</v>
      </c>
      <c r="E10" s="111">
        <f t="shared" si="1"/>
        <v>0</v>
      </c>
      <c r="F10" s="8"/>
    </row>
    <row r="11" spans="1:6" ht="12.75">
      <c r="A11" s="8" t="s">
        <v>19</v>
      </c>
      <c r="B11" s="18">
        <f>'06.28'!E13</f>
        <v>44</v>
      </c>
      <c r="C11" s="18"/>
      <c r="D11" s="18">
        <f t="shared" si="0"/>
        <v>44</v>
      </c>
      <c r="E11" s="111">
        <f t="shared" si="1"/>
        <v>0</v>
      </c>
      <c r="F11" s="8"/>
    </row>
    <row r="12" spans="1:6" ht="12.75">
      <c r="A12" s="8" t="s">
        <v>20</v>
      </c>
      <c r="B12" s="18">
        <f>'06.28'!E14</f>
        <v>50</v>
      </c>
      <c r="C12" s="18"/>
      <c r="D12" s="18">
        <f t="shared" si="0"/>
        <v>50</v>
      </c>
      <c r="E12" s="111">
        <f t="shared" si="1"/>
        <v>0</v>
      </c>
      <c r="F12" s="8"/>
    </row>
    <row r="13" spans="1:6" ht="12.75">
      <c r="A13" s="8" t="s">
        <v>21</v>
      </c>
      <c r="B13" s="18">
        <f>'06.28'!E15</f>
        <v>311</v>
      </c>
      <c r="C13" s="18"/>
      <c r="D13" s="18">
        <f t="shared" si="0"/>
        <v>311</v>
      </c>
      <c r="E13" s="111">
        <f t="shared" si="1"/>
        <v>0</v>
      </c>
      <c r="F13" s="8"/>
    </row>
    <row r="14" spans="1:6" ht="12.75">
      <c r="A14" s="8" t="s">
        <v>22</v>
      </c>
      <c r="B14" s="18">
        <f>'06.28'!E16</f>
        <v>2021</v>
      </c>
      <c r="C14" s="18"/>
      <c r="D14" s="18">
        <f t="shared" si="0"/>
        <v>2021</v>
      </c>
      <c r="E14" s="111">
        <f t="shared" si="1"/>
        <v>0</v>
      </c>
      <c r="F14" s="8"/>
    </row>
    <row r="15" spans="1:6" ht="12.75">
      <c r="A15" s="8" t="s">
        <v>90</v>
      </c>
      <c r="B15" s="18">
        <f>'06.28'!E17</f>
        <v>224</v>
      </c>
      <c r="C15" s="18"/>
      <c r="D15" s="18">
        <f t="shared" si="0"/>
        <v>224</v>
      </c>
      <c r="E15" s="111">
        <f t="shared" si="1"/>
        <v>0</v>
      </c>
      <c r="F15" s="8"/>
    </row>
    <row r="16" spans="1:6" s="106" customFormat="1" ht="12.75">
      <c r="A16" s="30" t="s">
        <v>91</v>
      </c>
      <c r="B16" s="30">
        <f>'06.28'!E18</f>
        <v>67171</v>
      </c>
      <c r="C16" s="30">
        <f>SUM(C6:C15)</f>
        <v>0</v>
      </c>
      <c r="D16" s="30">
        <f t="shared" si="0"/>
        <v>67171</v>
      </c>
      <c r="E16" s="112">
        <f t="shared" si="1"/>
        <v>0</v>
      </c>
      <c r="F16" s="30"/>
    </row>
    <row r="17" spans="1:6" s="106" customFormat="1" ht="12.75">
      <c r="A17" s="107"/>
      <c r="B17" s="108"/>
      <c r="C17" s="108"/>
      <c r="D17" s="108"/>
      <c r="E17" s="109"/>
      <c r="F17" s="107"/>
    </row>
    <row r="18" spans="1:7" ht="12.75">
      <c r="A18" s="110" t="s">
        <v>25</v>
      </c>
      <c r="B18" s="18">
        <f>'06.28'!E20</f>
        <v>32405</v>
      </c>
      <c r="C18" s="20">
        <v>-27605</v>
      </c>
      <c r="D18" s="18">
        <f>B18+C18</f>
        <v>4800</v>
      </c>
      <c r="E18" s="111">
        <f>D18-B18</f>
        <v>-27605</v>
      </c>
      <c r="F18" s="8"/>
      <c r="G18" s="27"/>
    </row>
    <row r="19" spans="1:6" ht="12.75">
      <c r="A19" s="8" t="s">
        <v>27</v>
      </c>
      <c r="B19" s="18"/>
      <c r="C19" s="20"/>
      <c r="D19" s="18"/>
      <c r="E19" s="111"/>
      <c r="F19" s="8"/>
    </row>
    <row r="20" spans="1:6" ht="12.75">
      <c r="A20" s="8" t="s">
        <v>28</v>
      </c>
      <c r="B20" s="18">
        <f>'06.28'!E22</f>
        <v>3994</v>
      </c>
      <c r="C20" s="20"/>
      <c r="D20" s="18">
        <f aca="true" t="shared" si="2" ref="D20:D27">B20+C20</f>
        <v>3994</v>
      </c>
      <c r="E20" s="111">
        <f aca="true" t="shared" si="3" ref="E20:E27">D20-B20</f>
        <v>0</v>
      </c>
      <c r="F20" s="8"/>
    </row>
    <row r="21" spans="1:6" ht="12.75">
      <c r="A21" s="8" t="s">
        <v>30</v>
      </c>
      <c r="B21" s="18">
        <f>'06.28'!E23</f>
        <v>3125</v>
      </c>
      <c r="C21" s="20"/>
      <c r="D21" s="18">
        <f t="shared" si="2"/>
        <v>3125</v>
      </c>
      <c r="E21" s="111">
        <f t="shared" si="3"/>
        <v>0</v>
      </c>
      <c r="F21" s="8"/>
    </row>
    <row r="22" spans="1:6" ht="12.75">
      <c r="A22" s="8" t="s">
        <v>31</v>
      </c>
      <c r="B22" s="18">
        <f>'06.28'!E24</f>
        <v>1063</v>
      </c>
      <c r="C22" s="20"/>
      <c r="D22" s="18">
        <f t="shared" si="2"/>
        <v>1063</v>
      </c>
      <c r="E22" s="111">
        <f t="shared" si="3"/>
        <v>0</v>
      </c>
      <c r="F22" s="8"/>
    </row>
    <row r="23" spans="1:6" ht="12.75">
      <c r="A23" s="8" t="s">
        <v>102</v>
      </c>
      <c r="B23" s="18">
        <f>'06.28'!E25</f>
        <v>3855</v>
      </c>
      <c r="C23" s="20">
        <v>8996</v>
      </c>
      <c r="D23" s="18">
        <f t="shared" si="2"/>
        <v>12851</v>
      </c>
      <c r="E23" s="111">
        <f t="shared" si="3"/>
        <v>8996</v>
      </c>
      <c r="F23" s="8" t="s">
        <v>100</v>
      </c>
    </row>
    <row r="24" spans="1:6" ht="12.75">
      <c r="A24" s="8" t="s">
        <v>33</v>
      </c>
      <c r="B24" s="18">
        <f>'06.28'!E26</f>
        <v>4471</v>
      </c>
      <c r="C24" s="20"/>
      <c r="D24" s="18">
        <f t="shared" si="2"/>
        <v>4471</v>
      </c>
      <c r="E24" s="111">
        <f t="shared" si="3"/>
        <v>0</v>
      </c>
      <c r="F24" s="8"/>
    </row>
    <row r="25" spans="1:6" ht="12.75">
      <c r="A25" s="8" t="s">
        <v>34</v>
      </c>
      <c r="B25" s="18">
        <f>'06.28'!E27</f>
        <v>770</v>
      </c>
      <c r="C25" s="20"/>
      <c r="D25" s="18">
        <f t="shared" si="2"/>
        <v>770</v>
      </c>
      <c r="E25" s="111">
        <f t="shared" si="3"/>
        <v>0</v>
      </c>
      <c r="F25" s="8"/>
    </row>
    <row r="26" spans="1:6" ht="12.75">
      <c r="A26" s="8" t="s">
        <v>35</v>
      </c>
      <c r="B26" s="18">
        <f>'06.28'!E28</f>
        <v>858</v>
      </c>
      <c r="C26" s="20"/>
      <c r="D26" s="18">
        <f t="shared" si="2"/>
        <v>858</v>
      </c>
      <c r="E26" s="111">
        <f t="shared" si="3"/>
        <v>0</v>
      </c>
      <c r="F26" s="8"/>
    </row>
    <row r="27" spans="1:6" ht="12.75">
      <c r="A27" s="8" t="s">
        <v>36</v>
      </c>
      <c r="B27" s="18">
        <f>'06.28'!E29</f>
        <v>552</v>
      </c>
      <c r="C27" s="20"/>
      <c r="D27" s="18">
        <f t="shared" si="2"/>
        <v>552</v>
      </c>
      <c r="E27" s="111">
        <f t="shared" si="3"/>
        <v>0</v>
      </c>
      <c r="F27" s="8"/>
    </row>
    <row r="28" spans="1:6" ht="12.75">
      <c r="A28" s="8" t="s">
        <v>37</v>
      </c>
      <c r="B28" s="22" t="str">
        <f>'06.28'!E30</f>
        <v>X</v>
      </c>
      <c r="C28" s="20"/>
      <c r="D28" s="20">
        <v>0</v>
      </c>
      <c r="E28" s="111">
        <v>0</v>
      </c>
      <c r="F28" s="8"/>
    </row>
    <row r="29" spans="1:6" ht="12.75">
      <c r="A29" s="8" t="s">
        <v>101</v>
      </c>
      <c r="B29" s="22"/>
      <c r="C29" s="20">
        <v>200</v>
      </c>
      <c r="D29" s="20">
        <v>200</v>
      </c>
      <c r="E29" s="111">
        <v>200</v>
      </c>
      <c r="F29" s="8"/>
    </row>
    <row r="30" spans="1:6" ht="12.75">
      <c r="A30" s="12" t="s">
        <v>38</v>
      </c>
      <c r="B30" s="18">
        <f>'06.28'!E31</f>
        <v>3128</v>
      </c>
      <c r="C30" s="20"/>
      <c r="D30" s="18">
        <f>B30+C30</f>
        <v>3128</v>
      </c>
      <c r="E30" s="111">
        <f>D30-B30</f>
        <v>0</v>
      </c>
      <c r="F30" s="8"/>
    </row>
    <row r="31" spans="1:6" ht="12.75">
      <c r="A31" s="8" t="s">
        <v>39</v>
      </c>
      <c r="B31" s="18"/>
      <c r="C31" s="20"/>
      <c r="D31" s="18"/>
      <c r="E31" s="111"/>
      <c r="F31" s="8"/>
    </row>
    <row r="32" spans="1:6" ht="12.75">
      <c r="A32" s="8" t="s">
        <v>40</v>
      </c>
      <c r="B32" s="18">
        <v>1348</v>
      </c>
      <c r="C32" s="20"/>
      <c r="D32" s="18">
        <v>1348</v>
      </c>
      <c r="E32" s="111">
        <f>D32-B32</f>
        <v>0</v>
      </c>
      <c r="F32" s="8"/>
    </row>
    <row r="33" spans="1:6" ht="12.75">
      <c r="A33" s="8" t="s">
        <v>41</v>
      </c>
      <c r="B33" s="18">
        <f>'06.28'!E34</f>
        <v>5777</v>
      </c>
      <c r="C33" s="20"/>
      <c r="D33" s="18">
        <f>B33+C33</f>
        <v>5777</v>
      </c>
      <c r="E33" s="111">
        <f>D33-B33</f>
        <v>0</v>
      </c>
      <c r="F33" s="8"/>
    </row>
    <row r="34" spans="1:6" ht="12.75">
      <c r="A34" s="8" t="s">
        <v>42</v>
      </c>
      <c r="B34" s="18">
        <f>'06.28'!E35</f>
        <v>1200</v>
      </c>
      <c r="C34" s="20"/>
      <c r="D34" s="18">
        <f>B34+C34</f>
        <v>1200</v>
      </c>
      <c r="E34" s="111">
        <f>D34-B34</f>
        <v>0</v>
      </c>
      <c r="F34" s="8"/>
    </row>
    <row r="35" spans="1:6" ht="12.75">
      <c r="A35" s="8" t="s">
        <v>43</v>
      </c>
      <c r="B35" s="18">
        <f>'06.28'!E36</f>
        <v>1950</v>
      </c>
      <c r="C35" s="20"/>
      <c r="D35" s="18">
        <f>B35+C35</f>
        <v>1950</v>
      </c>
      <c r="E35" s="111">
        <f>D35-B35</f>
        <v>0</v>
      </c>
      <c r="F35" s="8"/>
    </row>
    <row r="36" spans="1:6" ht="12.75">
      <c r="A36" s="8" t="s">
        <v>44</v>
      </c>
      <c r="B36" s="22" t="str">
        <f>'06.28'!E37</f>
        <v>X</v>
      </c>
      <c r="C36" s="20">
        <v>897</v>
      </c>
      <c r="D36" s="18">
        <v>897</v>
      </c>
      <c r="E36" s="111">
        <v>897</v>
      </c>
      <c r="F36" s="8"/>
    </row>
    <row r="37" spans="1:6" ht="12.75">
      <c r="A37" s="8" t="s">
        <v>45</v>
      </c>
      <c r="B37" s="22" t="str">
        <f>'06.28'!E38</f>
        <v>X</v>
      </c>
      <c r="C37" s="20">
        <v>251</v>
      </c>
      <c r="D37" s="18">
        <v>251</v>
      </c>
      <c r="E37" s="111">
        <v>251</v>
      </c>
      <c r="F37" s="8"/>
    </row>
    <row r="38" spans="1:6" ht="12.75">
      <c r="A38" s="8" t="s">
        <v>46</v>
      </c>
      <c r="B38" s="18">
        <f>'06.28'!E39</f>
        <v>13748</v>
      </c>
      <c r="C38" s="20">
        <v>2900</v>
      </c>
      <c r="D38" s="18">
        <f>B38+C38</f>
        <v>16648</v>
      </c>
      <c r="E38" s="111">
        <f>D38-B38</f>
        <v>2900</v>
      </c>
      <c r="F38" s="8" t="s">
        <v>75</v>
      </c>
    </row>
    <row r="39" spans="1:6" ht="12.75">
      <c r="A39" s="13" t="s">
        <v>47</v>
      </c>
      <c r="B39" s="25">
        <f>'06.28'!E40</f>
        <v>3967</v>
      </c>
      <c r="C39" s="26"/>
      <c r="D39" s="25">
        <f>B39+C39</f>
        <v>3967</v>
      </c>
      <c r="E39" s="113">
        <f>D39-B39</f>
        <v>0</v>
      </c>
      <c r="F39" s="13"/>
    </row>
    <row r="40" spans="1:6" s="119" customFormat="1" ht="12.75">
      <c r="A40" s="227" t="s">
        <v>4</v>
      </c>
      <c r="B40" s="227" t="s">
        <v>96</v>
      </c>
      <c r="C40" s="230" t="s">
        <v>99</v>
      </c>
      <c r="D40" s="230" t="s">
        <v>97</v>
      </c>
      <c r="E40" s="230" t="s">
        <v>98</v>
      </c>
      <c r="F40" s="227" t="s">
        <v>8</v>
      </c>
    </row>
    <row r="41" spans="1:6" s="120" customFormat="1" ht="12.75">
      <c r="A41" s="228"/>
      <c r="B41" s="228"/>
      <c r="C41" s="231"/>
      <c r="D41" s="231"/>
      <c r="E41" s="231"/>
      <c r="F41" s="228"/>
    </row>
    <row r="42" spans="1:6" s="119" customFormat="1" ht="12.75">
      <c r="A42" s="229"/>
      <c r="B42" s="229"/>
      <c r="C42" s="232"/>
      <c r="D42" s="232"/>
      <c r="E42" s="232"/>
      <c r="F42" s="229"/>
    </row>
    <row r="43" spans="1:6" ht="12.75">
      <c r="A43" s="8" t="s">
        <v>48</v>
      </c>
      <c r="B43" s="18">
        <f>'06.28'!E41</f>
        <v>0</v>
      </c>
      <c r="C43" s="20"/>
      <c r="D43" s="18">
        <f>B43+C43</f>
        <v>0</v>
      </c>
      <c r="E43" s="111">
        <f>D43-B43</f>
        <v>0</v>
      </c>
      <c r="F43" s="8"/>
    </row>
    <row r="44" spans="1:6" ht="12.75">
      <c r="A44" s="8" t="s">
        <v>49</v>
      </c>
      <c r="B44" s="18" t="str">
        <f>'06.28'!E42</f>
        <v>X</v>
      </c>
      <c r="C44" s="20">
        <v>2663</v>
      </c>
      <c r="D44" s="20">
        <v>2663</v>
      </c>
      <c r="E44" s="8">
        <v>2663</v>
      </c>
      <c r="F44" s="22"/>
    </row>
    <row r="45" spans="1:6" ht="12.75">
      <c r="A45" s="8" t="s">
        <v>50</v>
      </c>
      <c r="B45" s="18" t="str">
        <f>'06.28'!E43</f>
        <v>X</v>
      </c>
      <c r="C45" s="20">
        <v>2665</v>
      </c>
      <c r="D45" s="20">
        <v>2665</v>
      </c>
      <c r="E45" s="8">
        <v>2665</v>
      </c>
      <c r="F45" s="22"/>
    </row>
    <row r="46" spans="1:6" ht="12.75">
      <c r="A46" s="8" t="s">
        <v>51</v>
      </c>
      <c r="B46" s="22" t="str">
        <f>'06.28'!E44</f>
        <v>X</v>
      </c>
      <c r="C46" s="20">
        <v>2000</v>
      </c>
      <c r="D46" s="20">
        <v>2000</v>
      </c>
      <c r="E46" s="111">
        <v>2000</v>
      </c>
      <c r="F46" s="8"/>
    </row>
    <row r="47" spans="1:6" ht="12.75">
      <c r="A47" s="8" t="s">
        <v>52</v>
      </c>
      <c r="B47" s="18">
        <f>'06.28'!E45</f>
        <v>0</v>
      </c>
      <c r="C47" s="20"/>
      <c r="D47" s="20">
        <f>B47+C47</f>
        <v>0</v>
      </c>
      <c r="E47" s="111">
        <f>D47-B47</f>
        <v>0</v>
      </c>
      <c r="F47" s="8"/>
    </row>
    <row r="48" spans="1:6" ht="12.75">
      <c r="A48" s="8" t="s">
        <v>53</v>
      </c>
      <c r="B48" s="22" t="str">
        <f>'06.28'!E46</f>
        <v>X</v>
      </c>
      <c r="C48" s="20">
        <v>200</v>
      </c>
      <c r="D48" s="20">
        <v>200</v>
      </c>
      <c r="E48" s="111">
        <v>200</v>
      </c>
      <c r="F48" s="8"/>
    </row>
    <row r="49" spans="1:6" ht="12.75">
      <c r="A49" s="8" t="s">
        <v>54</v>
      </c>
      <c r="B49" s="22" t="str">
        <f>'06.28'!E47</f>
        <v>X</v>
      </c>
      <c r="C49" s="20">
        <v>158</v>
      </c>
      <c r="D49" s="20">
        <v>158</v>
      </c>
      <c r="E49" s="111">
        <v>158</v>
      </c>
      <c r="F49" s="8"/>
    </row>
    <row r="50" spans="1:6" ht="12.75">
      <c r="A50" s="8" t="s">
        <v>55</v>
      </c>
      <c r="B50" s="18">
        <f>'06.28'!E48</f>
        <v>2847</v>
      </c>
      <c r="C50" s="20"/>
      <c r="D50" s="20">
        <f>B50+C50</f>
        <v>2847</v>
      </c>
      <c r="E50" s="111">
        <f>D50-B50</f>
        <v>0</v>
      </c>
      <c r="F50" s="8"/>
    </row>
    <row r="51" spans="1:6" ht="12.75">
      <c r="A51" s="8" t="s">
        <v>56</v>
      </c>
      <c r="B51" s="18"/>
      <c r="C51" s="20"/>
      <c r="D51" s="20"/>
      <c r="E51" s="111"/>
      <c r="F51" s="8"/>
    </row>
    <row r="52" spans="1:6" ht="12.75">
      <c r="A52" s="8" t="s">
        <v>57</v>
      </c>
      <c r="B52" s="22" t="str">
        <f>'06.28'!E50</f>
        <v>X</v>
      </c>
      <c r="C52" s="20">
        <v>5506</v>
      </c>
      <c r="D52" s="20">
        <v>5506</v>
      </c>
      <c r="E52" s="111">
        <v>5506</v>
      </c>
      <c r="F52" s="8"/>
    </row>
    <row r="53" spans="1:6" ht="12.75">
      <c r="A53" s="8" t="s">
        <v>92</v>
      </c>
      <c r="B53" s="18">
        <f>'06.28'!E51</f>
        <v>4592</v>
      </c>
      <c r="C53" s="20">
        <v>7580</v>
      </c>
      <c r="D53" s="20">
        <f>B53+C53</f>
        <v>12172</v>
      </c>
      <c r="E53" s="111">
        <f>D53-B53</f>
        <v>7580</v>
      </c>
      <c r="F53" s="8" t="s">
        <v>100</v>
      </c>
    </row>
    <row r="54" spans="1:6" ht="12.75">
      <c r="A54" s="8" t="s">
        <v>60</v>
      </c>
      <c r="B54" s="22" t="str">
        <f>'06.28'!E52</f>
        <v>X</v>
      </c>
      <c r="C54" s="20">
        <v>1450</v>
      </c>
      <c r="D54" s="20">
        <v>1450</v>
      </c>
      <c r="E54" s="111">
        <v>1450</v>
      </c>
      <c r="F54" s="8"/>
    </row>
    <row r="55" spans="1:6" s="115" customFormat="1" ht="12.75">
      <c r="A55" s="234" t="s">
        <v>93</v>
      </c>
      <c r="B55" s="233">
        <f>'06.28'!E53</f>
        <v>3120</v>
      </c>
      <c r="C55" s="233">
        <v>-3120</v>
      </c>
      <c r="D55" s="233">
        <f>B55+C55</f>
        <v>0</v>
      </c>
      <c r="E55" s="233">
        <f>D55-B55</f>
        <v>-3120</v>
      </c>
      <c r="F55" s="114" t="s">
        <v>94</v>
      </c>
    </row>
    <row r="56" spans="1:6" s="115" customFormat="1" ht="12.75">
      <c r="A56" s="234"/>
      <c r="B56" s="233"/>
      <c r="C56" s="233"/>
      <c r="D56" s="233"/>
      <c r="E56" s="233"/>
      <c r="F56" s="114" t="s">
        <v>95</v>
      </c>
    </row>
    <row r="57" spans="1:6" ht="12.75">
      <c r="A57" s="8" t="s">
        <v>62</v>
      </c>
      <c r="B57" s="22" t="str">
        <f>'06.28'!E54</f>
        <v>X</v>
      </c>
      <c r="C57" s="20"/>
      <c r="D57" s="20">
        <v>0</v>
      </c>
      <c r="E57" s="111">
        <v>0</v>
      </c>
      <c r="F57" s="8"/>
    </row>
    <row r="58" spans="1:6" ht="12.75">
      <c r="A58" s="8" t="s">
        <v>63</v>
      </c>
      <c r="B58" s="22" t="str">
        <f>'06.28'!E55</f>
        <v>X</v>
      </c>
      <c r="C58" s="20">
        <v>3937</v>
      </c>
      <c r="D58" s="20">
        <v>3937</v>
      </c>
      <c r="E58" s="111">
        <v>3937</v>
      </c>
      <c r="F58" s="8"/>
    </row>
    <row r="59" spans="1:6" ht="12.75">
      <c r="A59" s="8" t="s">
        <v>64</v>
      </c>
      <c r="B59" s="22" t="str">
        <f>'06.28'!E56</f>
        <v>X</v>
      </c>
      <c r="C59" s="20">
        <v>1400</v>
      </c>
      <c r="D59" s="20">
        <v>1400</v>
      </c>
      <c r="E59" s="111">
        <v>1400</v>
      </c>
      <c r="F59" s="8"/>
    </row>
    <row r="60" spans="1:6" ht="12.75">
      <c r="A60" s="8" t="s">
        <v>65</v>
      </c>
      <c r="B60" s="22" t="str">
        <f>'06.28'!E57</f>
        <v>X</v>
      </c>
      <c r="C60" s="20">
        <v>786</v>
      </c>
      <c r="D60" s="20">
        <v>786</v>
      </c>
      <c r="E60" s="111">
        <v>786</v>
      </c>
      <c r="F60" s="8"/>
    </row>
    <row r="61" spans="1:6" ht="12.75">
      <c r="A61" s="8" t="s">
        <v>66</v>
      </c>
      <c r="B61" s="22" t="str">
        <f>'06.28'!E58</f>
        <v>X</v>
      </c>
      <c r="C61" s="20">
        <v>4241</v>
      </c>
      <c r="D61" s="20">
        <v>4241</v>
      </c>
      <c r="E61" s="111">
        <v>4241</v>
      </c>
      <c r="F61" s="8"/>
    </row>
    <row r="62" spans="1:6" ht="12.75">
      <c r="A62" s="8" t="s">
        <v>67</v>
      </c>
      <c r="B62" s="22" t="str">
        <f>'06.28'!E59</f>
        <v>X</v>
      </c>
      <c r="C62" s="20">
        <v>184</v>
      </c>
      <c r="D62" s="20">
        <v>184</v>
      </c>
      <c r="E62" s="111">
        <v>184</v>
      </c>
      <c r="F62" s="8"/>
    </row>
    <row r="63" spans="1:6" ht="12.75">
      <c r="A63" s="8" t="s">
        <v>68</v>
      </c>
      <c r="B63" s="22" t="str">
        <f>'06.28'!E60</f>
        <v>X</v>
      </c>
      <c r="C63" s="20">
        <v>369</v>
      </c>
      <c r="D63" s="20">
        <v>369</v>
      </c>
      <c r="E63" s="111">
        <v>369</v>
      </c>
      <c r="F63" s="8"/>
    </row>
    <row r="64" spans="1:6" ht="12.75">
      <c r="A64" s="8" t="s">
        <v>69</v>
      </c>
      <c r="B64" s="22" t="str">
        <f>'06.28'!E59</f>
        <v>X</v>
      </c>
      <c r="C64" s="20">
        <v>6500</v>
      </c>
      <c r="D64" s="20">
        <v>6500</v>
      </c>
      <c r="E64" s="111">
        <v>6500</v>
      </c>
      <c r="F64" s="8"/>
    </row>
    <row r="65" spans="1:6" ht="12.75">
      <c r="A65" s="8" t="s">
        <v>76</v>
      </c>
      <c r="B65" s="22"/>
      <c r="C65" s="22" t="s">
        <v>29</v>
      </c>
      <c r="D65" s="22" t="s">
        <v>29</v>
      </c>
      <c r="E65" s="126" t="s">
        <v>29</v>
      </c>
      <c r="F65" s="8"/>
    </row>
    <row r="66" spans="1:6" ht="12.75">
      <c r="A66" s="8" t="s">
        <v>103</v>
      </c>
      <c r="B66" s="22"/>
      <c r="C66" s="22" t="s">
        <v>29</v>
      </c>
      <c r="D66" s="22" t="s">
        <v>29</v>
      </c>
      <c r="E66" s="126" t="s">
        <v>29</v>
      </c>
      <c r="F66" s="8"/>
    </row>
    <row r="67" spans="1:6" s="124" customFormat="1" ht="51">
      <c r="A67" s="121" t="s">
        <v>70</v>
      </c>
      <c r="B67" s="122">
        <f>'06.28'!E62</f>
        <v>92770</v>
      </c>
      <c r="C67" s="122">
        <f>SUM(C18:C66)</f>
        <v>22158</v>
      </c>
      <c r="D67" s="122">
        <f>B67+C67</f>
        <v>114928</v>
      </c>
      <c r="E67" s="123">
        <f>D67-B67</f>
        <v>22158</v>
      </c>
      <c r="F67" s="125" t="s">
        <v>104</v>
      </c>
    </row>
    <row r="68" spans="1:6" s="106" customFormat="1" ht="12.75">
      <c r="A68" s="107" t="s">
        <v>71</v>
      </c>
      <c r="B68" s="108">
        <f>'06.28'!E63</f>
        <v>0</v>
      </c>
      <c r="C68" s="116"/>
      <c r="D68" s="108">
        <f>B68+C68</f>
        <v>0</v>
      </c>
      <c r="E68" s="109">
        <f>D68-B68</f>
        <v>0</v>
      </c>
      <c r="F68" s="107"/>
    </row>
    <row r="69" spans="1:6" ht="12.75">
      <c r="A69" s="117" t="s">
        <v>73</v>
      </c>
      <c r="B69" s="118">
        <f>B67+B16</f>
        <v>159941</v>
      </c>
      <c r="C69" s="118">
        <f>C67+C16</f>
        <v>22158</v>
      </c>
      <c r="D69" s="118">
        <f>D67+D16</f>
        <v>182099</v>
      </c>
      <c r="E69" s="118">
        <f>E67+E16</f>
        <v>22158</v>
      </c>
      <c r="F69" s="117"/>
    </row>
    <row r="70" spans="1:6" ht="12.75">
      <c r="A70" s="38"/>
      <c r="B70" s="39"/>
      <c r="C70" s="40"/>
      <c r="D70" s="40"/>
      <c r="E70" s="39"/>
      <c r="F70" s="41"/>
    </row>
    <row r="71" spans="2:6" ht="12.75">
      <c r="B71" s="27"/>
      <c r="C71" s="27"/>
      <c r="D71" s="27"/>
      <c r="E71" s="27"/>
      <c r="F71" s="17"/>
    </row>
    <row r="72" spans="2:6" ht="12.75">
      <c r="B72" s="27"/>
      <c r="C72" s="27"/>
      <c r="D72" s="27"/>
      <c r="E72" s="27"/>
      <c r="F72" s="17"/>
    </row>
    <row r="73" spans="2:6" ht="12.75">
      <c r="B73" s="27"/>
      <c r="C73" s="27"/>
      <c r="D73" s="27"/>
      <c r="E73" s="27"/>
      <c r="F73" s="17"/>
    </row>
    <row r="74" spans="2:6" ht="12.75">
      <c r="B74" s="27"/>
      <c r="C74" s="27"/>
      <c r="D74" s="27"/>
      <c r="E74" s="27"/>
      <c r="F74" s="17"/>
    </row>
    <row r="75" spans="2:6" ht="12.75">
      <c r="B75" s="27"/>
      <c r="C75" s="27"/>
      <c r="D75" s="27"/>
      <c r="E75" s="27"/>
      <c r="F75" s="17"/>
    </row>
    <row r="76" spans="2:6" ht="12.75">
      <c r="B76" s="27"/>
      <c r="C76" s="27"/>
      <c r="D76" s="27"/>
      <c r="E76" s="27"/>
      <c r="F76" s="17"/>
    </row>
    <row r="77" spans="2:6" ht="12.75">
      <c r="B77" s="27"/>
      <c r="C77" s="27"/>
      <c r="D77" s="27"/>
      <c r="E77" s="27"/>
      <c r="F77" s="17"/>
    </row>
    <row r="78" spans="2:6" ht="12.75">
      <c r="B78" s="27"/>
      <c r="C78" s="27"/>
      <c r="D78" s="27"/>
      <c r="E78" s="27"/>
      <c r="F78" s="17"/>
    </row>
    <row r="79" spans="2:6" ht="12.75">
      <c r="B79" s="27"/>
      <c r="C79" s="27"/>
      <c r="D79" s="27"/>
      <c r="E79" s="27"/>
      <c r="F79" s="17"/>
    </row>
    <row r="80" spans="2:6" ht="12.75">
      <c r="B80" s="27"/>
      <c r="C80" s="27"/>
      <c r="D80" s="27"/>
      <c r="E80" s="27"/>
      <c r="F80" s="17"/>
    </row>
    <row r="81" spans="2:6" ht="12.75">
      <c r="B81" s="27"/>
      <c r="C81" s="27"/>
      <c r="D81" s="27"/>
      <c r="E81" s="27"/>
      <c r="F81" s="17"/>
    </row>
    <row r="82" spans="2:6" ht="12.75">
      <c r="B82" s="27"/>
      <c r="C82" s="27"/>
      <c r="D82" s="27"/>
      <c r="E82" s="27"/>
      <c r="F82" s="17"/>
    </row>
    <row r="83" spans="2:6" ht="12.75">
      <c r="B83" s="27"/>
      <c r="C83" s="27"/>
      <c r="D83" s="27"/>
      <c r="E83" s="27"/>
      <c r="F83" s="17"/>
    </row>
    <row r="84" spans="2:6" ht="12.75">
      <c r="B84" s="27"/>
      <c r="C84" s="27"/>
      <c r="D84" s="27"/>
      <c r="E84" s="27"/>
      <c r="F84" s="17"/>
    </row>
    <row r="85" spans="2:6" ht="12.75">
      <c r="B85" s="27"/>
      <c r="C85" s="27"/>
      <c r="D85" s="27"/>
      <c r="E85" s="27"/>
      <c r="F85" s="17"/>
    </row>
    <row r="86" spans="2:6" ht="12.75">
      <c r="B86" s="27"/>
      <c r="C86" s="27"/>
      <c r="D86" s="27"/>
      <c r="E86" s="27"/>
      <c r="F86" s="17"/>
    </row>
    <row r="87" spans="2:6" ht="12.75">
      <c r="B87" s="27"/>
      <c r="C87" s="27"/>
      <c r="D87" s="27"/>
      <c r="E87" s="27"/>
      <c r="F87" s="17"/>
    </row>
    <row r="88" spans="2:6" ht="12.75">
      <c r="B88" s="27"/>
      <c r="C88" s="27"/>
      <c r="D88" s="27"/>
      <c r="E88" s="27"/>
      <c r="F88" s="17"/>
    </row>
    <row r="89" spans="2:6" ht="12.75">
      <c r="B89" s="27"/>
      <c r="C89" s="27"/>
      <c r="D89" s="27"/>
      <c r="E89" s="27"/>
      <c r="F89" s="17"/>
    </row>
    <row r="90" spans="2:6" ht="12.75">
      <c r="B90" s="27"/>
      <c r="C90" s="27"/>
      <c r="D90" s="27"/>
      <c r="E90" s="27"/>
      <c r="F90" s="17"/>
    </row>
    <row r="91" spans="2:6" ht="12.75">
      <c r="B91" s="27"/>
      <c r="C91" s="27"/>
      <c r="D91" s="27"/>
      <c r="E91" s="27"/>
      <c r="F91" s="17"/>
    </row>
    <row r="92" spans="2:6" ht="12.75">
      <c r="B92" s="27"/>
      <c r="C92" s="27"/>
      <c r="D92" s="27"/>
      <c r="E92" s="27"/>
      <c r="F92" s="17"/>
    </row>
    <row r="93" spans="2:6" ht="12.75">
      <c r="B93" s="27"/>
      <c r="C93" s="27"/>
      <c r="D93" s="27"/>
      <c r="E93" s="27"/>
      <c r="F93" s="17"/>
    </row>
    <row r="94" spans="2:6" ht="12.75">
      <c r="B94" s="27"/>
      <c r="C94" s="27"/>
      <c r="D94" s="27"/>
      <c r="E94" s="27"/>
      <c r="F94" s="17"/>
    </row>
    <row r="95" spans="2:6" ht="12.75">
      <c r="B95" s="27"/>
      <c r="C95" s="27"/>
      <c r="D95" s="27"/>
      <c r="E95" s="27"/>
      <c r="F95" s="17"/>
    </row>
    <row r="96" spans="2:6" ht="12.75">
      <c r="B96" s="27"/>
      <c r="C96" s="27"/>
      <c r="D96" s="27"/>
      <c r="E96" s="27"/>
      <c r="F96" s="17"/>
    </row>
    <row r="97" spans="2:6" ht="12.75">
      <c r="B97" s="27"/>
      <c r="C97" s="27"/>
      <c r="D97" s="27"/>
      <c r="E97" s="27"/>
      <c r="F97" s="17"/>
    </row>
    <row r="98" spans="2:6" ht="12.75">
      <c r="B98" s="27"/>
      <c r="C98" s="27"/>
      <c r="D98" s="27"/>
      <c r="E98" s="27"/>
      <c r="F98" s="17"/>
    </row>
    <row r="99" spans="2:6" ht="12.75">
      <c r="B99" s="27"/>
      <c r="C99" s="27"/>
      <c r="D99" s="27"/>
      <c r="E99" s="27"/>
      <c r="F99" s="17"/>
    </row>
    <row r="100" spans="2:6" ht="12.75">
      <c r="B100" s="27"/>
      <c r="C100" s="27"/>
      <c r="D100" s="27"/>
      <c r="E100" s="27"/>
      <c r="F100" s="17"/>
    </row>
    <row r="101" spans="2:6" ht="12.75">
      <c r="B101" s="27"/>
      <c r="C101" s="27"/>
      <c r="D101" s="27"/>
      <c r="E101" s="27"/>
      <c r="F101" s="17"/>
    </row>
    <row r="102" spans="2:6" ht="12.75">
      <c r="B102" s="27"/>
      <c r="C102" s="27"/>
      <c r="D102" s="27"/>
      <c r="E102" s="27"/>
      <c r="F102" s="17"/>
    </row>
    <row r="103" spans="2:6" ht="12.75">
      <c r="B103" s="27"/>
      <c r="C103" s="27"/>
      <c r="D103" s="27"/>
      <c r="E103" s="27"/>
      <c r="F103" s="17"/>
    </row>
    <row r="104" spans="2:6" ht="12.75">
      <c r="B104" s="27"/>
      <c r="C104" s="27"/>
      <c r="D104" s="27"/>
      <c r="E104" s="27"/>
      <c r="F104" s="17"/>
    </row>
    <row r="105" spans="2:6" ht="12.75">
      <c r="B105" s="27"/>
      <c r="C105" s="27"/>
      <c r="D105" s="27"/>
      <c r="E105" s="27"/>
      <c r="F105" s="17"/>
    </row>
    <row r="106" spans="2:6" ht="12.75">
      <c r="B106" s="27"/>
      <c r="C106" s="27"/>
      <c r="D106" s="27"/>
      <c r="E106" s="27"/>
      <c r="F106" s="17"/>
    </row>
    <row r="107" spans="2:6" ht="12.75">
      <c r="B107" s="27"/>
      <c r="C107" s="27"/>
      <c r="D107" s="27"/>
      <c r="E107" s="27"/>
      <c r="F107" s="17"/>
    </row>
    <row r="108" spans="2:6" ht="12.75">
      <c r="B108" s="27"/>
      <c r="C108" s="27"/>
      <c r="D108" s="27"/>
      <c r="E108" s="27"/>
      <c r="F108" s="17"/>
    </row>
    <row r="109" spans="2:6" ht="12.75">
      <c r="B109" s="27"/>
      <c r="C109" s="27"/>
      <c r="D109" s="27"/>
      <c r="E109" s="27"/>
      <c r="F109" s="17"/>
    </row>
    <row r="110" spans="2:6" ht="12.75">
      <c r="B110" s="27"/>
      <c r="C110" s="27"/>
      <c r="D110" s="27"/>
      <c r="E110" s="27"/>
      <c r="F110" s="17"/>
    </row>
    <row r="111" spans="2:6" ht="12.75">
      <c r="B111" s="27"/>
      <c r="C111" s="27"/>
      <c r="D111" s="27"/>
      <c r="E111" s="27"/>
      <c r="F111" s="17"/>
    </row>
    <row r="112" spans="2:6" ht="12.75">
      <c r="B112" s="27"/>
      <c r="C112" s="27"/>
      <c r="D112" s="27"/>
      <c r="E112" s="27"/>
      <c r="F112" s="17"/>
    </row>
    <row r="113" spans="2:6" ht="12.75">
      <c r="B113" s="27"/>
      <c r="C113" s="27"/>
      <c r="D113" s="27"/>
      <c r="E113" s="27"/>
      <c r="F113" s="17"/>
    </row>
    <row r="114" spans="2:6" ht="12.75">
      <c r="B114" s="27"/>
      <c r="C114" s="27"/>
      <c r="D114" s="27"/>
      <c r="E114" s="27"/>
      <c r="F114" s="17"/>
    </row>
    <row r="115" spans="2:6" ht="12.75">
      <c r="B115" s="27"/>
      <c r="C115" s="27"/>
      <c r="D115" s="27"/>
      <c r="E115" s="27"/>
      <c r="F115" s="17"/>
    </row>
    <row r="116" spans="2:6" ht="12.75">
      <c r="B116" s="27"/>
      <c r="C116" s="27"/>
      <c r="D116" s="27"/>
      <c r="E116" s="27"/>
      <c r="F116" s="17"/>
    </row>
    <row r="117" spans="2:6" ht="12.75">
      <c r="B117" s="27"/>
      <c r="C117" s="27"/>
      <c r="D117" s="27"/>
      <c r="E117" s="27"/>
      <c r="F117" s="17"/>
    </row>
    <row r="118" spans="2:6" ht="12.75">
      <c r="B118" s="27"/>
      <c r="C118" s="27"/>
      <c r="D118" s="27"/>
      <c r="E118" s="27"/>
      <c r="F118" s="17"/>
    </row>
    <row r="119" spans="2:6" ht="12.75">
      <c r="B119" s="27"/>
      <c r="C119" s="27"/>
      <c r="D119" s="27"/>
      <c r="E119" s="27"/>
      <c r="F119" s="17"/>
    </row>
    <row r="120" spans="2:6" ht="12.75">
      <c r="B120" s="27"/>
      <c r="C120" s="27"/>
      <c r="D120" s="27"/>
      <c r="E120" s="27"/>
      <c r="F120" s="17"/>
    </row>
    <row r="121" spans="2:6" ht="12.75">
      <c r="B121" s="27"/>
      <c r="C121" s="27"/>
      <c r="D121" s="27"/>
      <c r="E121" s="27"/>
      <c r="F121" s="17"/>
    </row>
    <row r="122" spans="2:6" ht="12.75">
      <c r="B122" s="27"/>
      <c r="C122" s="27"/>
      <c r="D122" s="27"/>
      <c r="E122" s="27"/>
      <c r="F122" s="17"/>
    </row>
    <row r="123" spans="2:6" ht="12.75">
      <c r="B123" s="27"/>
      <c r="C123" s="27"/>
      <c r="D123" s="27"/>
      <c r="E123" s="27"/>
      <c r="F123" s="17"/>
    </row>
    <row r="124" spans="2:6" ht="12.75">
      <c r="B124" s="27"/>
      <c r="C124" s="27"/>
      <c r="D124" s="27"/>
      <c r="E124" s="27"/>
      <c r="F124" s="17"/>
    </row>
    <row r="125" spans="2:6" ht="12.75">
      <c r="B125" s="27"/>
      <c r="C125" s="27"/>
      <c r="D125" s="27"/>
      <c r="E125" s="27"/>
      <c r="F125" s="17"/>
    </row>
    <row r="126" spans="2:6" ht="12.75">
      <c r="B126" s="27"/>
      <c r="C126" s="27"/>
      <c r="D126" s="27"/>
      <c r="E126" s="27"/>
      <c r="F126" s="17"/>
    </row>
    <row r="127" spans="2:6" ht="12.75">
      <c r="B127" s="27"/>
      <c r="C127" s="27"/>
      <c r="D127" s="27"/>
      <c r="E127" s="27"/>
      <c r="F127" s="17"/>
    </row>
    <row r="128" spans="2:6" ht="12.75">
      <c r="B128" s="27"/>
      <c r="C128" s="27"/>
      <c r="D128" s="27"/>
      <c r="E128" s="27"/>
      <c r="F128" s="17"/>
    </row>
    <row r="129" spans="2:6" ht="12.75">
      <c r="B129" s="27"/>
      <c r="C129" s="27"/>
      <c r="D129" s="27"/>
      <c r="E129" s="27"/>
      <c r="F129" s="17"/>
    </row>
    <row r="130" spans="2:6" ht="12.75">
      <c r="B130" s="27"/>
      <c r="C130" s="27"/>
      <c r="D130" s="27"/>
      <c r="E130" s="27"/>
      <c r="F130" s="17"/>
    </row>
    <row r="131" spans="2:6" ht="12.75">
      <c r="B131" s="27"/>
      <c r="C131" s="27"/>
      <c r="D131" s="27"/>
      <c r="E131" s="27"/>
      <c r="F131" s="17"/>
    </row>
    <row r="132" spans="2:6" ht="12.75">
      <c r="B132" s="27"/>
      <c r="C132" s="27"/>
      <c r="D132" s="27"/>
      <c r="E132" s="27"/>
      <c r="F132" s="17"/>
    </row>
    <row r="133" spans="2:6" ht="12.75">
      <c r="B133" s="27"/>
      <c r="C133" s="27"/>
      <c r="D133" s="27"/>
      <c r="E133" s="27"/>
      <c r="F133" s="17"/>
    </row>
    <row r="134" spans="2:6" ht="12.75">
      <c r="B134" s="27"/>
      <c r="C134" s="27"/>
      <c r="D134" s="27"/>
      <c r="E134" s="27"/>
      <c r="F134" s="17"/>
    </row>
    <row r="135" spans="2:6" ht="12.75">
      <c r="B135" s="27"/>
      <c r="C135" s="27"/>
      <c r="D135" s="27"/>
      <c r="E135" s="27"/>
      <c r="F135" s="17"/>
    </row>
    <row r="136" spans="2:6" ht="12.75">
      <c r="B136" s="27"/>
      <c r="C136" s="27"/>
      <c r="D136" s="27"/>
      <c r="E136" s="27"/>
      <c r="F136" s="17"/>
    </row>
    <row r="137" spans="2:6" ht="12.75">
      <c r="B137" s="27"/>
      <c r="C137" s="27"/>
      <c r="D137" s="27"/>
      <c r="E137" s="27"/>
      <c r="F137" s="17"/>
    </row>
    <row r="138" spans="2:6" ht="12.75">
      <c r="B138" s="27"/>
      <c r="C138" s="27"/>
      <c r="D138" s="27"/>
      <c r="E138" s="27"/>
      <c r="F138" s="17"/>
    </row>
    <row r="139" spans="2:6" ht="12.75">
      <c r="B139" s="27"/>
      <c r="C139" s="27"/>
      <c r="D139" s="27"/>
      <c r="E139" s="27"/>
      <c r="F139" s="17"/>
    </row>
    <row r="140" spans="2:6" ht="12.75">
      <c r="B140" s="27"/>
      <c r="C140" s="27"/>
      <c r="D140" s="27"/>
      <c r="E140" s="27"/>
      <c r="F140" s="17"/>
    </row>
    <row r="141" spans="2:6" ht="12.75">
      <c r="B141" s="27"/>
      <c r="C141" s="27"/>
      <c r="D141" s="27"/>
      <c r="E141" s="27"/>
      <c r="F141" s="17"/>
    </row>
    <row r="142" spans="2:6" ht="12.75">
      <c r="B142" s="27"/>
      <c r="C142" s="27"/>
      <c r="D142" s="27"/>
      <c r="E142" s="27"/>
      <c r="F142" s="17"/>
    </row>
    <row r="143" spans="2:6" ht="12.75">
      <c r="B143" s="27"/>
      <c r="C143" s="27"/>
      <c r="D143" s="27"/>
      <c r="E143" s="27"/>
      <c r="F143" s="17"/>
    </row>
    <row r="144" spans="2:6" ht="12.75">
      <c r="B144" s="27"/>
      <c r="C144" s="27"/>
      <c r="D144" s="27"/>
      <c r="E144" s="27"/>
      <c r="F144" s="17"/>
    </row>
    <row r="145" spans="2:6" ht="12.75">
      <c r="B145" s="27"/>
      <c r="C145" s="27"/>
      <c r="D145" s="27"/>
      <c r="E145" s="27"/>
      <c r="F145" s="17"/>
    </row>
    <row r="146" spans="2:6" ht="12.75">
      <c r="B146" s="27"/>
      <c r="C146" s="27"/>
      <c r="D146" s="27"/>
      <c r="E146" s="27"/>
      <c r="F146" s="17"/>
    </row>
    <row r="147" spans="2:6" ht="12.75">
      <c r="B147" s="27"/>
      <c r="C147" s="27"/>
      <c r="D147" s="27"/>
      <c r="E147" s="27"/>
      <c r="F147" s="17"/>
    </row>
    <row r="148" spans="2:6" ht="12.75">
      <c r="B148" s="27"/>
      <c r="C148" s="27"/>
      <c r="D148" s="27"/>
      <c r="E148" s="27"/>
      <c r="F148" s="17"/>
    </row>
    <row r="149" spans="2:6" ht="12.75">
      <c r="B149" s="27"/>
      <c r="C149" s="27"/>
      <c r="D149" s="27"/>
      <c r="E149" s="27"/>
      <c r="F149" s="17"/>
    </row>
    <row r="150" spans="2:6" ht="12.75">
      <c r="B150" s="27"/>
      <c r="C150" s="27"/>
      <c r="D150" s="27"/>
      <c r="E150" s="27"/>
      <c r="F150" s="17"/>
    </row>
    <row r="151" spans="2:6" ht="12.75">
      <c r="B151" s="27"/>
      <c r="C151" s="27"/>
      <c r="D151" s="27"/>
      <c r="E151" s="27"/>
      <c r="F151" s="17"/>
    </row>
    <row r="152" spans="2:6" ht="12.75">
      <c r="B152" s="27"/>
      <c r="C152" s="27"/>
      <c r="D152" s="27"/>
      <c r="E152" s="27"/>
      <c r="F152" s="17"/>
    </row>
    <row r="153" spans="2:6" ht="12.75">
      <c r="B153" s="27"/>
      <c r="C153" s="27"/>
      <c r="D153" s="27"/>
      <c r="E153" s="27"/>
      <c r="F153" s="17"/>
    </row>
    <row r="154" spans="2:6" ht="12.75">
      <c r="B154" s="27"/>
      <c r="C154" s="27"/>
      <c r="D154" s="27"/>
      <c r="E154" s="27"/>
      <c r="F154" s="17"/>
    </row>
    <row r="155" spans="2:6" ht="12.75">
      <c r="B155" s="27"/>
      <c r="C155" s="27"/>
      <c r="D155" s="27"/>
      <c r="E155" s="27"/>
      <c r="F155" s="17"/>
    </row>
    <row r="156" spans="2:6" ht="12.75">
      <c r="B156" s="27"/>
      <c r="C156" s="27"/>
      <c r="D156" s="27"/>
      <c r="E156" s="27"/>
      <c r="F156" s="17"/>
    </row>
    <row r="157" spans="2:6" ht="12.75">
      <c r="B157" s="27"/>
      <c r="C157" s="27"/>
      <c r="D157" s="27"/>
      <c r="E157" s="27"/>
      <c r="F157" s="17"/>
    </row>
    <row r="158" spans="2:6" ht="12.75">
      <c r="B158" s="27"/>
      <c r="C158" s="27"/>
      <c r="D158" s="27"/>
      <c r="E158" s="27"/>
      <c r="F158" s="17"/>
    </row>
    <row r="159" spans="2:6" ht="12.75">
      <c r="B159" s="27"/>
      <c r="C159" s="27"/>
      <c r="D159" s="27"/>
      <c r="E159" s="27"/>
      <c r="F159" s="17"/>
    </row>
    <row r="160" spans="2:6" ht="12.75">
      <c r="B160" s="27"/>
      <c r="C160" s="27"/>
      <c r="D160" s="27"/>
      <c r="E160" s="27"/>
      <c r="F160" s="17"/>
    </row>
    <row r="161" spans="2:6" ht="12.75">
      <c r="B161" s="27"/>
      <c r="C161" s="27"/>
      <c r="D161" s="27"/>
      <c r="E161" s="27"/>
      <c r="F161" s="17"/>
    </row>
    <row r="162" spans="2:6" ht="12.75">
      <c r="B162" s="27"/>
      <c r="C162" s="27"/>
      <c r="D162" s="27"/>
      <c r="E162" s="27"/>
      <c r="F162" s="17"/>
    </row>
    <row r="163" spans="2:6" ht="12.75">
      <c r="B163" s="27"/>
      <c r="C163" s="27"/>
      <c r="D163" s="27"/>
      <c r="E163" s="27"/>
      <c r="F163" s="17"/>
    </row>
    <row r="164" spans="2:6" ht="12.75">
      <c r="B164" s="27"/>
      <c r="C164" s="27"/>
      <c r="D164" s="27"/>
      <c r="E164" s="27"/>
      <c r="F164" s="17"/>
    </row>
    <row r="165" spans="2:6" ht="12.75">
      <c r="B165" s="27"/>
      <c r="C165" s="27"/>
      <c r="D165" s="27"/>
      <c r="E165" s="27"/>
      <c r="F165" s="17"/>
    </row>
    <row r="166" spans="2:6" ht="12.75">
      <c r="B166" s="27"/>
      <c r="C166" s="27"/>
      <c r="D166" s="27"/>
      <c r="E166" s="27"/>
      <c r="F166" s="17"/>
    </row>
    <row r="167" spans="2:6" ht="12.75">
      <c r="B167" s="27"/>
      <c r="C167" s="27"/>
      <c r="D167" s="27"/>
      <c r="E167" s="27"/>
      <c r="F167" s="17"/>
    </row>
    <row r="168" spans="2:6" ht="12.75">
      <c r="B168" s="27"/>
      <c r="C168" s="27"/>
      <c r="D168" s="27"/>
      <c r="E168" s="27"/>
      <c r="F168" s="17"/>
    </row>
    <row r="169" spans="2:6" ht="12.75">
      <c r="B169" s="27"/>
      <c r="C169" s="27"/>
      <c r="D169" s="27"/>
      <c r="E169" s="27"/>
      <c r="F169" s="17"/>
    </row>
    <row r="170" spans="2:6" ht="12.75">
      <c r="B170" s="27"/>
      <c r="C170" s="27"/>
      <c r="D170" s="27"/>
      <c r="E170" s="27"/>
      <c r="F170" s="17"/>
    </row>
    <row r="171" spans="2:6" ht="12.75">
      <c r="B171" s="27"/>
      <c r="C171" s="27"/>
      <c r="D171" s="27"/>
      <c r="E171" s="27"/>
      <c r="F171" s="17"/>
    </row>
    <row r="172" spans="2:6" ht="12.75">
      <c r="B172" s="27"/>
      <c r="C172" s="27"/>
      <c r="D172" s="27"/>
      <c r="E172" s="27"/>
      <c r="F172" s="17"/>
    </row>
    <row r="173" spans="2:6" ht="12.75">
      <c r="B173" s="27"/>
      <c r="C173" s="27"/>
      <c r="D173" s="27"/>
      <c r="E173" s="27"/>
      <c r="F173" s="17"/>
    </row>
    <row r="174" spans="2:6" ht="12.75">
      <c r="B174" s="27"/>
      <c r="C174" s="27"/>
      <c r="D174" s="27"/>
      <c r="E174" s="27"/>
      <c r="F174" s="17"/>
    </row>
    <row r="175" spans="2:6" ht="12.75">
      <c r="B175" s="27"/>
      <c r="C175" s="27"/>
      <c r="D175" s="27"/>
      <c r="E175" s="27"/>
      <c r="F175" s="17"/>
    </row>
    <row r="176" spans="2:6" ht="12.75">
      <c r="B176" s="27"/>
      <c r="C176" s="27"/>
      <c r="D176" s="27"/>
      <c r="E176" s="27"/>
      <c r="F176" s="17"/>
    </row>
    <row r="177" spans="2:6" ht="12.75">
      <c r="B177" s="27"/>
      <c r="C177" s="27"/>
      <c r="D177" s="27"/>
      <c r="E177" s="27"/>
      <c r="F177" s="17"/>
    </row>
    <row r="178" spans="2:6" ht="12.75">
      <c r="B178" s="27"/>
      <c r="C178" s="27"/>
      <c r="D178" s="27"/>
      <c r="E178" s="27"/>
      <c r="F178" s="17"/>
    </row>
    <row r="179" spans="2:6" ht="12.75">
      <c r="B179" s="27"/>
      <c r="C179" s="27"/>
      <c r="D179" s="27"/>
      <c r="E179" s="27"/>
      <c r="F179" s="17"/>
    </row>
    <row r="180" spans="2:6" ht="12.75">
      <c r="B180" s="27"/>
      <c r="C180" s="27"/>
      <c r="D180" s="27"/>
      <c r="E180" s="27"/>
      <c r="F180" s="17"/>
    </row>
    <row r="181" spans="2:6" ht="12.75">
      <c r="B181" s="27"/>
      <c r="C181" s="27"/>
      <c r="D181" s="27"/>
      <c r="E181" s="27"/>
      <c r="F181" s="17"/>
    </row>
    <row r="182" spans="2:6" ht="12.75">
      <c r="B182" s="27"/>
      <c r="C182" s="27"/>
      <c r="D182" s="27"/>
      <c r="E182" s="27"/>
      <c r="F182" s="17"/>
    </row>
    <row r="183" spans="2:6" ht="12.75">
      <c r="B183" s="27"/>
      <c r="C183" s="27"/>
      <c r="D183" s="27"/>
      <c r="E183" s="27"/>
      <c r="F183" s="17"/>
    </row>
    <row r="184" spans="2:5" ht="12.75">
      <c r="B184" s="27"/>
      <c r="C184" s="27"/>
      <c r="D184" s="27"/>
      <c r="E184" s="27"/>
    </row>
    <row r="185" spans="2:5" ht="12.75">
      <c r="B185" s="27"/>
      <c r="C185" s="27"/>
      <c r="D185" s="27"/>
      <c r="E185" s="27"/>
    </row>
    <row r="186" spans="2:5" ht="12.75">
      <c r="B186" s="27"/>
      <c r="C186" s="27"/>
      <c r="D186" s="27"/>
      <c r="E186" s="27"/>
    </row>
    <row r="187" spans="2:5" ht="12.75">
      <c r="B187" s="27"/>
      <c r="C187" s="27"/>
      <c r="D187" s="27"/>
      <c r="E187" s="27"/>
    </row>
    <row r="188" spans="2:5" ht="12.75">
      <c r="B188" s="27"/>
      <c r="C188" s="27"/>
      <c r="D188" s="27"/>
      <c r="E188" s="27"/>
    </row>
    <row r="189" spans="2:5" ht="12.75">
      <c r="B189" s="27"/>
      <c r="C189" s="27"/>
      <c r="D189" s="27"/>
      <c r="E189" s="27"/>
    </row>
    <row r="190" spans="2:5" ht="12.75">
      <c r="B190" s="27"/>
      <c r="C190" s="27"/>
      <c r="D190" s="27"/>
      <c r="E190" s="27"/>
    </row>
    <row r="191" spans="2:5" ht="12.75">
      <c r="B191" s="27"/>
      <c r="C191" s="27"/>
      <c r="D191" s="27"/>
      <c r="E191" s="27"/>
    </row>
    <row r="192" spans="2:5" ht="12.75">
      <c r="B192" s="27"/>
      <c r="C192" s="27"/>
      <c r="D192" s="27"/>
      <c r="E192" s="27"/>
    </row>
    <row r="193" spans="2:5" ht="12.75">
      <c r="B193" s="27"/>
      <c r="C193" s="27"/>
      <c r="D193" s="27"/>
      <c r="E193" s="27"/>
    </row>
    <row r="194" spans="2:5" ht="12.75">
      <c r="B194" s="27"/>
      <c r="C194" s="27"/>
      <c r="D194" s="27"/>
      <c r="E194" s="27"/>
    </row>
    <row r="195" spans="2:5" ht="12.75">
      <c r="B195" s="27"/>
      <c r="C195" s="27"/>
      <c r="D195" s="27"/>
      <c r="E195" s="27"/>
    </row>
    <row r="196" spans="2:5" ht="12.75">
      <c r="B196" s="27"/>
      <c r="C196" s="27"/>
      <c r="D196" s="27"/>
      <c r="E196" s="27"/>
    </row>
    <row r="197" spans="2:5" ht="12.75">
      <c r="B197" s="27"/>
      <c r="C197" s="27"/>
      <c r="D197" s="27"/>
      <c r="E197" s="27"/>
    </row>
    <row r="198" spans="2:5" ht="12.75">
      <c r="B198" s="27"/>
      <c r="C198" s="27"/>
      <c r="D198" s="27"/>
      <c r="E198" s="27"/>
    </row>
    <row r="199" spans="2:5" ht="12.75">
      <c r="B199" s="27"/>
      <c r="C199" s="27"/>
      <c r="D199" s="27"/>
      <c r="E199" s="27"/>
    </row>
    <row r="200" spans="2:5" ht="12.75">
      <c r="B200" s="27"/>
      <c r="C200" s="27"/>
      <c r="D200" s="27"/>
      <c r="E200" s="27"/>
    </row>
    <row r="201" spans="2:5" ht="12.75">
      <c r="B201" s="27"/>
      <c r="C201" s="27"/>
      <c r="D201" s="27"/>
      <c r="E201" s="27"/>
    </row>
    <row r="202" spans="2:5" ht="12.75">
      <c r="B202" s="27"/>
      <c r="C202" s="27"/>
      <c r="D202" s="27"/>
      <c r="E202" s="27"/>
    </row>
    <row r="203" spans="2:5" ht="12.75">
      <c r="B203" s="27"/>
      <c r="C203" s="27"/>
      <c r="D203" s="27"/>
      <c r="E203" s="27"/>
    </row>
    <row r="204" spans="2:5" ht="12.75">
      <c r="B204" s="27"/>
      <c r="C204" s="27"/>
      <c r="D204" s="27"/>
      <c r="E204" s="27"/>
    </row>
    <row r="205" spans="2:5" ht="12.75">
      <c r="B205" s="27"/>
      <c r="C205" s="27"/>
      <c r="D205" s="27"/>
      <c r="E205" s="27"/>
    </row>
    <row r="206" spans="2:5" ht="12.75">
      <c r="B206" s="27"/>
      <c r="C206" s="27"/>
      <c r="D206" s="27"/>
      <c r="E206" s="27"/>
    </row>
    <row r="207" spans="2:5" ht="12.75">
      <c r="B207" s="27"/>
      <c r="C207" s="27"/>
      <c r="D207" s="27"/>
      <c r="E207" s="27"/>
    </row>
    <row r="208" spans="2:5" ht="12.75">
      <c r="B208" s="27"/>
      <c r="C208" s="27"/>
      <c r="D208" s="27"/>
      <c r="E208" s="27"/>
    </row>
    <row r="209" spans="2:5" ht="12.75">
      <c r="B209" s="27"/>
      <c r="C209" s="27"/>
      <c r="D209" s="27"/>
      <c r="E209" s="27"/>
    </row>
    <row r="210" spans="2:5" ht="12.75">
      <c r="B210" s="27"/>
      <c r="C210" s="27"/>
      <c r="D210" s="27"/>
      <c r="E210" s="27"/>
    </row>
    <row r="211" spans="2:5" ht="12.75">
      <c r="B211" s="27"/>
      <c r="C211" s="27"/>
      <c r="D211" s="27"/>
      <c r="E211" s="27"/>
    </row>
    <row r="212" spans="2:5" ht="12.75">
      <c r="B212" s="27"/>
      <c r="C212" s="27"/>
      <c r="D212" s="27"/>
      <c r="E212" s="27"/>
    </row>
    <row r="213" spans="2:5" ht="12.75">
      <c r="B213" s="27"/>
      <c r="C213" s="27"/>
      <c r="D213" s="27"/>
      <c r="E213" s="27"/>
    </row>
    <row r="214" spans="2:5" ht="12.75">
      <c r="B214" s="27"/>
      <c r="C214" s="27"/>
      <c r="D214" s="27"/>
      <c r="E214" s="27"/>
    </row>
    <row r="215" spans="2:5" ht="12.75">
      <c r="B215" s="27"/>
      <c r="C215" s="27"/>
      <c r="D215" s="27"/>
      <c r="E215" s="27"/>
    </row>
    <row r="216" spans="2:5" ht="12.75">
      <c r="B216" s="27"/>
      <c r="C216" s="27"/>
      <c r="D216" s="27"/>
      <c r="E216" s="27"/>
    </row>
    <row r="217" spans="2:5" ht="12.75">
      <c r="B217" s="27"/>
      <c r="C217" s="27"/>
      <c r="D217" s="27"/>
      <c r="E217" s="27"/>
    </row>
    <row r="218" spans="2:5" ht="12.75">
      <c r="B218" s="27"/>
      <c r="C218" s="27"/>
      <c r="D218" s="27"/>
      <c r="E218" s="27"/>
    </row>
    <row r="219" spans="2:5" ht="12.75">
      <c r="B219" s="27"/>
      <c r="C219" s="27"/>
      <c r="D219" s="27"/>
      <c r="E219" s="27"/>
    </row>
    <row r="220" spans="2:5" ht="12.75">
      <c r="B220" s="27"/>
      <c r="C220" s="27"/>
      <c r="D220" s="27"/>
      <c r="E220" s="27"/>
    </row>
    <row r="221" spans="2:5" ht="12.75">
      <c r="B221" s="27"/>
      <c r="C221" s="27"/>
      <c r="D221" s="27"/>
      <c r="E221" s="27"/>
    </row>
    <row r="222" spans="2:5" ht="12.75">
      <c r="B222" s="27"/>
      <c r="C222" s="27"/>
      <c r="D222" s="27"/>
      <c r="E222" s="27"/>
    </row>
    <row r="223" spans="2:5" ht="12.75">
      <c r="B223" s="27"/>
      <c r="C223" s="27"/>
      <c r="D223" s="27"/>
      <c r="E223" s="27"/>
    </row>
    <row r="224" spans="2:5" ht="12.75">
      <c r="B224" s="27"/>
      <c r="C224" s="27"/>
      <c r="D224" s="27"/>
      <c r="E224" s="27"/>
    </row>
    <row r="225" spans="2:5" ht="12.75">
      <c r="B225" s="27"/>
      <c r="C225" s="27"/>
      <c r="D225" s="27"/>
      <c r="E225" s="27"/>
    </row>
    <row r="226" spans="2:5" ht="12.75">
      <c r="B226" s="27"/>
      <c r="C226" s="27"/>
      <c r="D226" s="27"/>
      <c r="E226" s="27"/>
    </row>
    <row r="227" spans="2:5" ht="12.75">
      <c r="B227" s="27"/>
      <c r="C227" s="27"/>
      <c r="D227" s="27"/>
      <c r="E227" s="27"/>
    </row>
    <row r="228" spans="2:5" ht="12.75">
      <c r="B228" s="27"/>
      <c r="C228" s="27"/>
      <c r="D228" s="27"/>
      <c r="E228" s="27"/>
    </row>
    <row r="229" spans="2:5" ht="12.75">
      <c r="B229" s="27"/>
      <c r="C229" s="27"/>
      <c r="D229" s="27"/>
      <c r="E229" s="27"/>
    </row>
    <row r="230" spans="2:5" ht="12.75">
      <c r="B230" s="27"/>
      <c r="C230" s="27"/>
      <c r="D230" s="27"/>
      <c r="E230" s="27"/>
    </row>
    <row r="231" spans="2:5" ht="12.75">
      <c r="B231" s="27"/>
      <c r="C231" s="27"/>
      <c r="D231" s="27"/>
      <c r="E231" s="27"/>
    </row>
    <row r="232" spans="2:5" ht="12.75">
      <c r="B232" s="27"/>
      <c r="C232" s="27"/>
      <c r="D232" s="27"/>
      <c r="E232" s="27"/>
    </row>
    <row r="233" spans="2:5" ht="12.75">
      <c r="B233" s="27"/>
      <c r="C233" s="27"/>
      <c r="D233" s="27"/>
      <c r="E233" s="27"/>
    </row>
    <row r="234" spans="2:5" ht="12.75">
      <c r="B234" s="27"/>
      <c r="C234" s="27"/>
      <c r="D234" s="27"/>
      <c r="E234" s="27"/>
    </row>
    <row r="235" spans="2:5" ht="12.75">
      <c r="B235" s="27"/>
      <c r="C235" s="27"/>
      <c r="D235" s="27"/>
      <c r="E235" s="27"/>
    </row>
    <row r="236" spans="2:5" ht="12.75">
      <c r="B236" s="27"/>
      <c r="C236" s="27"/>
      <c r="D236" s="27"/>
      <c r="E236" s="27"/>
    </row>
    <row r="237" spans="2:5" ht="12.75">
      <c r="B237" s="27"/>
      <c r="C237" s="27"/>
      <c r="D237" s="27"/>
      <c r="E237" s="27"/>
    </row>
    <row r="238" spans="2:5" ht="12.75">
      <c r="B238" s="27"/>
      <c r="C238" s="27"/>
      <c r="D238" s="27"/>
      <c r="E238" s="27"/>
    </row>
    <row r="239" spans="2:5" ht="12.75">
      <c r="B239" s="27"/>
      <c r="C239" s="27"/>
      <c r="D239" s="27"/>
      <c r="E239" s="27"/>
    </row>
    <row r="240" spans="2:5" ht="12.75">
      <c r="B240" s="27"/>
      <c r="C240" s="27"/>
      <c r="D240" s="27"/>
      <c r="E240" s="27"/>
    </row>
    <row r="241" spans="2:5" ht="12.75">
      <c r="B241" s="27"/>
      <c r="C241" s="27"/>
      <c r="D241" s="27"/>
      <c r="E241" s="27"/>
    </row>
    <row r="242" spans="2:5" ht="12.75">
      <c r="B242" s="27"/>
      <c r="C242" s="27"/>
      <c r="D242" s="27"/>
      <c r="E242" s="27"/>
    </row>
    <row r="243" spans="2:5" ht="12.75">
      <c r="B243" s="27"/>
      <c r="C243" s="27"/>
      <c r="D243" s="27"/>
      <c r="E243" s="27"/>
    </row>
    <row r="244" spans="2:5" ht="12.75">
      <c r="B244" s="27"/>
      <c r="C244" s="27"/>
      <c r="D244" s="27"/>
      <c r="E244" s="27"/>
    </row>
    <row r="245" spans="2:5" ht="12.75">
      <c r="B245" s="27"/>
      <c r="C245" s="27"/>
      <c r="D245" s="27"/>
      <c r="E245" s="27"/>
    </row>
    <row r="246" spans="2:5" ht="12.75">
      <c r="B246" s="27"/>
      <c r="C246" s="27"/>
      <c r="D246" s="27"/>
      <c r="E246" s="27"/>
    </row>
    <row r="247" spans="2:5" ht="12.75">
      <c r="B247" s="27"/>
      <c r="C247" s="27"/>
      <c r="D247" s="27"/>
      <c r="E247" s="27"/>
    </row>
    <row r="248" spans="2:5" ht="12.75">
      <c r="B248" s="27"/>
      <c r="C248" s="27"/>
      <c r="D248" s="27"/>
      <c r="E248" s="27"/>
    </row>
    <row r="249" spans="2:5" ht="12.75">
      <c r="B249" s="27"/>
      <c r="C249" s="27"/>
      <c r="D249" s="27"/>
      <c r="E249" s="27"/>
    </row>
    <row r="250" spans="2:5" ht="12.75">
      <c r="B250" s="27"/>
      <c r="C250" s="27"/>
      <c r="D250" s="27"/>
      <c r="E250" s="27"/>
    </row>
    <row r="251" spans="2:5" ht="12.75">
      <c r="B251" s="27"/>
      <c r="C251" s="27"/>
      <c r="D251" s="27"/>
      <c r="E251" s="27"/>
    </row>
    <row r="252" spans="2:5" ht="12.75">
      <c r="B252" s="27"/>
      <c r="C252" s="27"/>
      <c r="D252" s="27"/>
      <c r="E252" s="27"/>
    </row>
    <row r="253" spans="2:5" ht="12.75">
      <c r="B253" s="27"/>
      <c r="C253" s="27"/>
      <c r="D253" s="27"/>
      <c r="E253" s="27"/>
    </row>
    <row r="254" spans="2:5" ht="12.75">
      <c r="B254" s="27"/>
      <c r="C254" s="27"/>
      <c r="D254" s="27"/>
      <c r="E254" s="27"/>
    </row>
    <row r="255" spans="2:5" ht="12.75">
      <c r="B255" s="27"/>
      <c r="C255" s="27"/>
      <c r="D255" s="27"/>
      <c r="E255" s="27"/>
    </row>
    <row r="256" spans="2:5" ht="12.75">
      <c r="B256" s="27"/>
      <c r="C256" s="27"/>
      <c r="D256" s="27"/>
      <c r="E256" s="27"/>
    </row>
    <row r="257" spans="2:5" ht="12.75">
      <c r="B257" s="27"/>
      <c r="C257" s="27"/>
      <c r="D257" s="27"/>
      <c r="E257" s="27"/>
    </row>
    <row r="258" spans="2:5" ht="12.75">
      <c r="B258" s="27"/>
      <c r="C258" s="27"/>
      <c r="D258" s="27"/>
      <c r="E258" s="27"/>
    </row>
    <row r="259" spans="2:5" ht="12.75">
      <c r="B259" s="27"/>
      <c r="C259" s="27"/>
      <c r="D259" s="27"/>
      <c r="E259" s="27"/>
    </row>
    <row r="260" spans="2:5" ht="12.75">
      <c r="B260" s="27"/>
      <c r="C260" s="27"/>
      <c r="D260" s="27"/>
      <c r="E260" s="27"/>
    </row>
    <row r="261" spans="2:5" ht="12.75">
      <c r="B261" s="27"/>
      <c r="C261" s="27"/>
      <c r="D261" s="27"/>
      <c r="E261" s="27"/>
    </row>
    <row r="262" spans="2:5" ht="12.75">
      <c r="B262" s="27"/>
      <c r="C262" s="27"/>
      <c r="D262" s="27"/>
      <c r="E262" s="27"/>
    </row>
    <row r="263" spans="2:5" ht="12.75">
      <c r="B263" s="27"/>
      <c r="C263" s="27"/>
      <c r="D263" s="27"/>
      <c r="E263" s="27"/>
    </row>
    <row r="264" spans="2:5" ht="12.75">
      <c r="B264" s="27"/>
      <c r="C264" s="27"/>
      <c r="D264" s="27"/>
      <c r="E264" s="27"/>
    </row>
    <row r="265" spans="2:5" ht="12.75">
      <c r="B265" s="27"/>
      <c r="C265" s="27"/>
      <c r="D265" s="27"/>
      <c r="E265" s="27"/>
    </row>
    <row r="266" spans="2:5" ht="12.75">
      <c r="B266" s="27"/>
      <c r="C266" s="27"/>
      <c r="D266" s="27"/>
      <c r="E266" s="27"/>
    </row>
    <row r="267" spans="2:5" ht="12.75">
      <c r="B267" s="27"/>
      <c r="C267" s="27"/>
      <c r="D267" s="27"/>
      <c r="E267" s="27"/>
    </row>
    <row r="268" spans="2:5" ht="12.75">
      <c r="B268" s="27"/>
      <c r="C268" s="27"/>
      <c r="D268" s="27"/>
      <c r="E268" s="27"/>
    </row>
    <row r="269" spans="2:5" ht="12.75">
      <c r="B269" s="27"/>
      <c r="C269" s="27"/>
      <c r="D269" s="27"/>
      <c r="E269" s="27"/>
    </row>
    <row r="270" spans="2:5" ht="12.75">
      <c r="B270" s="27"/>
      <c r="C270" s="27"/>
      <c r="D270" s="27"/>
      <c r="E270" s="27"/>
    </row>
    <row r="271" spans="2:5" ht="12.75">
      <c r="B271" s="27"/>
      <c r="C271" s="27"/>
      <c r="D271" s="27"/>
      <c r="E271" s="27"/>
    </row>
    <row r="272" spans="2:5" ht="12.75">
      <c r="B272" s="27"/>
      <c r="C272" s="27"/>
      <c r="D272" s="27"/>
      <c r="E272" s="27"/>
    </row>
    <row r="273" spans="2:5" ht="12.75">
      <c r="B273" s="27"/>
      <c r="C273" s="27"/>
      <c r="D273" s="27"/>
      <c r="E273" s="27"/>
    </row>
    <row r="274" spans="2:5" ht="12.75">
      <c r="B274" s="27"/>
      <c r="C274" s="27"/>
      <c r="D274" s="27"/>
      <c r="E274" s="27"/>
    </row>
    <row r="275" spans="2:5" ht="12.75">
      <c r="B275" s="27"/>
      <c r="C275" s="27"/>
      <c r="D275" s="27"/>
      <c r="E275" s="27"/>
    </row>
    <row r="276" spans="2:5" ht="12.75">
      <c r="B276" s="27"/>
      <c r="C276" s="27"/>
      <c r="D276" s="27"/>
      <c r="E276" s="27"/>
    </row>
    <row r="277" spans="2:5" ht="12.75">
      <c r="B277" s="27"/>
      <c r="C277" s="27"/>
      <c r="D277" s="27"/>
      <c r="E277" s="27"/>
    </row>
    <row r="278" spans="2:5" ht="12.75">
      <c r="B278" s="27"/>
      <c r="C278" s="27"/>
      <c r="D278" s="27"/>
      <c r="E278" s="27"/>
    </row>
    <row r="279" spans="2:5" ht="12.75">
      <c r="B279" s="27"/>
      <c r="C279" s="27"/>
      <c r="D279" s="27"/>
      <c r="E279" s="27"/>
    </row>
    <row r="280" spans="2:5" ht="12.75">
      <c r="B280" s="27"/>
      <c r="C280" s="27"/>
      <c r="D280" s="27"/>
      <c r="E280" s="27"/>
    </row>
    <row r="281" spans="2:5" ht="12.75">
      <c r="B281" s="27"/>
      <c r="C281" s="27"/>
      <c r="D281" s="27"/>
      <c r="E281" s="27"/>
    </row>
    <row r="282" spans="2:5" ht="12.75">
      <c r="B282" s="27"/>
      <c r="C282" s="27"/>
      <c r="D282" s="27"/>
      <c r="E282" s="27"/>
    </row>
    <row r="283" spans="2:5" ht="12.75">
      <c r="B283" s="27"/>
      <c r="C283" s="27"/>
      <c r="D283" s="27"/>
      <c r="E283" s="27"/>
    </row>
    <row r="284" spans="2:5" ht="12.75">
      <c r="B284" s="27"/>
      <c r="C284" s="27"/>
      <c r="D284" s="27"/>
      <c r="E284" s="27"/>
    </row>
    <row r="285" spans="2:5" ht="12.75">
      <c r="B285" s="27"/>
      <c r="C285" s="27"/>
      <c r="D285" s="27"/>
      <c r="E285" s="27"/>
    </row>
    <row r="286" spans="2:5" ht="12.75">
      <c r="B286" s="27"/>
      <c r="C286" s="27"/>
      <c r="D286" s="27"/>
      <c r="E286" s="27"/>
    </row>
    <row r="287" spans="2:5" ht="12.75">
      <c r="B287" s="27"/>
      <c r="C287" s="27"/>
      <c r="D287" s="27"/>
      <c r="E287" s="27"/>
    </row>
    <row r="288" spans="2:5" ht="12.75">
      <c r="B288" s="27"/>
      <c r="C288" s="27"/>
      <c r="D288" s="27"/>
      <c r="E288" s="27"/>
    </row>
    <row r="289" spans="2:5" ht="12.75">
      <c r="B289" s="27"/>
      <c r="C289" s="27"/>
      <c r="D289" s="27"/>
      <c r="E289" s="27"/>
    </row>
    <row r="290" spans="2:5" ht="12.75">
      <c r="B290" s="27"/>
      <c r="C290" s="27"/>
      <c r="D290" s="27"/>
      <c r="E290" s="27"/>
    </row>
    <row r="291" spans="2:5" ht="12.75">
      <c r="B291" s="27"/>
      <c r="C291" s="27"/>
      <c r="D291" s="27"/>
      <c r="E291" s="27"/>
    </row>
    <row r="292" spans="2:5" ht="12.75">
      <c r="B292" s="27"/>
      <c r="C292" s="27"/>
      <c r="D292" s="27"/>
      <c r="E292" s="27"/>
    </row>
    <row r="293" spans="2:5" ht="12.75">
      <c r="B293" s="27"/>
      <c r="C293" s="27"/>
      <c r="D293" s="27"/>
      <c r="E293" s="27"/>
    </row>
    <row r="294" spans="2:5" ht="12.75">
      <c r="B294" s="27"/>
      <c r="C294" s="27"/>
      <c r="D294" s="27"/>
      <c r="E294" s="27"/>
    </row>
    <row r="295" spans="2:5" ht="12.75">
      <c r="B295" s="27"/>
      <c r="C295" s="27"/>
      <c r="D295" s="27"/>
      <c r="E295" s="27"/>
    </row>
    <row r="296" spans="2:5" ht="12.75">
      <c r="B296" s="27"/>
      <c r="C296" s="27"/>
      <c r="D296" s="27"/>
      <c r="E296" s="27"/>
    </row>
    <row r="297" spans="2:5" ht="12.75">
      <c r="B297" s="27"/>
      <c r="C297" s="27"/>
      <c r="D297" s="27"/>
      <c r="E297" s="27"/>
    </row>
    <row r="298" spans="2:5" ht="12.75">
      <c r="B298" s="27"/>
      <c r="C298" s="27"/>
      <c r="D298" s="27"/>
      <c r="E298" s="27"/>
    </row>
    <row r="299" spans="2:5" ht="12.75">
      <c r="B299" s="27"/>
      <c r="C299" s="27"/>
      <c r="D299" s="27"/>
      <c r="E299" s="27"/>
    </row>
    <row r="300" spans="2:5" ht="12.75">
      <c r="B300" s="27"/>
      <c r="C300" s="27"/>
      <c r="D300" s="27"/>
      <c r="E300" s="27"/>
    </row>
    <row r="301" spans="2:5" ht="12.75">
      <c r="B301" s="27"/>
      <c r="C301" s="27"/>
      <c r="D301" s="27"/>
      <c r="E301" s="27"/>
    </row>
    <row r="302" spans="2:5" ht="12.75">
      <c r="B302" s="27"/>
      <c r="C302" s="27"/>
      <c r="D302" s="27"/>
      <c r="E302" s="27"/>
    </row>
    <row r="303" spans="2:5" ht="12.75">
      <c r="B303" s="27"/>
      <c r="C303" s="27"/>
      <c r="D303" s="27"/>
      <c r="E303" s="27"/>
    </row>
    <row r="304" spans="2:5" ht="12.75">
      <c r="B304" s="27"/>
      <c r="C304" s="27"/>
      <c r="D304" s="27"/>
      <c r="E304" s="27"/>
    </row>
    <row r="305" spans="2:5" ht="12.75">
      <c r="B305" s="27"/>
      <c r="C305" s="27"/>
      <c r="D305" s="27"/>
      <c r="E305" s="27"/>
    </row>
    <row r="306" spans="2:5" ht="12.75">
      <c r="B306" s="27"/>
      <c r="C306" s="27"/>
      <c r="D306" s="27"/>
      <c r="E306" s="27"/>
    </row>
    <row r="307" spans="2:5" ht="12.75">
      <c r="B307" s="27"/>
      <c r="C307" s="27"/>
      <c r="D307" s="27"/>
      <c r="E307" s="27"/>
    </row>
    <row r="308" spans="2:5" ht="12.75">
      <c r="B308" s="27"/>
      <c r="C308" s="27"/>
      <c r="D308" s="27"/>
      <c r="E308" s="27"/>
    </row>
    <row r="309" spans="2:5" ht="12.75">
      <c r="B309" s="27"/>
      <c r="C309" s="27"/>
      <c r="D309" s="27"/>
      <c r="E309" s="27"/>
    </row>
    <row r="310" spans="2:5" ht="12.75">
      <c r="B310" s="27"/>
      <c r="C310" s="27"/>
      <c r="D310" s="27"/>
      <c r="E310" s="27"/>
    </row>
    <row r="311" spans="2:5" ht="12.75">
      <c r="B311" s="27"/>
      <c r="C311" s="27"/>
      <c r="D311" s="27"/>
      <c r="E311" s="27"/>
    </row>
    <row r="312" spans="2:5" ht="12.75">
      <c r="B312" s="27"/>
      <c r="C312" s="27"/>
      <c r="D312" s="27"/>
      <c r="E312" s="27"/>
    </row>
    <row r="313" spans="2:5" ht="12.75">
      <c r="B313" s="27"/>
      <c r="C313" s="27"/>
      <c r="D313" s="27"/>
      <c r="E313" s="27"/>
    </row>
    <row r="314" spans="2:5" ht="12.75">
      <c r="B314" s="27"/>
      <c r="C314" s="27"/>
      <c r="D314" s="27"/>
      <c r="E314" s="27"/>
    </row>
    <row r="315" spans="2:5" ht="12.75">
      <c r="B315" s="27"/>
      <c r="C315" s="27"/>
      <c r="D315" s="27"/>
      <c r="E315" s="27"/>
    </row>
    <row r="316" spans="2:5" ht="12.75">
      <c r="B316" s="27"/>
      <c r="C316" s="27"/>
      <c r="D316" s="27"/>
      <c r="E316" s="27"/>
    </row>
    <row r="317" spans="2:5" ht="12.75">
      <c r="B317" s="27"/>
      <c r="C317" s="27"/>
      <c r="D317" s="27"/>
      <c r="E317" s="27"/>
    </row>
    <row r="318" spans="2:5" ht="12.75">
      <c r="B318" s="27"/>
      <c r="C318" s="27"/>
      <c r="D318" s="27"/>
      <c r="E318" s="27"/>
    </row>
    <row r="319" spans="2:5" ht="12.75">
      <c r="B319" s="27"/>
      <c r="C319" s="27"/>
      <c r="D319" s="27"/>
      <c r="E319" s="27"/>
    </row>
    <row r="320" spans="2:5" ht="12.75">
      <c r="B320" s="27"/>
      <c r="C320" s="27"/>
      <c r="D320" s="27"/>
      <c r="E320" s="27"/>
    </row>
    <row r="321" spans="2:5" ht="12.75">
      <c r="B321" s="27"/>
      <c r="C321" s="27"/>
      <c r="D321" s="27"/>
      <c r="E321" s="27"/>
    </row>
    <row r="322" spans="2:5" ht="12.75">
      <c r="B322" s="27"/>
      <c r="C322" s="27"/>
      <c r="D322" s="27"/>
      <c r="E322" s="27"/>
    </row>
    <row r="323" spans="2:5" ht="12.75">
      <c r="B323" s="27"/>
      <c r="C323" s="27"/>
      <c r="D323" s="27"/>
      <c r="E323" s="27"/>
    </row>
    <row r="324" spans="2:5" ht="12.75">
      <c r="B324" s="27"/>
      <c r="C324" s="27"/>
      <c r="D324" s="27"/>
      <c r="E324" s="27"/>
    </row>
    <row r="325" spans="2:5" ht="12.75">
      <c r="B325" s="27"/>
      <c r="C325" s="27"/>
      <c r="D325" s="27"/>
      <c r="E325" s="27"/>
    </row>
    <row r="326" spans="2:5" ht="12.75">
      <c r="B326" s="27"/>
      <c r="C326" s="27"/>
      <c r="D326" s="27"/>
      <c r="E326" s="27"/>
    </row>
    <row r="327" spans="2:5" ht="12.75">
      <c r="B327" s="27"/>
      <c r="C327" s="27"/>
      <c r="D327" s="27"/>
      <c r="E327" s="27"/>
    </row>
    <row r="328" spans="2:5" ht="12.75">
      <c r="B328" s="27"/>
      <c r="C328" s="27"/>
      <c r="D328" s="27"/>
      <c r="E328" s="27"/>
    </row>
    <row r="329" spans="2:5" ht="12.75">
      <c r="B329" s="27"/>
      <c r="C329" s="27"/>
      <c r="D329" s="27"/>
      <c r="E329" s="27"/>
    </row>
    <row r="330" spans="2:5" ht="12.75">
      <c r="B330" s="27"/>
      <c r="C330" s="27"/>
      <c r="D330" s="27"/>
      <c r="E330" s="27"/>
    </row>
    <row r="331" spans="2:5" ht="12.75">
      <c r="B331" s="27"/>
      <c r="C331" s="27"/>
      <c r="D331" s="27"/>
      <c r="E331" s="27"/>
    </row>
    <row r="332" spans="2:5" ht="12.75">
      <c r="B332" s="27"/>
      <c r="C332" s="27"/>
      <c r="D332" s="27"/>
      <c r="E332" s="27"/>
    </row>
    <row r="333" spans="2:5" ht="12.75">
      <c r="B333" s="27"/>
      <c r="C333" s="27"/>
      <c r="D333" s="27"/>
      <c r="E333" s="27"/>
    </row>
  </sheetData>
  <mergeCells count="17">
    <mergeCell ref="E55:E56"/>
    <mergeCell ref="A55:A56"/>
    <mergeCell ref="B55:B56"/>
    <mergeCell ref="C55:C56"/>
    <mergeCell ref="D55:D56"/>
    <mergeCell ref="A1:A3"/>
    <mergeCell ref="C1:C3"/>
    <mergeCell ref="D1:D3"/>
    <mergeCell ref="A40:A42"/>
    <mergeCell ref="B40:B42"/>
    <mergeCell ref="C40:C42"/>
    <mergeCell ref="D40:D42"/>
    <mergeCell ref="F1:F3"/>
    <mergeCell ref="E1:E3"/>
    <mergeCell ref="B1:B3"/>
    <mergeCell ref="E40:E42"/>
    <mergeCell ref="F40:F42"/>
  </mergeCells>
  <printOptions horizontalCentered="1"/>
  <pageMargins left="0.5118110236220472" right="0.3937007874015748" top="0.85" bottom="0.51" header="0.31496062992125984" footer="0.31"/>
  <pageSetup horizontalDpi="300" verticalDpi="300" orientation="landscape" paperSize="9" r:id="rId1"/>
  <headerFooter alignWithMargins="0">
    <oddHeader xml:space="preserve">&amp;C2002. évi intézményi felújítások&amp;R5. számú melléklet
a 22/2002.(IX.18.)önkormányzati rendelethez
(ezer Ft-ban)   </oddHeader>
    <oddFooter>&amp;L&amp;D &amp;T&amp;C&amp;F/&amp;A/Szalafainé&amp;R&amp;P/&amp;N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3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5" sqref="E15"/>
    </sheetView>
  </sheetViews>
  <sheetFormatPr defaultColWidth="9.140625" defaultRowHeight="12.75"/>
  <cols>
    <col min="1" max="1" width="62.7109375" style="9" customWidth="1"/>
    <col min="2" max="2" width="11.57421875" style="132" customWidth="1"/>
    <col min="3" max="3" width="10.28125" style="9" bestFit="1" customWidth="1"/>
    <col min="4" max="16384" width="9.140625" style="9" customWidth="1"/>
  </cols>
  <sheetData>
    <row r="1" spans="1:3" s="120" customFormat="1" ht="12.75" customHeight="1">
      <c r="A1" s="230" t="s">
        <v>4</v>
      </c>
      <c r="B1" s="230" t="s">
        <v>114</v>
      </c>
      <c r="C1" s="230" t="s">
        <v>8</v>
      </c>
    </row>
    <row r="2" spans="1:3" s="120" customFormat="1" ht="12.75">
      <c r="A2" s="231"/>
      <c r="B2" s="231"/>
      <c r="C2" s="231"/>
    </row>
    <row r="3" spans="1:3" s="120" customFormat="1" ht="12.75">
      <c r="A3" s="232"/>
      <c r="B3" s="232"/>
      <c r="C3" s="232"/>
    </row>
    <row r="4" spans="1:3" ht="12.75">
      <c r="A4" s="8"/>
      <c r="B4" s="20"/>
      <c r="C4" s="8"/>
    </row>
    <row r="5" spans="1:3" ht="12.75">
      <c r="A5" s="10" t="s">
        <v>74</v>
      </c>
      <c r="B5" s="20"/>
      <c r="C5" s="8"/>
    </row>
    <row r="6" spans="1:3" ht="12.75">
      <c r="A6" s="8"/>
      <c r="B6" s="20"/>
      <c r="C6" s="8"/>
    </row>
    <row r="7" spans="1:3" ht="12.75">
      <c r="A7" s="8" t="s">
        <v>14</v>
      </c>
      <c r="B7" s="20">
        <f>'09.12'!D7</f>
        <v>500</v>
      </c>
      <c r="C7" s="8" t="s">
        <v>13</v>
      </c>
    </row>
    <row r="8" spans="1:3" ht="12.75">
      <c r="A8" s="8" t="s">
        <v>15</v>
      </c>
      <c r="B8" s="20">
        <v>6798</v>
      </c>
      <c r="C8" s="8" t="s">
        <v>13</v>
      </c>
    </row>
    <row r="9" spans="1:3" ht="12.75">
      <c r="A9" s="8" t="s">
        <v>28</v>
      </c>
      <c r="B9" s="20">
        <v>400</v>
      </c>
      <c r="C9" s="8" t="s">
        <v>13</v>
      </c>
    </row>
    <row r="10" spans="1:3" ht="12.75">
      <c r="A10" s="8" t="s">
        <v>30</v>
      </c>
      <c r="B10" s="20">
        <v>313</v>
      </c>
      <c r="C10" s="8" t="s">
        <v>13</v>
      </c>
    </row>
    <row r="11" spans="1:3" ht="12.75">
      <c r="A11" s="8" t="s">
        <v>102</v>
      </c>
      <c r="B11" s="20">
        <v>9119</v>
      </c>
      <c r="C11" s="8" t="s">
        <v>13</v>
      </c>
    </row>
    <row r="12" spans="1:3" ht="12.75">
      <c r="A12" s="8" t="s">
        <v>101</v>
      </c>
      <c r="B12" s="20">
        <v>200</v>
      </c>
      <c r="C12" s="8" t="s">
        <v>13</v>
      </c>
    </row>
    <row r="13" spans="1:3" ht="12.75">
      <c r="A13" s="8" t="s">
        <v>39</v>
      </c>
      <c r="B13" s="20"/>
      <c r="C13" s="8" t="s">
        <v>13</v>
      </c>
    </row>
    <row r="14" spans="1:3" ht="12.75">
      <c r="A14" s="8" t="s">
        <v>40</v>
      </c>
      <c r="B14" s="20">
        <v>67</v>
      </c>
      <c r="C14" s="8" t="s">
        <v>13</v>
      </c>
    </row>
    <row r="15" spans="1:3" ht="12.75">
      <c r="A15" s="8" t="s">
        <v>41</v>
      </c>
      <c r="B15" s="20">
        <v>223</v>
      </c>
      <c r="C15" s="8" t="s">
        <v>13</v>
      </c>
    </row>
    <row r="16" spans="1:3" ht="12.75">
      <c r="A16" s="8" t="s">
        <v>42</v>
      </c>
      <c r="B16" s="20">
        <v>60</v>
      </c>
      <c r="C16" s="8" t="s">
        <v>13</v>
      </c>
    </row>
    <row r="17" spans="1:3" ht="12.75">
      <c r="A17" s="8" t="s">
        <v>47</v>
      </c>
      <c r="B17" s="20">
        <v>198</v>
      </c>
      <c r="C17" s="8" t="s">
        <v>13</v>
      </c>
    </row>
    <row r="18" spans="1:3" ht="12.75">
      <c r="A18" s="8" t="s">
        <v>55</v>
      </c>
      <c r="B18" s="20">
        <v>142</v>
      </c>
      <c r="C18" s="8" t="s">
        <v>13</v>
      </c>
    </row>
    <row r="19" spans="1:3" ht="12.75">
      <c r="A19" s="8" t="s">
        <v>63</v>
      </c>
      <c r="B19" s="20">
        <v>197</v>
      </c>
      <c r="C19" s="8" t="s">
        <v>13</v>
      </c>
    </row>
    <row r="20" spans="1:3" ht="12.75">
      <c r="A20" s="8" t="s">
        <v>64</v>
      </c>
      <c r="B20" s="20">
        <v>70</v>
      </c>
      <c r="C20" s="8" t="s">
        <v>13</v>
      </c>
    </row>
    <row r="21" spans="1:3" ht="12.75">
      <c r="A21" s="8" t="s">
        <v>67</v>
      </c>
      <c r="B21" s="20">
        <v>184</v>
      </c>
      <c r="C21" s="8" t="s">
        <v>13</v>
      </c>
    </row>
    <row r="22" spans="1:3" ht="12.75">
      <c r="A22" s="8" t="s">
        <v>76</v>
      </c>
      <c r="B22" s="20">
        <v>1505</v>
      </c>
      <c r="C22" s="8" t="s">
        <v>13</v>
      </c>
    </row>
    <row r="23" spans="1:3" ht="12.75">
      <c r="A23" s="8" t="s">
        <v>103</v>
      </c>
      <c r="B23" s="20" t="s">
        <v>113</v>
      </c>
      <c r="C23" s="8" t="s">
        <v>13</v>
      </c>
    </row>
    <row r="24" spans="1:3" ht="12.75">
      <c r="A24" s="30" t="s">
        <v>91</v>
      </c>
      <c r="B24" s="33">
        <f>SUM(B7:B23)</f>
        <v>19976</v>
      </c>
      <c r="C24" s="30"/>
    </row>
    <row r="25" spans="2:3" ht="12.75">
      <c r="B25" s="131"/>
      <c r="C25" s="17"/>
    </row>
    <row r="26" spans="2:3" ht="12.75">
      <c r="B26" s="131"/>
      <c r="C26" s="17"/>
    </row>
    <row r="27" spans="2:3" ht="12.75">
      <c r="B27" s="131"/>
      <c r="C27" s="17"/>
    </row>
    <row r="28" spans="2:3" ht="12.75">
      <c r="B28" s="131"/>
      <c r="C28" s="17"/>
    </row>
    <row r="29" spans="2:3" ht="12.75">
      <c r="B29" s="131"/>
      <c r="C29" s="17"/>
    </row>
    <row r="30" spans="2:3" ht="12.75">
      <c r="B30" s="131"/>
      <c r="C30" s="17"/>
    </row>
    <row r="31" spans="2:3" ht="12.75">
      <c r="B31" s="131"/>
      <c r="C31" s="17"/>
    </row>
    <row r="32" spans="2:3" ht="12.75">
      <c r="B32" s="131"/>
      <c r="C32" s="17"/>
    </row>
    <row r="33" spans="2:3" ht="12.75">
      <c r="B33" s="131"/>
      <c r="C33" s="17"/>
    </row>
    <row r="34" spans="2:3" ht="12.75">
      <c r="B34" s="131"/>
      <c r="C34" s="17"/>
    </row>
    <row r="35" spans="2:3" ht="12.75">
      <c r="B35" s="131"/>
      <c r="C35" s="17"/>
    </row>
    <row r="36" spans="2:3" ht="12.75">
      <c r="B36" s="131"/>
      <c r="C36" s="17"/>
    </row>
    <row r="37" spans="2:3" ht="12.75">
      <c r="B37" s="131"/>
      <c r="C37" s="17"/>
    </row>
    <row r="38" spans="2:3" ht="12.75">
      <c r="B38" s="131"/>
      <c r="C38" s="17"/>
    </row>
    <row r="39" spans="2:3" ht="12.75">
      <c r="B39" s="131"/>
      <c r="C39" s="17"/>
    </row>
    <row r="40" spans="2:3" ht="12.75">
      <c r="B40" s="131"/>
      <c r="C40" s="17"/>
    </row>
    <row r="41" spans="2:3" ht="12.75">
      <c r="B41" s="131"/>
      <c r="C41" s="17"/>
    </row>
    <row r="42" spans="2:3" ht="12.75">
      <c r="B42" s="131"/>
      <c r="C42" s="17"/>
    </row>
    <row r="43" spans="2:3" ht="12.75">
      <c r="B43" s="131"/>
      <c r="C43" s="17"/>
    </row>
    <row r="44" spans="2:3" ht="12.75">
      <c r="B44" s="131"/>
      <c r="C44" s="17"/>
    </row>
    <row r="45" spans="2:3" ht="12.75">
      <c r="B45" s="131"/>
      <c r="C45" s="17"/>
    </row>
    <row r="46" spans="2:3" ht="12.75">
      <c r="B46" s="131"/>
      <c r="C46" s="17"/>
    </row>
    <row r="47" spans="2:3" ht="12.75">
      <c r="B47" s="131"/>
      <c r="C47" s="17"/>
    </row>
    <row r="48" spans="2:3" ht="12.75">
      <c r="B48" s="131"/>
      <c r="C48" s="17"/>
    </row>
    <row r="49" spans="2:3" ht="12.75">
      <c r="B49" s="131"/>
      <c r="C49" s="17"/>
    </row>
    <row r="50" spans="2:3" ht="12.75">
      <c r="B50" s="131"/>
      <c r="C50" s="17"/>
    </row>
    <row r="51" spans="2:3" ht="12.75">
      <c r="B51" s="131"/>
      <c r="C51" s="17"/>
    </row>
    <row r="52" spans="2:3" ht="12.75">
      <c r="B52" s="131"/>
      <c r="C52" s="17"/>
    </row>
    <row r="53" spans="2:3" ht="12.75">
      <c r="B53" s="131"/>
      <c r="C53" s="17"/>
    </row>
    <row r="54" spans="2:3" ht="12.75">
      <c r="B54" s="131"/>
      <c r="C54" s="17"/>
    </row>
    <row r="55" spans="2:3" ht="12.75">
      <c r="B55" s="131"/>
      <c r="C55" s="17"/>
    </row>
    <row r="56" spans="2:3" ht="12.75">
      <c r="B56" s="131"/>
      <c r="C56" s="17"/>
    </row>
    <row r="57" spans="2:3" ht="12.75">
      <c r="B57" s="131"/>
      <c r="C57" s="17"/>
    </row>
    <row r="58" spans="2:3" ht="12.75">
      <c r="B58" s="131"/>
      <c r="C58" s="17"/>
    </row>
    <row r="59" spans="2:3" ht="12.75">
      <c r="B59" s="131"/>
      <c r="C59" s="17"/>
    </row>
    <row r="60" spans="2:3" ht="12.75">
      <c r="B60" s="131"/>
      <c r="C60" s="17"/>
    </row>
    <row r="61" spans="2:3" ht="12.75">
      <c r="B61" s="131"/>
      <c r="C61" s="17"/>
    </row>
    <row r="62" spans="2:3" ht="12.75">
      <c r="B62" s="131"/>
      <c r="C62" s="17"/>
    </row>
    <row r="63" spans="2:3" ht="12.75">
      <c r="B63" s="131"/>
      <c r="C63" s="17"/>
    </row>
    <row r="64" spans="2:3" ht="12.75">
      <c r="B64" s="131"/>
      <c r="C64" s="17"/>
    </row>
    <row r="65" spans="2:3" ht="12.75">
      <c r="B65" s="131"/>
      <c r="C65" s="17"/>
    </row>
    <row r="66" spans="2:3" ht="12.75">
      <c r="B66" s="131"/>
      <c r="C66" s="17"/>
    </row>
    <row r="67" spans="2:3" ht="12.75">
      <c r="B67" s="131"/>
      <c r="C67" s="17"/>
    </row>
    <row r="68" spans="2:3" ht="12.75">
      <c r="B68" s="131"/>
      <c r="C68" s="17"/>
    </row>
    <row r="69" spans="2:3" ht="12.75">
      <c r="B69" s="131"/>
      <c r="C69" s="17"/>
    </row>
    <row r="70" spans="2:3" ht="12.75">
      <c r="B70" s="131"/>
      <c r="C70" s="17"/>
    </row>
    <row r="71" spans="2:3" ht="12.75">
      <c r="B71" s="131"/>
      <c r="C71" s="17"/>
    </row>
    <row r="72" spans="2:3" ht="12.75">
      <c r="B72" s="131"/>
      <c r="C72" s="17"/>
    </row>
    <row r="73" spans="2:3" ht="12.75">
      <c r="B73" s="131"/>
      <c r="C73" s="17"/>
    </row>
    <row r="74" spans="2:3" ht="12.75">
      <c r="B74" s="131"/>
      <c r="C74" s="17"/>
    </row>
    <row r="75" spans="2:3" ht="12.75">
      <c r="B75" s="131"/>
      <c r="C75" s="17"/>
    </row>
    <row r="76" spans="2:3" ht="12.75">
      <c r="B76" s="131"/>
      <c r="C76" s="17"/>
    </row>
    <row r="77" spans="2:3" ht="12.75">
      <c r="B77" s="131"/>
      <c r="C77" s="17"/>
    </row>
    <row r="78" spans="2:3" ht="12.75">
      <c r="B78" s="131"/>
      <c r="C78" s="17"/>
    </row>
    <row r="79" spans="2:3" ht="12.75">
      <c r="B79" s="131"/>
      <c r="C79" s="17"/>
    </row>
    <row r="80" spans="2:3" ht="12.75">
      <c r="B80" s="131"/>
      <c r="C80" s="17"/>
    </row>
    <row r="81" spans="2:3" ht="12.75">
      <c r="B81" s="131"/>
      <c r="C81" s="17"/>
    </row>
    <row r="82" spans="2:3" ht="12.75">
      <c r="B82" s="131"/>
      <c r="C82" s="17"/>
    </row>
    <row r="83" spans="2:3" ht="12.75">
      <c r="B83" s="131"/>
      <c r="C83" s="17"/>
    </row>
    <row r="84" spans="2:3" ht="12.75">
      <c r="B84" s="131"/>
      <c r="C84" s="17"/>
    </row>
    <row r="85" ht="12.75">
      <c r="B85" s="131"/>
    </row>
    <row r="86" ht="12.75">
      <c r="B86" s="131"/>
    </row>
    <row r="87" ht="12.75">
      <c r="B87" s="131"/>
    </row>
    <row r="88" ht="12.75">
      <c r="B88" s="131"/>
    </row>
    <row r="89" ht="12.75">
      <c r="B89" s="131"/>
    </row>
    <row r="90" ht="12.75">
      <c r="B90" s="131"/>
    </row>
    <row r="91" ht="12.75">
      <c r="B91" s="131"/>
    </row>
    <row r="92" ht="12.75">
      <c r="B92" s="131"/>
    </row>
    <row r="93" ht="12.75">
      <c r="B93" s="131"/>
    </row>
    <row r="94" ht="12.75">
      <c r="B94" s="131"/>
    </row>
    <row r="95" ht="12.75">
      <c r="B95" s="131"/>
    </row>
    <row r="96" ht="12.75">
      <c r="B96" s="131"/>
    </row>
    <row r="97" ht="12.75">
      <c r="B97" s="131"/>
    </row>
    <row r="98" ht="12.75">
      <c r="B98" s="131"/>
    </row>
    <row r="99" ht="12.75">
      <c r="B99" s="131"/>
    </row>
    <row r="100" ht="12.75">
      <c r="B100" s="131"/>
    </row>
    <row r="101" ht="12.75">
      <c r="B101" s="131"/>
    </row>
    <row r="102" ht="12.75">
      <c r="B102" s="131"/>
    </row>
    <row r="103" ht="12.75">
      <c r="B103" s="131"/>
    </row>
    <row r="104" ht="12.75">
      <c r="B104" s="131"/>
    </row>
    <row r="105" ht="12.75">
      <c r="B105" s="131"/>
    </row>
    <row r="106" ht="12.75">
      <c r="B106" s="131"/>
    </row>
    <row r="107" ht="12.75">
      <c r="B107" s="131"/>
    </row>
    <row r="108" ht="12.75">
      <c r="B108" s="131"/>
    </row>
    <row r="109" ht="12.75">
      <c r="B109" s="131"/>
    </row>
    <row r="110" ht="12.75">
      <c r="B110" s="131"/>
    </row>
    <row r="111" ht="12.75">
      <c r="B111" s="131"/>
    </row>
    <row r="112" ht="12.75">
      <c r="B112" s="131"/>
    </row>
    <row r="113" ht="12.75">
      <c r="B113" s="131"/>
    </row>
    <row r="114" ht="12.75">
      <c r="B114" s="131"/>
    </row>
    <row r="115" ht="12.75">
      <c r="B115" s="131"/>
    </row>
    <row r="116" ht="12.75">
      <c r="B116" s="131"/>
    </row>
    <row r="117" ht="12.75">
      <c r="B117" s="131"/>
    </row>
    <row r="118" ht="12.75">
      <c r="B118" s="131"/>
    </row>
    <row r="119" ht="12.75">
      <c r="B119" s="131"/>
    </row>
    <row r="120" ht="12.75">
      <c r="B120" s="131"/>
    </row>
    <row r="121" ht="12.75">
      <c r="B121" s="131"/>
    </row>
    <row r="122" ht="12.75">
      <c r="B122" s="131"/>
    </row>
    <row r="123" ht="12.75">
      <c r="B123" s="131"/>
    </row>
    <row r="124" ht="12.75">
      <c r="B124" s="131"/>
    </row>
    <row r="125" ht="12.75">
      <c r="B125" s="131"/>
    </row>
    <row r="126" ht="12.75">
      <c r="B126" s="131"/>
    </row>
    <row r="127" ht="12.75">
      <c r="B127" s="131"/>
    </row>
    <row r="128" ht="12.75">
      <c r="B128" s="131"/>
    </row>
    <row r="129" ht="12.75">
      <c r="B129" s="131"/>
    </row>
    <row r="130" ht="12.75">
      <c r="B130" s="131"/>
    </row>
    <row r="131" ht="12.75">
      <c r="B131" s="131"/>
    </row>
    <row r="132" ht="12.75">
      <c r="B132" s="131"/>
    </row>
    <row r="133" ht="12.75">
      <c r="B133" s="131"/>
    </row>
    <row r="134" ht="12.75">
      <c r="B134" s="131"/>
    </row>
    <row r="135" ht="12.75">
      <c r="B135" s="131"/>
    </row>
    <row r="136" ht="12.75">
      <c r="B136" s="131"/>
    </row>
    <row r="137" ht="12.75">
      <c r="B137" s="131"/>
    </row>
    <row r="138" ht="12.75">
      <c r="B138" s="131"/>
    </row>
    <row r="139" ht="12.75">
      <c r="B139" s="131"/>
    </row>
    <row r="140" ht="12.75">
      <c r="B140" s="131"/>
    </row>
    <row r="141" ht="12.75">
      <c r="B141" s="131"/>
    </row>
    <row r="142" ht="12.75">
      <c r="B142" s="131"/>
    </row>
    <row r="143" ht="12.75">
      <c r="B143" s="131"/>
    </row>
    <row r="144" ht="12.75">
      <c r="B144" s="131"/>
    </row>
    <row r="145" ht="12.75">
      <c r="B145" s="131"/>
    </row>
    <row r="146" ht="12.75">
      <c r="B146" s="131"/>
    </row>
    <row r="147" ht="12.75">
      <c r="B147" s="131"/>
    </row>
    <row r="148" ht="12.75">
      <c r="B148" s="131"/>
    </row>
    <row r="149" ht="12.75">
      <c r="B149" s="131"/>
    </row>
    <row r="150" ht="12.75">
      <c r="B150" s="131"/>
    </row>
    <row r="151" ht="12.75">
      <c r="B151" s="131"/>
    </row>
    <row r="152" ht="12.75">
      <c r="B152" s="131"/>
    </row>
    <row r="153" ht="12.75">
      <c r="B153" s="131"/>
    </row>
    <row r="154" ht="12.75">
      <c r="B154" s="131"/>
    </row>
    <row r="155" ht="12.75">
      <c r="B155" s="131"/>
    </row>
    <row r="156" ht="12.75">
      <c r="B156" s="131"/>
    </row>
    <row r="157" ht="12.75">
      <c r="B157" s="131"/>
    </row>
    <row r="158" ht="12.75">
      <c r="B158" s="131"/>
    </row>
    <row r="159" ht="12.75">
      <c r="B159" s="131"/>
    </row>
    <row r="160" ht="12.75">
      <c r="B160" s="131"/>
    </row>
    <row r="161" ht="12.75">
      <c r="B161" s="131"/>
    </row>
    <row r="162" ht="12.75">
      <c r="B162" s="131"/>
    </row>
    <row r="163" ht="12.75">
      <c r="B163" s="131"/>
    </row>
    <row r="164" ht="12.75">
      <c r="B164" s="131"/>
    </row>
    <row r="165" ht="12.75">
      <c r="B165" s="131"/>
    </row>
    <row r="166" ht="12.75">
      <c r="B166" s="131"/>
    </row>
    <row r="167" ht="12.75">
      <c r="B167" s="131"/>
    </row>
    <row r="168" ht="12.75">
      <c r="B168" s="131"/>
    </row>
    <row r="169" ht="12.75">
      <c r="B169" s="131"/>
    </row>
    <row r="170" ht="12.75">
      <c r="B170" s="131"/>
    </row>
    <row r="171" ht="12.75">
      <c r="B171" s="131"/>
    </row>
    <row r="172" ht="12.75">
      <c r="B172" s="131"/>
    </row>
    <row r="173" ht="12.75">
      <c r="B173" s="131"/>
    </row>
    <row r="174" ht="12.75">
      <c r="B174" s="131"/>
    </row>
    <row r="175" ht="12.75">
      <c r="B175" s="131"/>
    </row>
    <row r="176" ht="12.75">
      <c r="B176" s="131"/>
    </row>
    <row r="177" ht="12.75">
      <c r="B177" s="131"/>
    </row>
    <row r="178" ht="12.75">
      <c r="B178" s="131"/>
    </row>
    <row r="179" ht="12.75">
      <c r="B179" s="131"/>
    </row>
    <row r="180" ht="12.75">
      <c r="B180" s="131"/>
    </row>
    <row r="181" ht="12.75">
      <c r="B181" s="131"/>
    </row>
    <row r="182" ht="12.75">
      <c r="B182" s="131"/>
    </row>
    <row r="183" ht="12.75">
      <c r="B183" s="131"/>
    </row>
    <row r="184" ht="12.75">
      <c r="B184" s="131"/>
    </row>
    <row r="185" ht="12.75">
      <c r="B185" s="131"/>
    </row>
    <row r="186" ht="12.75">
      <c r="B186" s="131"/>
    </row>
    <row r="187" ht="12.75">
      <c r="B187" s="131"/>
    </row>
    <row r="188" ht="12.75">
      <c r="B188" s="131"/>
    </row>
    <row r="189" ht="12.75">
      <c r="B189" s="131"/>
    </row>
    <row r="190" ht="12.75">
      <c r="B190" s="131"/>
    </row>
    <row r="191" ht="12.75">
      <c r="B191" s="131"/>
    </row>
    <row r="192" ht="12.75">
      <c r="B192" s="131"/>
    </row>
    <row r="193" ht="12.75">
      <c r="B193" s="131"/>
    </row>
    <row r="194" ht="12.75">
      <c r="B194" s="131"/>
    </row>
    <row r="195" ht="12.75">
      <c r="B195" s="131"/>
    </row>
    <row r="196" ht="12.75">
      <c r="B196" s="131"/>
    </row>
    <row r="197" ht="12.75">
      <c r="B197" s="131"/>
    </row>
    <row r="198" ht="12.75">
      <c r="B198" s="131"/>
    </row>
    <row r="199" ht="12.75">
      <c r="B199" s="131"/>
    </row>
    <row r="200" ht="12.75">
      <c r="B200" s="131"/>
    </row>
    <row r="201" ht="12.75">
      <c r="B201" s="131"/>
    </row>
    <row r="202" ht="12.75">
      <c r="B202" s="131"/>
    </row>
    <row r="203" ht="12.75">
      <c r="B203" s="131"/>
    </row>
    <row r="204" ht="12.75">
      <c r="B204" s="131"/>
    </row>
    <row r="205" ht="12.75">
      <c r="B205" s="131"/>
    </row>
    <row r="206" ht="12.75">
      <c r="B206" s="131"/>
    </row>
    <row r="207" ht="12.75">
      <c r="B207" s="131"/>
    </row>
    <row r="208" ht="12.75">
      <c r="B208" s="131"/>
    </row>
    <row r="209" ht="12.75">
      <c r="B209" s="131"/>
    </row>
    <row r="210" ht="12.75">
      <c r="B210" s="131"/>
    </row>
    <row r="211" ht="12.75">
      <c r="B211" s="131"/>
    </row>
    <row r="212" ht="12.75">
      <c r="B212" s="131"/>
    </row>
    <row r="213" ht="12.75">
      <c r="B213" s="131"/>
    </row>
    <row r="214" ht="12.75">
      <c r="B214" s="131"/>
    </row>
    <row r="215" ht="12.75">
      <c r="B215" s="131"/>
    </row>
    <row r="216" ht="12.75">
      <c r="B216" s="131"/>
    </row>
    <row r="217" ht="12.75">
      <c r="B217" s="131"/>
    </row>
    <row r="218" ht="12.75">
      <c r="B218" s="131"/>
    </row>
    <row r="219" ht="12.75">
      <c r="B219" s="131"/>
    </row>
    <row r="220" ht="12.75">
      <c r="B220" s="131"/>
    </row>
    <row r="221" ht="12.75">
      <c r="B221" s="131"/>
    </row>
    <row r="222" ht="12.75">
      <c r="B222" s="131"/>
    </row>
    <row r="223" ht="12.75">
      <c r="B223" s="131"/>
    </row>
    <row r="224" ht="12.75">
      <c r="B224" s="131"/>
    </row>
    <row r="225" ht="12.75">
      <c r="B225" s="131"/>
    </row>
    <row r="226" ht="12.75">
      <c r="B226" s="131"/>
    </row>
    <row r="227" ht="12.75">
      <c r="B227" s="131"/>
    </row>
    <row r="228" ht="12.75">
      <c r="B228" s="131"/>
    </row>
    <row r="229" ht="12.75">
      <c r="B229" s="131"/>
    </row>
    <row r="230" ht="12.75">
      <c r="B230" s="131"/>
    </row>
    <row r="231" ht="12.75">
      <c r="B231" s="131"/>
    </row>
    <row r="232" ht="12.75">
      <c r="B232" s="131"/>
    </row>
    <row r="233" ht="12.75">
      <c r="B233" s="131"/>
    </row>
    <row r="234" ht="12.75">
      <c r="B234" s="131"/>
    </row>
  </sheetData>
  <mergeCells count="3">
    <mergeCell ref="C1:C3"/>
    <mergeCell ref="A1:A3"/>
    <mergeCell ref="B1:B3"/>
  </mergeCells>
  <printOptions/>
  <pageMargins left="0.75" right="0.75" top="1.2" bottom="0.51" header="0.2" footer="0.27"/>
  <pageSetup horizontalDpi="300" verticalDpi="300" orientation="portrait" paperSize="9" r:id="rId1"/>
  <headerFooter alignWithMargins="0">
    <oddHeader>&amp;C2003. évi intézményi felújítások</oddHeader>
    <oddFooter>&amp;L&amp;D  &amp;T&amp;C&amp;F/&amp;A/Szalafainé&amp;R&amp;P/&amp;N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43"/>
  <sheetViews>
    <sheetView workbookViewId="0" topLeftCell="A24">
      <selection activeCell="A31" sqref="A31"/>
    </sheetView>
  </sheetViews>
  <sheetFormatPr defaultColWidth="9.140625" defaultRowHeight="12.75"/>
  <cols>
    <col min="1" max="1" width="68.00390625" style="0" bestFit="1" customWidth="1"/>
    <col min="2" max="2" width="9.140625" style="213" customWidth="1"/>
  </cols>
  <sheetData>
    <row r="1" spans="1:2" ht="15">
      <c r="A1" s="214" t="s">
        <v>163</v>
      </c>
      <c r="B1" s="215"/>
    </row>
    <row r="2" spans="1:2" ht="12.75">
      <c r="A2" s="216"/>
      <c r="B2" s="217"/>
    </row>
    <row r="3" spans="1:2" ht="12.75">
      <c r="A3" s="216" t="str">
        <f>'2003.évi költségvetés'!A13</f>
        <v>  - Madár u-i Óvoda - tetőfelújítás tervezés</v>
      </c>
      <c r="B3" s="217">
        <v>200</v>
      </c>
    </row>
    <row r="4" spans="1:2" ht="12.75">
      <c r="A4" s="216" t="str">
        <f>'2003.évi költségvetés'!A16</f>
        <v>  - Arany J. u-i Óvoda - esővíz elvezető rendszer felújítása</v>
      </c>
      <c r="B4" s="217">
        <v>222</v>
      </c>
    </row>
    <row r="5" spans="1:2" ht="12.75">
      <c r="A5" s="216" t="str">
        <f>'2003.évi költségvetés'!A18</f>
        <v>  - Jutai u-i Óvoda - tetőfelújítás</v>
      </c>
      <c r="B5" s="217">
        <v>198</v>
      </c>
    </row>
    <row r="6" spans="1:2" ht="12.75">
      <c r="A6" s="216" t="str">
        <f>'2003.évi költségvetés'!A19</f>
        <v>  - Pécsi u. 124. Óvoda - régi épület tetőfedés</v>
      </c>
      <c r="B6" s="217">
        <v>142</v>
      </c>
    </row>
    <row r="7" spans="1:2" ht="12.75">
      <c r="A7" s="216" t="str">
        <f>'2003.évi költségvetés'!A20</f>
        <v>  - Temesvár u-i Óvoda - tetőfelújítás</v>
      </c>
      <c r="B7" s="217">
        <v>197</v>
      </c>
    </row>
    <row r="8" spans="1:2" ht="12.75">
      <c r="A8" s="218" t="str">
        <f>'2003.évi költségvetés'!A24</f>
        <v>- Tallián Gy. u. 127. sz. Óvoda csapadékvíz elvezetése </v>
      </c>
      <c r="B8" s="217">
        <v>410</v>
      </c>
    </row>
    <row r="9" spans="1:2" ht="12.75">
      <c r="A9" s="218" t="str">
        <f>'2003.évi költségvetés'!A30</f>
        <v>- Madár utcai Óvoda teljes tetőfelújítás ( magastető+tetőszig.) önerő</v>
      </c>
      <c r="B9" s="217">
        <v>4200</v>
      </c>
    </row>
    <row r="10" spans="1:2" ht="12.75">
      <c r="A10" s="218" t="str">
        <f>'2003.évi költségvetés'!A35</f>
        <v>- Jutai úti Óvoda épület alatti szennyvízhálózat felújítás</v>
      </c>
      <c r="B10" s="217">
        <v>5000</v>
      </c>
    </row>
    <row r="11" spans="1:2" ht="13.5" thickBot="1">
      <c r="A11" s="219" t="s">
        <v>164</v>
      </c>
      <c r="B11" s="220">
        <f>SUM(B3:B10)</f>
        <v>10569</v>
      </c>
    </row>
    <row r="12" ht="13.5" thickBot="1"/>
    <row r="13" spans="1:2" ht="15">
      <c r="A13" s="214" t="s">
        <v>165</v>
      </c>
      <c r="B13" s="215"/>
    </row>
    <row r="14" spans="1:2" ht="12.75">
      <c r="A14" s="216" t="str">
        <f>'2003.évi költségvetés'!A17</f>
        <v>  - Kisfaludy u-i Ált. Isk. - tornaterem feletti lapos tető felújítása</v>
      </c>
      <c r="B14" s="217">
        <v>60</v>
      </c>
    </row>
    <row r="15" spans="1:2" ht="12.75">
      <c r="A15" s="218" t="str">
        <f>'2003.évi költségvetés'!A25</f>
        <v>- Toponári Általános Iskola 2 tanterem álmennyezet beszakadás helyreállítása</v>
      </c>
      <c r="B15" s="217">
        <v>426</v>
      </c>
    </row>
    <row r="16" spans="1:2" ht="12.75">
      <c r="A16" s="218" t="str">
        <f>'2003.évi költségvetés'!A40</f>
        <v>- Gárdonyi Géza utcai Általános Iskola konyha feletti tető felújítása</v>
      </c>
      <c r="B16" s="217">
        <v>1400</v>
      </c>
    </row>
    <row r="17" spans="1:2" ht="12.75">
      <c r="A17" s="218" t="str">
        <f>'2003.évi költségvetés'!A41</f>
        <v>- Zrinyi Ilona Általános Iskola CLASP épületrész tetőszigetelés felújítása </v>
      </c>
      <c r="B17" s="217">
        <v>4000</v>
      </c>
    </row>
    <row r="18" spans="1:2" ht="12.75">
      <c r="A18" s="218" t="str">
        <f>'2003.évi költségvetés'!A42</f>
        <v>- Berzsenyi Általános Iskola WC felújítás ( emeleti )</v>
      </c>
      <c r="B18" s="217">
        <v>1300</v>
      </c>
    </row>
    <row r="19" spans="1:2" ht="12.75">
      <c r="A19" s="218" t="str">
        <f>'2003.évi költségvetés'!A43</f>
        <v>- Kinizsi ltp-i Általános Iskola tanulói vizesblokkok ( WC -mosdó ) felújítás</v>
      </c>
      <c r="B19" s="217">
        <v>6000</v>
      </c>
    </row>
    <row r="20" spans="1:2" ht="12.75">
      <c r="A20" s="218" t="str">
        <f>'2003.évi költségvetés'!A44</f>
        <v>- Kapos TV épülete Északi tűzfal javítása</v>
      </c>
      <c r="B20" s="217">
        <v>800</v>
      </c>
    </row>
    <row r="21" spans="1:2" ht="12.75">
      <c r="A21" s="218" t="str">
        <f>'2003.évi költségvetés'!A45</f>
        <v>- Honvéd utcai Általános Iskola felső tagozatos vizesblokk felújítása</v>
      </c>
      <c r="B21" s="217">
        <v>3500</v>
      </c>
    </row>
    <row r="22" spans="1:2" ht="12.75">
      <c r="A22" s="218" t="str">
        <f>'2003.évi költségvetés'!A46</f>
        <v>- Toponári Általános Iskola épület teljes homlokzat felújítás tervezése</v>
      </c>
      <c r="B22" s="217">
        <v>800</v>
      </c>
    </row>
    <row r="23" spans="1:2" ht="12.75">
      <c r="A23" s="218" t="s">
        <v>166</v>
      </c>
      <c r="B23" s="217">
        <v>2000</v>
      </c>
    </row>
    <row r="24" spans="1:2" ht="13.5" thickBot="1">
      <c r="A24" s="219" t="str">
        <f>A11</f>
        <v>Összesen:</v>
      </c>
      <c r="B24" s="220">
        <f>SUM(B14:B23)</f>
        <v>20286</v>
      </c>
    </row>
    <row r="25" ht="13.5" thickBot="1"/>
    <row r="26" spans="1:2" ht="15">
      <c r="A26" s="214" t="s">
        <v>167</v>
      </c>
      <c r="B26" s="215"/>
    </row>
    <row r="27" spans="1:2" ht="12.75">
      <c r="A27" s="216" t="str">
        <f>'2003.évi költségvetés'!A7</f>
        <v> - Táncsics M. Gimnázium főépület felújítása</v>
      </c>
      <c r="B27" s="217">
        <v>500</v>
      </c>
    </row>
    <row r="28" spans="1:2" ht="12.75">
      <c r="A28" s="216" t="str">
        <f>'2003.évi költségvetés'!A8</f>
        <v> - Táncsics M. Gimnázium melléképület felújítása</v>
      </c>
      <c r="B28" s="217">
        <v>6798</v>
      </c>
    </row>
    <row r="29" spans="1:2" ht="12.75">
      <c r="A29" s="216" t="str">
        <f>'2003.évi költségvetés'!A9</f>
        <v> - Liszt F. Zeneiskola - főépület tetőfedés felújítása</v>
      </c>
      <c r="B29" s="217">
        <v>400</v>
      </c>
    </row>
    <row r="30" spans="1:2" ht="12.75">
      <c r="A30" s="216" t="str">
        <f>'2003.évi költségvetés'!A10</f>
        <v> - Bárczy G. Ált. Isk. - kollégiumi fürdőszoba felújítása</v>
      </c>
      <c r="B30" s="217">
        <v>313</v>
      </c>
    </row>
    <row r="31" spans="1:2" ht="12.75">
      <c r="A31" s="216" t="str">
        <f>'2003.évi költségvetés'!A12</f>
        <v>  - Noszlopy G. Közgazdasági Szakközépiskola - konyha felújítása</v>
      </c>
      <c r="B31" s="217">
        <v>5452</v>
      </c>
    </row>
    <row r="32" spans="1:2" ht="12.75">
      <c r="A32" s="218" t="str">
        <f>'2003.évi költségvetés'!A31</f>
        <v>- Egészségügyi Szakközépiskola Tallián u-i épület homlokzatfelúj.+tető önerő</v>
      </c>
      <c r="B32" s="217">
        <v>3000</v>
      </c>
    </row>
    <row r="33" spans="1:2" ht="12.75">
      <c r="A33" s="218" t="str">
        <f>'2003.évi költségvetés'!A39</f>
        <v>- Élelmiszeripari SZKI tornaterem átalakítása tantermekké, vészkijárat kialakítása</v>
      </c>
      <c r="B33" s="217">
        <v>2000</v>
      </c>
    </row>
    <row r="34" spans="1:2" ht="12.75">
      <c r="A34" s="218" t="str">
        <f>'2003.évi költségvetés'!A48</f>
        <v>- Noszlopy G. Közgazdasági Szakközépiskola éttermi padlóburkolat felújítása </v>
      </c>
      <c r="B34" s="217">
        <v>1500</v>
      </c>
    </row>
    <row r="35" spans="1:2" ht="12.75">
      <c r="A35" s="218" t="str">
        <f>'2003.évi költségvetés'!A49</f>
        <v>- Liszt Ferenc Zeneiskola kazánház feletti üvegtető javítása</v>
      </c>
      <c r="B35" s="217">
        <v>800</v>
      </c>
    </row>
    <row r="36" spans="1:2" ht="12.75">
      <c r="A36" s="218" t="str">
        <f>'2003.évi költségvetés'!A50</f>
        <v>- Gyergyai Albert Kollégium konyhai padlózat csere </v>
      </c>
      <c r="B36" s="217">
        <v>500</v>
      </c>
    </row>
    <row r="37" spans="1:2" ht="12.75">
      <c r="A37" s="218" t="s">
        <v>166</v>
      </c>
      <c r="B37" s="217">
        <v>2000</v>
      </c>
    </row>
    <row r="38" spans="1:2" ht="13.5" thickBot="1">
      <c r="A38" s="219" t="s">
        <v>164</v>
      </c>
      <c r="B38" s="220">
        <f>SUM(B27:B37)</f>
        <v>23263</v>
      </c>
    </row>
    <row r="39" ht="13.5" thickBot="1"/>
    <row r="40" spans="1:2" ht="15">
      <c r="A40" s="214" t="s">
        <v>168</v>
      </c>
      <c r="B40" s="215"/>
    </row>
    <row r="41" spans="1:2" ht="12.75">
      <c r="A41" s="216" t="str">
        <f>'2003.évi költségvetés'!A22</f>
        <v> - Nemzetőr-sori Bölcsöde szennyvíz hálózat felújítása </v>
      </c>
      <c r="B41" s="217">
        <v>1505</v>
      </c>
    </row>
    <row r="42" spans="1:2" ht="12.75">
      <c r="A42" s="216" t="str">
        <f>'2003.évi költségvetés'!A23</f>
        <v> - Petőfi utcai bölcsöde tetőjavítás, beázás utáni helyreállítás</v>
      </c>
      <c r="B42" s="217">
        <v>1215</v>
      </c>
    </row>
    <row r="43" spans="1:2" ht="13.5" thickBot="1">
      <c r="A43" s="219" t="s">
        <v>164</v>
      </c>
      <c r="B43" s="220">
        <f>SUM(B41:B42)</f>
        <v>2720</v>
      </c>
    </row>
  </sheetData>
  <printOptions horizontalCentered="1"/>
  <pageMargins left="0.7874015748031497" right="0.7874015748031497" top="1.062992125984252" bottom="0.984251968503937" header="0.5118110236220472" footer="0.5118110236220472"/>
  <pageSetup horizontalDpi="300" verticalDpi="300" orientation="portrait" paperSize="9" r:id="rId1"/>
  <headerFooter alignWithMargins="0">
    <oddHeader>&amp;CÁgazati megbontás intézményi felújítások
</oddHeader>
    <oddFooter>&amp;L&amp;D/&amp;T&amp;C&amp;P/&amp;N&amp;R&amp;F/&amp;A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20"/>
  <sheetViews>
    <sheetView workbookViewId="0" topLeftCell="A1">
      <pane xSplit="1" ySplit="3" topLeftCell="B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6" sqref="A56"/>
    </sheetView>
  </sheetViews>
  <sheetFormatPr defaultColWidth="9.140625" defaultRowHeight="12.75"/>
  <cols>
    <col min="1" max="1" width="66.7109375" style="154" customWidth="1"/>
    <col min="2" max="2" width="9.421875" style="168" bestFit="1" customWidth="1"/>
    <col min="3" max="3" width="9.8515625" style="154" customWidth="1"/>
    <col min="4" max="4" width="9.421875" style="154" customWidth="1"/>
    <col min="5" max="5" width="13.57421875" style="154" customWidth="1"/>
    <col min="6" max="6" width="21.57421875" style="154" bestFit="1" customWidth="1"/>
    <col min="7" max="16384" width="9.140625" style="154" customWidth="1"/>
  </cols>
  <sheetData>
    <row r="1" spans="1:6" s="149" customFormat="1" ht="12.75" customHeight="1">
      <c r="A1" s="235" t="s">
        <v>4</v>
      </c>
      <c r="B1" s="238" t="s">
        <v>119</v>
      </c>
      <c r="C1" s="238"/>
      <c r="D1" s="238"/>
      <c r="E1" s="238"/>
      <c r="F1" s="239" t="s">
        <v>8</v>
      </c>
    </row>
    <row r="2" spans="1:6" s="149" customFormat="1" ht="12.75">
      <c r="A2" s="236"/>
      <c r="B2" s="238" t="s">
        <v>115</v>
      </c>
      <c r="C2" s="238" t="s">
        <v>117</v>
      </c>
      <c r="D2" s="238" t="s">
        <v>116</v>
      </c>
      <c r="E2" s="238" t="s">
        <v>120</v>
      </c>
      <c r="F2" s="240"/>
    </row>
    <row r="3" spans="1:6" s="149" customFormat="1" ht="12.75">
      <c r="A3" s="237"/>
      <c r="B3" s="238"/>
      <c r="C3" s="238"/>
      <c r="D3" s="238"/>
      <c r="E3" s="238"/>
      <c r="F3" s="241"/>
    </row>
    <row r="4" spans="1:6" ht="12.75">
      <c r="A4" s="150"/>
      <c r="B4" s="151"/>
      <c r="C4" s="152"/>
      <c r="D4" s="152"/>
      <c r="E4" s="153"/>
      <c r="F4" s="150"/>
    </row>
    <row r="5" spans="1:6" ht="12.75">
      <c r="A5" s="155" t="s">
        <v>74</v>
      </c>
      <c r="B5" s="151"/>
      <c r="C5" s="152"/>
      <c r="D5" s="152"/>
      <c r="E5" s="153"/>
      <c r="F5" s="150"/>
    </row>
    <row r="6" spans="1:6" ht="12.75">
      <c r="A6" s="150"/>
      <c r="B6" s="151"/>
      <c r="C6" s="156"/>
      <c r="D6" s="152"/>
      <c r="E6" s="153"/>
      <c r="F6" s="150"/>
    </row>
    <row r="7" spans="1:6" ht="12.75">
      <c r="A7" s="150" t="s">
        <v>14</v>
      </c>
      <c r="B7" s="151">
        <v>500</v>
      </c>
      <c r="C7" s="170" t="s">
        <v>89</v>
      </c>
      <c r="D7" s="151">
        <v>500</v>
      </c>
      <c r="E7" s="153">
        <f>D7</f>
        <v>500</v>
      </c>
      <c r="F7" s="150" t="s">
        <v>118</v>
      </c>
    </row>
    <row r="8" spans="1:6" ht="12.75">
      <c r="A8" s="150" t="s">
        <v>15</v>
      </c>
      <c r="B8" s="151">
        <v>63516</v>
      </c>
      <c r="C8" s="172">
        <v>56718</v>
      </c>
      <c r="D8" s="151">
        <f>B8-C8</f>
        <v>6798</v>
      </c>
      <c r="E8" s="153">
        <f aca="true" t="shared" si="0" ref="E8:E23">D8</f>
        <v>6798</v>
      </c>
      <c r="F8" s="150"/>
    </row>
    <row r="9" spans="1:6" ht="12.75">
      <c r="A9" s="169" t="s">
        <v>121</v>
      </c>
      <c r="B9" s="151">
        <v>3994</v>
      </c>
      <c r="C9" s="172">
        <v>3594</v>
      </c>
      <c r="D9" s="151">
        <f aca="true" t="shared" si="1" ref="D9:D21">B9-C9</f>
        <v>400</v>
      </c>
      <c r="E9" s="153">
        <f t="shared" si="0"/>
        <v>400</v>
      </c>
      <c r="F9" s="150" t="s">
        <v>118</v>
      </c>
    </row>
    <row r="10" spans="1:6" ht="12.75">
      <c r="A10" s="169" t="s">
        <v>122</v>
      </c>
      <c r="B10" s="151">
        <v>3125</v>
      </c>
      <c r="C10" s="172">
        <v>2812</v>
      </c>
      <c r="D10" s="151">
        <f t="shared" si="1"/>
        <v>313</v>
      </c>
      <c r="E10" s="153">
        <f t="shared" si="0"/>
        <v>313</v>
      </c>
      <c r="F10" s="150" t="s">
        <v>118</v>
      </c>
    </row>
    <row r="11" spans="1:6" s="190" customFormat="1" ht="25.5">
      <c r="A11" s="189" t="s">
        <v>102</v>
      </c>
      <c r="B11" s="186">
        <v>10873</v>
      </c>
      <c r="C11" s="186">
        <v>1754</v>
      </c>
      <c r="D11" s="186">
        <f t="shared" si="1"/>
        <v>9119</v>
      </c>
      <c r="E11" s="188">
        <v>1267</v>
      </c>
      <c r="F11" s="189" t="s">
        <v>155</v>
      </c>
    </row>
    <row r="12" spans="1:6" s="190" customFormat="1" ht="12.75">
      <c r="A12" s="189" t="s">
        <v>154</v>
      </c>
      <c r="B12" s="186">
        <v>5452</v>
      </c>
      <c r="C12" s="170" t="s">
        <v>89</v>
      </c>
      <c r="D12" s="186">
        <f>B12</f>
        <v>5452</v>
      </c>
      <c r="E12" s="201">
        <v>0</v>
      </c>
      <c r="F12" s="189"/>
    </row>
    <row r="13" spans="1:6" ht="12.75">
      <c r="A13" s="150" t="s">
        <v>159</v>
      </c>
      <c r="B13" s="151">
        <v>200</v>
      </c>
      <c r="C13" s="170" t="s">
        <v>89</v>
      </c>
      <c r="D13" s="151">
        <v>200</v>
      </c>
      <c r="E13" s="153">
        <f t="shared" si="0"/>
        <v>200</v>
      </c>
      <c r="F13" s="150"/>
    </row>
    <row r="14" spans="1:6" ht="12.75">
      <c r="A14" s="150" t="s">
        <v>39</v>
      </c>
      <c r="B14" s="151"/>
      <c r="C14" s="172"/>
      <c r="D14" s="151"/>
      <c r="E14" s="153"/>
      <c r="F14" s="150"/>
    </row>
    <row r="15" spans="1:6" ht="12.75">
      <c r="A15" s="150" t="s">
        <v>40</v>
      </c>
      <c r="B15" s="151">
        <v>1348</v>
      </c>
      <c r="C15" s="172">
        <v>1280</v>
      </c>
      <c r="D15" s="151">
        <f t="shared" si="1"/>
        <v>68</v>
      </c>
      <c r="E15" s="153">
        <f t="shared" si="0"/>
        <v>68</v>
      </c>
      <c r="F15" s="150" t="s">
        <v>118</v>
      </c>
    </row>
    <row r="16" spans="1:6" ht="12.75">
      <c r="A16" s="150" t="s">
        <v>41</v>
      </c>
      <c r="B16" s="151">
        <v>5777</v>
      </c>
      <c r="C16" s="172">
        <v>5555</v>
      </c>
      <c r="D16" s="151">
        <f t="shared" si="1"/>
        <v>222</v>
      </c>
      <c r="E16" s="153">
        <f t="shared" si="0"/>
        <v>222</v>
      </c>
      <c r="F16" s="150" t="s">
        <v>118</v>
      </c>
    </row>
    <row r="17" spans="1:6" ht="12.75">
      <c r="A17" s="150" t="s">
        <v>42</v>
      </c>
      <c r="B17" s="151">
        <v>1200</v>
      </c>
      <c r="C17" s="172">
        <v>1140</v>
      </c>
      <c r="D17" s="151">
        <f t="shared" si="1"/>
        <v>60</v>
      </c>
      <c r="E17" s="153">
        <f t="shared" si="0"/>
        <v>60</v>
      </c>
      <c r="F17" s="150" t="s">
        <v>118</v>
      </c>
    </row>
    <row r="18" spans="1:6" ht="12.75">
      <c r="A18" s="150" t="s">
        <v>47</v>
      </c>
      <c r="B18" s="151">
        <v>3967</v>
      </c>
      <c r="C18" s="172">
        <v>3769</v>
      </c>
      <c r="D18" s="151">
        <f t="shared" si="1"/>
        <v>198</v>
      </c>
      <c r="E18" s="153">
        <f t="shared" si="0"/>
        <v>198</v>
      </c>
      <c r="F18" s="150" t="s">
        <v>118</v>
      </c>
    </row>
    <row r="19" spans="1:6" ht="12.75">
      <c r="A19" s="150" t="s">
        <v>55</v>
      </c>
      <c r="B19" s="151">
        <v>2847</v>
      </c>
      <c r="C19" s="172">
        <v>2705</v>
      </c>
      <c r="D19" s="151">
        <f t="shared" si="1"/>
        <v>142</v>
      </c>
      <c r="E19" s="153">
        <f t="shared" si="0"/>
        <v>142</v>
      </c>
      <c r="F19" s="150" t="s">
        <v>118</v>
      </c>
    </row>
    <row r="20" spans="1:6" ht="12.75">
      <c r="A20" s="150" t="s">
        <v>63</v>
      </c>
      <c r="B20" s="151">
        <v>3937</v>
      </c>
      <c r="C20" s="172">
        <v>3740</v>
      </c>
      <c r="D20" s="151">
        <f t="shared" si="1"/>
        <v>197</v>
      </c>
      <c r="E20" s="153">
        <f t="shared" si="0"/>
        <v>197</v>
      </c>
      <c r="F20" s="150" t="s">
        <v>118</v>
      </c>
    </row>
    <row r="21" spans="1:6" ht="12.75">
      <c r="A21" s="150" t="s">
        <v>64</v>
      </c>
      <c r="B21" s="151">
        <v>1400</v>
      </c>
      <c r="C21" s="172">
        <v>1330</v>
      </c>
      <c r="D21" s="151">
        <f t="shared" si="1"/>
        <v>70</v>
      </c>
      <c r="E21" s="153">
        <f t="shared" si="0"/>
        <v>70</v>
      </c>
      <c r="F21" s="150" t="s">
        <v>118</v>
      </c>
    </row>
    <row r="22" spans="1:6" ht="12.75">
      <c r="A22" s="150" t="s">
        <v>76</v>
      </c>
      <c r="B22" s="151">
        <v>1505</v>
      </c>
      <c r="C22" s="170" t="s">
        <v>89</v>
      </c>
      <c r="D22" s="151">
        <v>1505</v>
      </c>
      <c r="E22" s="153">
        <f t="shared" si="0"/>
        <v>1505</v>
      </c>
      <c r="F22" s="150"/>
    </row>
    <row r="23" spans="1:6" ht="12.75">
      <c r="A23" s="150" t="s">
        <v>103</v>
      </c>
      <c r="B23" s="151">
        <v>1215</v>
      </c>
      <c r="C23" s="170" t="s">
        <v>89</v>
      </c>
      <c r="D23" s="151">
        <v>1215</v>
      </c>
      <c r="E23" s="161">
        <f t="shared" si="0"/>
        <v>1215</v>
      </c>
      <c r="F23" s="150"/>
    </row>
    <row r="24" spans="1:6" ht="12.75">
      <c r="A24" s="173" t="str">
        <f>'02.28'!A69</f>
        <v>- Tallián Gy. u. 127. sz. Óvoda csapadékvíz elvezetése </v>
      </c>
      <c r="B24" s="151">
        <v>410</v>
      </c>
      <c r="C24" s="170" t="s">
        <v>89</v>
      </c>
      <c r="D24" s="151">
        <f>B24</f>
        <v>410</v>
      </c>
      <c r="E24" s="153">
        <v>410</v>
      </c>
      <c r="F24" s="150"/>
    </row>
    <row r="25" spans="1:6" ht="12.75">
      <c r="A25" s="173" t="str">
        <f>'02.28'!A70</f>
        <v>- Toponári Általános Iskola 2 tanterem álmennyezet beszakadás helyreállítása</v>
      </c>
      <c r="B25" s="151">
        <v>426</v>
      </c>
      <c r="C25" s="170" t="s">
        <v>89</v>
      </c>
      <c r="D25" s="151">
        <f>B25</f>
        <v>426</v>
      </c>
      <c r="E25" s="161">
        <v>426</v>
      </c>
      <c r="F25" s="150"/>
    </row>
    <row r="26" spans="1:6" ht="12.75">
      <c r="A26" s="157" t="s">
        <v>91</v>
      </c>
      <c r="B26" s="158">
        <f>SUM(B7:B25)</f>
        <v>111692</v>
      </c>
      <c r="C26" s="159">
        <f>SUM(C7:C25)</f>
        <v>84397</v>
      </c>
      <c r="D26" s="159">
        <f>SUM(D7:D25)</f>
        <v>27295</v>
      </c>
      <c r="E26" s="171">
        <f>SUM(E7:E25)</f>
        <v>13991</v>
      </c>
      <c r="F26" s="157"/>
    </row>
    <row r="27" spans="1:6" ht="12.75">
      <c r="A27" s="155"/>
      <c r="B27" s="181"/>
      <c r="C27" s="182"/>
      <c r="D27" s="182"/>
      <c r="E27" s="183"/>
      <c r="F27" s="155"/>
    </row>
    <row r="28" spans="1:7" s="197" customFormat="1" ht="12.75">
      <c r="A28" s="155" t="s">
        <v>157</v>
      </c>
      <c r="B28" s="181"/>
      <c r="C28" s="195"/>
      <c r="D28" s="182"/>
      <c r="E28" s="183"/>
      <c r="F28" s="155"/>
      <c r="G28" s="196"/>
    </row>
    <row r="29" spans="1:6" ht="12.75">
      <c r="A29" s="173"/>
      <c r="B29" s="151"/>
      <c r="C29" s="170"/>
      <c r="D29" s="152"/>
      <c r="E29" s="153"/>
      <c r="F29" s="150"/>
    </row>
    <row r="30" spans="1:6" ht="12.75">
      <c r="A30" s="173" t="s">
        <v>126</v>
      </c>
      <c r="B30" s="151">
        <v>4200</v>
      </c>
      <c r="C30" s="170" t="s">
        <v>89</v>
      </c>
      <c r="D30" s="151">
        <f aca="true" t="shared" si="2" ref="D30:D35">B30</f>
        <v>4200</v>
      </c>
      <c r="E30" s="161">
        <f aca="true" t="shared" si="3" ref="E30:E35">D30</f>
        <v>4200</v>
      </c>
      <c r="F30" s="150" t="s">
        <v>142</v>
      </c>
    </row>
    <row r="31" spans="1:6" ht="12.75">
      <c r="A31" s="173" t="s">
        <v>127</v>
      </c>
      <c r="B31" s="151">
        <v>3000</v>
      </c>
      <c r="C31" s="170" t="s">
        <v>89</v>
      </c>
      <c r="D31" s="151">
        <f t="shared" si="2"/>
        <v>3000</v>
      </c>
      <c r="E31" s="161">
        <f t="shared" si="3"/>
        <v>3000</v>
      </c>
      <c r="F31" s="150" t="s">
        <v>143</v>
      </c>
    </row>
    <row r="32" spans="1:6" ht="12.75">
      <c r="A32" s="173" t="s">
        <v>128</v>
      </c>
      <c r="B32" s="151">
        <v>5400</v>
      </c>
      <c r="C32" s="170" t="s">
        <v>89</v>
      </c>
      <c r="D32" s="151">
        <f t="shared" si="2"/>
        <v>5400</v>
      </c>
      <c r="E32" s="161">
        <f t="shared" si="3"/>
        <v>5400</v>
      </c>
      <c r="F32" s="150" t="s">
        <v>144</v>
      </c>
    </row>
    <row r="33" spans="1:6" s="190" customFormat="1" ht="24" customHeight="1">
      <c r="A33" s="185" t="s">
        <v>129</v>
      </c>
      <c r="B33" s="186">
        <v>3600</v>
      </c>
      <c r="C33" s="187" t="s">
        <v>89</v>
      </c>
      <c r="D33" s="151">
        <f t="shared" si="2"/>
        <v>3600</v>
      </c>
      <c r="E33" s="161">
        <f t="shared" si="3"/>
        <v>3600</v>
      </c>
      <c r="F33" s="194" t="s">
        <v>145</v>
      </c>
    </row>
    <row r="34" spans="1:6" ht="12.75">
      <c r="A34" s="173" t="s">
        <v>123</v>
      </c>
      <c r="B34" s="206" t="s">
        <v>29</v>
      </c>
      <c r="C34" s="170" t="s">
        <v>89</v>
      </c>
      <c r="D34" s="206" t="str">
        <f t="shared" si="2"/>
        <v>X</v>
      </c>
      <c r="E34" s="208" t="str">
        <f t="shared" si="3"/>
        <v>X</v>
      </c>
      <c r="F34" s="150" t="s">
        <v>124</v>
      </c>
    </row>
    <row r="35" spans="1:6" ht="12.75">
      <c r="A35" s="191" t="s">
        <v>130</v>
      </c>
      <c r="B35" s="207" t="s">
        <v>29</v>
      </c>
      <c r="C35" s="192" t="s">
        <v>89</v>
      </c>
      <c r="D35" s="207" t="str">
        <f t="shared" si="2"/>
        <v>X</v>
      </c>
      <c r="E35" s="209" t="str">
        <f t="shared" si="3"/>
        <v>X</v>
      </c>
      <c r="F35" s="193"/>
    </row>
    <row r="36" spans="1:6" s="149" customFormat="1" ht="12.75" customHeight="1">
      <c r="A36" s="235" t="s">
        <v>4</v>
      </c>
      <c r="B36" s="238" t="s">
        <v>119</v>
      </c>
      <c r="C36" s="238"/>
      <c r="D36" s="238"/>
      <c r="E36" s="238"/>
      <c r="F36" s="239" t="s">
        <v>8</v>
      </c>
    </row>
    <row r="37" spans="1:6" s="149" customFormat="1" ht="12.75">
      <c r="A37" s="236"/>
      <c r="B37" s="238" t="s">
        <v>115</v>
      </c>
      <c r="C37" s="238" t="s">
        <v>117</v>
      </c>
      <c r="D37" s="238" t="s">
        <v>116</v>
      </c>
      <c r="E37" s="238" t="s">
        <v>120</v>
      </c>
      <c r="F37" s="240"/>
    </row>
    <row r="38" spans="1:6" s="149" customFormat="1" ht="12.75">
      <c r="A38" s="237"/>
      <c r="B38" s="238"/>
      <c r="C38" s="238"/>
      <c r="D38" s="238"/>
      <c r="E38" s="238"/>
      <c r="F38" s="241"/>
    </row>
    <row r="39" spans="1:6" s="149" customFormat="1" ht="25.5">
      <c r="A39" s="210" t="s">
        <v>160</v>
      </c>
      <c r="B39" s="170" t="s">
        <v>29</v>
      </c>
      <c r="C39" s="170" t="s">
        <v>89</v>
      </c>
      <c r="D39" s="170" t="str">
        <f>B39</f>
        <v>X</v>
      </c>
      <c r="E39" s="212" t="str">
        <f aca="true" t="shared" si="4" ref="E39:E50">D39</f>
        <v>X</v>
      </c>
      <c r="F39" s="211" t="s">
        <v>161</v>
      </c>
    </row>
    <row r="40" spans="1:6" ht="12.75">
      <c r="A40" s="173" t="s">
        <v>131</v>
      </c>
      <c r="B40" s="170" t="s">
        <v>29</v>
      </c>
      <c r="C40" s="170" t="s">
        <v>89</v>
      </c>
      <c r="D40" s="170" t="str">
        <f aca="true" t="shared" si="5" ref="D40:D50">B40</f>
        <v>X</v>
      </c>
      <c r="E40" s="212" t="str">
        <f t="shared" si="4"/>
        <v>X</v>
      </c>
      <c r="F40" s="150"/>
    </row>
    <row r="41" spans="1:6" ht="12.75">
      <c r="A41" s="173" t="s">
        <v>132</v>
      </c>
      <c r="B41" s="170" t="s">
        <v>29</v>
      </c>
      <c r="C41" s="170" t="s">
        <v>89</v>
      </c>
      <c r="D41" s="170" t="str">
        <f t="shared" si="5"/>
        <v>X</v>
      </c>
      <c r="E41" s="212" t="str">
        <f t="shared" si="4"/>
        <v>X</v>
      </c>
      <c r="F41" s="150"/>
    </row>
    <row r="42" spans="1:6" ht="12.75">
      <c r="A42" s="173" t="s">
        <v>162</v>
      </c>
      <c r="B42" s="170" t="s">
        <v>29</v>
      </c>
      <c r="C42" s="170" t="s">
        <v>89</v>
      </c>
      <c r="D42" s="170" t="str">
        <f t="shared" si="5"/>
        <v>X</v>
      </c>
      <c r="E42" s="212" t="str">
        <f t="shared" si="4"/>
        <v>X</v>
      </c>
      <c r="F42" s="150"/>
    </row>
    <row r="43" spans="1:6" ht="12.75">
      <c r="A43" s="173" t="s">
        <v>133</v>
      </c>
      <c r="B43" s="170" t="s">
        <v>29</v>
      </c>
      <c r="C43" s="170" t="s">
        <v>89</v>
      </c>
      <c r="D43" s="170" t="str">
        <f t="shared" si="5"/>
        <v>X</v>
      </c>
      <c r="E43" s="212" t="str">
        <f t="shared" si="4"/>
        <v>X</v>
      </c>
      <c r="F43" s="150"/>
    </row>
    <row r="44" spans="1:6" ht="12.75">
      <c r="A44" s="173" t="s">
        <v>134</v>
      </c>
      <c r="B44" s="170" t="s">
        <v>29</v>
      </c>
      <c r="C44" s="170" t="s">
        <v>89</v>
      </c>
      <c r="D44" s="170" t="str">
        <f t="shared" si="5"/>
        <v>X</v>
      </c>
      <c r="E44" s="212" t="str">
        <f t="shared" si="4"/>
        <v>X</v>
      </c>
      <c r="F44" s="150"/>
    </row>
    <row r="45" spans="1:6" ht="12.75">
      <c r="A45" s="173" t="s">
        <v>135</v>
      </c>
      <c r="B45" s="170" t="s">
        <v>29</v>
      </c>
      <c r="C45" s="170" t="s">
        <v>89</v>
      </c>
      <c r="D45" s="170" t="str">
        <f t="shared" si="5"/>
        <v>X</v>
      </c>
      <c r="E45" s="212" t="str">
        <f t="shared" si="4"/>
        <v>X</v>
      </c>
      <c r="F45" s="150"/>
    </row>
    <row r="46" spans="1:6" ht="12.75">
      <c r="A46" s="173" t="s">
        <v>136</v>
      </c>
      <c r="B46" s="170" t="s">
        <v>29</v>
      </c>
      <c r="C46" s="170" t="s">
        <v>89</v>
      </c>
      <c r="D46" s="170" t="str">
        <f t="shared" si="5"/>
        <v>X</v>
      </c>
      <c r="E46" s="212" t="str">
        <f t="shared" si="4"/>
        <v>X</v>
      </c>
      <c r="F46" s="150"/>
    </row>
    <row r="47" spans="1:6" ht="12.75">
      <c r="A47" s="173" t="s">
        <v>137</v>
      </c>
      <c r="B47" s="170" t="s">
        <v>29</v>
      </c>
      <c r="C47" s="170" t="s">
        <v>89</v>
      </c>
      <c r="D47" s="170" t="str">
        <f t="shared" si="5"/>
        <v>X</v>
      </c>
      <c r="E47" s="212" t="str">
        <f t="shared" si="4"/>
        <v>X</v>
      </c>
      <c r="F47" s="150" t="s">
        <v>138</v>
      </c>
    </row>
    <row r="48" spans="1:6" ht="12.75">
      <c r="A48" s="173" t="s">
        <v>139</v>
      </c>
      <c r="B48" s="170" t="s">
        <v>29</v>
      </c>
      <c r="C48" s="170" t="s">
        <v>89</v>
      </c>
      <c r="D48" s="170" t="str">
        <f t="shared" si="5"/>
        <v>X</v>
      </c>
      <c r="E48" s="212" t="str">
        <f t="shared" si="4"/>
        <v>X</v>
      </c>
      <c r="F48" s="150"/>
    </row>
    <row r="49" spans="1:6" ht="12.75">
      <c r="A49" s="173" t="s">
        <v>140</v>
      </c>
      <c r="B49" s="170" t="s">
        <v>29</v>
      </c>
      <c r="C49" s="170" t="s">
        <v>89</v>
      </c>
      <c r="D49" s="170" t="str">
        <f t="shared" si="5"/>
        <v>X</v>
      </c>
      <c r="E49" s="212" t="str">
        <f t="shared" si="4"/>
        <v>X</v>
      </c>
      <c r="F49" s="150"/>
    </row>
    <row r="50" spans="1:6" ht="12.75">
      <c r="A50" s="173" t="s">
        <v>141</v>
      </c>
      <c r="B50" s="170" t="s">
        <v>29</v>
      </c>
      <c r="C50" s="170" t="s">
        <v>89</v>
      </c>
      <c r="D50" s="170" t="str">
        <f t="shared" si="5"/>
        <v>X</v>
      </c>
      <c r="E50" s="212" t="str">
        <f t="shared" si="4"/>
        <v>X</v>
      </c>
      <c r="F50" s="150"/>
    </row>
    <row r="51" spans="1:6" ht="12.75">
      <c r="A51" s="173"/>
      <c r="B51" s="151"/>
      <c r="C51" s="170"/>
      <c r="D51" s="151"/>
      <c r="E51" s="161"/>
      <c r="F51" s="150"/>
    </row>
    <row r="52" spans="1:6" s="197" customFormat="1" ht="12.75">
      <c r="A52" s="202" t="s">
        <v>158</v>
      </c>
      <c r="B52" s="203">
        <v>48000</v>
      </c>
      <c r="C52" s="204" t="s">
        <v>89</v>
      </c>
      <c r="D52" s="203">
        <v>48000</v>
      </c>
      <c r="E52" s="205">
        <v>48000</v>
      </c>
      <c r="F52" s="202"/>
    </row>
    <row r="53" spans="1:6" ht="12.75">
      <c r="A53" s="173"/>
      <c r="B53" s="151"/>
      <c r="C53" s="170"/>
      <c r="D53" s="152"/>
      <c r="E53" s="153"/>
      <c r="F53" s="150"/>
    </row>
    <row r="54" spans="1:6" s="197" customFormat="1" ht="12.75">
      <c r="A54" s="155" t="s">
        <v>71</v>
      </c>
      <c r="B54" s="181">
        <v>4000</v>
      </c>
      <c r="C54" s="184" t="s">
        <v>89</v>
      </c>
      <c r="D54" s="182">
        <v>4000</v>
      </c>
      <c r="E54" s="183">
        <v>4000</v>
      </c>
      <c r="F54" s="155"/>
    </row>
    <row r="55" spans="1:6" s="197" customFormat="1" ht="12.75">
      <c r="A55" s="155"/>
      <c r="B55" s="181"/>
      <c r="C55" s="184"/>
      <c r="D55" s="182"/>
      <c r="E55" s="183"/>
      <c r="F55" s="155"/>
    </row>
    <row r="56" spans="1:6" s="198" customFormat="1" ht="17.25" customHeight="1">
      <c r="A56" s="199" t="s">
        <v>73</v>
      </c>
      <c r="B56" s="200">
        <f>B52+B26+B54</f>
        <v>163692</v>
      </c>
      <c r="C56" s="200">
        <f>C26</f>
        <v>84397</v>
      </c>
      <c r="D56" s="200">
        <f>D52+D26+D54</f>
        <v>79295</v>
      </c>
      <c r="E56" s="200">
        <f>E52+E26+E54</f>
        <v>65991</v>
      </c>
      <c r="F56" s="199"/>
    </row>
    <row r="57" spans="1:6" ht="12.75">
      <c r="A57" s="162"/>
      <c r="B57" s="163"/>
      <c r="C57" s="163"/>
      <c r="D57" s="163"/>
      <c r="E57" s="164"/>
      <c r="F57" s="165"/>
    </row>
    <row r="58" spans="2:6" ht="12.75">
      <c r="B58" s="166"/>
      <c r="C58" s="160"/>
      <c r="D58" s="160"/>
      <c r="E58" s="160"/>
      <c r="F58" s="167"/>
    </row>
    <row r="59" spans="2:6" ht="12.75">
      <c r="B59" s="166"/>
      <c r="C59" s="160"/>
      <c r="D59" s="160"/>
      <c r="E59" s="160"/>
      <c r="F59" s="167"/>
    </row>
    <row r="60" spans="2:6" ht="12.75">
      <c r="B60" s="166"/>
      <c r="C60" s="160"/>
      <c r="D60" s="160"/>
      <c r="E60" s="160"/>
      <c r="F60" s="167"/>
    </row>
    <row r="61" spans="2:6" ht="12.75">
      <c r="B61" s="166"/>
      <c r="C61" s="160"/>
      <c r="D61" s="160"/>
      <c r="E61" s="160"/>
      <c r="F61" s="167"/>
    </row>
    <row r="62" spans="2:6" ht="12.75">
      <c r="B62" s="166"/>
      <c r="C62" s="160"/>
      <c r="D62" s="160"/>
      <c r="E62" s="160"/>
      <c r="F62" s="167"/>
    </row>
    <row r="63" spans="2:6" ht="12.75">
      <c r="B63" s="166"/>
      <c r="C63" s="160"/>
      <c r="D63" s="160"/>
      <c r="E63" s="160"/>
      <c r="F63" s="167"/>
    </row>
    <row r="64" spans="2:6" ht="12.75">
      <c r="B64" s="166"/>
      <c r="C64" s="160"/>
      <c r="D64" s="160"/>
      <c r="E64" s="160"/>
      <c r="F64" s="167"/>
    </row>
    <row r="65" spans="2:6" ht="12.75">
      <c r="B65" s="166"/>
      <c r="C65" s="160"/>
      <c r="D65" s="160"/>
      <c r="E65" s="160"/>
      <c r="F65" s="167"/>
    </row>
    <row r="66" spans="2:6" ht="12.75">
      <c r="B66" s="166"/>
      <c r="C66" s="160"/>
      <c r="D66" s="160"/>
      <c r="E66" s="160"/>
      <c r="F66" s="167"/>
    </row>
    <row r="67" spans="2:6" ht="12.75">
      <c r="B67" s="166"/>
      <c r="C67" s="160"/>
      <c r="D67" s="160"/>
      <c r="E67" s="160"/>
      <c r="F67" s="167"/>
    </row>
    <row r="68" spans="2:6" ht="12.75">
      <c r="B68" s="166"/>
      <c r="C68" s="160"/>
      <c r="D68" s="160"/>
      <c r="E68" s="160"/>
      <c r="F68" s="167"/>
    </row>
    <row r="69" spans="2:6" ht="12.75">
      <c r="B69" s="166"/>
      <c r="C69" s="160"/>
      <c r="D69" s="160"/>
      <c r="E69" s="160"/>
      <c r="F69" s="167"/>
    </row>
    <row r="70" spans="2:6" ht="12.75">
      <c r="B70" s="166"/>
      <c r="C70" s="160"/>
      <c r="D70" s="160"/>
      <c r="E70" s="160"/>
      <c r="F70" s="167"/>
    </row>
    <row r="71" spans="2:6" ht="12.75">
      <c r="B71" s="166"/>
      <c r="C71" s="160"/>
      <c r="D71" s="160"/>
      <c r="E71" s="160"/>
      <c r="F71" s="167"/>
    </row>
    <row r="72" spans="2:6" ht="12.75">
      <c r="B72" s="166"/>
      <c r="C72" s="160"/>
      <c r="D72" s="160"/>
      <c r="E72" s="160"/>
      <c r="F72" s="167"/>
    </row>
    <row r="73" spans="2:6" ht="12.75">
      <c r="B73" s="166"/>
      <c r="C73" s="160"/>
      <c r="D73" s="160"/>
      <c r="E73" s="160"/>
      <c r="F73" s="167"/>
    </row>
    <row r="74" spans="2:6" ht="12.75">
      <c r="B74" s="166"/>
      <c r="C74" s="160"/>
      <c r="D74" s="160"/>
      <c r="E74" s="160"/>
      <c r="F74" s="167"/>
    </row>
    <row r="75" spans="2:6" ht="12.75">
      <c r="B75" s="166"/>
      <c r="C75" s="160"/>
      <c r="D75" s="160"/>
      <c r="E75" s="160"/>
      <c r="F75" s="167"/>
    </row>
    <row r="76" spans="2:6" ht="12.75">
      <c r="B76" s="166"/>
      <c r="C76" s="160"/>
      <c r="D76" s="160"/>
      <c r="E76" s="160"/>
      <c r="F76" s="167"/>
    </row>
    <row r="77" spans="2:6" ht="12.75">
      <c r="B77" s="166"/>
      <c r="C77" s="160"/>
      <c r="D77" s="160"/>
      <c r="E77" s="160"/>
      <c r="F77" s="167"/>
    </row>
    <row r="78" spans="2:6" ht="12.75">
      <c r="B78" s="166"/>
      <c r="C78" s="160"/>
      <c r="D78" s="160"/>
      <c r="E78" s="160"/>
      <c r="F78" s="167"/>
    </row>
    <row r="79" spans="2:6" ht="12.75">
      <c r="B79" s="166"/>
      <c r="C79" s="160"/>
      <c r="D79" s="160"/>
      <c r="E79" s="160"/>
      <c r="F79" s="167"/>
    </row>
    <row r="80" spans="2:6" ht="12.75">
      <c r="B80" s="166"/>
      <c r="C80" s="160"/>
      <c r="D80" s="160"/>
      <c r="E80" s="160"/>
      <c r="F80" s="167"/>
    </row>
    <row r="81" spans="2:6" ht="12.75">
      <c r="B81" s="166"/>
      <c r="C81" s="160"/>
      <c r="D81" s="160"/>
      <c r="E81" s="160"/>
      <c r="F81" s="167"/>
    </row>
    <row r="82" spans="2:6" ht="12.75">
      <c r="B82" s="166"/>
      <c r="C82" s="160"/>
      <c r="D82" s="160"/>
      <c r="E82" s="160"/>
      <c r="F82" s="167"/>
    </row>
    <row r="83" spans="2:6" ht="12.75">
      <c r="B83" s="166"/>
      <c r="C83" s="160"/>
      <c r="D83" s="160"/>
      <c r="E83" s="160"/>
      <c r="F83" s="167"/>
    </row>
    <row r="84" spans="2:6" ht="12.75">
      <c r="B84" s="166"/>
      <c r="C84" s="160"/>
      <c r="D84" s="160"/>
      <c r="E84" s="160"/>
      <c r="F84" s="167"/>
    </row>
    <row r="85" spans="2:6" ht="12.75">
      <c r="B85" s="166"/>
      <c r="C85" s="160"/>
      <c r="D85" s="160"/>
      <c r="E85" s="160"/>
      <c r="F85" s="167"/>
    </row>
    <row r="86" spans="2:6" ht="12.75">
      <c r="B86" s="166"/>
      <c r="C86" s="160"/>
      <c r="D86" s="160"/>
      <c r="E86" s="160"/>
      <c r="F86" s="167"/>
    </row>
    <row r="87" spans="2:6" ht="12.75">
      <c r="B87" s="166"/>
      <c r="C87" s="160"/>
      <c r="D87" s="160"/>
      <c r="E87" s="160"/>
      <c r="F87" s="167"/>
    </row>
    <row r="88" spans="2:6" ht="12.75">
      <c r="B88" s="166"/>
      <c r="C88" s="160"/>
      <c r="D88" s="160"/>
      <c r="E88" s="160"/>
      <c r="F88" s="167"/>
    </row>
    <row r="89" spans="2:6" ht="12.75">
      <c r="B89" s="166"/>
      <c r="C89" s="160"/>
      <c r="D89" s="160"/>
      <c r="E89" s="160"/>
      <c r="F89" s="167"/>
    </row>
    <row r="90" spans="2:6" ht="12.75">
      <c r="B90" s="166"/>
      <c r="C90" s="160"/>
      <c r="D90" s="160"/>
      <c r="E90" s="160"/>
      <c r="F90" s="167"/>
    </row>
    <row r="91" spans="2:6" ht="12.75">
      <c r="B91" s="166"/>
      <c r="C91" s="160"/>
      <c r="D91" s="160"/>
      <c r="E91" s="160"/>
      <c r="F91" s="167"/>
    </row>
    <row r="92" spans="2:6" ht="12.75">
      <c r="B92" s="166"/>
      <c r="C92" s="160"/>
      <c r="D92" s="160"/>
      <c r="E92" s="160"/>
      <c r="F92" s="167"/>
    </row>
    <row r="93" spans="2:6" ht="12.75">
      <c r="B93" s="166"/>
      <c r="C93" s="160"/>
      <c r="D93" s="160"/>
      <c r="E93" s="160"/>
      <c r="F93" s="167"/>
    </row>
    <row r="94" spans="2:6" ht="12.75">
      <c r="B94" s="166"/>
      <c r="C94" s="160"/>
      <c r="D94" s="160"/>
      <c r="E94" s="160"/>
      <c r="F94" s="167"/>
    </row>
    <row r="95" spans="2:6" ht="12.75">
      <c r="B95" s="166"/>
      <c r="C95" s="160"/>
      <c r="D95" s="160"/>
      <c r="E95" s="160"/>
      <c r="F95" s="167"/>
    </row>
    <row r="96" spans="2:6" ht="12.75">
      <c r="B96" s="166"/>
      <c r="C96" s="160"/>
      <c r="D96" s="160"/>
      <c r="E96" s="160"/>
      <c r="F96" s="167"/>
    </row>
    <row r="97" spans="2:6" ht="12.75">
      <c r="B97" s="166"/>
      <c r="C97" s="160"/>
      <c r="D97" s="160"/>
      <c r="E97" s="160"/>
      <c r="F97" s="167"/>
    </row>
    <row r="98" spans="2:6" ht="12.75">
      <c r="B98" s="166"/>
      <c r="C98" s="160"/>
      <c r="D98" s="160"/>
      <c r="E98" s="160"/>
      <c r="F98" s="167"/>
    </row>
    <row r="99" spans="2:6" ht="12.75">
      <c r="B99" s="166"/>
      <c r="C99" s="160"/>
      <c r="D99" s="160"/>
      <c r="E99" s="160"/>
      <c r="F99" s="167"/>
    </row>
    <row r="100" spans="2:6" ht="12.75">
      <c r="B100" s="166"/>
      <c r="C100" s="160"/>
      <c r="D100" s="160"/>
      <c r="E100" s="160"/>
      <c r="F100" s="167"/>
    </row>
    <row r="101" spans="2:6" ht="12.75">
      <c r="B101" s="166"/>
      <c r="C101" s="160"/>
      <c r="D101" s="160"/>
      <c r="E101" s="160"/>
      <c r="F101" s="167"/>
    </row>
    <row r="102" spans="2:6" ht="12.75">
      <c r="B102" s="166"/>
      <c r="C102" s="160"/>
      <c r="D102" s="160"/>
      <c r="E102" s="160"/>
      <c r="F102" s="167"/>
    </row>
    <row r="103" spans="2:6" ht="12.75">
      <c r="B103" s="166"/>
      <c r="C103" s="160"/>
      <c r="D103" s="160"/>
      <c r="E103" s="160"/>
      <c r="F103" s="167"/>
    </row>
    <row r="104" spans="2:6" ht="12.75">
      <c r="B104" s="166"/>
      <c r="C104" s="160"/>
      <c r="D104" s="160"/>
      <c r="E104" s="160"/>
      <c r="F104" s="167"/>
    </row>
    <row r="105" spans="2:6" ht="12.75">
      <c r="B105" s="166"/>
      <c r="C105" s="160"/>
      <c r="D105" s="160"/>
      <c r="E105" s="160"/>
      <c r="F105" s="167"/>
    </row>
    <row r="106" spans="2:6" ht="12.75">
      <c r="B106" s="166"/>
      <c r="C106" s="160"/>
      <c r="D106" s="160"/>
      <c r="E106" s="160"/>
      <c r="F106" s="167"/>
    </row>
    <row r="107" spans="2:6" ht="12.75">
      <c r="B107" s="166"/>
      <c r="C107" s="160"/>
      <c r="D107" s="160"/>
      <c r="E107" s="160"/>
      <c r="F107" s="167"/>
    </row>
    <row r="108" spans="2:6" ht="12.75">
      <c r="B108" s="166"/>
      <c r="C108" s="160"/>
      <c r="D108" s="160"/>
      <c r="E108" s="160"/>
      <c r="F108" s="167"/>
    </row>
    <row r="109" spans="2:6" ht="12.75">
      <c r="B109" s="166"/>
      <c r="C109" s="160"/>
      <c r="D109" s="160"/>
      <c r="E109" s="160"/>
      <c r="F109" s="167"/>
    </row>
    <row r="110" spans="2:6" ht="12.75">
      <c r="B110" s="166"/>
      <c r="C110" s="160"/>
      <c r="D110" s="160"/>
      <c r="E110" s="160"/>
      <c r="F110" s="167"/>
    </row>
    <row r="111" spans="2:6" ht="12.75">
      <c r="B111" s="166"/>
      <c r="C111" s="160"/>
      <c r="D111" s="160"/>
      <c r="E111" s="160"/>
      <c r="F111" s="167"/>
    </row>
    <row r="112" spans="2:6" ht="12.75">
      <c r="B112" s="166"/>
      <c r="C112" s="160"/>
      <c r="D112" s="160"/>
      <c r="E112" s="160"/>
      <c r="F112" s="167"/>
    </row>
    <row r="113" spans="2:6" ht="12.75">
      <c r="B113" s="166"/>
      <c r="C113" s="160"/>
      <c r="D113" s="160"/>
      <c r="E113" s="160"/>
      <c r="F113" s="167"/>
    </row>
    <row r="114" spans="2:6" ht="12.75">
      <c r="B114" s="166"/>
      <c r="C114" s="160"/>
      <c r="D114" s="160"/>
      <c r="E114" s="160"/>
      <c r="F114" s="167"/>
    </row>
    <row r="115" spans="2:6" ht="12.75">
      <c r="B115" s="166"/>
      <c r="C115" s="160"/>
      <c r="D115" s="160"/>
      <c r="E115" s="160"/>
      <c r="F115" s="167"/>
    </row>
    <row r="116" spans="2:6" ht="12.75">
      <c r="B116" s="166"/>
      <c r="C116" s="160"/>
      <c r="D116" s="160"/>
      <c r="E116" s="160"/>
      <c r="F116" s="167"/>
    </row>
    <row r="117" spans="2:6" ht="12.75">
      <c r="B117" s="166"/>
      <c r="C117" s="160"/>
      <c r="D117" s="160"/>
      <c r="E117" s="160"/>
      <c r="F117" s="167"/>
    </row>
    <row r="118" spans="2:6" ht="12.75">
      <c r="B118" s="166"/>
      <c r="C118" s="160"/>
      <c r="D118" s="160"/>
      <c r="E118" s="160"/>
      <c r="F118" s="167"/>
    </row>
    <row r="119" spans="2:6" ht="12.75">
      <c r="B119" s="166"/>
      <c r="C119" s="160"/>
      <c r="D119" s="160"/>
      <c r="E119" s="160"/>
      <c r="F119" s="167"/>
    </row>
    <row r="120" spans="2:6" ht="12.75">
      <c r="B120" s="166"/>
      <c r="C120" s="160"/>
      <c r="D120" s="160"/>
      <c r="E120" s="160"/>
      <c r="F120" s="167"/>
    </row>
    <row r="121" spans="2:6" ht="12.75">
      <c r="B121" s="166"/>
      <c r="C121" s="160"/>
      <c r="D121" s="160"/>
      <c r="E121" s="160"/>
      <c r="F121" s="167"/>
    </row>
    <row r="122" spans="2:6" ht="12.75">
      <c r="B122" s="166"/>
      <c r="C122" s="160"/>
      <c r="D122" s="160"/>
      <c r="E122" s="160"/>
      <c r="F122" s="167"/>
    </row>
    <row r="123" spans="2:6" ht="12.75">
      <c r="B123" s="166"/>
      <c r="C123" s="160"/>
      <c r="D123" s="160"/>
      <c r="E123" s="160"/>
      <c r="F123" s="167"/>
    </row>
    <row r="124" spans="2:6" ht="12.75">
      <c r="B124" s="166"/>
      <c r="C124" s="160"/>
      <c r="D124" s="160"/>
      <c r="E124" s="160"/>
      <c r="F124" s="167"/>
    </row>
    <row r="125" spans="2:6" ht="12.75">
      <c r="B125" s="166"/>
      <c r="C125" s="160"/>
      <c r="D125" s="160"/>
      <c r="E125" s="160"/>
      <c r="F125" s="167"/>
    </row>
    <row r="126" spans="2:6" ht="12.75">
      <c r="B126" s="166"/>
      <c r="C126" s="160"/>
      <c r="D126" s="160"/>
      <c r="E126" s="160"/>
      <c r="F126" s="167"/>
    </row>
    <row r="127" spans="2:6" ht="12.75">
      <c r="B127" s="166"/>
      <c r="C127" s="160"/>
      <c r="D127" s="160"/>
      <c r="E127" s="160"/>
      <c r="F127" s="167"/>
    </row>
    <row r="128" spans="2:6" ht="12.75">
      <c r="B128" s="166"/>
      <c r="C128" s="160"/>
      <c r="D128" s="160"/>
      <c r="E128" s="160"/>
      <c r="F128" s="167"/>
    </row>
    <row r="129" spans="2:6" ht="12.75">
      <c r="B129" s="166"/>
      <c r="C129" s="160"/>
      <c r="D129" s="160"/>
      <c r="E129" s="160"/>
      <c r="F129" s="167"/>
    </row>
    <row r="130" spans="2:6" ht="12.75">
      <c r="B130" s="166"/>
      <c r="C130" s="160"/>
      <c r="D130" s="160"/>
      <c r="E130" s="160"/>
      <c r="F130" s="167"/>
    </row>
    <row r="131" spans="2:6" ht="12.75">
      <c r="B131" s="166"/>
      <c r="C131" s="160"/>
      <c r="D131" s="160"/>
      <c r="E131" s="160"/>
      <c r="F131" s="167"/>
    </row>
    <row r="132" spans="2:6" ht="12.75">
      <c r="B132" s="166"/>
      <c r="C132" s="160"/>
      <c r="D132" s="160"/>
      <c r="E132" s="160"/>
      <c r="F132" s="167"/>
    </row>
    <row r="133" spans="2:6" ht="12.75">
      <c r="B133" s="166"/>
      <c r="C133" s="160"/>
      <c r="D133" s="160"/>
      <c r="E133" s="160"/>
      <c r="F133" s="167"/>
    </row>
    <row r="134" spans="2:6" ht="12.75">
      <c r="B134" s="166"/>
      <c r="C134" s="160"/>
      <c r="D134" s="160"/>
      <c r="E134" s="160"/>
      <c r="F134" s="167"/>
    </row>
    <row r="135" spans="2:6" ht="12.75">
      <c r="B135" s="166"/>
      <c r="C135" s="160"/>
      <c r="D135" s="160"/>
      <c r="E135" s="160"/>
      <c r="F135" s="167"/>
    </row>
    <row r="136" spans="2:6" ht="12.75">
      <c r="B136" s="166"/>
      <c r="C136" s="160"/>
      <c r="D136" s="160"/>
      <c r="E136" s="160"/>
      <c r="F136" s="167"/>
    </row>
    <row r="137" spans="2:6" ht="12.75">
      <c r="B137" s="166"/>
      <c r="C137" s="160"/>
      <c r="D137" s="160"/>
      <c r="E137" s="160"/>
      <c r="F137" s="167"/>
    </row>
    <row r="138" spans="2:6" ht="12.75">
      <c r="B138" s="166"/>
      <c r="C138" s="160"/>
      <c r="D138" s="160"/>
      <c r="E138" s="160"/>
      <c r="F138" s="167"/>
    </row>
    <row r="139" spans="2:6" ht="12.75">
      <c r="B139" s="166"/>
      <c r="C139" s="160"/>
      <c r="D139" s="160"/>
      <c r="E139" s="160"/>
      <c r="F139" s="167"/>
    </row>
    <row r="140" spans="2:6" ht="12.75">
      <c r="B140" s="166"/>
      <c r="C140" s="160"/>
      <c r="D140" s="160"/>
      <c r="E140" s="160"/>
      <c r="F140" s="167"/>
    </row>
    <row r="141" spans="2:6" ht="12.75">
      <c r="B141" s="166"/>
      <c r="C141" s="160"/>
      <c r="D141" s="160"/>
      <c r="E141" s="160"/>
      <c r="F141" s="167"/>
    </row>
    <row r="142" spans="2:6" ht="12.75">
      <c r="B142" s="166"/>
      <c r="C142" s="160"/>
      <c r="D142" s="160"/>
      <c r="E142" s="160"/>
      <c r="F142" s="167"/>
    </row>
    <row r="143" spans="2:6" ht="12.75">
      <c r="B143" s="166"/>
      <c r="C143" s="160"/>
      <c r="D143" s="160"/>
      <c r="E143" s="160"/>
      <c r="F143" s="167"/>
    </row>
    <row r="144" spans="2:6" ht="12.75">
      <c r="B144" s="166"/>
      <c r="C144" s="160"/>
      <c r="D144" s="160"/>
      <c r="E144" s="160"/>
      <c r="F144" s="167"/>
    </row>
    <row r="145" spans="2:6" ht="12.75">
      <c r="B145" s="166"/>
      <c r="C145" s="160"/>
      <c r="D145" s="160"/>
      <c r="E145" s="160"/>
      <c r="F145" s="167"/>
    </row>
    <row r="146" spans="2:6" ht="12.75">
      <c r="B146" s="166"/>
      <c r="C146" s="160"/>
      <c r="D146" s="160"/>
      <c r="E146" s="160"/>
      <c r="F146" s="167"/>
    </row>
    <row r="147" spans="2:6" ht="12.75">
      <c r="B147" s="166"/>
      <c r="C147" s="160"/>
      <c r="D147" s="160"/>
      <c r="E147" s="160"/>
      <c r="F147" s="167"/>
    </row>
    <row r="148" spans="2:6" ht="12.75">
      <c r="B148" s="166"/>
      <c r="C148" s="160"/>
      <c r="D148" s="160"/>
      <c r="E148" s="160"/>
      <c r="F148" s="167"/>
    </row>
    <row r="149" spans="2:6" ht="12.75">
      <c r="B149" s="166"/>
      <c r="C149" s="160"/>
      <c r="D149" s="160"/>
      <c r="E149" s="160"/>
      <c r="F149" s="167"/>
    </row>
    <row r="150" spans="2:6" ht="12.75">
      <c r="B150" s="166"/>
      <c r="C150" s="160"/>
      <c r="D150" s="160"/>
      <c r="E150" s="160"/>
      <c r="F150" s="167"/>
    </row>
    <row r="151" spans="2:6" ht="12.75">
      <c r="B151" s="166"/>
      <c r="C151" s="160"/>
      <c r="D151" s="160"/>
      <c r="E151" s="160"/>
      <c r="F151" s="167"/>
    </row>
    <row r="152" spans="2:6" ht="12.75">
      <c r="B152" s="166"/>
      <c r="C152" s="160"/>
      <c r="D152" s="160"/>
      <c r="E152" s="160"/>
      <c r="F152" s="167"/>
    </row>
    <row r="153" spans="2:6" ht="12.75">
      <c r="B153" s="166"/>
      <c r="C153" s="160"/>
      <c r="D153" s="160"/>
      <c r="E153" s="160"/>
      <c r="F153" s="167"/>
    </row>
    <row r="154" spans="2:6" ht="12.75">
      <c r="B154" s="166"/>
      <c r="C154" s="160"/>
      <c r="D154" s="160"/>
      <c r="E154" s="160"/>
      <c r="F154" s="167"/>
    </row>
    <row r="155" spans="2:6" ht="12.75">
      <c r="B155" s="166"/>
      <c r="C155" s="160"/>
      <c r="D155" s="160"/>
      <c r="E155" s="160"/>
      <c r="F155" s="167"/>
    </row>
    <row r="156" spans="2:6" ht="12.75">
      <c r="B156" s="166"/>
      <c r="C156" s="160"/>
      <c r="D156" s="160"/>
      <c r="E156" s="160"/>
      <c r="F156" s="167"/>
    </row>
    <row r="157" spans="2:6" ht="12.75">
      <c r="B157" s="166"/>
      <c r="C157" s="160"/>
      <c r="D157" s="160"/>
      <c r="E157" s="160"/>
      <c r="F157" s="167"/>
    </row>
    <row r="158" spans="2:6" ht="12.75">
      <c r="B158" s="166"/>
      <c r="C158" s="160"/>
      <c r="D158" s="160"/>
      <c r="E158" s="160"/>
      <c r="F158" s="167"/>
    </row>
    <row r="159" spans="2:6" ht="12.75">
      <c r="B159" s="166"/>
      <c r="C159" s="160"/>
      <c r="D159" s="160"/>
      <c r="E159" s="160"/>
      <c r="F159" s="167"/>
    </row>
    <row r="160" spans="2:6" ht="12.75">
      <c r="B160" s="166"/>
      <c r="C160" s="160"/>
      <c r="D160" s="160"/>
      <c r="E160" s="160"/>
      <c r="F160" s="167"/>
    </row>
    <row r="161" spans="2:6" ht="12.75">
      <c r="B161" s="166"/>
      <c r="C161" s="160"/>
      <c r="D161" s="160"/>
      <c r="E161" s="160"/>
      <c r="F161" s="167"/>
    </row>
    <row r="162" spans="2:6" ht="12.75">
      <c r="B162" s="166"/>
      <c r="C162" s="160"/>
      <c r="D162" s="160"/>
      <c r="E162" s="160"/>
      <c r="F162" s="167"/>
    </row>
    <row r="163" spans="2:6" ht="12.75">
      <c r="B163" s="166"/>
      <c r="C163" s="160"/>
      <c r="D163" s="160"/>
      <c r="E163" s="160"/>
      <c r="F163" s="167"/>
    </row>
    <row r="164" spans="2:6" ht="12.75">
      <c r="B164" s="166"/>
      <c r="C164" s="160"/>
      <c r="D164" s="160"/>
      <c r="E164" s="160"/>
      <c r="F164" s="167"/>
    </row>
    <row r="165" spans="2:6" ht="12.75">
      <c r="B165" s="166"/>
      <c r="C165" s="160"/>
      <c r="D165" s="160"/>
      <c r="E165" s="160"/>
      <c r="F165" s="167"/>
    </row>
    <row r="166" spans="2:6" ht="12.75">
      <c r="B166" s="166"/>
      <c r="C166" s="160"/>
      <c r="D166" s="160"/>
      <c r="E166" s="160"/>
      <c r="F166" s="167"/>
    </row>
    <row r="167" spans="2:6" ht="12.75">
      <c r="B167" s="166"/>
      <c r="C167" s="160"/>
      <c r="D167" s="160"/>
      <c r="E167" s="160"/>
      <c r="F167" s="167"/>
    </row>
    <row r="168" spans="2:6" ht="12.75">
      <c r="B168" s="166"/>
      <c r="C168" s="160"/>
      <c r="D168" s="160"/>
      <c r="E168" s="160"/>
      <c r="F168" s="167"/>
    </row>
    <row r="169" spans="2:6" ht="12.75">
      <c r="B169" s="166"/>
      <c r="C169" s="160"/>
      <c r="D169" s="160"/>
      <c r="E169" s="160"/>
      <c r="F169" s="167"/>
    </row>
    <row r="170" spans="2:6" ht="12.75">
      <c r="B170" s="166"/>
      <c r="C170" s="160"/>
      <c r="D170" s="160"/>
      <c r="E170" s="160"/>
      <c r="F170" s="167"/>
    </row>
    <row r="171" spans="2:5" ht="12.75">
      <c r="B171" s="166"/>
      <c r="C171" s="160"/>
      <c r="D171" s="160"/>
      <c r="E171" s="160"/>
    </row>
    <row r="172" spans="2:5" ht="12.75">
      <c r="B172" s="166"/>
      <c r="C172" s="160"/>
      <c r="D172" s="160"/>
      <c r="E172" s="160"/>
    </row>
    <row r="173" spans="2:5" ht="12.75">
      <c r="B173" s="166"/>
      <c r="C173" s="160"/>
      <c r="D173" s="160"/>
      <c r="E173" s="160"/>
    </row>
    <row r="174" spans="2:5" ht="12.75">
      <c r="B174" s="166"/>
      <c r="C174" s="160"/>
      <c r="D174" s="160"/>
      <c r="E174" s="160"/>
    </row>
    <row r="175" spans="2:5" ht="12.75">
      <c r="B175" s="166"/>
      <c r="C175" s="160"/>
      <c r="D175" s="160"/>
      <c r="E175" s="160"/>
    </row>
    <row r="176" spans="2:5" ht="12.75">
      <c r="B176" s="166"/>
      <c r="C176" s="160"/>
      <c r="D176" s="160"/>
      <c r="E176" s="160"/>
    </row>
    <row r="177" spans="2:5" ht="12.75">
      <c r="B177" s="166"/>
      <c r="C177" s="160"/>
      <c r="D177" s="160"/>
      <c r="E177" s="160"/>
    </row>
    <row r="178" spans="2:5" ht="12.75">
      <c r="B178" s="166"/>
      <c r="C178" s="160"/>
      <c r="D178" s="160"/>
      <c r="E178" s="160"/>
    </row>
    <row r="179" spans="2:5" ht="12.75">
      <c r="B179" s="166"/>
      <c r="C179" s="160"/>
      <c r="D179" s="160"/>
      <c r="E179" s="160"/>
    </row>
    <row r="180" spans="2:5" ht="12.75">
      <c r="B180" s="166"/>
      <c r="C180" s="160"/>
      <c r="D180" s="160"/>
      <c r="E180" s="160"/>
    </row>
    <row r="181" spans="2:5" ht="12.75">
      <c r="B181" s="166"/>
      <c r="C181" s="160"/>
      <c r="D181" s="160"/>
      <c r="E181" s="160"/>
    </row>
    <row r="182" spans="2:5" ht="12.75">
      <c r="B182" s="166"/>
      <c r="C182" s="160"/>
      <c r="D182" s="160"/>
      <c r="E182" s="160"/>
    </row>
    <row r="183" spans="2:5" ht="12.75">
      <c r="B183" s="166"/>
      <c r="C183" s="160"/>
      <c r="D183" s="160"/>
      <c r="E183" s="160"/>
    </row>
    <row r="184" spans="2:5" ht="12.75">
      <c r="B184" s="166"/>
      <c r="C184" s="160"/>
      <c r="D184" s="160"/>
      <c r="E184" s="160"/>
    </row>
    <row r="185" spans="2:5" ht="12.75">
      <c r="B185" s="166"/>
      <c r="C185" s="160"/>
      <c r="D185" s="160"/>
      <c r="E185" s="160"/>
    </row>
    <row r="186" spans="2:5" ht="12.75">
      <c r="B186" s="166"/>
      <c r="C186" s="160"/>
      <c r="D186" s="160"/>
      <c r="E186" s="160"/>
    </row>
    <row r="187" spans="2:5" ht="12.75">
      <c r="B187" s="166"/>
      <c r="C187" s="160"/>
      <c r="D187" s="160"/>
      <c r="E187" s="160"/>
    </row>
    <row r="188" spans="2:5" ht="12.75">
      <c r="B188" s="166"/>
      <c r="C188" s="160"/>
      <c r="D188" s="160"/>
      <c r="E188" s="160"/>
    </row>
    <row r="189" spans="2:5" ht="12.75">
      <c r="B189" s="166"/>
      <c r="C189" s="160"/>
      <c r="D189" s="160"/>
      <c r="E189" s="160"/>
    </row>
    <row r="190" spans="2:5" ht="12.75">
      <c r="B190" s="166"/>
      <c r="C190" s="160"/>
      <c r="D190" s="160"/>
      <c r="E190" s="160"/>
    </row>
    <row r="191" spans="2:5" ht="12.75">
      <c r="B191" s="166"/>
      <c r="C191" s="160"/>
      <c r="D191" s="160"/>
      <c r="E191" s="160"/>
    </row>
    <row r="192" spans="2:5" ht="12.75">
      <c r="B192" s="166"/>
      <c r="C192" s="160"/>
      <c r="D192" s="160"/>
      <c r="E192" s="160"/>
    </row>
    <row r="193" spans="2:5" ht="12.75">
      <c r="B193" s="166"/>
      <c r="C193" s="160"/>
      <c r="D193" s="160"/>
      <c r="E193" s="160"/>
    </row>
    <row r="194" spans="2:5" ht="12.75">
      <c r="B194" s="166"/>
      <c r="C194" s="160"/>
      <c r="D194" s="160"/>
      <c r="E194" s="160"/>
    </row>
    <row r="195" spans="2:5" ht="12.75">
      <c r="B195" s="166"/>
      <c r="C195" s="160"/>
      <c r="D195" s="160"/>
      <c r="E195" s="160"/>
    </row>
    <row r="196" spans="2:5" ht="12.75">
      <c r="B196" s="166"/>
      <c r="C196" s="160"/>
      <c r="D196" s="160"/>
      <c r="E196" s="160"/>
    </row>
    <row r="197" spans="2:5" ht="12.75">
      <c r="B197" s="166"/>
      <c r="C197" s="160"/>
      <c r="D197" s="160"/>
      <c r="E197" s="160"/>
    </row>
    <row r="198" spans="2:5" ht="12.75">
      <c r="B198" s="166"/>
      <c r="C198" s="160"/>
      <c r="D198" s="160"/>
      <c r="E198" s="160"/>
    </row>
    <row r="199" spans="2:5" ht="12.75">
      <c r="B199" s="166"/>
      <c r="C199" s="160"/>
      <c r="D199" s="160"/>
      <c r="E199" s="160"/>
    </row>
    <row r="200" spans="2:5" ht="12.75">
      <c r="B200" s="166"/>
      <c r="C200" s="160"/>
      <c r="D200" s="160"/>
      <c r="E200" s="160"/>
    </row>
    <row r="201" spans="2:5" ht="12.75">
      <c r="B201" s="166"/>
      <c r="C201" s="160"/>
      <c r="D201" s="160"/>
      <c r="E201" s="160"/>
    </row>
    <row r="202" spans="2:5" ht="12.75">
      <c r="B202" s="166"/>
      <c r="C202" s="160"/>
      <c r="D202" s="160"/>
      <c r="E202" s="160"/>
    </row>
    <row r="203" spans="2:5" ht="12.75">
      <c r="B203" s="166"/>
      <c r="C203" s="160"/>
      <c r="D203" s="160"/>
      <c r="E203" s="160"/>
    </row>
    <row r="204" spans="2:5" ht="12.75">
      <c r="B204" s="166"/>
      <c r="C204" s="160"/>
      <c r="D204" s="160"/>
      <c r="E204" s="160"/>
    </row>
    <row r="205" spans="2:5" ht="12.75">
      <c r="B205" s="166"/>
      <c r="C205" s="160"/>
      <c r="D205" s="160"/>
      <c r="E205" s="160"/>
    </row>
    <row r="206" spans="2:5" ht="12.75">
      <c r="B206" s="166"/>
      <c r="C206" s="160"/>
      <c r="D206" s="160"/>
      <c r="E206" s="160"/>
    </row>
    <row r="207" spans="2:5" ht="12.75">
      <c r="B207" s="166"/>
      <c r="C207" s="160"/>
      <c r="D207" s="160"/>
      <c r="E207" s="160"/>
    </row>
    <row r="208" spans="2:5" ht="12.75">
      <c r="B208" s="166"/>
      <c r="C208" s="160"/>
      <c r="D208" s="160"/>
      <c r="E208" s="160"/>
    </row>
    <row r="209" spans="2:5" ht="12.75">
      <c r="B209" s="166"/>
      <c r="C209" s="160"/>
      <c r="D209" s="160"/>
      <c r="E209" s="160"/>
    </row>
    <row r="210" spans="2:5" ht="12.75">
      <c r="B210" s="166"/>
      <c r="C210" s="160"/>
      <c r="D210" s="160"/>
      <c r="E210" s="160"/>
    </row>
    <row r="211" spans="2:5" ht="12.75">
      <c r="B211" s="166"/>
      <c r="C211" s="160"/>
      <c r="D211" s="160"/>
      <c r="E211" s="160"/>
    </row>
    <row r="212" spans="2:5" ht="12.75">
      <c r="B212" s="166"/>
      <c r="C212" s="160"/>
      <c r="D212" s="160"/>
      <c r="E212" s="160"/>
    </row>
    <row r="213" spans="2:5" ht="12.75">
      <c r="B213" s="166"/>
      <c r="C213" s="160"/>
      <c r="D213" s="160"/>
      <c r="E213" s="160"/>
    </row>
    <row r="214" spans="2:5" ht="12.75">
      <c r="B214" s="166"/>
      <c r="C214" s="160"/>
      <c r="D214" s="160"/>
      <c r="E214" s="160"/>
    </row>
    <row r="215" spans="2:5" ht="12.75">
      <c r="B215" s="166"/>
      <c r="C215" s="160"/>
      <c r="D215" s="160"/>
      <c r="E215" s="160"/>
    </row>
    <row r="216" spans="2:5" ht="12.75">
      <c r="B216" s="166"/>
      <c r="C216" s="160"/>
      <c r="D216" s="160"/>
      <c r="E216" s="160"/>
    </row>
    <row r="217" spans="2:5" ht="12.75">
      <c r="B217" s="166"/>
      <c r="C217" s="160"/>
      <c r="D217" s="160"/>
      <c r="E217" s="160"/>
    </row>
    <row r="218" spans="2:5" ht="12.75">
      <c r="B218" s="166"/>
      <c r="C218" s="160"/>
      <c r="D218" s="160"/>
      <c r="E218" s="160"/>
    </row>
    <row r="219" spans="2:5" ht="12.75">
      <c r="B219" s="166"/>
      <c r="C219" s="160"/>
      <c r="D219" s="160"/>
      <c r="E219" s="160"/>
    </row>
    <row r="220" spans="2:5" ht="12.75">
      <c r="B220" s="166"/>
      <c r="C220" s="160"/>
      <c r="D220" s="160"/>
      <c r="E220" s="160"/>
    </row>
    <row r="221" spans="2:5" ht="12.75">
      <c r="B221" s="166"/>
      <c r="C221" s="160"/>
      <c r="D221" s="160"/>
      <c r="E221" s="160"/>
    </row>
    <row r="222" spans="2:5" ht="12.75">
      <c r="B222" s="166"/>
      <c r="C222" s="160"/>
      <c r="D222" s="160"/>
      <c r="E222" s="160"/>
    </row>
    <row r="223" spans="2:5" ht="12.75">
      <c r="B223" s="166"/>
      <c r="C223" s="160"/>
      <c r="D223" s="160"/>
      <c r="E223" s="160"/>
    </row>
    <row r="224" spans="2:5" ht="12.75">
      <c r="B224" s="166"/>
      <c r="C224" s="160"/>
      <c r="D224" s="160"/>
      <c r="E224" s="160"/>
    </row>
    <row r="225" spans="2:5" ht="12.75">
      <c r="B225" s="166"/>
      <c r="C225" s="160"/>
      <c r="D225" s="160"/>
      <c r="E225" s="160"/>
    </row>
    <row r="226" spans="2:5" ht="12.75">
      <c r="B226" s="166"/>
      <c r="C226" s="160"/>
      <c r="D226" s="160"/>
      <c r="E226" s="160"/>
    </row>
    <row r="227" spans="2:5" ht="12.75">
      <c r="B227" s="166"/>
      <c r="C227" s="160"/>
      <c r="D227" s="160"/>
      <c r="E227" s="160"/>
    </row>
    <row r="228" spans="2:5" ht="12.75">
      <c r="B228" s="166"/>
      <c r="C228" s="160"/>
      <c r="D228" s="160"/>
      <c r="E228" s="160"/>
    </row>
    <row r="229" spans="2:5" ht="12.75">
      <c r="B229" s="166"/>
      <c r="C229" s="160"/>
      <c r="D229" s="160"/>
      <c r="E229" s="160"/>
    </row>
    <row r="230" spans="2:5" ht="12.75">
      <c r="B230" s="166"/>
      <c r="C230" s="160"/>
      <c r="D230" s="160"/>
      <c r="E230" s="160"/>
    </row>
    <row r="231" spans="2:5" ht="12.75">
      <c r="B231" s="166"/>
      <c r="C231" s="160"/>
      <c r="D231" s="160"/>
      <c r="E231" s="160"/>
    </row>
    <row r="232" spans="2:5" ht="12.75">
      <c r="B232" s="166"/>
      <c r="C232" s="160"/>
      <c r="D232" s="160"/>
      <c r="E232" s="160"/>
    </row>
    <row r="233" spans="2:5" ht="12.75">
      <c r="B233" s="166"/>
      <c r="C233" s="160"/>
      <c r="D233" s="160"/>
      <c r="E233" s="160"/>
    </row>
    <row r="234" spans="2:5" ht="12.75">
      <c r="B234" s="166"/>
      <c r="C234" s="160"/>
      <c r="D234" s="160"/>
      <c r="E234" s="160"/>
    </row>
    <row r="235" spans="2:5" ht="12.75">
      <c r="B235" s="166"/>
      <c r="C235" s="160"/>
      <c r="D235" s="160"/>
      <c r="E235" s="160"/>
    </row>
    <row r="236" spans="2:5" ht="12.75">
      <c r="B236" s="166"/>
      <c r="C236" s="160"/>
      <c r="D236" s="160"/>
      <c r="E236" s="160"/>
    </row>
    <row r="237" spans="2:5" ht="12.75">
      <c r="B237" s="166"/>
      <c r="C237" s="160"/>
      <c r="D237" s="160"/>
      <c r="E237" s="160"/>
    </row>
    <row r="238" spans="2:5" ht="12.75">
      <c r="B238" s="166"/>
      <c r="C238" s="160"/>
      <c r="D238" s="160"/>
      <c r="E238" s="160"/>
    </row>
    <row r="239" spans="2:5" ht="12.75">
      <c r="B239" s="166"/>
      <c r="C239" s="160"/>
      <c r="D239" s="160"/>
      <c r="E239" s="160"/>
    </row>
    <row r="240" spans="2:5" ht="12.75">
      <c r="B240" s="166"/>
      <c r="C240" s="160"/>
      <c r="D240" s="160"/>
      <c r="E240" s="160"/>
    </row>
    <row r="241" spans="2:5" ht="12.75">
      <c r="B241" s="166"/>
      <c r="C241" s="160"/>
      <c r="D241" s="160"/>
      <c r="E241" s="160"/>
    </row>
    <row r="242" spans="2:5" ht="12.75">
      <c r="B242" s="166"/>
      <c r="C242" s="160"/>
      <c r="D242" s="160"/>
      <c r="E242" s="160"/>
    </row>
    <row r="243" spans="2:5" ht="12.75">
      <c r="B243" s="166"/>
      <c r="C243" s="160"/>
      <c r="D243" s="160"/>
      <c r="E243" s="160"/>
    </row>
    <row r="244" spans="2:5" ht="12.75">
      <c r="B244" s="166"/>
      <c r="C244" s="160"/>
      <c r="D244" s="160"/>
      <c r="E244" s="160"/>
    </row>
    <row r="245" spans="2:5" ht="12.75">
      <c r="B245" s="166"/>
      <c r="C245" s="160"/>
      <c r="D245" s="160"/>
      <c r="E245" s="160"/>
    </row>
    <row r="246" spans="2:5" ht="12.75">
      <c r="B246" s="166"/>
      <c r="C246" s="160"/>
      <c r="D246" s="160"/>
      <c r="E246" s="160"/>
    </row>
    <row r="247" spans="2:5" ht="12.75">
      <c r="B247" s="166"/>
      <c r="C247" s="160"/>
      <c r="D247" s="160"/>
      <c r="E247" s="160"/>
    </row>
    <row r="248" spans="2:5" ht="12.75">
      <c r="B248" s="166"/>
      <c r="C248" s="160"/>
      <c r="D248" s="160"/>
      <c r="E248" s="160"/>
    </row>
    <row r="249" spans="2:5" ht="12.75">
      <c r="B249" s="166"/>
      <c r="C249" s="160"/>
      <c r="D249" s="160"/>
      <c r="E249" s="160"/>
    </row>
    <row r="250" spans="2:5" ht="12.75">
      <c r="B250" s="166"/>
      <c r="C250" s="160"/>
      <c r="D250" s="160"/>
      <c r="E250" s="160"/>
    </row>
    <row r="251" spans="2:5" ht="12.75">
      <c r="B251" s="166"/>
      <c r="C251" s="160"/>
      <c r="D251" s="160"/>
      <c r="E251" s="160"/>
    </row>
    <row r="252" spans="2:5" ht="12.75">
      <c r="B252" s="166"/>
      <c r="C252" s="160"/>
      <c r="D252" s="160"/>
      <c r="E252" s="160"/>
    </row>
    <row r="253" spans="2:5" ht="12.75">
      <c r="B253" s="166"/>
      <c r="C253" s="160"/>
      <c r="D253" s="160"/>
      <c r="E253" s="160"/>
    </row>
    <row r="254" spans="2:5" ht="12.75">
      <c r="B254" s="166"/>
      <c r="C254" s="160"/>
      <c r="D254" s="160"/>
      <c r="E254" s="160"/>
    </row>
    <row r="255" spans="2:5" ht="12.75">
      <c r="B255" s="166"/>
      <c r="C255" s="160"/>
      <c r="D255" s="160"/>
      <c r="E255" s="160"/>
    </row>
    <row r="256" spans="2:5" ht="12.75">
      <c r="B256" s="166"/>
      <c r="C256" s="160"/>
      <c r="D256" s="160"/>
      <c r="E256" s="160"/>
    </row>
    <row r="257" spans="2:5" ht="12.75">
      <c r="B257" s="166"/>
      <c r="C257" s="160"/>
      <c r="D257" s="160"/>
      <c r="E257" s="160"/>
    </row>
    <row r="258" spans="2:5" ht="12.75">
      <c r="B258" s="166"/>
      <c r="C258" s="160"/>
      <c r="D258" s="160"/>
      <c r="E258" s="160"/>
    </row>
    <row r="259" spans="2:5" ht="12.75">
      <c r="B259" s="166"/>
      <c r="C259" s="160"/>
      <c r="D259" s="160"/>
      <c r="E259" s="160"/>
    </row>
    <row r="260" spans="2:5" ht="12.75">
      <c r="B260" s="166"/>
      <c r="C260" s="160"/>
      <c r="D260" s="160"/>
      <c r="E260" s="160"/>
    </row>
    <row r="261" spans="2:5" ht="12.75">
      <c r="B261" s="166"/>
      <c r="C261" s="160"/>
      <c r="D261" s="160"/>
      <c r="E261" s="160"/>
    </row>
    <row r="262" spans="2:5" ht="12.75">
      <c r="B262" s="166"/>
      <c r="C262" s="160"/>
      <c r="D262" s="160"/>
      <c r="E262" s="160"/>
    </row>
    <row r="263" spans="2:5" ht="12.75">
      <c r="B263" s="166"/>
      <c r="C263" s="160"/>
      <c r="D263" s="160"/>
      <c r="E263" s="160"/>
    </row>
    <row r="264" spans="2:5" ht="12.75">
      <c r="B264" s="166"/>
      <c r="C264" s="160"/>
      <c r="D264" s="160"/>
      <c r="E264" s="160"/>
    </row>
    <row r="265" spans="2:5" ht="12.75">
      <c r="B265" s="166"/>
      <c r="C265" s="160"/>
      <c r="D265" s="160"/>
      <c r="E265" s="160"/>
    </row>
    <row r="266" spans="2:5" ht="12.75">
      <c r="B266" s="166"/>
      <c r="C266" s="160"/>
      <c r="D266" s="160"/>
      <c r="E266" s="160"/>
    </row>
    <row r="267" spans="2:5" ht="12.75">
      <c r="B267" s="166"/>
      <c r="C267" s="160"/>
      <c r="D267" s="160"/>
      <c r="E267" s="160"/>
    </row>
    <row r="268" spans="2:5" ht="12.75">
      <c r="B268" s="166"/>
      <c r="C268" s="160"/>
      <c r="D268" s="160"/>
      <c r="E268" s="160"/>
    </row>
    <row r="269" spans="2:5" ht="12.75">
      <c r="B269" s="166"/>
      <c r="C269" s="160"/>
      <c r="D269" s="160"/>
      <c r="E269" s="160"/>
    </row>
    <row r="270" spans="2:5" ht="12.75">
      <c r="B270" s="166"/>
      <c r="C270" s="160"/>
      <c r="D270" s="160"/>
      <c r="E270" s="160"/>
    </row>
    <row r="271" spans="2:5" ht="12.75">
      <c r="B271" s="166"/>
      <c r="C271" s="160"/>
      <c r="D271" s="160"/>
      <c r="E271" s="160"/>
    </row>
    <row r="272" spans="2:5" ht="12.75">
      <c r="B272" s="166"/>
      <c r="C272" s="160"/>
      <c r="D272" s="160"/>
      <c r="E272" s="160"/>
    </row>
    <row r="273" spans="2:5" ht="12.75">
      <c r="B273" s="166"/>
      <c r="C273" s="160"/>
      <c r="D273" s="160"/>
      <c r="E273" s="160"/>
    </row>
    <row r="274" spans="2:5" ht="12.75">
      <c r="B274" s="166"/>
      <c r="C274" s="160"/>
      <c r="D274" s="160"/>
      <c r="E274" s="160"/>
    </row>
    <row r="275" spans="2:5" ht="12.75">
      <c r="B275" s="166"/>
      <c r="C275" s="160"/>
      <c r="D275" s="160"/>
      <c r="E275" s="160"/>
    </row>
    <row r="276" spans="2:5" ht="12.75">
      <c r="B276" s="166"/>
      <c r="C276" s="160"/>
      <c r="D276" s="160"/>
      <c r="E276" s="160"/>
    </row>
    <row r="277" spans="2:5" ht="12.75">
      <c r="B277" s="166"/>
      <c r="C277" s="160"/>
      <c r="D277" s="160"/>
      <c r="E277" s="160"/>
    </row>
    <row r="278" spans="2:5" ht="12.75">
      <c r="B278" s="166"/>
      <c r="C278" s="160"/>
      <c r="D278" s="160"/>
      <c r="E278" s="160"/>
    </row>
    <row r="279" spans="2:5" ht="12.75">
      <c r="B279" s="166"/>
      <c r="C279" s="160"/>
      <c r="D279" s="160"/>
      <c r="E279" s="160"/>
    </row>
    <row r="280" spans="2:5" ht="12.75">
      <c r="B280" s="166"/>
      <c r="C280" s="160"/>
      <c r="D280" s="160"/>
      <c r="E280" s="160"/>
    </row>
    <row r="281" spans="2:5" ht="12.75">
      <c r="B281" s="166"/>
      <c r="C281" s="160"/>
      <c r="D281" s="160"/>
      <c r="E281" s="160"/>
    </row>
    <row r="282" spans="2:5" ht="12.75">
      <c r="B282" s="166"/>
      <c r="C282" s="160"/>
      <c r="D282" s="160"/>
      <c r="E282" s="160"/>
    </row>
    <row r="283" spans="2:5" ht="12.75">
      <c r="B283" s="166"/>
      <c r="C283" s="160"/>
      <c r="D283" s="160"/>
      <c r="E283" s="160"/>
    </row>
    <row r="284" spans="2:5" ht="12.75">
      <c r="B284" s="166"/>
      <c r="C284" s="160"/>
      <c r="D284" s="160"/>
      <c r="E284" s="160"/>
    </row>
    <row r="285" spans="2:5" ht="12.75">
      <c r="B285" s="166"/>
      <c r="C285" s="160"/>
      <c r="D285" s="160"/>
      <c r="E285" s="160"/>
    </row>
    <row r="286" spans="2:5" ht="12.75">
      <c r="B286" s="166"/>
      <c r="C286" s="160"/>
      <c r="D286" s="160"/>
      <c r="E286" s="160"/>
    </row>
    <row r="287" spans="2:5" ht="12.75">
      <c r="B287" s="166"/>
      <c r="C287" s="160"/>
      <c r="D287" s="160"/>
      <c r="E287" s="160"/>
    </row>
    <row r="288" spans="2:5" ht="12.75">
      <c r="B288" s="166"/>
      <c r="C288" s="160"/>
      <c r="D288" s="160"/>
      <c r="E288" s="160"/>
    </row>
    <row r="289" spans="2:5" ht="12.75">
      <c r="B289" s="166"/>
      <c r="C289" s="160"/>
      <c r="D289" s="160"/>
      <c r="E289" s="160"/>
    </row>
    <row r="290" spans="2:5" ht="12.75">
      <c r="B290" s="166"/>
      <c r="C290" s="160"/>
      <c r="D290" s="160"/>
      <c r="E290" s="160"/>
    </row>
    <row r="291" spans="2:5" ht="12.75">
      <c r="B291" s="166"/>
      <c r="C291" s="160"/>
      <c r="D291" s="160"/>
      <c r="E291" s="160"/>
    </row>
    <row r="292" spans="2:5" ht="12.75">
      <c r="B292" s="166"/>
      <c r="C292" s="160"/>
      <c r="D292" s="160"/>
      <c r="E292" s="160"/>
    </row>
    <row r="293" spans="2:5" ht="12.75">
      <c r="B293" s="166"/>
      <c r="C293" s="160"/>
      <c r="D293" s="160"/>
      <c r="E293" s="160"/>
    </row>
    <row r="294" spans="2:5" ht="12.75">
      <c r="B294" s="166"/>
      <c r="C294" s="160"/>
      <c r="D294" s="160"/>
      <c r="E294" s="160"/>
    </row>
    <row r="295" spans="2:5" ht="12.75">
      <c r="B295" s="166"/>
      <c r="C295" s="160"/>
      <c r="D295" s="160"/>
      <c r="E295" s="160"/>
    </row>
    <row r="296" spans="2:5" ht="12.75">
      <c r="B296" s="166"/>
      <c r="C296" s="160"/>
      <c r="D296" s="160"/>
      <c r="E296" s="160"/>
    </row>
    <row r="297" spans="2:5" ht="12.75">
      <c r="B297" s="166"/>
      <c r="C297" s="160"/>
      <c r="D297" s="160"/>
      <c r="E297" s="160"/>
    </row>
    <row r="298" spans="2:5" ht="12.75">
      <c r="B298" s="166"/>
      <c r="C298" s="160"/>
      <c r="D298" s="160"/>
      <c r="E298" s="160"/>
    </row>
    <row r="299" spans="2:5" ht="12.75">
      <c r="B299" s="166"/>
      <c r="C299" s="160"/>
      <c r="D299" s="160"/>
      <c r="E299" s="160"/>
    </row>
    <row r="300" spans="2:5" ht="12.75">
      <c r="B300" s="166"/>
      <c r="C300" s="160"/>
      <c r="D300" s="160"/>
      <c r="E300" s="160"/>
    </row>
    <row r="301" spans="2:5" ht="12.75">
      <c r="B301" s="166"/>
      <c r="C301" s="160"/>
      <c r="D301" s="160"/>
      <c r="E301" s="160"/>
    </row>
    <row r="302" spans="2:5" ht="12.75">
      <c r="B302" s="166"/>
      <c r="C302" s="160"/>
      <c r="D302" s="160"/>
      <c r="E302" s="160"/>
    </row>
    <row r="303" spans="2:5" ht="12.75">
      <c r="B303" s="166"/>
      <c r="C303" s="160"/>
      <c r="D303" s="160"/>
      <c r="E303" s="160"/>
    </row>
    <row r="304" spans="2:5" ht="12.75">
      <c r="B304" s="166"/>
      <c r="C304" s="160"/>
      <c r="D304" s="160"/>
      <c r="E304" s="160"/>
    </row>
    <row r="305" spans="2:5" ht="12.75">
      <c r="B305" s="166"/>
      <c r="C305" s="160"/>
      <c r="D305" s="160"/>
      <c r="E305" s="160"/>
    </row>
    <row r="306" spans="2:5" ht="12.75">
      <c r="B306" s="166"/>
      <c r="C306" s="160"/>
      <c r="D306" s="160"/>
      <c r="E306" s="160"/>
    </row>
    <row r="307" spans="2:5" ht="12.75">
      <c r="B307" s="166"/>
      <c r="C307" s="160"/>
      <c r="D307" s="160"/>
      <c r="E307" s="160"/>
    </row>
    <row r="308" spans="2:5" ht="12.75">
      <c r="B308" s="166"/>
      <c r="C308" s="160"/>
      <c r="D308" s="160"/>
      <c r="E308" s="160"/>
    </row>
    <row r="309" spans="2:5" ht="12.75">
      <c r="B309" s="166"/>
      <c r="C309" s="160"/>
      <c r="D309" s="160"/>
      <c r="E309" s="160"/>
    </row>
    <row r="310" spans="2:5" ht="12.75">
      <c r="B310" s="166"/>
      <c r="C310" s="160"/>
      <c r="D310" s="160"/>
      <c r="E310" s="160"/>
    </row>
    <row r="311" spans="2:5" ht="12.75">
      <c r="B311" s="166"/>
      <c r="C311" s="160"/>
      <c r="D311" s="160"/>
      <c r="E311" s="160"/>
    </row>
    <row r="312" spans="2:5" ht="12.75">
      <c r="B312" s="166"/>
      <c r="C312" s="160"/>
      <c r="D312" s="160"/>
      <c r="E312" s="160"/>
    </row>
    <row r="313" spans="2:5" ht="12.75">
      <c r="B313" s="166"/>
      <c r="C313" s="160"/>
      <c r="D313" s="160"/>
      <c r="E313" s="160"/>
    </row>
    <row r="314" spans="2:5" ht="12.75">
      <c r="B314" s="166"/>
      <c r="C314" s="160"/>
      <c r="D314" s="160"/>
      <c r="E314" s="160"/>
    </row>
    <row r="315" spans="2:5" ht="12.75">
      <c r="B315" s="166"/>
      <c r="C315" s="160"/>
      <c r="D315" s="160"/>
      <c r="E315" s="160"/>
    </row>
    <row r="316" spans="2:5" ht="12.75">
      <c r="B316" s="166"/>
      <c r="C316" s="160"/>
      <c r="D316" s="160"/>
      <c r="E316" s="160"/>
    </row>
    <row r="317" spans="2:5" ht="12.75">
      <c r="B317" s="166"/>
      <c r="C317" s="160"/>
      <c r="D317" s="160"/>
      <c r="E317" s="160"/>
    </row>
    <row r="318" spans="2:5" ht="12.75">
      <c r="B318" s="166"/>
      <c r="C318" s="160"/>
      <c r="D318" s="160"/>
      <c r="E318" s="160"/>
    </row>
    <row r="319" spans="2:5" ht="12.75">
      <c r="B319" s="166"/>
      <c r="C319" s="160"/>
      <c r="D319" s="160"/>
      <c r="E319" s="160"/>
    </row>
    <row r="320" spans="2:5" ht="12.75">
      <c r="B320" s="166"/>
      <c r="C320" s="160"/>
      <c r="D320" s="160"/>
      <c r="E320" s="160"/>
    </row>
  </sheetData>
  <mergeCells count="14">
    <mergeCell ref="E2:E3"/>
    <mergeCell ref="F1:F3"/>
    <mergeCell ref="A1:A3"/>
    <mergeCell ref="B1:E1"/>
    <mergeCell ref="B2:B3"/>
    <mergeCell ref="C2:C3"/>
    <mergeCell ref="D2:D3"/>
    <mergeCell ref="A36:A38"/>
    <mergeCell ref="B36:E36"/>
    <mergeCell ref="F36:F38"/>
    <mergeCell ref="B37:B38"/>
    <mergeCell ref="C37:C38"/>
    <mergeCell ref="D37:D38"/>
    <mergeCell ref="E37:E38"/>
  </mergeCells>
  <printOptions/>
  <pageMargins left="0.75" right="0.75" top="1.01" bottom="0.73" header="0.45" footer="0.51"/>
  <pageSetup horizontalDpi="300" verticalDpi="300" orientation="landscape" paperSize="9" r:id="rId1"/>
  <headerFooter alignWithMargins="0">
    <oddHeader>&amp;C2003. évi intézményi felújítások&amp;R5.sz.melléklet 
(ezer Ft-ban)
2/2003.(III.11.)sz.önkormányzati rendelethez</oddHeader>
    <oddFooter>&amp;L&amp;D  &amp;T&amp;C&amp;F/&amp;A/Szalafainé&amp;R&amp;P/&amp;N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335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7" sqref="B17"/>
    </sheetView>
  </sheetViews>
  <sheetFormatPr defaultColWidth="9.140625" defaultRowHeight="12.75"/>
  <cols>
    <col min="1" max="1" width="62.7109375" style="9" customWidth="1"/>
    <col min="2" max="2" width="11.57421875" style="132" customWidth="1"/>
    <col min="3" max="3" width="14.57421875" style="9" customWidth="1"/>
    <col min="4" max="4" width="11.28125" style="9" customWidth="1"/>
    <col min="5" max="5" width="7.28125" style="9" customWidth="1"/>
    <col min="6" max="6" width="23.28125" style="9" customWidth="1"/>
    <col min="7" max="16384" width="9.140625" style="9" customWidth="1"/>
  </cols>
  <sheetData>
    <row r="1" spans="1:6" s="119" customFormat="1" ht="12.75">
      <c r="A1" s="227" t="s">
        <v>4</v>
      </c>
      <c r="B1" s="227" t="s">
        <v>96</v>
      </c>
      <c r="C1" s="230" t="s">
        <v>99</v>
      </c>
      <c r="D1" s="230" t="s">
        <v>97</v>
      </c>
      <c r="E1" s="230" t="s">
        <v>98</v>
      </c>
      <c r="F1" s="227" t="s">
        <v>8</v>
      </c>
    </row>
    <row r="2" spans="1:6" s="120" customFormat="1" ht="12.75">
      <c r="A2" s="228"/>
      <c r="B2" s="228"/>
      <c r="C2" s="231"/>
      <c r="D2" s="231"/>
      <c r="E2" s="231"/>
      <c r="F2" s="228"/>
    </row>
    <row r="3" spans="1:6" s="119" customFormat="1" ht="12.75">
      <c r="A3" s="229"/>
      <c r="B3" s="229"/>
      <c r="C3" s="232"/>
      <c r="D3" s="232"/>
      <c r="E3" s="232"/>
      <c r="F3" s="229"/>
    </row>
    <row r="4" spans="1:6" s="106" customFormat="1" ht="12.75">
      <c r="A4" s="107"/>
      <c r="B4" s="116"/>
      <c r="C4" s="108"/>
      <c r="D4" s="108"/>
      <c r="E4" s="109"/>
      <c r="F4" s="107"/>
    </row>
    <row r="5" spans="1:6" ht="12.75">
      <c r="A5" s="110" t="s">
        <v>74</v>
      </c>
      <c r="B5" s="20"/>
      <c r="C5" s="18"/>
      <c r="D5" s="18"/>
      <c r="E5" s="111"/>
      <c r="F5" s="8"/>
    </row>
    <row r="6" spans="1:6" ht="12.75">
      <c r="A6" s="8" t="s">
        <v>12</v>
      </c>
      <c r="B6" s="20">
        <f>'09.12'!D6</f>
        <v>109</v>
      </c>
      <c r="C6" s="134" t="s">
        <v>89</v>
      </c>
      <c r="D6" s="18">
        <f>IF(C6="-",B6,B6+C6)</f>
        <v>109</v>
      </c>
      <c r="E6" s="111">
        <f aca="true" t="shared" si="0" ref="E6:E17">D6-B6</f>
        <v>0</v>
      </c>
      <c r="F6" s="8"/>
    </row>
    <row r="7" spans="1:6" ht="12.75">
      <c r="A7" s="8" t="s">
        <v>14</v>
      </c>
      <c r="B7" s="20">
        <f>'09.12'!D7</f>
        <v>500</v>
      </c>
      <c r="C7" s="134" t="s">
        <v>89</v>
      </c>
      <c r="D7" s="18">
        <f aca="true" t="shared" si="1" ref="D7:D15">IF(C7="-",B7,B7+C7)</f>
        <v>500</v>
      </c>
      <c r="E7" s="111">
        <f t="shared" si="0"/>
        <v>0</v>
      </c>
      <c r="F7" s="8"/>
    </row>
    <row r="8" spans="1:6" ht="12.75">
      <c r="A8" s="8" t="s">
        <v>15</v>
      </c>
      <c r="B8" s="20">
        <f>'09.12'!D8</f>
        <v>63516</v>
      </c>
      <c r="C8" s="134" t="s">
        <v>89</v>
      </c>
      <c r="D8" s="18">
        <f t="shared" si="1"/>
        <v>63516</v>
      </c>
      <c r="E8" s="111">
        <f t="shared" si="0"/>
        <v>0</v>
      </c>
      <c r="F8" s="8"/>
    </row>
    <row r="9" spans="1:6" ht="12.75">
      <c r="A9" s="8" t="s">
        <v>17</v>
      </c>
      <c r="B9" s="20">
        <f>'09.12'!D9</f>
        <v>182</v>
      </c>
      <c r="C9" s="134" t="s">
        <v>89</v>
      </c>
      <c r="D9" s="18">
        <f t="shared" si="1"/>
        <v>182</v>
      </c>
      <c r="E9" s="111">
        <f t="shared" si="0"/>
        <v>0</v>
      </c>
      <c r="F9" s="8"/>
    </row>
    <row r="10" spans="1:6" ht="12.75">
      <c r="A10" s="8" t="s">
        <v>18</v>
      </c>
      <c r="B10" s="20">
        <f>'09.12'!D10</f>
        <v>214</v>
      </c>
      <c r="C10" s="134" t="s">
        <v>89</v>
      </c>
      <c r="D10" s="18">
        <f t="shared" si="1"/>
        <v>214</v>
      </c>
      <c r="E10" s="111">
        <f t="shared" si="0"/>
        <v>0</v>
      </c>
      <c r="F10" s="8"/>
    </row>
    <row r="11" spans="1:6" ht="12.75">
      <c r="A11" s="8" t="s">
        <v>19</v>
      </c>
      <c r="B11" s="20">
        <f>'09.12'!D11</f>
        <v>44</v>
      </c>
      <c r="C11" s="134" t="s">
        <v>89</v>
      </c>
      <c r="D11" s="18">
        <f t="shared" si="1"/>
        <v>44</v>
      </c>
      <c r="E11" s="111">
        <f t="shared" si="0"/>
        <v>0</v>
      </c>
      <c r="F11" s="8"/>
    </row>
    <row r="12" spans="1:6" ht="12.75">
      <c r="A12" s="8" t="s">
        <v>20</v>
      </c>
      <c r="B12" s="20">
        <f>'09.12'!D12</f>
        <v>50</v>
      </c>
      <c r="C12" s="134" t="s">
        <v>89</v>
      </c>
      <c r="D12" s="18">
        <f t="shared" si="1"/>
        <v>50</v>
      </c>
      <c r="E12" s="111">
        <f t="shared" si="0"/>
        <v>0</v>
      </c>
      <c r="F12" s="8"/>
    </row>
    <row r="13" spans="1:6" ht="12.75">
      <c r="A13" s="8" t="s">
        <v>21</v>
      </c>
      <c r="B13" s="20">
        <f>'09.12'!D13</f>
        <v>311</v>
      </c>
      <c r="C13" s="134" t="s">
        <v>89</v>
      </c>
      <c r="D13" s="18">
        <f t="shared" si="1"/>
        <v>311</v>
      </c>
      <c r="E13" s="111">
        <f t="shared" si="0"/>
        <v>0</v>
      </c>
      <c r="F13" s="8"/>
    </row>
    <row r="14" spans="1:6" ht="12.75">
      <c r="A14" s="8" t="s">
        <v>22</v>
      </c>
      <c r="B14" s="20">
        <f>'09.12'!D14</f>
        <v>2021</v>
      </c>
      <c r="C14" s="134" t="s">
        <v>89</v>
      </c>
      <c r="D14" s="18">
        <f t="shared" si="1"/>
        <v>2021</v>
      </c>
      <c r="E14" s="111">
        <f t="shared" si="0"/>
        <v>0</v>
      </c>
      <c r="F14" s="8"/>
    </row>
    <row r="15" spans="1:6" ht="12.75">
      <c r="A15" s="8" t="s">
        <v>90</v>
      </c>
      <c r="B15" s="20">
        <f>'09.12'!D15</f>
        <v>224</v>
      </c>
      <c r="C15" s="134" t="s">
        <v>89</v>
      </c>
      <c r="D15" s="18">
        <f t="shared" si="1"/>
        <v>224</v>
      </c>
      <c r="E15" s="111">
        <f t="shared" si="0"/>
        <v>0</v>
      </c>
      <c r="F15" s="8"/>
    </row>
    <row r="16" spans="1:6" ht="12.75">
      <c r="A16" s="8" t="s">
        <v>108</v>
      </c>
      <c r="B16" s="134" t="s">
        <v>89</v>
      </c>
      <c r="C16" s="18">
        <v>50</v>
      </c>
      <c r="D16" s="18">
        <v>50</v>
      </c>
      <c r="E16" s="111">
        <v>50</v>
      </c>
      <c r="F16" s="8" t="s">
        <v>109</v>
      </c>
    </row>
    <row r="17" spans="1:6" s="106" customFormat="1" ht="12.75">
      <c r="A17" s="30" t="s">
        <v>91</v>
      </c>
      <c r="B17" s="128">
        <f>'09.12'!D16</f>
        <v>67171</v>
      </c>
      <c r="C17" s="31">
        <f>SUM(C6:C16)</f>
        <v>50</v>
      </c>
      <c r="D17" s="30">
        <f>B17+C17</f>
        <v>67221</v>
      </c>
      <c r="E17" s="112">
        <f t="shared" si="0"/>
        <v>50</v>
      </c>
      <c r="F17" s="30"/>
    </row>
    <row r="18" spans="1:6" s="106" customFormat="1" ht="12.75">
      <c r="A18" s="107"/>
      <c r="B18" s="20"/>
      <c r="C18" s="108"/>
      <c r="D18" s="108"/>
      <c r="E18" s="109"/>
      <c r="F18" s="107"/>
    </row>
    <row r="19" spans="1:7" ht="12.75">
      <c r="A19" s="110" t="s">
        <v>25</v>
      </c>
      <c r="B19" s="20">
        <f>'09.12'!D18</f>
        <v>4800</v>
      </c>
      <c r="C19" s="134" t="s">
        <v>89</v>
      </c>
      <c r="D19" s="18">
        <f>IF(C19="-",B19,B19+C19)</f>
        <v>4800</v>
      </c>
      <c r="E19" s="111">
        <f>D19-B19</f>
        <v>0</v>
      </c>
      <c r="F19" s="8"/>
      <c r="G19" s="27"/>
    </row>
    <row r="20" spans="1:6" ht="12.75">
      <c r="A20" s="8" t="s">
        <v>27</v>
      </c>
      <c r="B20" s="20"/>
      <c r="C20" s="20"/>
      <c r="D20" s="18"/>
      <c r="E20" s="111"/>
      <c r="F20" s="8"/>
    </row>
    <row r="21" spans="1:6" ht="12.75">
      <c r="A21" s="8" t="s">
        <v>28</v>
      </c>
      <c r="B21" s="20">
        <f>'09.12'!D20</f>
        <v>3994</v>
      </c>
      <c r="C21" s="134" t="s">
        <v>89</v>
      </c>
      <c r="D21" s="18">
        <f aca="true" t="shared" si="2" ref="D21:D40">IF(C21="-",B21,B21+C21)</f>
        <v>3994</v>
      </c>
      <c r="E21" s="111">
        <f aca="true" t="shared" si="3" ref="E21:E28">D21-B21</f>
        <v>0</v>
      </c>
      <c r="F21" s="8"/>
    </row>
    <row r="22" spans="1:6" ht="12.75">
      <c r="A22" s="8" t="s">
        <v>30</v>
      </c>
      <c r="B22" s="20">
        <f>'09.12'!D21</f>
        <v>3125</v>
      </c>
      <c r="C22" s="134" t="s">
        <v>89</v>
      </c>
      <c r="D22" s="18">
        <f t="shared" si="2"/>
        <v>3125</v>
      </c>
      <c r="E22" s="111">
        <f t="shared" si="3"/>
        <v>0</v>
      </c>
      <c r="F22" s="8"/>
    </row>
    <row r="23" spans="1:6" ht="12.75">
      <c r="A23" s="8" t="s">
        <v>31</v>
      </c>
      <c r="B23" s="20">
        <f>'09.12'!D22</f>
        <v>1063</v>
      </c>
      <c r="C23" s="134" t="s">
        <v>89</v>
      </c>
      <c r="D23" s="18">
        <f t="shared" si="2"/>
        <v>1063</v>
      </c>
      <c r="E23" s="111">
        <f t="shared" si="3"/>
        <v>0</v>
      </c>
      <c r="F23" s="8"/>
    </row>
    <row r="24" spans="1:6" ht="12.75">
      <c r="A24" s="8" t="s">
        <v>102</v>
      </c>
      <c r="B24" s="20">
        <f>'09.12'!D23</f>
        <v>12851</v>
      </c>
      <c r="C24" s="20">
        <v>-1978</v>
      </c>
      <c r="D24" s="18">
        <f t="shared" si="2"/>
        <v>10873</v>
      </c>
      <c r="E24" s="111">
        <f t="shared" si="3"/>
        <v>-1978</v>
      </c>
      <c r="F24" s="8"/>
    </row>
    <row r="25" spans="1:6" ht="12.75">
      <c r="A25" s="8" t="s">
        <v>33</v>
      </c>
      <c r="B25" s="20">
        <f>'09.12'!D24</f>
        <v>4471</v>
      </c>
      <c r="C25" s="134" t="s">
        <v>89</v>
      </c>
      <c r="D25" s="18">
        <f t="shared" si="2"/>
        <v>4471</v>
      </c>
      <c r="E25" s="111">
        <f t="shared" si="3"/>
        <v>0</v>
      </c>
      <c r="F25" s="8"/>
    </row>
    <row r="26" spans="1:6" ht="12.75">
      <c r="A26" s="8" t="s">
        <v>34</v>
      </c>
      <c r="B26" s="20">
        <f>'09.12'!D25</f>
        <v>770</v>
      </c>
      <c r="C26" s="134" t="s">
        <v>89</v>
      </c>
      <c r="D26" s="18">
        <f t="shared" si="2"/>
        <v>770</v>
      </c>
      <c r="E26" s="111">
        <f t="shared" si="3"/>
        <v>0</v>
      </c>
      <c r="F26" s="8"/>
    </row>
    <row r="27" spans="1:6" ht="12.75">
      <c r="A27" s="8" t="s">
        <v>35</v>
      </c>
      <c r="B27" s="20">
        <f>'09.12'!D26</f>
        <v>858</v>
      </c>
      <c r="C27" s="134" t="s">
        <v>89</v>
      </c>
      <c r="D27" s="18">
        <f t="shared" si="2"/>
        <v>858</v>
      </c>
      <c r="E27" s="111">
        <f t="shared" si="3"/>
        <v>0</v>
      </c>
      <c r="F27" s="8"/>
    </row>
    <row r="28" spans="1:6" ht="12.75">
      <c r="A28" s="8" t="s">
        <v>36</v>
      </c>
      <c r="B28" s="20">
        <f>'09.12'!D27</f>
        <v>552</v>
      </c>
      <c r="C28" s="134" t="s">
        <v>89</v>
      </c>
      <c r="D28" s="18">
        <f t="shared" si="2"/>
        <v>552</v>
      </c>
      <c r="E28" s="111">
        <f t="shared" si="3"/>
        <v>0</v>
      </c>
      <c r="F28" s="8"/>
    </row>
    <row r="29" spans="1:6" ht="12.75">
      <c r="A29" s="8" t="s">
        <v>37</v>
      </c>
      <c r="B29" s="20">
        <f>'09.12'!D28</f>
        <v>0</v>
      </c>
      <c r="C29" s="134" t="s">
        <v>89</v>
      </c>
      <c r="D29" s="18">
        <f t="shared" si="2"/>
        <v>0</v>
      </c>
      <c r="E29" s="111">
        <v>0</v>
      </c>
      <c r="F29" s="8"/>
    </row>
    <row r="30" spans="1:6" ht="12.75">
      <c r="A30" s="8" t="s">
        <v>101</v>
      </c>
      <c r="B30" s="20">
        <f>'09.12'!D29</f>
        <v>200</v>
      </c>
      <c r="C30" s="134" t="s">
        <v>89</v>
      </c>
      <c r="D30" s="18">
        <f t="shared" si="2"/>
        <v>200</v>
      </c>
      <c r="E30" s="111">
        <v>0</v>
      </c>
      <c r="F30" s="8"/>
    </row>
    <row r="31" spans="1:6" ht="12.75">
      <c r="A31" s="12" t="s">
        <v>38</v>
      </c>
      <c r="B31" s="20">
        <f>'09.12'!D30</f>
        <v>3128</v>
      </c>
      <c r="C31" s="20">
        <v>-624</v>
      </c>
      <c r="D31" s="18">
        <f t="shared" si="2"/>
        <v>2504</v>
      </c>
      <c r="E31" s="111">
        <f>D31-B31</f>
        <v>-624</v>
      </c>
      <c r="F31" s="8"/>
    </row>
    <row r="32" spans="1:6" ht="12.75">
      <c r="A32" s="8" t="s">
        <v>39</v>
      </c>
      <c r="B32" s="20"/>
      <c r="C32" s="20"/>
      <c r="D32" s="18"/>
      <c r="E32" s="111"/>
      <c r="F32" s="8"/>
    </row>
    <row r="33" spans="1:6" ht="12.75">
      <c r="A33" s="8" t="s">
        <v>40</v>
      </c>
      <c r="B33" s="20">
        <f>'09.12'!D32</f>
        <v>1348</v>
      </c>
      <c r="C33" s="134" t="s">
        <v>89</v>
      </c>
      <c r="D33" s="18">
        <f t="shared" si="2"/>
        <v>1348</v>
      </c>
      <c r="E33" s="111">
        <f>D33-B33</f>
        <v>0</v>
      </c>
      <c r="F33" s="8"/>
    </row>
    <row r="34" spans="1:6" ht="12.75">
      <c r="A34" s="8" t="s">
        <v>41</v>
      </c>
      <c r="B34" s="20">
        <f>'09.12'!D33</f>
        <v>5777</v>
      </c>
      <c r="C34" s="134" t="s">
        <v>89</v>
      </c>
      <c r="D34" s="18">
        <f t="shared" si="2"/>
        <v>5777</v>
      </c>
      <c r="E34" s="111">
        <f>D34-B34</f>
        <v>0</v>
      </c>
      <c r="F34" s="8"/>
    </row>
    <row r="35" spans="1:6" ht="12.75">
      <c r="A35" s="8" t="s">
        <v>42</v>
      </c>
      <c r="B35" s="20">
        <f>'09.12'!D34</f>
        <v>1200</v>
      </c>
      <c r="C35" s="134" t="s">
        <v>89</v>
      </c>
      <c r="D35" s="18">
        <f t="shared" si="2"/>
        <v>1200</v>
      </c>
      <c r="E35" s="111">
        <f>D35-B35</f>
        <v>0</v>
      </c>
      <c r="F35" s="8"/>
    </row>
    <row r="36" spans="1:6" ht="12.75">
      <c r="A36" s="8" t="s">
        <v>43</v>
      </c>
      <c r="B36" s="20">
        <f>'09.12'!D35</f>
        <v>1950</v>
      </c>
      <c r="C36" s="134" t="s">
        <v>89</v>
      </c>
      <c r="D36" s="18">
        <f t="shared" si="2"/>
        <v>1950</v>
      </c>
      <c r="E36" s="111">
        <f>D36-B36</f>
        <v>0</v>
      </c>
      <c r="F36" s="8"/>
    </row>
    <row r="37" spans="1:6" ht="12.75">
      <c r="A37" s="8" t="s">
        <v>44</v>
      </c>
      <c r="B37" s="20">
        <f>'09.12'!D36</f>
        <v>897</v>
      </c>
      <c r="C37" s="134" t="s">
        <v>89</v>
      </c>
      <c r="D37" s="18">
        <f t="shared" si="2"/>
        <v>897</v>
      </c>
      <c r="E37" s="111">
        <v>0</v>
      </c>
      <c r="F37" s="8"/>
    </row>
    <row r="38" spans="1:6" ht="12.75">
      <c r="A38" s="8" t="s">
        <v>45</v>
      </c>
      <c r="B38" s="20">
        <f>'09.12'!D37</f>
        <v>251</v>
      </c>
      <c r="C38" s="134" t="s">
        <v>89</v>
      </c>
      <c r="D38" s="18">
        <f t="shared" si="2"/>
        <v>251</v>
      </c>
      <c r="E38" s="111">
        <v>0</v>
      </c>
      <c r="F38" s="8"/>
    </row>
    <row r="39" spans="1:6" ht="12.75">
      <c r="A39" s="8" t="s">
        <v>46</v>
      </c>
      <c r="B39" s="20">
        <f>'09.12'!D38</f>
        <v>16648</v>
      </c>
      <c r="C39" s="134" t="s">
        <v>89</v>
      </c>
      <c r="D39" s="18">
        <f t="shared" si="2"/>
        <v>16648</v>
      </c>
      <c r="E39" s="111">
        <f>D39-B39</f>
        <v>0</v>
      </c>
      <c r="F39" s="8"/>
    </row>
    <row r="40" spans="1:6" ht="12.75">
      <c r="A40" s="13" t="s">
        <v>47</v>
      </c>
      <c r="B40" s="26">
        <f>'09.12'!D39</f>
        <v>3967</v>
      </c>
      <c r="C40" s="135" t="s">
        <v>89</v>
      </c>
      <c r="D40" s="25">
        <f t="shared" si="2"/>
        <v>3967</v>
      </c>
      <c r="E40" s="113">
        <f>D40-B40</f>
        <v>0</v>
      </c>
      <c r="F40" s="13"/>
    </row>
    <row r="41" spans="1:6" s="119" customFormat="1" ht="12.75">
      <c r="A41" s="227" t="s">
        <v>4</v>
      </c>
      <c r="B41" s="243" t="s">
        <v>96</v>
      </c>
      <c r="C41" s="230" t="s">
        <v>99</v>
      </c>
      <c r="D41" s="230" t="s">
        <v>97</v>
      </c>
      <c r="E41" s="230" t="s">
        <v>98</v>
      </c>
      <c r="F41" s="227" t="s">
        <v>8</v>
      </c>
    </row>
    <row r="42" spans="1:6" s="120" customFormat="1" ht="12.75">
      <c r="A42" s="228"/>
      <c r="B42" s="244"/>
      <c r="C42" s="231"/>
      <c r="D42" s="231"/>
      <c r="E42" s="231"/>
      <c r="F42" s="228"/>
    </row>
    <row r="43" spans="1:6" s="119" customFormat="1" ht="12.75">
      <c r="A43" s="229"/>
      <c r="B43" s="245"/>
      <c r="C43" s="232"/>
      <c r="D43" s="232"/>
      <c r="E43" s="232"/>
      <c r="F43" s="229"/>
    </row>
    <row r="44" spans="1:6" ht="12.75">
      <c r="A44" s="8" t="s">
        <v>48</v>
      </c>
      <c r="B44" s="20">
        <f>'09.12'!B43</f>
        <v>0</v>
      </c>
      <c r="C44" s="134" t="s">
        <v>89</v>
      </c>
      <c r="D44" s="18">
        <f aca="true" t="shared" si="4" ref="D44:D65">IF(C44="-",B44,B44+C44)</f>
        <v>0</v>
      </c>
      <c r="E44" s="111">
        <f>D44-B44</f>
        <v>0</v>
      </c>
      <c r="F44" s="8"/>
    </row>
    <row r="45" spans="1:6" ht="12.75">
      <c r="A45" s="8" t="s">
        <v>49</v>
      </c>
      <c r="B45" s="20">
        <v>2663</v>
      </c>
      <c r="C45" s="134" t="s">
        <v>89</v>
      </c>
      <c r="D45" s="18">
        <f t="shared" si="4"/>
        <v>2663</v>
      </c>
      <c r="E45" s="8">
        <v>0</v>
      </c>
      <c r="F45" s="22"/>
    </row>
    <row r="46" spans="1:6" ht="12.75">
      <c r="A46" s="8" t="s">
        <v>50</v>
      </c>
      <c r="B46" s="20">
        <v>2665</v>
      </c>
      <c r="C46" s="134" t="s">
        <v>89</v>
      </c>
      <c r="D46" s="18">
        <f t="shared" si="4"/>
        <v>2665</v>
      </c>
      <c r="E46" s="8">
        <v>0</v>
      </c>
      <c r="F46" s="22"/>
    </row>
    <row r="47" spans="1:6" ht="12.75">
      <c r="A47" s="8" t="s">
        <v>51</v>
      </c>
      <c r="B47" s="20">
        <v>2000</v>
      </c>
      <c r="C47" s="20">
        <v>-1006</v>
      </c>
      <c r="D47" s="18">
        <f t="shared" si="4"/>
        <v>994</v>
      </c>
      <c r="E47" s="111">
        <v>-1006</v>
      </c>
      <c r="F47" s="8"/>
    </row>
    <row r="48" spans="1:6" ht="12.75">
      <c r="A48" s="8" t="s">
        <v>52</v>
      </c>
      <c r="B48" s="20">
        <v>0</v>
      </c>
      <c r="C48" s="134" t="s">
        <v>89</v>
      </c>
      <c r="D48" s="18">
        <f t="shared" si="4"/>
        <v>0</v>
      </c>
      <c r="E48" s="111">
        <f>D48-B48</f>
        <v>0</v>
      </c>
      <c r="F48" s="8"/>
    </row>
    <row r="49" spans="1:6" ht="12.75">
      <c r="A49" s="8" t="s">
        <v>53</v>
      </c>
      <c r="B49" s="20">
        <v>200</v>
      </c>
      <c r="C49" s="20">
        <v>-25</v>
      </c>
      <c r="D49" s="18">
        <f t="shared" si="4"/>
        <v>175</v>
      </c>
      <c r="E49" s="111">
        <v>-25</v>
      </c>
      <c r="F49" s="8"/>
    </row>
    <row r="50" spans="1:6" ht="12.75">
      <c r="A50" s="8" t="s">
        <v>54</v>
      </c>
      <c r="B50" s="20">
        <v>158</v>
      </c>
      <c r="C50" s="134" t="s">
        <v>89</v>
      </c>
      <c r="D50" s="18">
        <f t="shared" si="4"/>
        <v>158</v>
      </c>
      <c r="E50" s="111">
        <v>0</v>
      </c>
      <c r="F50" s="8"/>
    </row>
    <row r="51" spans="1:6" ht="12.75">
      <c r="A51" s="8" t="s">
        <v>55</v>
      </c>
      <c r="B51" s="20">
        <v>2847</v>
      </c>
      <c r="C51" s="134" t="s">
        <v>89</v>
      </c>
      <c r="D51" s="18">
        <f t="shared" si="4"/>
        <v>2847</v>
      </c>
      <c r="E51" s="111">
        <f>D51-B51</f>
        <v>0</v>
      </c>
      <c r="F51" s="8"/>
    </row>
    <row r="52" spans="1:6" ht="12.75">
      <c r="A52" s="8" t="s">
        <v>56</v>
      </c>
      <c r="B52" s="20"/>
      <c r="C52" s="134"/>
      <c r="D52" s="20"/>
      <c r="E52" s="111"/>
      <c r="F52" s="8"/>
    </row>
    <row r="53" spans="1:6" ht="12.75">
      <c r="A53" s="8" t="s">
        <v>57</v>
      </c>
      <c r="B53" s="20">
        <v>5506</v>
      </c>
      <c r="C53" s="134" t="s">
        <v>89</v>
      </c>
      <c r="D53" s="18">
        <f t="shared" si="4"/>
        <v>5506</v>
      </c>
      <c r="E53" s="111">
        <v>0</v>
      </c>
      <c r="F53" s="8"/>
    </row>
    <row r="54" spans="1:6" ht="12.75">
      <c r="A54" s="8" t="s">
        <v>92</v>
      </c>
      <c r="B54" s="20">
        <v>12172</v>
      </c>
      <c r="C54" s="134" t="s">
        <v>89</v>
      </c>
      <c r="D54" s="18">
        <f t="shared" si="4"/>
        <v>12172</v>
      </c>
      <c r="E54" s="111">
        <f>D54-B54</f>
        <v>0</v>
      </c>
      <c r="F54" s="8"/>
    </row>
    <row r="55" spans="1:6" ht="12.75">
      <c r="A55" s="8" t="s">
        <v>60</v>
      </c>
      <c r="B55" s="20">
        <v>1450</v>
      </c>
      <c r="C55" s="134" t="s">
        <v>89</v>
      </c>
      <c r="D55" s="18">
        <f t="shared" si="4"/>
        <v>1450</v>
      </c>
      <c r="E55" s="111">
        <v>0</v>
      </c>
      <c r="F55" s="8"/>
    </row>
    <row r="56" spans="1:6" s="115" customFormat="1" ht="12.75">
      <c r="A56" s="234" t="s">
        <v>93</v>
      </c>
      <c r="B56" s="233">
        <v>0</v>
      </c>
      <c r="C56" s="242" t="s">
        <v>89</v>
      </c>
      <c r="D56" s="233">
        <f t="shared" si="4"/>
        <v>0</v>
      </c>
      <c r="E56" s="233">
        <f>D56-B56</f>
        <v>0</v>
      </c>
      <c r="F56" s="114"/>
    </row>
    <row r="57" spans="1:6" s="115" customFormat="1" ht="12.75">
      <c r="A57" s="234"/>
      <c r="B57" s="233"/>
      <c r="C57" s="242"/>
      <c r="D57" s="233"/>
      <c r="E57" s="233"/>
      <c r="F57" s="114"/>
    </row>
    <row r="58" spans="1:6" ht="12.75">
      <c r="A58" s="8" t="s">
        <v>62</v>
      </c>
      <c r="B58" s="20">
        <v>0</v>
      </c>
      <c r="C58" s="134" t="s">
        <v>89</v>
      </c>
      <c r="D58" s="18">
        <f t="shared" si="4"/>
        <v>0</v>
      </c>
      <c r="E58" s="111">
        <v>0</v>
      </c>
      <c r="F58" s="8"/>
    </row>
    <row r="59" spans="1:6" ht="12.75">
      <c r="A59" s="8" t="s">
        <v>63</v>
      </c>
      <c r="B59" s="20">
        <v>3937</v>
      </c>
      <c r="C59" s="134" t="s">
        <v>89</v>
      </c>
      <c r="D59" s="18">
        <f t="shared" si="4"/>
        <v>3937</v>
      </c>
      <c r="E59" s="111">
        <v>0</v>
      </c>
      <c r="F59" s="8"/>
    </row>
    <row r="60" spans="1:6" ht="12.75">
      <c r="A60" s="8" t="s">
        <v>64</v>
      </c>
      <c r="B60" s="20">
        <v>1400</v>
      </c>
      <c r="C60" s="134" t="s">
        <v>89</v>
      </c>
      <c r="D60" s="18">
        <f t="shared" si="4"/>
        <v>1400</v>
      </c>
      <c r="E60" s="111">
        <v>0</v>
      </c>
      <c r="F60" s="8"/>
    </row>
    <row r="61" spans="1:6" ht="12.75">
      <c r="A61" s="8" t="s">
        <v>65</v>
      </c>
      <c r="B61" s="20">
        <v>786</v>
      </c>
      <c r="C61" s="134" t="s">
        <v>89</v>
      </c>
      <c r="D61" s="18">
        <f t="shared" si="4"/>
        <v>786</v>
      </c>
      <c r="E61" s="111">
        <v>0</v>
      </c>
      <c r="F61" s="8"/>
    </row>
    <row r="62" spans="1:6" ht="12.75">
      <c r="A62" s="8" t="s">
        <v>66</v>
      </c>
      <c r="B62" s="20">
        <v>4241</v>
      </c>
      <c r="C62" s="134" t="s">
        <v>89</v>
      </c>
      <c r="D62" s="18">
        <f t="shared" si="4"/>
        <v>4241</v>
      </c>
      <c r="E62" s="111">
        <v>0</v>
      </c>
      <c r="F62" s="8"/>
    </row>
    <row r="63" spans="1:6" ht="12.75">
      <c r="A63" s="8" t="s">
        <v>67</v>
      </c>
      <c r="B63" s="20">
        <v>184</v>
      </c>
      <c r="C63" s="134" t="s">
        <v>89</v>
      </c>
      <c r="D63" s="18">
        <f t="shared" si="4"/>
        <v>184</v>
      </c>
      <c r="E63" s="111">
        <v>0</v>
      </c>
      <c r="F63" s="8"/>
    </row>
    <row r="64" spans="1:6" ht="12.75">
      <c r="A64" s="8" t="s">
        <v>68</v>
      </c>
      <c r="B64" s="20">
        <v>369</v>
      </c>
      <c r="C64" s="134" t="s">
        <v>89</v>
      </c>
      <c r="D64" s="18">
        <f t="shared" si="4"/>
        <v>369</v>
      </c>
      <c r="E64" s="111">
        <v>0</v>
      </c>
      <c r="F64" s="8"/>
    </row>
    <row r="65" spans="1:6" ht="12.75">
      <c r="A65" s="8" t="s">
        <v>69</v>
      </c>
      <c r="B65" s="20">
        <v>6500</v>
      </c>
      <c r="C65" s="20">
        <v>320</v>
      </c>
      <c r="D65" s="18">
        <f t="shared" si="4"/>
        <v>6820</v>
      </c>
      <c r="E65" s="111">
        <v>320</v>
      </c>
      <c r="F65" s="8"/>
    </row>
    <row r="66" spans="1:6" ht="12.75">
      <c r="A66" s="8" t="s">
        <v>76</v>
      </c>
      <c r="B66" s="20" t="s">
        <v>29</v>
      </c>
      <c r="C66" s="134" t="s">
        <v>89</v>
      </c>
      <c r="D66" s="134" t="s">
        <v>89</v>
      </c>
      <c r="E66" s="134" t="s">
        <v>89</v>
      </c>
      <c r="F66" s="8"/>
    </row>
    <row r="67" spans="1:6" ht="12.75">
      <c r="A67" s="8" t="s">
        <v>107</v>
      </c>
      <c r="B67" s="134" t="s">
        <v>89</v>
      </c>
      <c r="C67" s="136" t="s">
        <v>29</v>
      </c>
      <c r="D67" s="20" t="s">
        <v>29</v>
      </c>
      <c r="E67" s="133" t="s">
        <v>29</v>
      </c>
      <c r="F67" s="8"/>
    </row>
    <row r="68" spans="1:6" ht="12.75">
      <c r="A68" s="8" t="s">
        <v>103</v>
      </c>
      <c r="B68" s="20" t="s">
        <v>29</v>
      </c>
      <c r="C68" s="134" t="s">
        <v>89</v>
      </c>
      <c r="D68" s="20" t="s">
        <v>29</v>
      </c>
      <c r="E68" s="133" t="s">
        <v>29</v>
      </c>
      <c r="F68" s="8"/>
    </row>
    <row r="69" spans="1:6" s="124" customFormat="1" ht="12.75">
      <c r="A69" s="121" t="s">
        <v>70</v>
      </c>
      <c r="B69" s="129">
        <f>'09.12'!D67</f>
        <v>114928</v>
      </c>
      <c r="C69" s="122">
        <f>C24+C31+C47+C49+C65</f>
        <v>-3313</v>
      </c>
      <c r="D69" s="122">
        <f>B69+C69</f>
        <v>111615</v>
      </c>
      <c r="E69" s="123">
        <f>D69-B69</f>
        <v>-3313</v>
      </c>
      <c r="F69" s="125"/>
    </row>
    <row r="70" spans="1:6" s="106" customFormat="1" ht="12.75">
      <c r="A70" s="107" t="s">
        <v>71</v>
      </c>
      <c r="B70" s="116">
        <f>'06.28'!E63</f>
        <v>0</v>
      </c>
      <c r="C70" s="116">
        <v>1620</v>
      </c>
      <c r="D70" s="108">
        <f>B70+C70</f>
        <v>1620</v>
      </c>
      <c r="E70" s="109">
        <f>D70-B70</f>
        <v>1620</v>
      </c>
      <c r="F70" s="107"/>
    </row>
    <row r="71" spans="1:6" ht="12.75">
      <c r="A71" s="117" t="s">
        <v>73</v>
      </c>
      <c r="B71" s="130">
        <f>B17+B69</f>
        <v>182099</v>
      </c>
      <c r="C71" s="118">
        <f>C69+C70+C17</f>
        <v>-1643</v>
      </c>
      <c r="D71" s="118">
        <f>D69+D70+D17</f>
        <v>180456</v>
      </c>
      <c r="E71" s="118">
        <f>E69+E70+E17</f>
        <v>-1643</v>
      </c>
      <c r="F71" s="117"/>
    </row>
    <row r="72" spans="1:6" ht="12.75">
      <c r="A72" s="38"/>
      <c r="B72" s="40"/>
      <c r="C72" s="40"/>
      <c r="D72" s="40"/>
      <c r="E72" s="39"/>
      <c r="F72" s="41"/>
    </row>
    <row r="73" spans="2:6" ht="12.75">
      <c r="B73" s="131"/>
      <c r="C73" s="27"/>
      <c r="D73" s="27"/>
      <c r="E73" s="27"/>
      <c r="F73" s="17"/>
    </row>
    <row r="74" spans="2:6" ht="12.75">
      <c r="B74" s="131"/>
      <c r="C74" s="27"/>
      <c r="D74" s="27"/>
      <c r="E74" s="27"/>
      <c r="F74" s="17"/>
    </row>
    <row r="75" spans="2:6" ht="12.75">
      <c r="B75" s="131"/>
      <c r="C75" s="27"/>
      <c r="D75" s="27"/>
      <c r="E75" s="27"/>
      <c r="F75" s="17"/>
    </row>
    <row r="76" spans="2:6" ht="12.75">
      <c r="B76" s="131"/>
      <c r="C76" s="27"/>
      <c r="D76" s="27"/>
      <c r="E76" s="27"/>
      <c r="F76" s="17"/>
    </row>
    <row r="77" spans="2:6" ht="12.75">
      <c r="B77" s="131"/>
      <c r="C77" s="27"/>
      <c r="D77" s="27"/>
      <c r="E77" s="27"/>
      <c r="F77" s="17"/>
    </row>
    <row r="78" spans="2:6" ht="12.75">
      <c r="B78" s="131"/>
      <c r="C78" s="27"/>
      <c r="D78" s="27"/>
      <c r="E78" s="27"/>
      <c r="F78" s="17"/>
    </row>
    <row r="79" spans="2:6" ht="12.75">
      <c r="B79" s="131"/>
      <c r="C79" s="27"/>
      <c r="D79" s="27"/>
      <c r="E79" s="27"/>
      <c r="F79" s="17"/>
    </row>
    <row r="80" spans="2:6" ht="12.75">
      <c r="B80" s="131"/>
      <c r="C80" s="27"/>
      <c r="D80" s="27"/>
      <c r="E80" s="27"/>
      <c r="F80" s="17"/>
    </row>
    <row r="81" spans="2:6" ht="12.75">
      <c r="B81" s="131"/>
      <c r="C81" s="27"/>
      <c r="D81" s="27"/>
      <c r="E81" s="27"/>
      <c r="F81" s="17"/>
    </row>
    <row r="82" spans="2:6" ht="12.75">
      <c r="B82" s="131"/>
      <c r="C82" s="27"/>
      <c r="D82" s="27"/>
      <c r="E82" s="27"/>
      <c r="F82" s="17"/>
    </row>
    <row r="83" spans="2:6" ht="12.75">
      <c r="B83" s="131"/>
      <c r="C83" s="27"/>
      <c r="D83" s="27"/>
      <c r="E83" s="27"/>
      <c r="F83" s="17"/>
    </row>
    <row r="84" spans="2:6" ht="12.75">
      <c r="B84" s="131"/>
      <c r="C84" s="27"/>
      <c r="D84" s="27"/>
      <c r="E84" s="27"/>
      <c r="F84" s="17"/>
    </row>
    <row r="85" spans="2:6" ht="12.75">
      <c r="B85" s="131"/>
      <c r="C85" s="27"/>
      <c r="D85" s="27"/>
      <c r="E85" s="27"/>
      <c r="F85" s="17"/>
    </row>
    <row r="86" spans="2:6" ht="12.75">
      <c r="B86" s="131"/>
      <c r="C86" s="27"/>
      <c r="D86" s="27"/>
      <c r="E86" s="27"/>
      <c r="F86" s="17"/>
    </row>
    <row r="87" spans="2:6" ht="12.75">
      <c r="B87" s="131"/>
      <c r="C87" s="27"/>
      <c r="D87" s="27"/>
      <c r="E87" s="27"/>
      <c r="F87" s="17"/>
    </row>
    <row r="88" spans="2:6" ht="12.75">
      <c r="B88" s="131"/>
      <c r="C88" s="27"/>
      <c r="D88" s="27"/>
      <c r="E88" s="27"/>
      <c r="F88" s="17"/>
    </row>
    <row r="89" spans="2:6" ht="12.75">
      <c r="B89" s="131"/>
      <c r="C89" s="27"/>
      <c r="D89" s="27"/>
      <c r="E89" s="27"/>
      <c r="F89" s="17"/>
    </row>
    <row r="90" spans="2:6" ht="12.75">
      <c r="B90" s="131"/>
      <c r="C90" s="27"/>
      <c r="D90" s="27"/>
      <c r="E90" s="27"/>
      <c r="F90" s="17"/>
    </row>
    <row r="91" spans="2:6" ht="12.75">
      <c r="B91" s="131"/>
      <c r="C91" s="27"/>
      <c r="D91" s="27"/>
      <c r="E91" s="27"/>
      <c r="F91" s="17"/>
    </row>
    <row r="92" spans="2:6" ht="12.75">
      <c r="B92" s="131"/>
      <c r="C92" s="27"/>
      <c r="D92" s="27"/>
      <c r="E92" s="27"/>
      <c r="F92" s="17"/>
    </row>
    <row r="93" spans="2:6" ht="12.75">
      <c r="B93" s="131"/>
      <c r="C93" s="27"/>
      <c r="D93" s="27"/>
      <c r="E93" s="27"/>
      <c r="F93" s="17"/>
    </row>
    <row r="94" spans="2:6" ht="12.75">
      <c r="B94" s="131"/>
      <c r="C94" s="27"/>
      <c r="D94" s="27"/>
      <c r="E94" s="27"/>
      <c r="F94" s="17"/>
    </row>
    <row r="95" spans="2:6" ht="12.75">
      <c r="B95" s="131"/>
      <c r="C95" s="27"/>
      <c r="D95" s="27"/>
      <c r="E95" s="27"/>
      <c r="F95" s="17"/>
    </row>
    <row r="96" spans="2:6" ht="12.75">
      <c r="B96" s="131"/>
      <c r="C96" s="27"/>
      <c r="D96" s="27"/>
      <c r="E96" s="27"/>
      <c r="F96" s="17"/>
    </row>
    <row r="97" spans="2:6" ht="12.75">
      <c r="B97" s="131"/>
      <c r="C97" s="27"/>
      <c r="D97" s="27"/>
      <c r="E97" s="27"/>
      <c r="F97" s="17"/>
    </row>
    <row r="98" spans="2:6" ht="12.75">
      <c r="B98" s="131"/>
      <c r="C98" s="27"/>
      <c r="D98" s="27"/>
      <c r="E98" s="27"/>
      <c r="F98" s="17"/>
    </row>
    <row r="99" spans="2:6" ht="12.75">
      <c r="B99" s="131"/>
      <c r="C99" s="27"/>
      <c r="D99" s="27"/>
      <c r="E99" s="27"/>
      <c r="F99" s="17"/>
    </row>
    <row r="100" spans="2:6" ht="12.75">
      <c r="B100" s="131"/>
      <c r="C100" s="27"/>
      <c r="D100" s="27"/>
      <c r="E100" s="27"/>
      <c r="F100" s="17"/>
    </row>
    <row r="101" spans="2:6" ht="12.75">
      <c r="B101" s="131"/>
      <c r="C101" s="27"/>
      <c r="D101" s="27"/>
      <c r="E101" s="27"/>
      <c r="F101" s="17"/>
    </row>
    <row r="102" spans="2:6" ht="12.75">
      <c r="B102" s="131"/>
      <c r="C102" s="27"/>
      <c r="D102" s="27"/>
      <c r="E102" s="27"/>
      <c r="F102" s="17"/>
    </row>
    <row r="103" spans="2:6" ht="12.75">
      <c r="B103" s="131"/>
      <c r="C103" s="27"/>
      <c r="D103" s="27"/>
      <c r="E103" s="27"/>
      <c r="F103" s="17"/>
    </row>
    <row r="104" spans="2:6" ht="12.75">
      <c r="B104" s="131"/>
      <c r="C104" s="27"/>
      <c r="D104" s="27"/>
      <c r="E104" s="27"/>
      <c r="F104" s="17"/>
    </row>
    <row r="105" spans="2:6" ht="12.75">
      <c r="B105" s="131"/>
      <c r="C105" s="27"/>
      <c r="D105" s="27"/>
      <c r="E105" s="27"/>
      <c r="F105" s="17"/>
    </row>
    <row r="106" spans="2:6" ht="12.75">
      <c r="B106" s="131"/>
      <c r="C106" s="27"/>
      <c r="D106" s="27"/>
      <c r="E106" s="27"/>
      <c r="F106" s="17"/>
    </row>
    <row r="107" spans="2:6" ht="12.75">
      <c r="B107" s="131"/>
      <c r="C107" s="27"/>
      <c r="D107" s="27"/>
      <c r="E107" s="27"/>
      <c r="F107" s="17"/>
    </row>
    <row r="108" spans="2:6" ht="12.75">
      <c r="B108" s="131"/>
      <c r="C108" s="27"/>
      <c r="D108" s="27"/>
      <c r="E108" s="27"/>
      <c r="F108" s="17"/>
    </row>
    <row r="109" spans="2:6" ht="12.75">
      <c r="B109" s="131"/>
      <c r="C109" s="27"/>
      <c r="D109" s="27"/>
      <c r="E109" s="27"/>
      <c r="F109" s="17"/>
    </row>
    <row r="110" spans="2:6" ht="12.75">
      <c r="B110" s="131"/>
      <c r="C110" s="27"/>
      <c r="D110" s="27"/>
      <c r="E110" s="27"/>
      <c r="F110" s="17"/>
    </row>
    <row r="111" spans="2:6" ht="12.75">
      <c r="B111" s="131"/>
      <c r="C111" s="27"/>
      <c r="D111" s="27"/>
      <c r="E111" s="27"/>
      <c r="F111" s="17"/>
    </row>
    <row r="112" spans="2:6" ht="12.75">
      <c r="B112" s="131"/>
      <c r="C112" s="27"/>
      <c r="D112" s="27"/>
      <c r="E112" s="27"/>
      <c r="F112" s="17"/>
    </row>
    <row r="113" spans="2:6" ht="12.75">
      <c r="B113" s="131"/>
      <c r="C113" s="27"/>
      <c r="D113" s="27"/>
      <c r="E113" s="27"/>
      <c r="F113" s="17"/>
    </row>
    <row r="114" spans="2:6" ht="12.75">
      <c r="B114" s="131"/>
      <c r="C114" s="27"/>
      <c r="D114" s="27"/>
      <c r="E114" s="27"/>
      <c r="F114" s="17"/>
    </row>
    <row r="115" spans="2:6" ht="12.75">
      <c r="B115" s="131"/>
      <c r="C115" s="27"/>
      <c r="D115" s="27"/>
      <c r="E115" s="27"/>
      <c r="F115" s="17"/>
    </row>
    <row r="116" spans="2:6" ht="12.75">
      <c r="B116" s="131"/>
      <c r="C116" s="27"/>
      <c r="D116" s="27"/>
      <c r="E116" s="27"/>
      <c r="F116" s="17"/>
    </row>
    <row r="117" spans="2:6" ht="12.75">
      <c r="B117" s="131"/>
      <c r="C117" s="27"/>
      <c r="D117" s="27"/>
      <c r="E117" s="27"/>
      <c r="F117" s="17"/>
    </row>
    <row r="118" spans="2:6" ht="12.75">
      <c r="B118" s="131"/>
      <c r="C118" s="27"/>
      <c r="D118" s="27"/>
      <c r="E118" s="27"/>
      <c r="F118" s="17"/>
    </row>
    <row r="119" spans="2:6" ht="12.75">
      <c r="B119" s="131"/>
      <c r="C119" s="27"/>
      <c r="D119" s="27"/>
      <c r="E119" s="27"/>
      <c r="F119" s="17"/>
    </row>
    <row r="120" spans="2:6" ht="12.75">
      <c r="B120" s="131"/>
      <c r="C120" s="27"/>
      <c r="D120" s="27"/>
      <c r="E120" s="27"/>
      <c r="F120" s="17"/>
    </row>
    <row r="121" spans="2:6" ht="12.75">
      <c r="B121" s="131"/>
      <c r="C121" s="27"/>
      <c r="D121" s="27"/>
      <c r="E121" s="27"/>
      <c r="F121" s="17"/>
    </row>
    <row r="122" spans="2:6" ht="12.75">
      <c r="B122" s="131"/>
      <c r="C122" s="27"/>
      <c r="D122" s="27"/>
      <c r="E122" s="27"/>
      <c r="F122" s="17"/>
    </row>
    <row r="123" spans="2:6" ht="12.75">
      <c r="B123" s="131"/>
      <c r="C123" s="27"/>
      <c r="D123" s="27"/>
      <c r="E123" s="27"/>
      <c r="F123" s="17"/>
    </row>
    <row r="124" spans="2:6" ht="12.75">
      <c r="B124" s="131"/>
      <c r="C124" s="27"/>
      <c r="D124" s="27"/>
      <c r="E124" s="27"/>
      <c r="F124" s="17"/>
    </row>
    <row r="125" spans="2:6" ht="12.75">
      <c r="B125" s="131"/>
      <c r="C125" s="27"/>
      <c r="D125" s="27"/>
      <c r="E125" s="27"/>
      <c r="F125" s="17"/>
    </row>
    <row r="126" spans="2:6" ht="12.75">
      <c r="B126" s="131"/>
      <c r="C126" s="27"/>
      <c r="D126" s="27"/>
      <c r="E126" s="27"/>
      <c r="F126" s="17"/>
    </row>
    <row r="127" spans="2:6" ht="12.75">
      <c r="B127" s="131"/>
      <c r="C127" s="27"/>
      <c r="D127" s="27"/>
      <c r="E127" s="27"/>
      <c r="F127" s="17"/>
    </row>
    <row r="128" spans="2:6" ht="12.75">
      <c r="B128" s="131"/>
      <c r="C128" s="27"/>
      <c r="D128" s="27"/>
      <c r="E128" s="27"/>
      <c r="F128" s="17"/>
    </row>
    <row r="129" spans="2:6" ht="12.75">
      <c r="B129" s="131"/>
      <c r="C129" s="27"/>
      <c r="D129" s="27"/>
      <c r="E129" s="27"/>
      <c r="F129" s="17"/>
    </row>
    <row r="130" spans="2:6" ht="12.75">
      <c r="B130" s="131"/>
      <c r="C130" s="27"/>
      <c r="D130" s="27"/>
      <c r="E130" s="27"/>
      <c r="F130" s="17"/>
    </row>
    <row r="131" spans="2:6" ht="12.75">
      <c r="B131" s="131"/>
      <c r="C131" s="27"/>
      <c r="D131" s="27"/>
      <c r="E131" s="27"/>
      <c r="F131" s="17"/>
    </row>
    <row r="132" spans="2:6" ht="12.75">
      <c r="B132" s="131"/>
      <c r="C132" s="27"/>
      <c r="D132" s="27"/>
      <c r="E132" s="27"/>
      <c r="F132" s="17"/>
    </row>
    <row r="133" spans="2:6" ht="12.75">
      <c r="B133" s="131"/>
      <c r="C133" s="27"/>
      <c r="D133" s="27"/>
      <c r="E133" s="27"/>
      <c r="F133" s="17"/>
    </row>
    <row r="134" spans="2:6" ht="12.75">
      <c r="B134" s="131"/>
      <c r="C134" s="27"/>
      <c r="D134" s="27"/>
      <c r="E134" s="27"/>
      <c r="F134" s="17"/>
    </row>
    <row r="135" spans="2:6" ht="12.75">
      <c r="B135" s="131"/>
      <c r="C135" s="27"/>
      <c r="D135" s="27"/>
      <c r="E135" s="27"/>
      <c r="F135" s="17"/>
    </row>
    <row r="136" spans="2:6" ht="12.75">
      <c r="B136" s="131"/>
      <c r="C136" s="27"/>
      <c r="D136" s="27"/>
      <c r="E136" s="27"/>
      <c r="F136" s="17"/>
    </row>
    <row r="137" spans="2:6" ht="12.75">
      <c r="B137" s="131"/>
      <c r="C137" s="27"/>
      <c r="D137" s="27"/>
      <c r="E137" s="27"/>
      <c r="F137" s="17"/>
    </row>
    <row r="138" spans="2:6" ht="12.75">
      <c r="B138" s="131"/>
      <c r="C138" s="27"/>
      <c r="D138" s="27"/>
      <c r="E138" s="27"/>
      <c r="F138" s="17"/>
    </row>
    <row r="139" spans="2:6" ht="12.75">
      <c r="B139" s="131"/>
      <c r="C139" s="27"/>
      <c r="D139" s="27"/>
      <c r="E139" s="27"/>
      <c r="F139" s="17"/>
    </row>
    <row r="140" spans="2:6" ht="12.75">
      <c r="B140" s="131"/>
      <c r="C140" s="27"/>
      <c r="D140" s="27"/>
      <c r="E140" s="27"/>
      <c r="F140" s="17"/>
    </row>
    <row r="141" spans="2:6" ht="12.75">
      <c r="B141" s="131"/>
      <c r="C141" s="27"/>
      <c r="D141" s="27"/>
      <c r="E141" s="27"/>
      <c r="F141" s="17"/>
    </row>
    <row r="142" spans="2:6" ht="12.75">
      <c r="B142" s="131"/>
      <c r="C142" s="27"/>
      <c r="D142" s="27"/>
      <c r="E142" s="27"/>
      <c r="F142" s="17"/>
    </row>
    <row r="143" spans="2:6" ht="12.75">
      <c r="B143" s="131"/>
      <c r="C143" s="27"/>
      <c r="D143" s="27"/>
      <c r="E143" s="27"/>
      <c r="F143" s="17"/>
    </row>
    <row r="144" spans="2:6" ht="12.75">
      <c r="B144" s="131"/>
      <c r="C144" s="27"/>
      <c r="D144" s="27"/>
      <c r="E144" s="27"/>
      <c r="F144" s="17"/>
    </row>
    <row r="145" spans="2:6" ht="12.75">
      <c r="B145" s="131"/>
      <c r="C145" s="27"/>
      <c r="D145" s="27"/>
      <c r="E145" s="27"/>
      <c r="F145" s="17"/>
    </row>
    <row r="146" spans="2:6" ht="12.75">
      <c r="B146" s="131"/>
      <c r="C146" s="27"/>
      <c r="D146" s="27"/>
      <c r="E146" s="27"/>
      <c r="F146" s="17"/>
    </row>
    <row r="147" spans="2:6" ht="12.75">
      <c r="B147" s="131"/>
      <c r="C147" s="27"/>
      <c r="D147" s="27"/>
      <c r="E147" s="27"/>
      <c r="F147" s="17"/>
    </row>
    <row r="148" spans="2:6" ht="12.75">
      <c r="B148" s="131"/>
      <c r="C148" s="27"/>
      <c r="D148" s="27"/>
      <c r="E148" s="27"/>
      <c r="F148" s="17"/>
    </row>
    <row r="149" spans="2:6" ht="12.75">
      <c r="B149" s="131"/>
      <c r="C149" s="27"/>
      <c r="D149" s="27"/>
      <c r="E149" s="27"/>
      <c r="F149" s="17"/>
    </row>
    <row r="150" spans="2:6" ht="12.75">
      <c r="B150" s="131"/>
      <c r="C150" s="27"/>
      <c r="D150" s="27"/>
      <c r="E150" s="27"/>
      <c r="F150" s="17"/>
    </row>
    <row r="151" spans="2:6" ht="12.75">
      <c r="B151" s="131"/>
      <c r="C151" s="27"/>
      <c r="D151" s="27"/>
      <c r="E151" s="27"/>
      <c r="F151" s="17"/>
    </row>
    <row r="152" spans="2:6" ht="12.75">
      <c r="B152" s="131"/>
      <c r="C152" s="27"/>
      <c r="D152" s="27"/>
      <c r="E152" s="27"/>
      <c r="F152" s="17"/>
    </row>
    <row r="153" spans="2:6" ht="12.75">
      <c r="B153" s="131"/>
      <c r="C153" s="27"/>
      <c r="D153" s="27"/>
      <c r="E153" s="27"/>
      <c r="F153" s="17"/>
    </row>
    <row r="154" spans="2:6" ht="12.75">
      <c r="B154" s="131"/>
      <c r="C154" s="27"/>
      <c r="D154" s="27"/>
      <c r="E154" s="27"/>
      <c r="F154" s="17"/>
    </row>
    <row r="155" spans="2:6" ht="12.75">
      <c r="B155" s="131"/>
      <c r="C155" s="27"/>
      <c r="D155" s="27"/>
      <c r="E155" s="27"/>
      <c r="F155" s="17"/>
    </row>
    <row r="156" spans="2:6" ht="12.75">
      <c r="B156" s="131"/>
      <c r="C156" s="27"/>
      <c r="D156" s="27"/>
      <c r="E156" s="27"/>
      <c r="F156" s="17"/>
    </row>
    <row r="157" spans="2:6" ht="12.75">
      <c r="B157" s="131"/>
      <c r="C157" s="27"/>
      <c r="D157" s="27"/>
      <c r="E157" s="27"/>
      <c r="F157" s="17"/>
    </row>
    <row r="158" spans="2:6" ht="12.75">
      <c r="B158" s="131"/>
      <c r="C158" s="27"/>
      <c r="D158" s="27"/>
      <c r="E158" s="27"/>
      <c r="F158" s="17"/>
    </row>
    <row r="159" spans="2:6" ht="12.75">
      <c r="B159" s="131"/>
      <c r="C159" s="27"/>
      <c r="D159" s="27"/>
      <c r="E159" s="27"/>
      <c r="F159" s="17"/>
    </row>
    <row r="160" spans="2:6" ht="12.75">
      <c r="B160" s="131"/>
      <c r="C160" s="27"/>
      <c r="D160" s="27"/>
      <c r="E160" s="27"/>
      <c r="F160" s="17"/>
    </row>
    <row r="161" spans="2:6" ht="12.75">
      <c r="B161" s="131"/>
      <c r="C161" s="27"/>
      <c r="D161" s="27"/>
      <c r="E161" s="27"/>
      <c r="F161" s="17"/>
    </row>
    <row r="162" spans="2:6" ht="12.75">
      <c r="B162" s="131"/>
      <c r="C162" s="27"/>
      <c r="D162" s="27"/>
      <c r="E162" s="27"/>
      <c r="F162" s="17"/>
    </row>
    <row r="163" spans="2:6" ht="12.75">
      <c r="B163" s="131"/>
      <c r="C163" s="27"/>
      <c r="D163" s="27"/>
      <c r="E163" s="27"/>
      <c r="F163" s="17"/>
    </row>
    <row r="164" spans="2:6" ht="12.75">
      <c r="B164" s="131"/>
      <c r="C164" s="27"/>
      <c r="D164" s="27"/>
      <c r="E164" s="27"/>
      <c r="F164" s="17"/>
    </row>
    <row r="165" spans="2:6" ht="12.75">
      <c r="B165" s="131"/>
      <c r="C165" s="27"/>
      <c r="D165" s="27"/>
      <c r="E165" s="27"/>
      <c r="F165" s="17"/>
    </row>
    <row r="166" spans="2:6" ht="12.75">
      <c r="B166" s="131"/>
      <c r="C166" s="27"/>
      <c r="D166" s="27"/>
      <c r="E166" s="27"/>
      <c r="F166" s="17"/>
    </row>
    <row r="167" spans="2:6" ht="12.75">
      <c r="B167" s="131"/>
      <c r="C167" s="27"/>
      <c r="D167" s="27"/>
      <c r="E167" s="27"/>
      <c r="F167" s="17"/>
    </row>
    <row r="168" spans="2:6" ht="12.75">
      <c r="B168" s="131"/>
      <c r="C168" s="27"/>
      <c r="D168" s="27"/>
      <c r="E168" s="27"/>
      <c r="F168" s="17"/>
    </row>
    <row r="169" spans="2:6" ht="12.75">
      <c r="B169" s="131"/>
      <c r="C169" s="27"/>
      <c r="D169" s="27"/>
      <c r="E169" s="27"/>
      <c r="F169" s="17"/>
    </row>
    <row r="170" spans="2:6" ht="12.75">
      <c r="B170" s="131"/>
      <c r="C170" s="27"/>
      <c r="D170" s="27"/>
      <c r="E170" s="27"/>
      <c r="F170" s="17"/>
    </row>
    <row r="171" spans="2:6" ht="12.75">
      <c r="B171" s="131"/>
      <c r="C171" s="27"/>
      <c r="D171" s="27"/>
      <c r="E171" s="27"/>
      <c r="F171" s="17"/>
    </row>
    <row r="172" spans="2:6" ht="12.75">
      <c r="B172" s="131"/>
      <c r="C172" s="27"/>
      <c r="D172" s="27"/>
      <c r="E172" s="27"/>
      <c r="F172" s="17"/>
    </row>
    <row r="173" spans="2:6" ht="12.75">
      <c r="B173" s="131"/>
      <c r="C173" s="27"/>
      <c r="D173" s="27"/>
      <c r="E173" s="27"/>
      <c r="F173" s="17"/>
    </row>
    <row r="174" spans="2:6" ht="12.75">
      <c r="B174" s="131"/>
      <c r="C174" s="27"/>
      <c r="D174" s="27"/>
      <c r="E174" s="27"/>
      <c r="F174" s="17"/>
    </row>
    <row r="175" spans="2:6" ht="12.75">
      <c r="B175" s="131"/>
      <c r="C175" s="27"/>
      <c r="D175" s="27"/>
      <c r="E175" s="27"/>
      <c r="F175" s="17"/>
    </row>
    <row r="176" spans="2:6" ht="12.75">
      <c r="B176" s="131"/>
      <c r="C176" s="27"/>
      <c r="D176" s="27"/>
      <c r="E176" s="27"/>
      <c r="F176" s="17"/>
    </row>
    <row r="177" spans="2:6" ht="12.75">
      <c r="B177" s="131"/>
      <c r="C177" s="27"/>
      <c r="D177" s="27"/>
      <c r="E177" s="27"/>
      <c r="F177" s="17"/>
    </row>
    <row r="178" spans="2:6" ht="12.75">
      <c r="B178" s="131"/>
      <c r="C178" s="27"/>
      <c r="D178" s="27"/>
      <c r="E178" s="27"/>
      <c r="F178" s="17"/>
    </row>
    <row r="179" spans="2:6" ht="12.75">
      <c r="B179" s="131"/>
      <c r="C179" s="27"/>
      <c r="D179" s="27"/>
      <c r="E179" s="27"/>
      <c r="F179" s="17"/>
    </row>
    <row r="180" spans="2:6" ht="12.75">
      <c r="B180" s="131"/>
      <c r="C180" s="27"/>
      <c r="D180" s="27"/>
      <c r="E180" s="27"/>
      <c r="F180" s="17"/>
    </row>
    <row r="181" spans="2:6" ht="12.75">
      <c r="B181" s="131"/>
      <c r="C181" s="27"/>
      <c r="D181" s="27"/>
      <c r="E181" s="27"/>
      <c r="F181" s="17"/>
    </row>
    <row r="182" spans="2:6" ht="12.75">
      <c r="B182" s="131"/>
      <c r="C182" s="27"/>
      <c r="D182" s="27"/>
      <c r="E182" s="27"/>
      <c r="F182" s="17"/>
    </row>
    <row r="183" spans="2:6" ht="12.75">
      <c r="B183" s="131"/>
      <c r="C183" s="27"/>
      <c r="D183" s="27"/>
      <c r="E183" s="27"/>
      <c r="F183" s="17"/>
    </row>
    <row r="184" spans="2:6" ht="12.75">
      <c r="B184" s="131"/>
      <c r="C184" s="27"/>
      <c r="D184" s="27"/>
      <c r="E184" s="27"/>
      <c r="F184" s="17"/>
    </row>
    <row r="185" spans="2:6" ht="12.75">
      <c r="B185" s="131"/>
      <c r="C185" s="27"/>
      <c r="D185" s="27"/>
      <c r="E185" s="27"/>
      <c r="F185" s="17"/>
    </row>
    <row r="186" spans="2:5" ht="12.75">
      <c r="B186" s="131"/>
      <c r="C186" s="27"/>
      <c r="D186" s="27"/>
      <c r="E186" s="27"/>
    </row>
    <row r="187" spans="2:5" ht="12.75">
      <c r="B187" s="131"/>
      <c r="C187" s="27"/>
      <c r="D187" s="27"/>
      <c r="E187" s="27"/>
    </row>
    <row r="188" spans="2:5" ht="12.75">
      <c r="B188" s="131"/>
      <c r="C188" s="27"/>
      <c r="D188" s="27"/>
      <c r="E188" s="27"/>
    </row>
    <row r="189" spans="2:5" ht="12.75">
      <c r="B189" s="131"/>
      <c r="C189" s="27"/>
      <c r="D189" s="27"/>
      <c r="E189" s="27"/>
    </row>
    <row r="190" spans="2:5" ht="12.75">
      <c r="B190" s="131"/>
      <c r="C190" s="27"/>
      <c r="D190" s="27"/>
      <c r="E190" s="27"/>
    </row>
    <row r="191" spans="2:5" ht="12.75">
      <c r="B191" s="131"/>
      <c r="C191" s="27"/>
      <c r="D191" s="27"/>
      <c r="E191" s="27"/>
    </row>
    <row r="192" spans="2:5" ht="12.75">
      <c r="B192" s="131"/>
      <c r="C192" s="27"/>
      <c r="D192" s="27"/>
      <c r="E192" s="27"/>
    </row>
    <row r="193" spans="2:5" ht="12.75">
      <c r="B193" s="131"/>
      <c r="C193" s="27"/>
      <c r="D193" s="27"/>
      <c r="E193" s="27"/>
    </row>
    <row r="194" spans="2:5" ht="12.75">
      <c r="B194" s="131"/>
      <c r="C194" s="27"/>
      <c r="D194" s="27"/>
      <c r="E194" s="27"/>
    </row>
    <row r="195" spans="2:5" ht="12.75">
      <c r="B195" s="131"/>
      <c r="C195" s="27"/>
      <c r="D195" s="27"/>
      <c r="E195" s="27"/>
    </row>
    <row r="196" spans="2:5" ht="12.75">
      <c r="B196" s="131"/>
      <c r="C196" s="27"/>
      <c r="D196" s="27"/>
      <c r="E196" s="27"/>
    </row>
    <row r="197" spans="2:5" ht="12.75">
      <c r="B197" s="131"/>
      <c r="C197" s="27"/>
      <c r="D197" s="27"/>
      <c r="E197" s="27"/>
    </row>
    <row r="198" spans="2:5" ht="12.75">
      <c r="B198" s="131"/>
      <c r="C198" s="27"/>
      <c r="D198" s="27"/>
      <c r="E198" s="27"/>
    </row>
    <row r="199" spans="2:5" ht="12.75">
      <c r="B199" s="131"/>
      <c r="C199" s="27"/>
      <c r="D199" s="27"/>
      <c r="E199" s="27"/>
    </row>
    <row r="200" spans="2:5" ht="12.75">
      <c r="B200" s="131"/>
      <c r="C200" s="27"/>
      <c r="D200" s="27"/>
      <c r="E200" s="27"/>
    </row>
    <row r="201" spans="2:5" ht="12.75">
      <c r="B201" s="131"/>
      <c r="C201" s="27"/>
      <c r="D201" s="27"/>
      <c r="E201" s="27"/>
    </row>
    <row r="202" spans="2:5" ht="12.75">
      <c r="B202" s="131"/>
      <c r="C202" s="27"/>
      <c r="D202" s="27"/>
      <c r="E202" s="27"/>
    </row>
    <row r="203" spans="2:5" ht="12.75">
      <c r="B203" s="131"/>
      <c r="C203" s="27"/>
      <c r="D203" s="27"/>
      <c r="E203" s="27"/>
    </row>
    <row r="204" spans="2:5" ht="12.75">
      <c r="B204" s="131"/>
      <c r="C204" s="27"/>
      <c r="D204" s="27"/>
      <c r="E204" s="27"/>
    </row>
    <row r="205" spans="2:5" ht="12.75">
      <c r="B205" s="131"/>
      <c r="C205" s="27"/>
      <c r="D205" s="27"/>
      <c r="E205" s="27"/>
    </row>
    <row r="206" spans="2:5" ht="12.75">
      <c r="B206" s="131"/>
      <c r="C206" s="27"/>
      <c r="D206" s="27"/>
      <c r="E206" s="27"/>
    </row>
    <row r="207" spans="2:5" ht="12.75">
      <c r="B207" s="131"/>
      <c r="C207" s="27"/>
      <c r="D207" s="27"/>
      <c r="E207" s="27"/>
    </row>
    <row r="208" spans="2:5" ht="12.75">
      <c r="B208" s="131"/>
      <c r="C208" s="27"/>
      <c r="D208" s="27"/>
      <c r="E208" s="27"/>
    </row>
    <row r="209" spans="2:5" ht="12.75">
      <c r="B209" s="131"/>
      <c r="C209" s="27"/>
      <c r="D209" s="27"/>
      <c r="E209" s="27"/>
    </row>
    <row r="210" spans="2:5" ht="12.75">
      <c r="B210" s="131"/>
      <c r="C210" s="27"/>
      <c r="D210" s="27"/>
      <c r="E210" s="27"/>
    </row>
    <row r="211" spans="2:5" ht="12.75">
      <c r="B211" s="131"/>
      <c r="C211" s="27"/>
      <c r="D211" s="27"/>
      <c r="E211" s="27"/>
    </row>
    <row r="212" spans="2:5" ht="12.75">
      <c r="B212" s="131"/>
      <c r="C212" s="27"/>
      <c r="D212" s="27"/>
      <c r="E212" s="27"/>
    </row>
    <row r="213" spans="2:5" ht="12.75">
      <c r="B213" s="131"/>
      <c r="C213" s="27"/>
      <c r="D213" s="27"/>
      <c r="E213" s="27"/>
    </row>
    <row r="214" spans="2:5" ht="12.75">
      <c r="B214" s="131"/>
      <c r="C214" s="27"/>
      <c r="D214" s="27"/>
      <c r="E214" s="27"/>
    </row>
    <row r="215" spans="2:5" ht="12.75">
      <c r="B215" s="131"/>
      <c r="C215" s="27"/>
      <c r="D215" s="27"/>
      <c r="E215" s="27"/>
    </row>
    <row r="216" spans="2:5" ht="12.75">
      <c r="B216" s="131"/>
      <c r="C216" s="27"/>
      <c r="D216" s="27"/>
      <c r="E216" s="27"/>
    </row>
    <row r="217" spans="2:5" ht="12.75">
      <c r="B217" s="131"/>
      <c r="C217" s="27"/>
      <c r="D217" s="27"/>
      <c r="E217" s="27"/>
    </row>
    <row r="218" spans="2:5" ht="12.75">
      <c r="B218" s="131"/>
      <c r="C218" s="27"/>
      <c r="D218" s="27"/>
      <c r="E218" s="27"/>
    </row>
    <row r="219" spans="2:5" ht="12.75">
      <c r="B219" s="131"/>
      <c r="C219" s="27"/>
      <c r="D219" s="27"/>
      <c r="E219" s="27"/>
    </row>
    <row r="220" spans="2:5" ht="12.75">
      <c r="B220" s="131"/>
      <c r="C220" s="27"/>
      <c r="D220" s="27"/>
      <c r="E220" s="27"/>
    </row>
    <row r="221" spans="2:5" ht="12.75">
      <c r="B221" s="131"/>
      <c r="C221" s="27"/>
      <c r="D221" s="27"/>
      <c r="E221" s="27"/>
    </row>
    <row r="222" spans="2:5" ht="12.75">
      <c r="B222" s="131"/>
      <c r="C222" s="27"/>
      <c r="D222" s="27"/>
      <c r="E222" s="27"/>
    </row>
    <row r="223" spans="2:5" ht="12.75">
      <c r="B223" s="131"/>
      <c r="C223" s="27"/>
      <c r="D223" s="27"/>
      <c r="E223" s="27"/>
    </row>
    <row r="224" spans="2:5" ht="12.75">
      <c r="B224" s="131"/>
      <c r="C224" s="27"/>
      <c r="D224" s="27"/>
      <c r="E224" s="27"/>
    </row>
    <row r="225" spans="2:5" ht="12.75">
      <c r="B225" s="131"/>
      <c r="C225" s="27"/>
      <c r="D225" s="27"/>
      <c r="E225" s="27"/>
    </row>
    <row r="226" spans="2:5" ht="12.75">
      <c r="B226" s="131"/>
      <c r="C226" s="27"/>
      <c r="D226" s="27"/>
      <c r="E226" s="27"/>
    </row>
    <row r="227" spans="2:5" ht="12.75">
      <c r="B227" s="131"/>
      <c r="C227" s="27"/>
      <c r="D227" s="27"/>
      <c r="E227" s="27"/>
    </row>
    <row r="228" spans="2:5" ht="12.75">
      <c r="B228" s="131"/>
      <c r="C228" s="27"/>
      <c r="D228" s="27"/>
      <c r="E228" s="27"/>
    </row>
    <row r="229" spans="2:5" ht="12.75">
      <c r="B229" s="131"/>
      <c r="C229" s="27"/>
      <c r="D229" s="27"/>
      <c r="E229" s="27"/>
    </row>
    <row r="230" spans="2:5" ht="12.75">
      <c r="B230" s="131"/>
      <c r="C230" s="27"/>
      <c r="D230" s="27"/>
      <c r="E230" s="27"/>
    </row>
    <row r="231" spans="2:5" ht="12.75">
      <c r="B231" s="131"/>
      <c r="C231" s="27"/>
      <c r="D231" s="27"/>
      <c r="E231" s="27"/>
    </row>
    <row r="232" spans="2:5" ht="12.75">
      <c r="B232" s="131"/>
      <c r="C232" s="27"/>
      <c r="D232" s="27"/>
      <c r="E232" s="27"/>
    </row>
    <row r="233" spans="2:5" ht="12.75">
      <c r="B233" s="131"/>
      <c r="C233" s="27"/>
      <c r="D233" s="27"/>
      <c r="E233" s="27"/>
    </row>
    <row r="234" spans="2:5" ht="12.75">
      <c r="B234" s="131"/>
      <c r="C234" s="27"/>
      <c r="D234" s="27"/>
      <c r="E234" s="27"/>
    </row>
    <row r="235" spans="2:5" ht="12.75">
      <c r="B235" s="131"/>
      <c r="C235" s="27"/>
      <c r="D235" s="27"/>
      <c r="E235" s="27"/>
    </row>
    <row r="236" spans="2:5" ht="12.75">
      <c r="B236" s="131"/>
      <c r="C236" s="27"/>
      <c r="D236" s="27"/>
      <c r="E236" s="27"/>
    </row>
    <row r="237" spans="2:5" ht="12.75">
      <c r="B237" s="131"/>
      <c r="C237" s="27"/>
      <c r="D237" s="27"/>
      <c r="E237" s="27"/>
    </row>
    <row r="238" spans="2:5" ht="12.75">
      <c r="B238" s="131"/>
      <c r="C238" s="27"/>
      <c r="D238" s="27"/>
      <c r="E238" s="27"/>
    </row>
    <row r="239" spans="2:5" ht="12.75">
      <c r="B239" s="131"/>
      <c r="C239" s="27"/>
      <c r="D239" s="27"/>
      <c r="E239" s="27"/>
    </row>
    <row r="240" spans="2:5" ht="12.75">
      <c r="B240" s="131"/>
      <c r="C240" s="27"/>
      <c r="D240" s="27"/>
      <c r="E240" s="27"/>
    </row>
    <row r="241" spans="2:5" ht="12.75">
      <c r="B241" s="131"/>
      <c r="C241" s="27"/>
      <c r="D241" s="27"/>
      <c r="E241" s="27"/>
    </row>
    <row r="242" spans="2:5" ht="12.75">
      <c r="B242" s="131"/>
      <c r="C242" s="27"/>
      <c r="D242" s="27"/>
      <c r="E242" s="27"/>
    </row>
    <row r="243" spans="2:5" ht="12.75">
      <c r="B243" s="131"/>
      <c r="C243" s="27"/>
      <c r="D243" s="27"/>
      <c r="E243" s="27"/>
    </row>
    <row r="244" spans="2:5" ht="12.75">
      <c r="B244" s="131"/>
      <c r="C244" s="27"/>
      <c r="D244" s="27"/>
      <c r="E244" s="27"/>
    </row>
    <row r="245" spans="2:5" ht="12.75">
      <c r="B245" s="131"/>
      <c r="C245" s="27"/>
      <c r="D245" s="27"/>
      <c r="E245" s="27"/>
    </row>
    <row r="246" spans="2:5" ht="12.75">
      <c r="B246" s="131"/>
      <c r="C246" s="27"/>
      <c r="D246" s="27"/>
      <c r="E246" s="27"/>
    </row>
    <row r="247" spans="2:5" ht="12.75">
      <c r="B247" s="131"/>
      <c r="C247" s="27"/>
      <c r="D247" s="27"/>
      <c r="E247" s="27"/>
    </row>
    <row r="248" spans="2:5" ht="12.75">
      <c r="B248" s="131"/>
      <c r="C248" s="27"/>
      <c r="D248" s="27"/>
      <c r="E248" s="27"/>
    </row>
    <row r="249" spans="2:5" ht="12.75">
      <c r="B249" s="131"/>
      <c r="C249" s="27"/>
      <c r="D249" s="27"/>
      <c r="E249" s="27"/>
    </row>
    <row r="250" spans="2:5" ht="12.75">
      <c r="B250" s="131"/>
      <c r="C250" s="27"/>
      <c r="D250" s="27"/>
      <c r="E250" s="27"/>
    </row>
    <row r="251" spans="2:5" ht="12.75">
      <c r="B251" s="131"/>
      <c r="C251" s="27"/>
      <c r="D251" s="27"/>
      <c r="E251" s="27"/>
    </row>
    <row r="252" spans="2:5" ht="12.75">
      <c r="B252" s="131"/>
      <c r="C252" s="27"/>
      <c r="D252" s="27"/>
      <c r="E252" s="27"/>
    </row>
    <row r="253" spans="2:5" ht="12.75">
      <c r="B253" s="131"/>
      <c r="C253" s="27"/>
      <c r="D253" s="27"/>
      <c r="E253" s="27"/>
    </row>
    <row r="254" spans="2:5" ht="12.75">
      <c r="B254" s="131"/>
      <c r="C254" s="27"/>
      <c r="D254" s="27"/>
      <c r="E254" s="27"/>
    </row>
    <row r="255" spans="2:5" ht="12.75">
      <c r="B255" s="131"/>
      <c r="C255" s="27"/>
      <c r="D255" s="27"/>
      <c r="E255" s="27"/>
    </row>
    <row r="256" spans="2:5" ht="12.75">
      <c r="B256" s="131"/>
      <c r="C256" s="27"/>
      <c r="D256" s="27"/>
      <c r="E256" s="27"/>
    </row>
    <row r="257" spans="2:5" ht="12.75">
      <c r="B257" s="131"/>
      <c r="C257" s="27"/>
      <c r="D257" s="27"/>
      <c r="E257" s="27"/>
    </row>
    <row r="258" spans="2:5" ht="12.75">
      <c r="B258" s="131"/>
      <c r="C258" s="27"/>
      <c r="D258" s="27"/>
      <c r="E258" s="27"/>
    </row>
    <row r="259" spans="2:5" ht="12.75">
      <c r="B259" s="131"/>
      <c r="C259" s="27"/>
      <c r="D259" s="27"/>
      <c r="E259" s="27"/>
    </row>
    <row r="260" spans="2:5" ht="12.75">
      <c r="B260" s="131"/>
      <c r="C260" s="27"/>
      <c r="D260" s="27"/>
      <c r="E260" s="27"/>
    </row>
    <row r="261" spans="2:5" ht="12.75">
      <c r="B261" s="131"/>
      <c r="C261" s="27"/>
      <c r="D261" s="27"/>
      <c r="E261" s="27"/>
    </row>
    <row r="262" spans="2:5" ht="12.75">
      <c r="B262" s="131"/>
      <c r="C262" s="27"/>
      <c r="D262" s="27"/>
      <c r="E262" s="27"/>
    </row>
    <row r="263" spans="2:5" ht="12.75">
      <c r="B263" s="131"/>
      <c r="C263" s="27"/>
      <c r="D263" s="27"/>
      <c r="E263" s="27"/>
    </row>
    <row r="264" spans="2:5" ht="12.75">
      <c r="B264" s="131"/>
      <c r="C264" s="27"/>
      <c r="D264" s="27"/>
      <c r="E264" s="27"/>
    </row>
    <row r="265" spans="2:5" ht="12.75">
      <c r="B265" s="131"/>
      <c r="C265" s="27"/>
      <c r="D265" s="27"/>
      <c r="E265" s="27"/>
    </row>
    <row r="266" spans="2:5" ht="12.75">
      <c r="B266" s="131"/>
      <c r="C266" s="27"/>
      <c r="D266" s="27"/>
      <c r="E266" s="27"/>
    </row>
    <row r="267" spans="2:5" ht="12.75">
      <c r="B267" s="131"/>
      <c r="C267" s="27"/>
      <c r="D267" s="27"/>
      <c r="E267" s="27"/>
    </row>
    <row r="268" spans="2:5" ht="12.75">
      <c r="B268" s="131"/>
      <c r="C268" s="27"/>
      <c r="D268" s="27"/>
      <c r="E268" s="27"/>
    </row>
    <row r="269" spans="2:5" ht="12.75">
      <c r="B269" s="131"/>
      <c r="C269" s="27"/>
      <c r="D269" s="27"/>
      <c r="E269" s="27"/>
    </row>
    <row r="270" spans="2:5" ht="12.75">
      <c r="B270" s="131"/>
      <c r="C270" s="27"/>
      <c r="D270" s="27"/>
      <c r="E270" s="27"/>
    </row>
    <row r="271" spans="2:5" ht="12.75">
      <c r="B271" s="131"/>
      <c r="C271" s="27"/>
      <c r="D271" s="27"/>
      <c r="E271" s="27"/>
    </row>
    <row r="272" spans="2:5" ht="12.75">
      <c r="B272" s="131"/>
      <c r="C272" s="27"/>
      <c r="D272" s="27"/>
      <c r="E272" s="27"/>
    </row>
    <row r="273" spans="2:5" ht="12.75">
      <c r="B273" s="131"/>
      <c r="C273" s="27"/>
      <c r="D273" s="27"/>
      <c r="E273" s="27"/>
    </row>
    <row r="274" spans="2:5" ht="12.75">
      <c r="B274" s="131"/>
      <c r="C274" s="27"/>
      <c r="D274" s="27"/>
      <c r="E274" s="27"/>
    </row>
    <row r="275" spans="2:5" ht="12.75">
      <c r="B275" s="131"/>
      <c r="C275" s="27"/>
      <c r="D275" s="27"/>
      <c r="E275" s="27"/>
    </row>
    <row r="276" spans="2:5" ht="12.75">
      <c r="B276" s="131"/>
      <c r="C276" s="27"/>
      <c r="D276" s="27"/>
      <c r="E276" s="27"/>
    </row>
    <row r="277" spans="2:5" ht="12.75">
      <c r="B277" s="131"/>
      <c r="C277" s="27"/>
      <c r="D277" s="27"/>
      <c r="E277" s="27"/>
    </row>
    <row r="278" spans="2:5" ht="12.75">
      <c r="B278" s="131"/>
      <c r="C278" s="27"/>
      <c r="D278" s="27"/>
      <c r="E278" s="27"/>
    </row>
    <row r="279" spans="2:5" ht="12.75">
      <c r="B279" s="131"/>
      <c r="C279" s="27"/>
      <c r="D279" s="27"/>
      <c r="E279" s="27"/>
    </row>
    <row r="280" spans="2:5" ht="12.75">
      <c r="B280" s="131"/>
      <c r="C280" s="27"/>
      <c r="D280" s="27"/>
      <c r="E280" s="27"/>
    </row>
    <row r="281" spans="2:5" ht="12.75">
      <c r="B281" s="131"/>
      <c r="C281" s="27"/>
      <c r="D281" s="27"/>
      <c r="E281" s="27"/>
    </row>
    <row r="282" spans="2:5" ht="12.75">
      <c r="B282" s="131"/>
      <c r="C282" s="27"/>
      <c r="D282" s="27"/>
      <c r="E282" s="27"/>
    </row>
    <row r="283" spans="2:5" ht="12.75">
      <c r="B283" s="131"/>
      <c r="C283" s="27"/>
      <c r="D283" s="27"/>
      <c r="E283" s="27"/>
    </row>
    <row r="284" spans="2:5" ht="12.75">
      <c r="B284" s="131"/>
      <c r="C284" s="27"/>
      <c r="D284" s="27"/>
      <c r="E284" s="27"/>
    </row>
    <row r="285" spans="2:5" ht="12.75">
      <c r="B285" s="131"/>
      <c r="C285" s="27"/>
      <c r="D285" s="27"/>
      <c r="E285" s="27"/>
    </row>
    <row r="286" spans="2:5" ht="12.75">
      <c r="B286" s="131"/>
      <c r="C286" s="27"/>
      <c r="D286" s="27"/>
      <c r="E286" s="27"/>
    </row>
    <row r="287" spans="2:5" ht="12.75">
      <c r="B287" s="131"/>
      <c r="C287" s="27"/>
      <c r="D287" s="27"/>
      <c r="E287" s="27"/>
    </row>
    <row r="288" spans="2:5" ht="12.75">
      <c r="B288" s="131"/>
      <c r="C288" s="27"/>
      <c r="D288" s="27"/>
      <c r="E288" s="27"/>
    </row>
    <row r="289" spans="2:5" ht="12.75">
      <c r="B289" s="131"/>
      <c r="C289" s="27"/>
      <c r="D289" s="27"/>
      <c r="E289" s="27"/>
    </row>
    <row r="290" spans="2:5" ht="12.75">
      <c r="B290" s="131"/>
      <c r="C290" s="27"/>
      <c r="D290" s="27"/>
      <c r="E290" s="27"/>
    </row>
    <row r="291" spans="2:5" ht="12.75">
      <c r="B291" s="131"/>
      <c r="C291" s="27"/>
      <c r="D291" s="27"/>
      <c r="E291" s="27"/>
    </row>
    <row r="292" spans="2:5" ht="12.75">
      <c r="B292" s="131"/>
      <c r="C292" s="27"/>
      <c r="D292" s="27"/>
      <c r="E292" s="27"/>
    </row>
    <row r="293" spans="2:5" ht="12.75">
      <c r="B293" s="131"/>
      <c r="C293" s="27"/>
      <c r="D293" s="27"/>
      <c r="E293" s="27"/>
    </row>
    <row r="294" spans="2:5" ht="12.75">
      <c r="B294" s="131"/>
      <c r="C294" s="27"/>
      <c r="D294" s="27"/>
      <c r="E294" s="27"/>
    </row>
    <row r="295" spans="2:5" ht="12.75">
      <c r="B295" s="131"/>
      <c r="C295" s="27"/>
      <c r="D295" s="27"/>
      <c r="E295" s="27"/>
    </row>
    <row r="296" spans="2:5" ht="12.75">
      <c r="B296" s="131"/>
      <c r="C296" s="27"/>
      <c r="D296" s="27"/>
      <c r="E296" s="27"/>
    </row>
    <row r="297" spans="2:5" ht="12.75">
      <c r="B297" s="131"/>
      <c r="C297" s="27"/>
      <c r="D297" s="27"/>
      <c r="E297" s="27"/>
    </row>
    <row r="298" spans="2:5" ht="12.75">
      <c r="B298" s="131"/>
      <c r="C298" s="27"/>
      <c r="D298" s="27"/>
      <c r="E298" s="27"/>
    </row>
    <row r="299" spans="2:5" ht="12.75">
      <c r="B299" s="131"/>
      <c r="C299" s="27"/>
      <c r="D299" s="27"/>
      <c r="E299" s="27"/>
    </row>
    <row r="300" spans="2:5" ht="12.75">
      <c r="B300" s="131"/>
      <c r="C300" s="27"/>
      <c r="D300" s="27"/>
      <c r="E300" s="27"/>
    </row>
    <row r="301" spans="2:5" ht="12.75">
      <c r="B301" s="131"/>
      <c r="C301" s="27"/>
      <c r="D301" s="27"/>
      <c r="E301" s="27"/>
    </row>
    <row r="302" spans="2:5" ht="12.75">
      <c r="B302" s="131"/>
      <c r="C302" s="27"/>
      <c r="D302" s="27"/>
      <c r="E302" s="27"/>
    </row>
    <row r="303" spans="2:5" ht="12.75">
      <c r="B303" s="131"/>
      <c r="C303" s="27"/>
      <c r="D303" s="27"/>
      <c r="E303" s="27"/>
    </row>
    <row r="304" spans="2:5" ht="12.75">
      <c r="B304" s="131"/>
      <c r="C304" s="27"/>
      <c r="D304" s="27"/>
      <c r="E304" s="27"/>
    </row>
    <row r="305" spans="2:5" ht="12.75">
      <c r="B305" s="131"/>
      <c r="C305" s="27"/>
      <c r="D305" s="27"/>
      <c r="E305" s="27"/>
    </row>
    <row r="306" spans="2:5" ht="12.75">
      <c r="B306" s="131"/>
      <c r="C306" s="27"/>
      <c r="D306" s="27"/>
      <c r="E306" s="27"/>
    </row>
    <row r="307" spans="2:5" ht="12.75">
      <c r="B307" s="131"/>
      <c r="C307" s="27"/>
      <c r="D307" s="27"/>
      <c r="E307" s="27"/>
    </row>
    <row r="308" spans="2:5" ht="12.75">
      <c r="B308" s="131"/>
      <c r="C308" s="27"/>
      <c r="D308" s="27"/>
      <c r="E308" s="27"/>
    </row>
    <row r="309" spans="2:5" ht="12.75">
      <c r="B309" s="131"/>
      <c r="C309" s="27"/>
      <c r="D309" s="27"/>
      <c r="E309" s="27"/>
    </row>
    <row r="310" spans="2:5" ht="12.75">
      <c r="B310" s="131"/>
      <c r="C310" s="27"/>
      <c r="D310" s="27"/>
      <c r="E310" s="27"/>
    </row>
    <row r="311" spans="2:5" ht="12.75">
      <c r="B311" s="131"/>
      <c r="C311" s="27"/>
      <c r="D311" s="27"/>
      <c r="E311" s="27"/>
    </row>
    <row r="312" spans="2:5" ht="12.75">
      <c r="B312" s="131"/>
      <c r="C312" s="27"/>
      <c r="D312" s="27"/>
      <c r="E312" s="27"/>
    </row>
    <row r="313" spans="2:5" ht="12.75">
      <c r="B313" s="131"/>
      <c r="C313" s="27"/>
      <c r="D313" s="27"/>
      <c r="E313" s="27"/>
    </row>
    <row r="314" spans="2:5" ht="12.75">
      <c r="B314" s="131"/>
      <c r="C314" s="27"/>
      <c r="D314" s="27"/>
      <c r="E314" s="27"/>
    </row>
    <row r="315" spans="2:5" ht="12.75">
      <c r="B315" s="131"/>
      <c r="C315" s="27"/>
      <c r="D315" s="27"/>
      <c r="E315" s="27"/>
    </row>
    <row r="316" spans="2:5" ht="12.75">
      <c r="B316" s="131"/>
      <c r="C316" s="27"/>
      <c r="D316" s="27"/>
      <c r="E316" s="27"/>
    </row>
    <row r="317" spans="2:5" ht="12.75">
      <c r="B317" s="131"/>
      <c r="C317" s="27"/>
      <c r="D317" s="27"/>
      <c r="E317" s="27"/>
    </row>
    <row r="318" spans="2:5" ht="12.75">
      <c r="B318" s="131"/>
      <c r="C318" s="27"/>
      <c r="D318" s="27"/>
      <c r="E318" s="27"/>
    </row>
    <row r="319" spans="2:5" ht="12.75">
      <c r="B319" s="131"/>
      <c r="C319" s="27"/>
      <c r="D319" s="27"/>
      <c r="E319" s="27"/>
    </row>
    <row r="320" spans="2:5" ht="12.75">
      <c r="B320" s="131"/>
      <c r="C320" s="27"/>
      <c r="D320" s="27"/>
      <c r="E320" s="27"/>
    </row>
    <row r="321" spans="2:5" ht="12.75">
      <c r="B321" s="131"/>
      <c r="C321" s="27"/>
      <c r="D321" s="27"/>
      <c r="E321" s="27"/>
    </row>
    <row r="322" spans="2:5" ht="12.75">
      <c r="B322" s="131"/>
      <c r="C322" s="27"/>
      <c r="D322" s="27"/>
      <c r="E322" s="27"/>
    </row>
    <row r="323" spans="2:5" ht="12.75">
      <c r="B323" s="131"/>
      <c r="C323" s="27"/>
      <c r="D323" s="27"/>
      <c r="E323" s="27"/>
    </row>
    <row r="324" spans="2:5" ht="12.75">
      <c r="B324" s="131"/>
      <c r="C324" s="27"/>
      <c r="D324" s="27"/>
      <c r="E324" s="27"/>
    </row>
    <row r="325" spans="2:5" ht="12.75">
      <c r="B325" s="131"/>
      <c r="C325" s="27"/>
      <c r="D325" s="27"/>
      <c r="E325" s="27"/>
    </row>
    <row r="326" spans="2:5" ht="12.75">
      <c r="B326" s="131"/>
      <c r="C326" s="27"/>
      <c r="D326" s="27"/>
      <c r="E326" s="27"/>
    </row>
    <row r="327" spans="2:5" ht="12.75">
      <c r="B327" s="131"/>
      <c r="C327" s="27"/>
      <c r="D327" s="27"/>
      <c r="E327" s="27"/>
    </row>
    <row r="328" spans="2:5" ht="12.75">
      <c r="B328" s="131"/>
      <c r="C328" s="27"/>
      <c r="D328" s="27"/>
      <c r="E328" s="27"/>
    </row>
    <row r="329" spans="2:5" ht="12.75">
      <c r="B329" s="131"/>
      <c r="C329" s="27"/>
      <c r="D329" s="27"/>
      <c r="E329" s="27"/>
    </row>
    <row r="330" spans="2:5" ht="12.75">
      <c r="B330" s="131"/>
      <c r="C330" s="27"/>
      <c r="D330" s="27"/>
      <c r="E330" s="27"/>
    </row>
    <row r="331" spans="2:5" ht="12.75">
      <c r="B331" s="131"/>
      <c r="C331" s="27"/>
      <c r="D331" s="27"/>
      <c r="E331" s="27"/>
    </row>
    <row r="332" spans="2:5" ht="12.75">
      <c r="B332" s="131"/>
      <c r="C332" s="27"/>
      <c r="D332" s="27"/>
      <c r="E332" s="27"/>
    </row>
    <row r="333" spans="2:5" ht="12.75">
      <c r="B333" s="131"/>
      <c r="C333" s="27"/>
      <c r="D333" s="27"/>
      <c r="E333" s="27"/>
    </row>
    <row r="334" spans="2:5" ht="12.75">
      <c r="B334" s="131"/>
      <c r="C334" s="27"/>
      <c r="D334" s="27"/>
      <c r="E334" s="27"/>
    </row>
    <row r="335" spans="2:5" ht="12.75">
      <c r="B335" s="131"/>
      <c r="C335" s="27"/>
      <c r="D335" s="27"/>
      <c r="E335" s="27"/>
    </row>
  </sheetData>
  <mergeCells count="17">
    <mergeCell ref="E1:E3"/>
    <mergeCell ref="F1:F3"/>
    <mergeCell ref="E41:E43"/>
    <mergeCell ref="F41:F43"/>
    <mergeCell ref="A1:A3"/>
    <mergeCell ref="B1:B3"/>
    <mergeCell ref="A41:A43"/>
    <mergeCell ref="B41:B43"/>
    <mergeCell ref="C41:C43"/>
    <mergeCell ref="D41:D43"/>
    <mergeCell ref="C1:C3"/>
    <mergeCell ref="D1:D3"/>
    <mergeCell ref="E56:E57"/>
    <mergeCell ref="A56:A57"/>
    <mergeCell ref="B56:B57"/>
    <mergeCell ref="C56:C57"/>
    <mergeCell ref="D56:D57"/>
  </mergeCells>
  <printOptions/>
  <pageMargins left="0.75" right="0.75" top="0.74" bottom="0.51" header="0.2" footer="0.27"/>
  <pageSetup horizontalDpi="300" verticalDpi="300" orientation="landscape" paperSize="9" r:id="rId1"/>
  <headerFooter alignWithMargins="0">
    <oddHeader>&amp;C2002. évi intézményi felújítások&amp;R5.sz.melléklet
a 39/2002.(XII.19)önkormányzati rendelethez 
(ezer Ft-ban)</oddHeader>
    <oddFooter>&amp;L&amp;D  &amp;T&amp;C&amp;F/&amp;A/Szalafainé&amp;R&amp;P/&amp;N</oddFooter>
  </headerFooter>
  <rowBreaks count="1" manualBreakCount="1">
    <brk id="4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30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3" sqref="A23"/>
    </sheetView>
  </sheetViews>
  <sheetFormatPr defaultColWidth="9.140625" defaultRowHeight="12.75"/>
  <cols>
    <col min="1" max="1" width="62.7109375" style="9" customWidth="1"/>
    <col min="2" max="2" width="11.57421875" style="132" customWidth="1"/>
    <col min="3" max="3" width="14.57421875" style="9" customWidth="1"/>
    <col min="4" max="4" width="11.28125" style="9" customWidth="1"/>
    <col min="5" max="5" width="7.28125" style="9" customWidth="1"/>
    <col min="6" max="6" width="23.28125" style="9" customWidth="1"/>
    <col min="7" max="16384" width="9.140625" style="9" customWidth="1"/>
  </cols>
  <sheetData>
    <row r="1" spans="1:6" s="120" customFormat="1" ht="12.75">
      <c r="A1" s="230" t="s">
        <v>4</v>
      </c>
      <c r="B1" s="230" t="s">
        <v>111</v>
      </c>
      <c r="C1" s="230" t="s">
        <v>99</v>
      </c>
      <c r="D1" s="230" t="s">
        <v>112</v>
      </c>
      <c r="E1" s="230" t="s">
        <v>98</v>
      </c>
      <c r="F1" s="230" t="s">
        <v>8</v>
      </c>
    </row>
    <row r="2" spans="1:6" s="120" customFormat="1" ht="12.75">
      <c r="A2" s="231"/>
      <c r="B2" s="231"/>
      <c r="C2" s="231"/>
      <c r="D2" s="231"/>
      <c r="E2" s="231"/>
      <c r="F2" s="231"/>
    </row>
    <row r="3" spans="1:6" s="120" customFormat="1" ht="12.75">
      <c r="A3" s="232"/>
      <c r="B3" s="232"/>
      <c r="C3" s="232"/>
      <c r="D3" s="232"/>
      <c r="E3" s="232"/>
      <c r="F3" s="232"/>
    </row>
    <row r="4" spans="1:6" ht="12.75">
      <c r="A4" s="8"/>
      <c r="B4" s="20"/>
      <c r="C4" s="18"/>
      <c r="D4" s="18"/>
      <c r="E4" s="111"/>
      <c r="F4" s="8"/>
    </row>
    <row r="5" spans="1:6" ht="12.75">
      <c r="A5" s="10" t="s">
        <v>74</v>
      </c>
      <c r="B5" s="20"/>
      <c r="C5" s="18"/>
      <c r="D5" s="18"/>
      <c r="E5" s="111"/>
      <c r="F5" s="8"/>
    </row>
    <row r="6" spans="1:6" ht="12.75">
      <c r="A6" s="8"/>
      <c r="B6" s="20"/>
      <c r="C6" s="134"/>
      <c r="D6" s="18"/>
      <c r="E6" s="111"/>
      <c r="F6" s="8"/>
    </row>
    <row r="7" spans="1:6" ht="12.75">
      <c r="A7" s="8" t="s">
        <v>14</v>
      </c>
      <c r="B7" s="20">
        <f>'09.12'!D7</f>
        <v>500</v>
      </c>
      <c r="C7" s="134" t="s">
        <v>89</v>
      </c>
      <c r="D7" s="18">
        <f>IF(C7="-",B7,B7+C7)</f>
        <v>500</v>
      </c>
      <c r="E7" s="111">
        <f aca="true" t="shared" si="0" ref="E7:E23">D7-B7</f>
        <v>0</v>
      </c>
      <c r="F7" s="8" t="s">
        <v>13</v>
      </c>
    </row>
    <row r="8" spans="1:6" ht="12.75">
      <c r="A8" s="8" t="s">
        <v>15</v>
      </c>
      <c r="B8" s="20">
        <v>6798</v>
      </c>
      <c r="C8" s="134" t="s">
        <v>89</v>
      </c>
      <c r="D8" s="18">
        <f>IF(C8="-",B8,B8+C8)</f>
        <v>6798</v>
      </c>
      <c r="E8" s="111">
        <f t="shared" si="0"/>
        <v>0</v>
      </c>
      <c r="F8" s="8" t="s">
        <v>13</v>
      </c>
    </row>
    <row r="9" spans="1:6" ht="12.75">
      <c r="A9" s="8" t="s">
        <v>28</v>
      </c>
      <c r="B9" s="20">
        <v>400</v>
      </c>
      <c r="C9" s="134" t="s">
        <v>89</v>
      </c>
      <c r="D9" s="18">
        <f>B9</f>
        <v>400</v>
      </c>
      <c r="E9" s="111">
        <f t="shared" si="0"/>
        <v>0</v>
      </c>
      <c r="F9" s="8" t="s">
        <v>13</v>
      </c>
    </row>
    <row r="10" spans="1:6" ht="12.75">
      <c r="A10" s="8" t="s">
        <v>30</v>
      </c>
      <c r="B10" s="20">
        <v>313</v>
      </c>
      <c r="C10" s="134" t="s">
        <v>89</v>
      </c>
      <c r="D10" s="18">
        <f aca="true" t="shared" si="1" ref="D10:D23">B10</f>
        <v>313</v>
      </c>
      <c r="E10" s="111">
        <f t="shared" si="0"/>
        <v>0</v>
      </c>
      <c r="F10" s="8" t="s">
        <v>13</v>
      </c>
    </row>
    <row r="11" spans="1:6" ht="12.75">
      <c r="A11" s="8" t="s">
        <v>102</v>
      </c>
      <c r="B11" s="20">
        <v>9119</v>
      </c>
      <c r="C11" s="134" t="s">
        <v>89</v>
      </c>
      <c r="D11" s="18">
        <f t="shared" si="1"/>
        <v>9119</v>
      </c>
      <c r="E11" s="111">
        <f t="shared" si="0"/>
        <v>0</v>
      </c>
      <c r="F11" s="8" t="s">
        <v>13</v>
      </c>
    </row>
    <row r="12" spans="1:6" ht="12.75">
      <c r="A12" s="8" t="s">
        <v>101</v>
      </c>
      <c r="B12" s="20">
        <v>200</v>
      </c>
      <c r="C12" s="134" t="s">
        <v>89</v>
      </c>
      <c r="D12" s="18">
        <f t="shared" si="1"/>
        <v>200</v>
      </c>
      <c r="E12" s="111">
        <f t="shared" si="0"/>
        <v>0</v>
      </c>
      <c r="F12" s="8" t="s">
        <v>13</v>
      </c>
    </row>
    <row r="13" spans="1:6" ht="12.75">
      <c r="A13" s="8" t="s">
        <v>39</v>
      </c>
      <c r="B13" s="20"/>
      <c r="C13" s="134" t="s">
        <v>89</v>
      </c>
      <c r="D13" s="18">
        <f t="shared" si="1"/>
        <v>0</v>
      </c>
      <c r="E13" s="111">
        <f t="shared" si="0"/>
        <v>0</v>
      </c>
      <c r="F13" s="8" t="s">
        <v>13</v>
      </c>
    </row>
    <row r="14" spans="1:6" ht="12.75">
      <c r="A14" s="8" t="s">
        <v>40</v>
      </c>
      <c r="B14" s="20">
        <v>67</v>
      </c>
      <c r="C14" s="134" t="s">
        <v>89</v>
      </c>
      <c r="D14" s="18">
        <f t="shared" si="1"/>
        <v>67</v>
      </c>
      <c r="E14" s="111">
        <f t="shared" si="0"/>
        <v>0</v>
      </c>
      <c r="F14" s="8" t="s">
        <v>13</v>
      </c>
    </row>
    <row r="15" spans="1:6" ht="12.75">
      <c r="A15" s="8" t="s">
        <v>41</v>
      </c>
      <c r="B15" s="20">
        <v>223</v>
      </c>
      <c r="C15" s="134" t="s">
        <v>89</v>
      </c>
      <c r="D15" s="18">
        <f t="shared" si="1"/>
        <v>223</v>
      </c>
      <c r="E15" s="111">
        <f t="shared" si="0"/>
        <v>0</v>
      </c>
      <c r="F15" s="8" t="s">
        <v>13</v>
      </c>
    </row>
    <row r="16" spans="1:6" ht="12.75">
      <c r="A16" s="8" t="s">
        <v>42</v>
      </c>
      <c r="B16" s="20">
        <v>60</v>
      </c>
      <c r="C16" s="134" t="s">
        <v>89</v>
      </c>
      <c r="D16" s="18">
        <f t="shared" si="1"/>
        <v>60</v>
      </c>
      <c r="E16" s="111">
        <f t="shared" si="0"/>
        <v>0</v>
      </c>
      <c r="F16" s="8" t="s">
        <v>13</v>
      </c>
    </row>
    <row r="17" spans="1:6" ht="12.75">
      <c r="A17" s="8" t="s">
        <v>47</v>
      </c>
      <c r="B17" s="20">
        <v>198</v>
      </c>
      <c r="C17" s="134" t="s">
        <v>89</v>
      </c>
      <c r="D17" s="18">
        <f t="shared" si="1"/>
        <v>198</v>
      </c>
      <c r="E17" s="111">
        <f t="shared" si="0"/>
        <v>0</v>
      </c>
      <c r="F17" s="8" t="s">
        <v>13</v>
      </c>
    </row>
    <row r="18" spans="1:6" ht="12.75">
      <c r="A18" s="8" t="s">
        <v>55</v>
      </c>
      <c r="B18" s="20">
        <v>142</v>
      </c>
      <c r="C18" s="134" t="s">
        <v>89</v>
      </c>
      <c r="D18" s="18">
        <f t="shared" si="1"/>
        <v>142</v>
      </c>
      <c r="E18" s="111">
        <f t="shared" si="0"/>
        <v>0</v>
      </c>
      <c r="F18" s="8" t="s">
        <v>13</v>
      </c>
    </row>
    <row r="19" spans="1:6" ht="12.75">
      <c r="A19" s="8" t="s">
        <v>63</v>
      </c>
      <c r="B19" s="20">
        <v>197</v>
      </c>
      <c r="C19" s="134" t="s">
        <v>89</v>
      </c>
      <c r="D19" s="18">
        <f t="shared" si="1"/>
        <v>197</v>
      </c>
      <c r="E19" s="111">
        <f t="shared" si="0"/>
        <v>0</v>
      </c>
      <c r="F19" s="8" t="s">
        <v>13</v>
      </c>
    </row>
    <row r="20" spans="1:6" ht="12.75">
      <c r="A20" s="8" t="s">
        <v>64</v>
      </c>
      <c r="B20" s="20">
        <v>70</v>
      </c>
      <c r="C20" s="134" t="s">
        <v>89</v>
      </c>
      <c r="D20" s="18">
        <f t="shared" si="1"/>
        <v>70</v>
      </c>
      <c r="E20" s="111">
        <f t="shared" si="0"/>
        <v>0</v>
      </c>
      <c r="F20" s="8" t="s">
        <v>13</v>
      </c>
    </row>
    <row r="21" spans="1:6" ht="12.75">
      <c r="A21" s="8" t="s">
        <v>67</v>
      </c>
      <c r="B21" s="20">
        <v>184</v>
      </c>
      <c r="C21" s="134" t="s">
        <v>89</v>
      </c>
      <c r="D21" s="18">
        <f t="shared" si="1"/>
        <v>184</v>
      </c>
      <c r="E21" s="111">
        <f t="shared" si="0"/>
        <v>0</v>
      </c>
      <c r="F21" s="8" t="s">
        <v>13</v>
      </c>
    </row>
    <row r="22" spans="1:6" ht="12.75">
      <c r="A22" s="8" t="s">
        <v>76</v>
      </c>
      <c r="B22" s="20">
        <v>1505</v>
      </c>
      <c r="C22" s="134" t="s">
        <v>89</v>
      </c>
      <c r="D22" s="18">
        <f t="shared" si="1"/>
        <v>1505</v>
      </c>
      <c r="E22" s="111">
        <f t="shared" si="0"/>
        <v>0</v>
      </c>
      <c r="F22" s="8" t="s">
        <v>13</v>
      </c>
    </row>
    <row r="23" spans="1:6" ht="12.75">
      <c r="A23" s="8" t="s">
        <v>103</v>
      </c>
      <c r="B23" s="20" t="s">
        <v>113</v>
      </c>
      <c r="C23" s="134" t="s">
        <v>89</v>
      </c>
      <c r="D23" s="20" t="str">
        <f t="shared" si="1"/>
        <v>1215</v>
      </c>
      <c r="E23" s="111">
        <f t="shared" si="0"/>
        <v>0</v>
      </c>
      <c r="F23" s="8" t="s">
        <v>13</v>
      </c>
    </row>
    <row r="24" spans="1:6" ht="12.75">
      <c r="A24" s="30" t="s">
        <v>91</v>
      </c>
      <c r="B24" s="33">
        <f>SUM(B7:B23)</f>
        <v>19976</v>
      </c>
      <c r="C24" s="31">
        <f>SUM(C6:C23)</f>
        <v>0</v>
      </c>
      <c r="D24" s="30">
        <f>B24+C24</f>
        <v>19976</v>
      </c>
      <c r="E24" s="112">
        <f>D24-B24</f>
        <v>0</v>
      </c>
      <c r="F24" s="30"/>
    </row>
    <row r="25" spans="1:6" ht="12.75">
      <c r="A25" s="8"/>
      <c r="B25" s="20"/>
      <c r="C25" s="18"/>
      <c r="D25" s="18"/>
      <c r="E25" s="111"/>
      <c r="F25" s="8"/>
    </row>
    <row r="26" spans="1:7" ht="12.75">
      <c r="A26" s="10" t="s">
        <v>25</v>
      </c>
      <c r="B26" s="20"/>
      <c r="C26" s="134"/>
      <c r="D26" s="18"/>
      <c r="E26" s="111"/>
      <c r="F26" s="8"/>
      <c r="G26" s="27"/>
    </row>
    <row r="27" spans="1:6" ht="12.75">
      <c r="A27" s="8" t="s">
        <v>27</v>
      </c>
      <c r="B27" s="20"/>
      <c r="C27" s="20"/>
      <c r="D27" s="18"/>
      <c r="E27" s="111"/>
      <c r="F27" s="8"/>
    </row>
    <row r="28" spans="1:6" ht="12.75">
      <c r="A28" s="8"/>
      <c r="B28" s="20"/>
      <c r="C28" s="134"/>
      <c r="D28" s="18"/>
      <c r="E28" s="111"/>
      <c r="F28" s="8"/>
    </row>
    <row r="29" spans="1:6" ht="12.75">
      <c r="A29" s="8"/>
      <c r="B29" s="20"/>
      <c r="C29" s="134"/>
      <c r="D29" s="18"/>
      <c r="E29" s="111"/>
      <c r="F29" s="8"/>
    </row>
    <row r="30" spans="1:6" ht="12.75">
      <c r="A30" s="8"/>
      <c r="B30" s="20"/>
      <c r="C30" s="134"/>
      <c r="D30" s="18"/>
      <c r="E30" s="111"/>
      <c r="F30" s="8"/>
    </row>
    <row r="31" spans="1:6" ht="12.75">
      <c r="A31" s="8"/>
      <c r="B31" s="20"/>
      <c r="C31" s="134"/>
      <c r="D31" s="18"/>
      <c r="E31" s="111"/>
      <c r="F31" s="8"/>
    </row>
    <row r="32" spans="1:6" ht="12.75">
      <c r="A32" s="8"/>
      <c r="B32" s="20"/>
      <c r="C32" s="134"/>
      <c r="D32" s="18"/>
      <c r="E32" s="111"/>
      <c r="F32" s="8"/>
    </row>
    <row r="33" spans="1:6" ht="12.75">
      <c r="A33" s="8"/>
      <c r="B33" s="20"/>
      <c r="C33" s="134"/>
      <c r="D33" s="134"/>
      <c r="E33" s="134"/>
      <c r="F33" s="8"/>
    </row>
    <row r="34" spans="1:6" ht="12.75">
      <c r="A34" s="8"/>
      <c r="B34" s="134"/>
      <c r="C34" s="136"/>
      <c r="D34" s="20"/>
      <c r="E34" s="133"/>
      <c r="F34" s="8"/>
    </row>
    <row r="35" spans="1:6" ht="12.75">
      <c r="A35" s="8"/>
      <c r="B35" s="20"/>
      <c r="C35" s="134"/>
      <c r="D35" s="20"/>
      <c r="E35" s="133"/>
      <c r="F35" s="8"/>
    </row>
    <row r="36" spans="1:6" s="142" customFormat="1" ht="12.75">
      <c r="A36" s="121" t="s">
        <v>70</v>
      </c>
      <c r="B36" s="129"/>
      <c r="C36" s="122"/>
      <c r="D36" s="122"/>
      <c r="E36" s="123"/>
      <c r="F36" s="125"/>
    </row>
    <row r="37" spans="1:6" ht="12.75">
      <c r="A37" s="8" t="s">
        <v>71</v>
      </c>
      <c r="B37" s="20"/>
      <c r="C37" s="20"/>
      <c r="D37" s="18"/>
      <c r="E37" s="111"/>
      <c r="F37" s="8"/>
    </row>
    <row r="38" spans="1:6" ht="12.75">
      <c r="A38" s="143" t="s">
        <v>73</v>
      </c>
      <c r="B38" s="144">
        <f>B24+B36</f>
        <v>19976</v>
      </c>
      <c r="C38" s="145">
        <f>C36+C37+C24</f>
        <v>0</v>
      </c>
      <c r="D38" s="145">
        <f>D36+D37+D24</f>
        <v>19976</v>
      </c>
      <c r="E38" s="145">
        <f>E36+E37+E24</f>
        <v>0</v>
      </c>
      <c r="F38" s="143"/>
    </row>
    <row r="39" spans="1:6" ht="12.75">
      <c r="A39" s="38"/>
      <c r="B39" s="40"/>
      <c r="C39" s="40"/>
      <c r="D39" s="40"/>
      <c r="E39" s="39"/>
      <c r="F39" s="41"/>
    </row>
    <row r="40" spans="2:6" ht="12.75">
      <c r="B40" s="131"/>
      <c r="C40" s="27"/>
      <c r="D40" s="27"/>
      <c r="E40" s="27"/>
      <c r="F40" s="17"/>
    </row>
    <row r="41" spans="2:6" ht="12.75">
      <c r="B41" s="131"/>
      <c r="C41" s="27"/>
      <c r="D41" s="27"/>
      <c r="E41" s="27"/>
      <c r="F41" s="17"/>
    </row>
    <row r="42" spans="2:6" ht="12.75">
      <c r="B42" s="131"/>
      <c r="C42" s="27"/>
      <c r="D42" s="27"/>
      <c r="E42" s="27"/>
      <c r="F42" s="17"/>
    </row>
    <row r="43" spans="2:6" ht="12.75">
      <c r="B43" s="131"/>
      <c r="C43" s="27"/>
      <c r="D43" s="27"/>
      <c r="E43" s="27"/>
      <c r="F43" s="17"/>
    </row>
    <row r="44" spans="2:6" ht="12.75">
      <c r="B44" s="131"/>
      <c r="C44" s="27"/>
      <c r="D44" s="27"/>
      <c r="E44" s="27"/>
      <c r="F44" s="17"/>
    </row>
    <row r="45" spans="2:6" ht="12.75">
      <c r="B45" s="131"/>
      <c r="C45" s="27"/>
      <c r="D45" s="27"/>
      <c r="E45" s="27"/>
      <c r="F45" s="17"/>
    </row>
    <row r="46" spans="2:6" ht="12.75">
      <c r="B46" s="131"/>
      <c r="C46" s="27"/>
      <c r="D46" s="27"/>
      <c r="E46" s="27"/>
      <c r="F46" s="17"/>
    </row>
    <row r="47" spans="2:6" ht="12.75">
      <c r="B47" s="131"/>
      <c r="C47" s="27"/>
      <c r="D47" s="27"/>
      <c r="E47" s="27"/>
      <c r="F47" s="17"/>
    </row>
    <row r="48" spans="2:6" ht="12.75">
      <c r="B48" s="131"/>
      <c r="C48" s="27"/>
      <c r="D48" s="27"/>
      <c r="E48" s="27"/>
      <c r="F48" s="17"/>
    </row>
    <row r="49" spans="2:6" ht="12.75">
      <c r="B49" s="131"/>
      <c r="C49" s="27"/>
      <c r="D49" s="27"/>
      <c r="E49" s="27"/>
      <c r="F49" s="17"/>
    </row>
    <row r="50" spans="2:6" ht="12.75">
      <c r="B50" s="131"/>
      <c r="C50" s="27"/>
      <c r="D50" s="27"/>
      <c r="E50" s="27"/>
      <c r="F50" s="17"/>
    </row>
    <row r="51" spans="2:6" ht="12.75">
      <c r="B51" s="131"/>
      <c r="C51" s="27"/>
      <c r="D51" s="27"/>
      <c r="E51" s="27"/>
      <c r="F51" s="17"/>
    </row>
    <row r="52" spans="2:6" ht="12.75">
      <c r="B52" s="131"/>
      <c r="C52" s="27"/>
      <c r="D52" s="27"/>
      <c r="E52" s="27"/>
      <c r="F52" s="17"/>
    </row>
    <row r="53" spans="2:6" ht="12.75">
      <c r="B53" s="131"/>
      <c r="C53" s="27"/>
      <c r="D53" s="27"/>
      <c r="E53" s="27"/>
      <c r="F53" s="17"/>
    </row>
    <row r="54" spans="2:6" ht="12.75">
      <c r="B54" s="131"/>
      <c r="C54" s="27"/>
      <c r="D54" s="27"/>
      <c r="E54" s="27"/>
      <c r="F54" s="17"/>
    </row>
    <row r="55" spans="2:6" ht="12.75">
      <c r="B55" s="131"/>
      <c r="C55" s="27"/>
      <c r="D55" s="27"/>
      <c r="E55" s="27"/>
      <c r="F55" s="17"/>
    </row>
    <row r="56" spans="2:6" ht="12.75">
      <c r="B56" s="131"/>
      <c r="C56" s="27"/>
      <c r="D56" s="27"/>
      <c r="E56" s="27"/>
      <c r="F56" s="17"/>
    </row>
    <row r="57" spans="2:6" ht="12.75">
      <c r="B57" s="131"/>
      <c r="C57" s="27"/>
      <c r="D57" s="27"/>
      <c r="E57" s="27"/>
      <c r="F57" s="17"/>
    </row>
    <row r="58" spans="2:6" ht="12.75">
      <c r="B58" s="131"/>
      <c r="C58" s="27"/>
      <c r="D58" s="27"/>
      <c r="E58" s="27"/>
      <c r="F58" s="17"/>
    </row>
    <row r="59" spans="2:6" ht="12.75">
      <c r="B59" s="131"/>
      <c r="C59" s="27"/>
      <c r="D59" s="27"/>
      <c r="E59" s="27"/>
      <c r="F59" s="17"/>
    </row>
    <row r="60" spans="2:6" ht="12.75">
      <c r="B60" s="131"/>
      <c r="C60" s="27"/>
      <c r="D60" s="27"/>
      <c r="E60" s="27"/>
      <c r="F60" s="17"/>
    </row>
    <row r="61" spans="2:6" ht="12.75">
      <c r="B61" s="131"/>
      <c r="C61" s="27"/>
      <c r="D61" s="27"/>
      <c r="E61" s="27"/>
      <c r="F61" s="17"/>
    </row>
    <row r="62" spans="2:6" ht="12.75">
      <c r="B62" s="131"/>
      <c r="C62" s="27"/>
      <c r="D62" s="27"/>
      <c r="E62" s="27"/>
      <c r="F62" s="17"/>
    </row>
    <row r="63" spans="2:6" ht="12.75">
      <c r="B63" s="131"/>
      <c r="C63" s="27"/>
      <c r="D63" s="27"/>
      <c r="E63" s="27"/>
      <c r="F63" s="17"/>
    </row>
    <row r="64" spans="2:6" ht="12.75">
      <c r="B64" s="131"/>
      <c r="C64" s="27"/>
      <c r="D64" s="27"/>
      <c r="E64" s="27"/>
      <c r="F64" s="17"/>
    </row>
    <row r="65" spans="2:6" ht="12.75">
      <c r="B65" s="131"/>
      <c r="C65" s="27"/>
      <c r="D65" s="27"/>
      <c r="E65" s="27"/>
      <c r="F65" s="17"/>
    </row>
    <row r="66" spans="2:6" ht="12.75">
      <c r="B66" s="131"/>
      <c r="C66" s="27"/>
      <c r="D66" s="27"/>
      <c r="E66" s="27"/>
      <c r="F66" s="17"/>
    </row>
    <row r="67" spans="2:6" ht="12.75">
      <c r="B67" s="131"/>
      <c r="C67" s="27"/>
      <c r="D67" s="27"/>
      <c r="E67" s="27"/>
      <c r="F67" s="17"/>
    </row>
    <row r="68" spans="2:6" ht="12.75">
      <c r="B68" s="131"/>
      <c r="C68" s="27"/>
      <c r="D68" s="27"/>
      <c r="E68" s="27"/>
      <c r="F68" s="17"/>
    </row>
    <row r="69" spans="2:6" ht="12.75">
      <c r="B69" s="131"/>
      <c r="C69" s="27"/>
      <c r="D69" s="27"/>
      <c r="E69" s="27"/>
      <c r="F69" s="17"/>
    </row>
    <row r="70" spans="2:6" ht="12.75">
      <c r="B70" s="131"/>
      <c r="C70" s="27"/>
      <c r="D70" s="27"/>
      <c r="E70" s="27"/>
      <c r="F70" s="17"/>
    </row>
    <row r="71" spans="2:6" ht="12.75">
      <c r="B71" s="131"/>
      <c r="C71" s="27"/>
      <c r="D71" s="27"/>
      <c r="E71" s="27"/>
      <c r="F71" s="17"/>
    </row>
    <row r="72" spans="2:6" ht="12.75">
      <c r="B72" s="131"/>
      <c r="C72" s="27"/>
      <c r="D72" s="27"/>
      <c r="E72" s="27"/>
      <c r="F72" s="17"/>
    </row>
    <row r="73" spans="2:6" ht="12.75">
      <c r="B73" s="131"/>
      <c r="C73" s="27"/>
      <c r="D73" s="27"/>
      <c r="E73" s="27"/>
      <c r="F73" s="17"/>
    </row>
    <row r="74" spans="2:6" ht="12.75">
      <c r="B74" s="131"/>
      <c r="C74" s="27"/>
      <c r="D74" s="27"/>
      <c r="E74" s="27"/>
      <c r="F74" s="17"/>
    </row>
    <row r="75" spans="2:6" ht="12.75">
      <c r="B75" s="131"/>
      <c r="C75" s="27"/>
      <c r="D75" s="27"/>
      <c r="E75" s="27"/>
      <c r="F75" s="17"/>
    </row>
    <row r="76" spans="2:6" ht="12.75">
      <c r="B76" s="131"/>
      <c r="C76" s="27"/>
      <c r="D76" s="27"/>
      <c r="E76" s="27"/>
      <c r="F76" s="17"/>
    </row>
    <row r="77" spans="2:6" ht="12.75">
      <c r="B77" s="131"/>
      <c r="C77" s="27"/>
      <c r="D77" s="27"/>
      <c r="E77" s="27"/>
      <c r="F77" s="17"/>
    </row>
    <row r="78" spans="2:6" ht="12.75">
      <c r="B78" s="131"/>
      <c r="C78" s="27"/>
      <c r="D78" s="27"/>
      <c r="E78" s="27"/>
      <c r="F78" s="17"/>
    </row>
    <row r="79" spans="2:6" ht="12.75">
      <c r="B79" s="131"/>
      <c r="C79" s="27"/>
      <c r="D79" s="27"/>
      <c r="E79" s="27"/>
      <c r="F79" s="17"/>
    </row>
    <row r="80" spans="2:6" ht="12.75">
      <c r="B80" s="131"/>
      <c r="C80" s="27"/>
      <c r="D80" s="27"/>
      <c r="E80" s="27"/>
      <c r="F80" s="17"/>
    </row>
    <row r="81" spans="2:6" ht="12.75">
      <c r="B81" s="131"/>
      <c r="C81" s="27"/>
      <c r="D81" s="27"/>
      <c r="E81" s="27"/>
      <c r="F81" s="17"/>
    </row>
    <row r="82" spans="2:6" ht="12.75">
      <c r="B82" s="131"/>
      <c r="C82" s="27"/>
      <c r="D82" s="27"/>
      <c r="E82" s="27"/>
      <c r="F82" s="17"/>
    </row>
    <row r="83" spans="2:6" ht="12.75">
      <c r="B83" s="131"/>
      <c r="C83" s="27"/>
      <c r="D83" s="27"/>
      <c r="E83" s="27"/>
      <c r="F83" s="17"/>
    </row>
    <row r="84" spans="2:6" ht="12.75">
      <c r="B84" s="131"/>
      <c r="C84" s="27"/>
      <c r="D84" s="27"/>
      <c r="E84" s="27"/>
      <c r="F84" s="17"/>
    </row>
    <row r="85" spans="2:6" ht="12.75">
      <c r="B85" s="131"/>
      <c r="C85" s="27"/>
      <c r="D85" s="27"/>
      <c r="E85" s="27"/>
      <c r="F85" s="17"/>
    </row>
    <row r="86" spans="2:6" ht="12.75">
      <c r="B86" s="131"/>
      <c r="C86" s="27"/>
      <c r="D86" s="27"/>
      <c r="E86" s="27"/>
      <c r="F86" s="17"/>
    </row>
    <row r="87" spans="2:6" ht="12.75">
      <c r="B87" s="131"/>
      <c r="C87" s="27"/>
      <c r="D87" s="27"/>
      <c r="E87" s="27"/>
      <c r="F87" s="17"/>
    </row>
    <row r="88" spans="2:6" ht="12.75">
      <c r="B88" s="131"/>
      <c r="C88" s="27"/>
      <c r="D88" s="27"/>
      <c r="E88" s="27"/>
      <c r="F88" s="17"/>
    </row>
    <row r="89" spans="2:6" ht="12.75">
      <c r="B89" s="131"/>
      <c r="C89" s="27"/>
      <c r="D89" s="27"/>
      <c r="E89" s="27"/>
      <c r="F89" s="17"/>
    </row>
    <row r="90" spans="2:6" ht="12.75">
      <c r="B90" s="131"/>
      <c r="C90" s="27"/>
      <c r="D90" s="27"/>
      <c r="E90" s="27"/>
      <c r="F90" s="17"/>
    </row>
    <row r="91" spans="2:6" ht="12.75">
      <c r="B91" s="131"/>
      <c r="C91" s="27"/>
      <c r="D91" s="27"/>
      <c r="E91" s="27"/>
      <c r="F91" s="17"/>
    </row>
    <row r="92" spans="2:6" ht="12.75">
      <c r="B92" s="131"/>
      <c r="C92" s="27"/>
      <c r="D92" s="27"/>
      <c r="E92" s="27"/>
      <c r="F92" s="17"/>
    </row>
    <row r="93" spans="2:6" ht="12.75">
      <c r="B93" s="131"/>
      <c r="C93" s="27"/>
      <c r="D93" s="27"/>
      <c r="E93" s="27"/>
      <c r="F93" s="17"/>
    </row>
    <row r="94" spans="2:6" ht="12.75">
      <c r="B94" s="131"/>
      <c r="C94" s="27"/>
      <c r="D94" s="27"/>
      <c r="E94" s="27"/>
      <c r="F94" s="17"/>
    </row>
    <row r="95" spans="2:6" ht="12.75">
      <c r="B95" s="131"/>
      <c r="C95" s="27"/>
      <c r="D95" s="27"/>
      <c r="E95" s="27"/>
      <c r="F95" s="17"/>
    </row>
    <row r="96" spans="2:6" ht="12.75">
      <c r="B96" s="131"/>
      <c r="C96" s="27"/>
      <c r="D96" s="27"/>
      <c r="E96" s="27"/>
      <c r="F96" s="17"/>
    </row>
    <row r="97" spans="2:6" ht="12.75">
      <c r="B97" s="131"/>
      <c r="C97" s="27"/>
      <c r="D97" s="27"/>
      <c r="E97" s="27"/>
      <c r="F97" s="17"/>
    </row>
    <row r="98" spans="2:6" ht="12.75">
      <c r="B98" s="131"/>
      <c r="C98" s="27"/>
      <c r="D98" s="27"/>
      <c r="E98" s="27"/>
      <c r="F98" s="17"/>
    </row>
    <row r="99" spans="2:6" ht="12.75">
      <c r="B99" s="131"/>
      <c r="C99" s="27"/>
      <c r="D99" s="27"/>
      <c r="E99" s="27"/>
      <c r="F99" s="17"/>
    </row>
    <row r="100" spans="2:6" ht="12.75">
      <c r="B100" s="131"/>
      <c r="C100" s="27"/>
      <c r="D100" s="27"/>
      <c r="E100" s="27"/>
      <c r="F100" s="17"/>
    </row>
    <row r="101" spans="2:6" ht="12.75">
      <c r="B101" s="131"/>
      <c r="C101" s="27"/>
      <c r="D101" s="27"/>
      <c r="E101" s="27"/>
      <c r="F101" s="17"/>
    </row>
    <row r="102" spans="2:6" ht="12.75">
      <c r="B102" s="131"/>
      <c r="C102" s="27"/>
      <c r="D102" s="27"/>
      <c r="E102" s="27"/>
      <c r="F102" s="17"/>
    </row>
    <row r="103" spans="2:6" ht="12.75">
      <c r="B103" s="131"/>
      <c r="C103" s="27"/>
      <c r="D103" s="27"/>
      <c r="E103" s="27"/>
      <c r="F103" s="17"/>
    </row>
    <row r="104" spans="2:6" ht="12.75">
      <c r="B104" s="131"/>
      <c r="C104" s="27"/>
      <c r="D104" s="27"/>
      <c r="E104" s="27"/>
      <c r="F104" s="17"/>
    </row>
    <row r="105" spans="2:6" ht="12.75">
      <c r="B105" s="131"/>
      <c r="C105" s="27"/>
      <c r="D105" s="27"/>
      <c r="E105" s="27"/>
      <c r="F105" s="17"/>
    </row>
    <row r="106" spans="2:6" ht="12.75">
      <c r="B106" s="131"/>
      <c r="C106" s="27"/>
      <c r="D106" s="27"/>
      <c r="E106" s="27"/>
      <c r="F106" s="17"/>
    </row>
    <row r="107" spans="2:6" ht="12.75">
      <c r="B107" s="131"/>
      <c r="C107" s="27"/>
      <c r="D107" s="27"/>
      <c r="E107" s="27"/>
      <c r="F107" s="17"/>
    </row>
    <row r="108" spans="2:6" ht="12.75">
      <c r="B108" s="131"/>
      <c r="C108" s="27"/>
      <c r="D108" s="27"/>
      <c r="E108" s="27"/>
      <c r="F108" s="17"/>
    </row>
    <row r="109" spans="2:6" ht="12.75">
      <c r="B109" s="131"/>
      <c r="C109" s="27"/>
      <c r="D109" s="27"/>
      <c r="E109" s="27"/>
      <c r="F109" s="17"/>
    </row>
    <row r="110" spans="2:6" ht="12.75">
      <c r="B110" s="131"/>
      <c r="C110" s="27"/>
      <c r="D110" s="27"/>
      <c r="E110" s="27"/>
      <c r="F110" s="17"/>
    </row>
    <row r="111" spans="2:6" ht="12.75">
      <c r="B111" s="131"/>
      <c r="C111" s="27"/>
      <c r="D111" s="27"/>
      <c r="E111" s="27"/>
      <c r="F111" s="17"/>
    </row>
    <row r="112" spans="2:6" ht="12.75">
      <c r="B112" s="131"/>
      <c r="C112" s="27"/>
      <c r="D112" s="27"/>
      <c r="E112" s="27"/>
      <c r="F112" s="17"/>
    </row>
    <row r="113" spans="2:6" ht="12.75">
      <c r="B113" s="131"/>
      <c r="C113" s="27"/>
      <c r="D113" s="27"/>
      <c r="E113" s="27"/>
      <c r="F113" s="17"/>
    </row>
    <row r="114" spans="2:6" ht="12.75">
      <c r="B114" s="131"/>
      <c r="C114" s="27"/>
      <c r="D114" s="27"/>
      <c r="E114" s="27"/>
      <c r="F114" s="17"/>
    </row>
    <row r="115" spans="2:6" ht="12.75">
      <c r="B115" s="131"/>
      <c r="C115" s="27"/>
      <c r="D115" s="27"/>
      <c r="E115" s="27"/>
      <c r="F115" s="17"/>
    </row>
    <row r="116" spans="2:6" ht="12.75">
      <c r="B116" s="131"/>
      <c r="C116" s="27"/>
      <c r="D116" s="27"/>
      <c r="E116" s="27"/>
      <c r="F116" s="17"/>
    </row>
    <row r="117" spans="2:6" ht="12.75">
      <c r="B117" s="131"/>
      <c r="C117" s="27"/>
      <c r="D117" s="27"/>
      <c r="E117" s="27"/>
      <c r="F117" s="17"/>
    </row>
    <row r="118" spans="2:6" ht="12.75">
      <c r="B118" s="131"/>
      <c r="C118" s="27"/>
      <c r="D118" s="27"/>
      <c r="E118" s="27"/>
      <c r="F118" s="17"/>
    </row>
    <row r="119" spans="2:6" ht="12.75">
      <c r="B119" s="131"/>
      <c r="C119" s="27"/>
      <c r="D119" s="27"/>
      <c r="E119" s="27"/>
      <c r="F119" s="17"/>
    </row>
    <row r="120" spans="2:6" ht="12.75">
      <c r="B120" s="131"/>
      <c r="C120" s="27"/>
      <c r="D120" s="27"/>
      <c r="E120" s="27"/>
      <c r="F120" s="17"/>
    </row>
    <row r="121" spans="2:6" ht="12.75">
      <c r="B121" s="131"/>
      <c r="C121" s="27"/>
      <c r="D121" s="27"/>
      <c r="E121" s="27"/>
      <c r="F121" s="17"/>
    </row>
    <row r="122" spans="2:6" ht="12.75">
      <c r="B122" s="131"/>
      <c r="C122" s="27"/>
      <c r="D122" s="27"/>
      <c r="E122" s="27"/>
      <c r="F122" s="17"/>
    </row>
    <row r="123" spans="2:6" ht="12.75">
      <c r="B123" s="131"/>
      <c r="C123" s="27"/>
      <c r="D123" s="27"/>
      <c r="E123" s="27"/>
      <c r="F123" s="17"/>
    </row>
    <row r="124" spans="2:6" ht="12.75">
      <c r="B124" s="131"/>
      <c r="C124" s="27"/>
      <c r="D124" s="27"/>
      <c r="E124" s="27"/>
      <c r="F124" s="17"/>
    </row>
    <row r="125" spans="2:6" ht="12.75">
      <c r="B125" s="131"/>
      <c r="C125" s="27"/>
      <c r="D125" s="27"/>
      <c r="E125" s="27"/>
      <c r="F125" s="17"/>
    </row>
    <row r="126" spans="2:6" ht="12.75">
      <c r="B126" s="131"/>
      <c r="C126" s="27"/>
      <c r="D126" s="27"/>
      <c r="E126" s="27"/>
      <c r="F126" s="17"/>
    </row>
    <row r="127" spans="2:6" ht="12.75">
      <c r="B127" s="131"/>
      <c r="C127" s="27"/>
      <c r="D127" s="27"/>
      <c r="E127" s="27"/>
      <c r="F127" s="17"/>
    </row>
    <row r="128" spans="2:6" ht="12.75">
      <c r="B128" s="131"/>
      <c r="C128" s="27"/>
      <c r="D128" s="27"/>
      <c r="E128" s="27"/>
      <c r="F128" s="17"/>
    </row>
    <row r="129" spans="2:6" ht="12.75">
      <c r="B129" s="131"/>
      <c r="C129" s="27"/>
      <c r="D129" s="27"/>
      <c r="E129" s="27"/>
      <c r="F129" s="17"/>
    </row>
    <row r="130" spans="2:6" ht="12.75">
      <c r="B130" s="131"/>
      <c r="C130" s="27"/>
      <c r="D130" s="27"/>
      <c r="E130" s="27"/>
      <c r="F130" s="17"/>
    </row>
    <row r="131" spans="2:6" ht="12.75">
      <c r="B131" s="131"/>
      <c r="C131" s="27"/>
      <c r="D131" s="27"/>
      <c r="E131" s="27"/>
      <c r="F131" s="17"/>
    </row>
    <row r="132" spans="2:6" ht="12.75">
      <c r="B132" s="131"/>
      <c r="C132" s="27"/>
      <c r="D132" s="27"/>
      <c r="E132" s="27"/>
      <c r="F132" s="17"/>
    </row>
    <row r="133" spans="2:6" ht="12.75">
      <c r="B133" s="131"/>
      <c r="C133" s="27"/>
      <c r="D133" s="27"/>
      <c r="E133" s="27"/>
      <c r="F133" s="17"/>
    </row>
    <row r="134" spans="2:6" ht="12.75">
      <c r="B134" s="131"/>
      <c r="C134" s="27"/>
      <c r="D134" s="27"/>
      <c r="E134" s="27"/>
      <c r="F134" s="17"/>
    </row>
    <row r="135" spans="2:6" ht="12.75">
      <c r="B135" s="131"/>
      <c r="C135" s="27"/>
      <c r="D135" s="27"/>
      <c r="E135" s="27"/>
      <c r="F135" s="17"/>
    </row>
    <row r="136" spans="2:6" ht="12.75">
      <c r="B136" s="131"/>
      <c r="C136" s="27"/>
      <c r="D136" s="27"/>
      <c r="E136" s="27"/>
      <c r="F136" s="17"/>
    </row>
    <row r="137" spans="2:6" ht="12.75">
      <c r="B137" s="131"/>
      <c r="C137" s="27"/>
      <c r="D137" s="27"/>
      <c r="E137" s="27"/>
      <c r="F137" s="17"/>
    </row>
    <row r="138" spans="2:6" ht="12.75">
      <c r="B138" s="131"/>
      <c r="C138" s="27"/>
      <c r="D138" s="27"/>
      <c r="E138" s="27"/>
      <c r="F138" s="17"/>
    </row>
    <row r="139" spans="2:6" ht="12.75">
      <c r="B139" s="131"/>
      <c r="C139" s="27"/>
      <c r="D139" s="27"/>
      <c r="E139" s="27"/>
      <c r="F139" s="17"/>
    </row>
    <row r="140" spans="2:6" ht="12.75">
      <c r="B140" s="131"/>
      <c r="C140" s="27"/>
      <c r="D140" s="27"/>
      <c r="E140" s="27"/>
      <c r="F140" s="17"/>
    </row>
    <row r="141" spans="2:6" ht="12.75">
      <c r="B141" s="131"/>
      <c r="C141" s="27"/>
      <c r="D141" s="27"/>
      <c r="E141" s="27"/>
      <c r="F141" s="17"/>
    </row>
    <row r="142" spans="2:6" ht="12.75">
      <c r="B142" s="131"/>
      <c r="C142" s="27"/>
      <c r="D142" s="27"/>
      <c r="E142" s="27"/>
      <c r="F142" s="17"/>
    </row>
    <row r="143" spans="2:6" ht="12.75">
      <c r="B143" s="131"/>
      <c r="C143" s="27"/>
      <c r="D143" s="27"/>
      <c r="E143" s="27"/>
      <c r="F143" s="17"/>
    </row>
    <row r="144" spans="2:6" ht="12.75">
      <c r="B144" s="131"/>
      <c r="C144" s="27"/>
      <c r="D144" s="27"/>
      <c r="E144" s="27"/>
      <c r="F144" s="17"/>
    </row>
    <row r="145" spans="2:6" ht="12.75">
      <c r="B145" s="131"/>
      <c r="C145" s="27"/>
      <c r="D145" s="27"/>
      <c r="E145" s="27"/>
      <c r="F145" s="17"/>
    </row>
    <row r="146" spans="2:6" ht="12.75">
      <c r="B146" s="131"/>
      <c r="C146" s="27"/>
      <c r="D146" s="27"/>
      <c r="E146" s="27"/>
      <c r="F146" s="17"/>
    </row>
    <row r="147" spans="2:6" ht="12.75">
      <c r="B147" s="131"/>
      <c r="C147" s="27"/>
      <c r="D147" s="27"/>
      <c r="E147" s="27"/>
      <c r="F147" s="17"/>
    </row>
    <row r="148" spans="2:6" ht="12.75">
      <c r="B148" s="131"/>
      <c r="C148" s="27"/>
      <c r="D148" s="27"/>
      <c r="E148" s="27"/>
      <c r="F148" s="17"/>
    </row>
    <row r="149" spans="2:6" ht="12.75">
      <c r="B149" s="131"/>
      <c r="C149" s="27"/>
      <c r="D149" s="27"/>
      <c r="E149" s="27"/>
      <c r="F149" s="17"/>
    </row>
    <row r="150" spans="2:6" ht="12.75">
      <c r="B150" s="131"/>
      <c r="C150" s="27"/>
      <c r="D150" s="27"/>
      <c r="E150" s="27"/>
      <c r="F150" s="17"/>
    </row>
    <row r="151" spans="2:6" ht="12.75">
      <c r="B151" s="131"/>
      <c r="C151" s="27"/>
      <c r="D151" s="27"/>
      <c r="E151" s="27"/>
      <c r="F151" s="17"/>
    </row>
    <row r="152" spans="2:6" ht="12.75">
      <c r="B152" s="131"/>
      <c r="C152" s="27"/>
      <c r="D152" s="27"/>
      <c r="E152" s="27"/>
      <c r="F152" s="17"/>
    </row>
    <row r="153" spans="2:5" ht="12.75">
      <c r="B153" s="131"/>
      <c r="C153" s="27"/>
      <c r="D153" s="27"/>
      <c r="E153" s="27"/>
    </row>
    <row r="154" spans="2:5" ht="12.75">
      <c r="B154" s="131"/>
      <c r="C154" s="27"/>
      <c r="D154" s="27"/>
      <c r="E154" s="27"/>
    </row>
    <row r="155" spans="2:5" ht="12.75">
      <c r="B155" s="131"/>
      <c r="C155" s="27"/>
      <c r="D155" s="27"/>
      <c r="E155" s="27"/>
    </row>
    <row r="156" spans="2:5" ht="12.75">
      <c r="B156" s="131"/>
      <c r="C156" s="27"/>
      <c r="D156" s="27"/>
      <c r="E156" s="27"/>
    </row>
    <row r="157" spans="2:5" ht="12.75">
      <c r="B157" s="131"/>
      <c r="C157" s="27"/>
      <c r="D157" s="27"/>
      <c r="E157" s="27"/>
    </row>
    <row r="158" spans="2:5" ht="12.75">
      <c r="B158" s="131"/>
      <c r="C158" s="27"/>
      <c r="D158" s="27"/>
      <c r="E158" s="27"/>
    </row>
    <row r="159" spans="2:5" ht="12.75">
      <c r="B159" s="131"/>
      <c r="C159" s="27"/>
      <c r="D159" s="27"/>
      <c r="E159" s="27"/>
    </row>
    <row r="160" spans="2:5" ht="12.75">
      <c r="B160" s="131"/>
      <c r="C160" s="27"/>
      <c r="D160" s="27"/>
      <c r="E160" s="27"/>
    </row>
    <row r="161" spans="2:5" ht="12.75">
      <c r="B161" s="131"/>
      <c r="C161" s="27"/>
      <c r="D161" s="27"/>
      <c r="E161" s="27"/>
    </row>
    <row r="162" spans="2:5" ht="12.75">
      <c r="B162" s="131"/>
      <c r="C162" s="27"/>
      <c r="D162" s="27"/>
      <c r="E162" s="27"/>
    </row>
    <row r="163" spans="2:5" ht="12.75">
      <c r="B163" s="131"/>
      <c r="C163" s="27"/>
      <c r="D163" s="27"/>
      <c r="E163" s="27"/>
    </row>
    <row r="164" spans="2:5" ht="12.75">
      <c r="B164" s="131"/>
      <c r="C164" s="27"/>
      <c r="D164" s="27"/>
      <c r="E164" s="27"/>
    </row>
    <row r="165" spans="2:5" ht="12.75">
      <c r="B165" s="131"/>
      <c r="C165" s="27"/>
      <c r="D165" s="27"/>
      <c r="E165" s="27"/>
    </row>
    <row r="166" spans="2:5" ht="12.75">
      <c r="B166" s="131"/>
      <c r="C166" s="27"/>
      <c r="D166" s="27"/>
      <c r="E166" s="27"/>
    </row>
    <row r="167" spans="2:5" ht="12.75">
      <c r="B167" s="131"/>
      <c r="C167" s="27"/>
      <c r="D167" s="27"/>
      <c r="E167" s="27"/>
    </row>
    <row r="168" spans="2:5" ht="12.75">
      <c r="B168" s="131"/>
      <c r="C168" s="27"/>
      <c r="D168" s="27"/>
      <c r="E168" s="27"/>
    </row>
    <row r="169" spans="2:5" ht="12.75">
      <c r="B169" s="131"/>
      <c r="C169" s="27"/>
      <c r="D169" s="27"/>
      <c r="E169" s="27"/>
    </row>
    <row r="170" spans="2:5" ht="12.75">
      <c r="B170" s="131"/>
      <c r="C170" s="27"/>
      <c r="D170" s="27"/>
      <c r="E170" s="27"/>
    </row>
    <row r="171" spans="2:5" ht="12.75">
      <c r="B171" s="131"/>
      <c r="C171" s="27"/>
      <c r="D171" s="27"/>
      <c r="E171" s="27"/>
    </row>
    <row r="172" spans="2:5" ht="12.75">
      <c r="B172" s="131"/>
      <c r="C172" s="27"/>
      <c r="D172" s="27"/>
      <c r="E172" s="27"/>
    </row>
    <row r="173" spans="2:5" ht="12.75">
      <c r="B173" s="131"/>
      <c r="C173" s="27"/>
      <c r="D173" s="27"/>
      <c r="E173" s="27"/>
    </row>
    <row r="174" spans="2:5" ht="12.75">
      <c r="B174" s="131"/>
      <c r="C174" s="27"/>
      <c r="D174" s="27"/>
      <c r="E174" s="27"/>
    </row>
    <row r="175" spans="2:5" ht="12.75">
      <c r="B175" s="131"/>
      <c r="C175" s="27"/>
      <c r="D175" s="27"/>
      <c r="E175" s="27"/>
    </row>
    <row r="176" spans="2:5" ht="12.75">
      <c r="B176" s="131"/>
      <c r="C176" s="27"/>
      <c r="D176" s="27"/>
      <c r="E176" s="27"/>
    </row>
    <row r="177" spans="2:5" ht="12.75">
      <c r="B177" s="131"/>
      <c r="C177" s="27"/>
      <c r="D177" s="27"/>
      <c r="E177" s="27"/>
    </row>
    <row r="178" spans="2:5" ht="12.75">
      <c r="B178" s="131"/>
      <c r="C178" s="27"/>
      <c r="D178" s="27"/>
      <c r="E178" s="27"/>
    </row>
    <row r="179" spans="2:5" ht="12.75">
      <c r="B179" s="131"/>
      <c r="C179" s="27"/>
      <c r="D179" s="27"/>
      <c r="E179" s="27"/>
    </row>
    <row r="180" spans="2:5" ht="12.75">
      <c r="B180" s="131"/>
      <c r="C180" s="27"/>
      <c r="D180" s="27"/>
      <c r="E180" s="27"/>
    </row>
    <row r="181" spans="2:5" ht="12.75">
      <c r="B181" s="131"/>
      <c r="C181" s="27"/>
      <c r="D181" s="27"/>
      <c r="E181" s="27"/>
    </row>
    <row r="182" spans="2:5" ht="12.75">
      <c r="B182" s="131"/>
      <c r="C182" s="27"/>
      <c r="D182" s="27"/>
      <c r="E182" s="27"/>
    </row>
    <row r="183" spans="2:5" ht="12.75">
      <c r="B183" s="131"/>
      <c r="C183" s="27"/>
      <c r="D183" s="27"/>
      <c r="E183" s="27"/>
    </row>
    <row r="184" spans="2:5" ht="12.75">
      <c r="B184" s="131"/>
      <c r="C184" s="27"/>
      <c r="D184" s="27"/>
      <c r="E184" s="27"/>
    </row>
    <row r="185" spans="2:5" ht="12.75">
      <c r="B185" s="131"/>
      <c r="C185" s="27"/>
      <c r="D185" s="27"/>
      <c r="E185" s="27"/>
    </row>
    <row r="186" spans="2:5" ht="12.75">
      <c r="B186" s="131"/>
      <c r="C186" s="27"/>
      <c r="D186" s="27"/>
      <c r="E186" s="27"/>
    </row>
    <row r="187" spans="2:5" ht="12.75">
      <c r="B187" s="131"/>
      <c r="C187" s="27"/>
      <c r="D187" s="27"/>
      <c r="E187" s="27"/>
    </row>
    <row r="188" spans="2:5" ht="12.75">
      <c r="B188" s="131"/>
      <c r="C188" s="27"/>
      <c r="D188" s="27"/>
      <c r="E188" s="27"/>
    </row>
    <row r="189" spans="2:5" ht="12.75">
      <c r="B189" s="131"/>
      <c r="C189" s="27"/>
      <c r="D189" s="27"/>
      <c r="E189" s="27"/>
    </row>
    <row r="190" spans="2:5" ht="12.75">
      <c r="B190" s="131"/>
      <c r="C190" s="27"/>
      <c r="D190" s="27"/>
      <c r="E190" s="27"/>
    </row>
    <row r="191" spans="2:5" ht="12.75">
      <c r="B191" s="131"/>
      <c r="C191" s="27"/>
      <c r="D191" s="27"/>
      <c r="E191" s="27"/>
    </row>
    <row r="192" spans="2:5" ht="12.75">
      <c r="B192" s="131"/>
      <c r="C192" s="27"/>
      <c r="D192" s="27"/>
      <c r="E192" s="27"/>
    </row>
    <row r="193" spans="2:5" ht="12.75">
      <c r="B193" s="131"/>
      <c r="C193" s="27"/>
      <c r="D193" s="27"/>
      <c r="E193" s="27"/>
    </row>
    <row r="194" spans="2:5" ht="12.75">
      <c r="B194" s="131"/>
      <c r="C194" s="27"/>
      <c r="D194" s="27"/>
      <c r="E194" s="27"/>
    </row>
    <row r="195" spans="2:5" ht="12.75">
      <c r="B195" s="131"/>
      <c r="C195" s="27"/>
      <c r="D195" s="27"/>
      <c r="E195" s="27"/>
    </row>
    <row r="196" spans="2:5" ht="12.75">
      <c r="B196" s="131"/>
      <c r="C196" s="27"/>
      <c r="D196" s="27"/>
      <c r="E196" s="27"/>
    </row>
    <row r="197" spans="2:5" ht="12.75">
      <c r="B197" s="131"/>
      <c r="C197" s="27"/>
      <c r="D197" s="27"/>
      <c r="E197" s="27"/>
    </row>
    <row r="198" spans="2:5" ht="12.75">
      <c r="B198" s="131"/>
      <c r="C198" s="27"/>
      <c r="D198" s="27"/>
      <c r="E198" s="27"/>
    </row>
    <row r="199" spans="2:5" ht="12.75">
      <c r="B199" s="131"/>
      <c r="C199" s="27"/>
      <c r="D199" s="27"/>
      <c r="E199" s="27"/>
    </row>
    <row r="200" spans="2:5" ht="12.75">
      <c r="B200" s="131"/>
      <c r="C200" s="27"/>
      <c r="D200" s="27"/>
      <c r="E200" s="27"/>
    </row>
    <row r="201" spans="2:5" ht="12.75">
      <c r="B201" s="131"/>
      <c r="C201" s="27"/>
      <c r="D201" s="27"/>
      <c r="E201" s="27"/>
    </row>
    <row r="202" spans="2:5" ht="12.75">
      <c r="B202" s="131"/>
      <c r="C202" s="27"/>
      <c r="D202" s="27"/>
      <c r="E202" s="27"/>
    </row>
    <row r="203" spans="2:5" ht="12.75">
      <c r="B203" s="131"/>
      <c r="C203" s="27"/>
      <c r="D203" s="27"/>
      <c r="E203" s="27"/>
    </row>
    <row r="204" spans="2:5" ht="12.75">
      <c r="B204" s="131"/>
      <c r="C204" s="27"/>
      <c r="D204" s="27"/>
      <c r="E204" s="27"/>
    </row>
    <row r="205" spans="2:5" ht="12.75">
      <c r="B205" s="131"/>
      <c r="C205" s="27"/>
      <c r="D205" s="27"/>
      <c r="E205" s="27"/>
    </row>
    <row r="206" spans="2:5" ht="12.75">
      <c r="B206" s="131"/>
      <c r="C206" s="27"/>
      <c r="D206" s="27"/>
      <c r="E206" s="27"/>
    </row>
    <row r="207" spans="2:5" ht="12.75">
      <c r="B207" s="131"/>
      <c r="C207" s="27"/>
      <c r="D207" s="27"/>
      <c r="E207" s="27"/>
    </row>
    <row r="208" spans="2:5" ht="12.75">
      <c r="B208" s="131"/>
      <c r="C208" s="27"/>
      <c r="D208" s="27"/>
      <c r="E208" s="27"/>
    </row>
    <row r="209" spans="2:5" ht="12.75">
      <c r="B209" s="131"/>
      <c r="C209" s="27"/>
      <c r="D209" s="27"/>
      <c r="E209" s="27"/>
    </row>
    <row r="210" spans="2:5" ht="12.75">
      <c r="B210" s="131"/>
      <c r="C210" s="27"/>
      <c r="D210" s="27"/>
      <c r="E210" s="27"/>
    </row>
    <row r="211" spans="2:5" ht="12.75">
      <c r="B211" s="131"/>
      <c r="C211" s="27"/>
      <c r="D211" s="27"/>
      <c r="E211" s="27"/>
    </row>
    <row r="212" spans="2:5" ht="12.75">
      <c r="B212" s="131"/>
      <c r="C212" s="27"/>
      <c r="D212" s="27"/>
      <c r="E212" s="27"/>
    </row>
    <row r="213" spans="2:5" ht="12.75">
      <c r="B213" s="131"/>
      <c r="C213" s="27"/>
      <c r="D213" s="27"/>
      <c r="E213" s="27"/>
    </row>
    <row r="214" spans="2:5" ht="12.75">
      <c r="B214" s="131"/>
      <c r="C214" s="27"/>
      <c r="D214" s="27"/>
      <c r="E214" s="27"/>
    </row>
    <row r="215" spans="2:5" ht="12.75">
      <c r="B215" s="131"/>
      <c r="C215" s="27"/>
      <c r="D215" s="27"/>
      <c r="E215" s="27"/>
    </row>
    <row r="216" spans="2:5" ht="12.75">
      <c r="B216" s="131"/>
      <c r="C216" s="27"/>
      <c r="D216" s="27"/>
      <c r="E216" s="27"/>
    </row>
    <row r="217" spans="2:5" ht="12.75">
      <c r="B217" s="131"/>
      <c r="C217" s="27"/>
      <c r="D217" s="27"/>
      <c r="E217" s="27"/>
    </row>
    <row r="218" spans="2:5" ht="12.75">
      <c r="B218" s="131"/>
      <c r="C218" s="27"/>
      <c r="D218" s="27"/>
      <c r="E218" s="27"/>
    </row>
    <row r="219" spans="2:5" ht="12.75">
      <c r="B219" s="131"/>
      <c r="C219" s="27"/>
      <c r="D219" s="27"/>
      <c r="E219" s="27"/>
    </row>
    <row r="220" spans="2:5" ht="12.75">
      <c r="B220" s="131"/>
      <c r="C220" s="27"/>
      <c r="D220" s="27"/>
      <c r="E220" s="27"/>
    </row>
    <row r="221" spans="2:5" ht="12.75">
      <c r="B221" s="131"/>
      <c r="C221" s="27"/>
      <c r="D221" s="27"/>
      <c r="E221" s="27"/>
    </row>
    <row r="222" spans="2:5" ht="12.75">
      <c r="B222" s="131"/>
      <c r="C222" s="27"/>
      <c r="D222" s="27"/>
      <c r="E222" s="27"/>
    </row>
    <row r="223" spans="2:5" ht="12.75">
      <c r="B223" s="131"/>
      <c r="C223" s="27"/>
      <c r="D223" s="27"/>
      <c r="E223" s="27"/>
    </row>
    <row r="224" spans="2:5" ht="12.75">
      <c r="B224" s="131"/>
      <c r="C224" s="27"/>
      <c r="D224" s="27"/>
      <c r="E224" s="27"/>
    </row>
    <row r="225" spans="2:5" ht="12.75">
      <c r="B225" s="131"/>
      <c r="C225" s="27"/>
      <c r="D225" s="27"/>
      <c r="E225" s="27"/>
    </row>
    <row r="226" spans="2:5" ht="12.75">
      <c r="B226" s="131"/>
      <c r="C226" s="27"/>
      <c r="D226" s="27"/>
      <c r="E226" s="27"/>
    </row>
    <row r="227" spans="2:5" ht="12.75">
      <c r="B227" s="131"/>
      <c r="C227" s="27"/>
      <c r="D227" s="27"/>
      <c r="E227" s="27"/>
    </row>
    <row r="228" spans="2:5" ht="12.75">
      <c r="B228" s="131"/>
      <c r="C228" s="27"/>
      <c r="D228" s="27"/>
      <c r="E228" s="27"/>
    </row>
    <row r="229" spans="2:5" ht="12.75">
      <c r="B229" s="131"/>
      <c r="C229" s="27"/>
      <c r="D229" s="27"/>
      <c r="E229" s="27"/>
    </row>
    <row r="230" spans="2:5" ht="12.75">
      <c r="B230" s="131"/>
      <c r="C230" s="27"/>
      <c r="D230" s="27"/>
      <c r="E230" s="27"/>
    </row>
    <row r="231" spans="2:5" ht="12.75">
      <c r="B231" s="131"/>
      <c r="C231" s="27"/>
      <c r="D231" s="27"/>
      <c r="E231" s="27"/>
    </row>
    <row r="232" spans="2:5" ht="12.75">
      <c r="B232" s="131"/>
      <c r="C232" s="27"/>
      <c r="D232" s="27"/>
      <c r="E232" s="27"/>
    </row>
    <row r="233" spans="2:5" ht="12.75">
      <c r="B233" s="131"/>
      <c r="C233" s="27"/>
      <c r="D233" s="27"/>
      <c r="E233" s="27"/>
    </row>
    <row r="234" spans="2:5" ht="12.75">
      <c r="B234" s="131"/>
      <c r="C234" s="27"/>
      <c r="D234" s="27"/>
      <c r="E234" s="27"/>
    </row>
    <row r="235" spans="2:5" ht="12.75">
      <c r="B235" s="131"/>
      <c r="C235" s="27"/>
      <c r="D235" s="27"/>
      <c r="E235" s="27"/>
    </row>
    <row r="236" spans="2:5" ht="12.75">
      <c r="B236" s="131"/>
      <c r="C236" s="27"/>
      <c r="D236" s="27"/>
      <c r="E236" s="27"/>
    </row>
    <row r="237" spans="2:5" ht="12.75">
      <c r="B237" s="131"/>
      <c r="C237" s="27"/>
      <c r="D237" s="27"/>
      <c r="E237" s="27"/>
    </row>
    <row r="238" spans="2:5" ht="12.75">
      <c r="B238" s="131"/>
      <c r="C238" s="27"/>
      <c r="D238" s="27"/>
      <c r="E238" s="27"/>
    </row>
    <row r="239" spans="2:5" ht="12.75">
      <c r="B239" s="131"/>
      <c r="C239" s="27"/>
      <c r="D239" s="27"/>
      <c r="E239" s="27"/>
    </row>
    <row r="240" spans="2:5" ht="12.75">
      <c r="B240" s="131"/>
      <c r="C240" s="27"/>
      <c r="D240" s="27"/>
      <c r="E240" s="27"/>
    </row>
    <row r="241" spans="2:5" ht="12.75">
      <c r="B241" s="131"/>
      <c r="C241" s="27"/>
      <c r="D241" s="27"/>
      <c r="E241" s="27"/>
    </row>
    <row r="242" spans="2:5" ht="12.75">
      <c r="B242" s="131"/>
      <c r="C242" s="27"/>
      <c r="D242" s="27"/>
      <c r="E242" s="27"/>
    </row>
    <row r="243" spans="2:5" ht="12.75">
      <c r="B243" s="131"/>
      <c r="C243" s="27"/>
      <c r="D243" s="27"/>
      <c r="E243" s="27"/>
    </row>
    <row r="244" spans="2:5" ht="12.75">
      <c r="B244" s="131"/>
      <c r="C244" s="27"/>
      <c r="D244" s="27"/>
      <c r="E244" s="27"/>
    </row>
    <row r="245" spans="2:5" ht="12.75">
      <c r="B245" s="131"/>
      <c r="C245" s="27"/>
      <c r="D245" s="27"/>
      <c r="E245" s="27"/>
    </row>
    <row r="246" spans="2:5" ht="12.75">
      <c r="B246" s="131"/>
      <c r="C246" s="27"/>
      <c r="D246" s="27"/>
      <c r="E246" s="27"/>
    </row>
    <row r="247" spans="2:5" ht="12.75">
      <c r="B247" s="131"/>
      <c r="C247" s="27"/>
      <c r="D247" s="27"/>
      <c r="E247" s="27"/>
    </row>
    <row r="248" spans="2:5" ht="12.75">
      <c r="B248" s="131"/>
      <c r="C248" s="27"/>
      <c r="D248" s="27"/>
      <c r="E248" s="27"/>
    </row>
    <row r="249" spans="2:5" ht="12.75">
      <c r="B249" s="131"/>
      <c r="C249" s="27"/>
      <c r="D249" s="27"/>
      <c r="E249" s="27"/>
    </row>
    <row r="250" spans="2:5" ht="12.75">
      <c r="B250" s="131"/>
      <c r="C250" s="27"/>
      <c r="D250" s="27"/>
      <c r="E250" s="27"/>
    </row>
    <row r="251" spans="2:5" ht="12.75">
      <c r="B251" s="131"/>
      <c r="C251" s="27"/>
      <c r="D251" s="27"/>
      <c r="E251" s="27"/>
    </row>
    <row r="252" spans="2:5" ht="12.75">
      <c r="B252" s="131"/>
      <c r="C252" s="27"/>
      <c r="D252" s="27"/>
      <c r="E252" s="27"/>
    </row>
    <row r="253" spans="2:5" ht="12.75">
      <c r="B253" s="131"/>
      <c r="C253" s="27"/>
      <c r="D253" s="27"/>
      <c r="E253" s="27"/>
    </row>
    <row r="254" spans="2:5" ht="12.75">
      <c r="B254" s="131"/>
      <c r="C254" s="27"/>
      <c r="D254" s="27"/>
      <c r="E254" s="27"/>
    </row>
    <row r="255" spans="2:5" ht="12.75">
      <c r="B255" s="131"/>
      <c r="C255" s="27"/>
      <c r="D255" s="27"/>
      <c r="E255" s="27"/>
    </row>
    <row r="256" spans="2:5" ht="12.75">
      <c r="B256" s="131"/>
      <c r="C256" s="27"/>
      <c r="D256" s="27"/>
      <c r="E256" s="27"/>
    </row>
    <row r="257" spans="2:5" ht="12.75">
      <c r="B257" s="131"/>
      <c r="C257" s="27"/>
      <c r="D257" s="27"/>
      <c r="E257" s="27"/>
    </row>
    <row r="258" spans="2:5" ht="12.75">
      <c r="B258" s="131"/>
      <c r="C258" s="27"/>
      <c r="D258" s="27"/>
      <c r="E258" s="27"/>
    </row>
    <row r="259" spans="2:5" ht="12.75">
      <c r="B259" s="131"/>
      <c r="C259" s="27"/>
      <c r="D259" s="27"/>
      <c r="E259" s="27"/>
    </row>
    <row r="260" spans="2:5" ht="12.75">
      <c r="B260" s="131"/>
      <c r="C260" s="27"/>
      <c r="D260" s="27"/>
      <c r="E260" s="27"/>
    </row>
    <row r="261" spans="2:5" ht="12.75">
      <c r="B261" s="131"/>
      <c r="C261" s="27"/>
      <c r="D261" s="27"/>
      <c r="E261" s="27"/>
    </row>
    <row r="262" spans="2:5" ht="12.75">
      <c r="B262" s="131"/>
      <c r="C262" s="27"/>
      <c r="D262" s="27"/>
      <c r="E262" s="27"/>
    </row>
    <row r="263" spans="2:5" ht="12.75">
      <c r="B263" s="131"/>
      <c r="C263" s="27"/>
      <c r="D263" s="27"/>
      <c r="E263" s="27"/>
    </row>
    <row r="264" spans="2:5" ht="12.75">
      <c r="B264" s="131"/>
      <c r="C264" s="27"/>
      <c r="D264" s="27"/>
      <c r="E264" s="27"/>
    </row>
    <row r="265" spans="2:5" ht="12.75">
      <c r="B265" s="131"/>
      <c r="C265" s="27"/>
      <c r="D265" s="27"/>
      <c r="E265" s="27"/>
    </row>
    <row r="266" spans="2:5" ht="12.75">
      <c r="B266" s="131"/>
      <c r="C266" s="27"/>
      <c r="D266" s="27"/>
      <c r="E266" s="27"/>
    </row>
    <row r="267" spans="2:5" ht="12.75">
      <c r="B267" s="131"/>
      <c r="C267" s="27"/>
      <c r="D267" s="27"/>
      <c r="E267" s="27"/>
    </row>
    <row r="268" spans="2:5" ht="12.75">
      <c r="B268" s="131"/>
      <c r="C268" s="27"/>
      <c r="D268" s="27"/>
      <c r="E268" s="27"/>
    </row>
    <row r="269" spans="2:5" ht="12.75">
      <c r="B269" s="131"/>
      <c r="C269" s="27"/>
      <c r="D269" s="27"/>
      <c r="E269" s="27"/>
    </row>
    <row r="270" spans="2:5" ht="12.75">
      <c r="B270" s="131"/>
      <c r="C270" s="27"/>
      <c r="D270" s="27"/>
      <c r="E270" s="27"/>
    </row>
    <row r="271" spans="2:5" ht="12.75">
      <c r="B271" s="131"/>
      <c r="C271" s="27"/>
      <c r="D271" s="27"/>
      <c r="E271" s="27"/>
    </row>
    <row r="272" spans="2:5" ht="12.75">
      <c r="B272" s="131"/>
      <c r="C272" s="27"/>
      <c r="D272" s="27"/>
      <c r="E272" s="27"/>
    </row>
    <row r="273" spans="2:5" ht="12.75">
      <c r="B273" s="131"/>
      <c r="C273" s="27"/>
      <c r="D273" s="27"/>
      <c r="E273" s="27"/>
    </row>
    <row r="274" spans="2:5" ht="12.75">
      <c r="B274" s="131"/>
      <c r="C274" s="27"/>
      <c r="D274" s="27"/>
      <c r="E274" s="27"/>
    </row>
    <row r="275" spans="2:5" ht="12.75">
      <c r="B275" s="131"/>
      <c r="C275" s="27"/>
      <c r="D275" s="27"/>
      <c r="E275" s="27"/>
    </row>
    <row r="276" spans="2:5" ht="12.75">
      <c r="B276" s="131"/>
      <c r="C276" s="27"/>
      <c r="D276" s="27"/>
      <c r="E276" s="27"/>
    </row>
    <row r="277" spans="2:5" ht="12.75">
      <c r="B277" s="131"/>
      <c r="C277" s="27"/>
      <c r="D277" s="27"/>
      <c r="E277" s="27"/>
    </row>
    <row r="278" spans="2:5" ht="12.75">
      <c r="B278" s="131"/>
      <c r="C278" s="27"/>
      <c r="D278" s="27"/>
      <c r="E278" s="27"/>
    </row>
    <row r="279" spans="2:5" ht="12.75">
      <c r="B279" s="131"/>
      <c r="C279" s="27"/>
      <c r="D279" s="27"/>
      <c r="E279" s="27"/>
    </row>
    <row r="280" spans="2:5" ht="12.75">
      <c r="B280" s="131"/>
      <c r="C280" s="27"/>
      <c r="D280" s="27"/>
      <c r="E280" s="27"/>
    </row>
    <row r="281" spans="2:5" ht="12.75">
      <c r="B281" s="131"/>
      <c r="C281" s="27"/>
      <c r="D281" s="27"/>
      <c r="E281" s="27"/>
    </row>
    <row r="282" spans="2:5" ht="12.75">
      <c r="B282" s="131"/>
      <c r="C282" s="27"/>
      <c r="D282" s="27"/>
      <c r="E282" s="27"/>
    </row>
    <row r="283" spans="2:5" ht="12.75">
      <c r="B283" s="131"/>
      <c r="C283" s="27"/>
      <c r="D283" s="27"/>
      <c r="E283" s="27"/>
    </row>
    <row r="284" spans="2:5" ht="12.75">
      <c r="B284" s="131"/>
      <c r="C284" s="27"/>
      <c r="D284" s="27"/>
      <c r="E284" s="27"/>
    </row>
    <row r="285" spans="2:5" ht="12.75">
      <c r="B285" s="131"/>
      <c r="C285" s="27"/>
      <c r="D285" s="27"/>
      <c r="E285" s="27"/>
    </row>
    <row r="286" spans="2:5" ht="12.75">
      <c r="B286" s="131"/>
      <c r="C286" s="27"/>
      <c r="D286" s="27"/>
      <c r="E286" s="27"/>
    </row>
    <row r="287" spans="2:5" ht="12.75">
      <c r="B287" s="131"/>
      <c r="C287" s="27"/>
      <c r="D287" s="27"/>
      <c r="E287" s="27"/>
    </row>
    <row r="288" spans="2:5" ht="12.75">
      <c r="B288" s="131"/>
      <c r="C288" s="27"/>
      <c r="D288" s="27"/>
      <c r="E288" s="27"/>
    </row>
    <row r="289" spans="2:5" ht="12.75">
      <c r="B289" s="131"/>
      <c r="C289" s="27"/>
      <c r="D289" s="27"/>
      <c r="E289" s="27"/>
    </row>
    <row r="290" spans="2:5" ht="12.75">
      <c r="B290" s="131"/>
      <c r="C290" s="27"/>
      <c r="D290" s="27"/>
      <c r="E290" s="27"/>
    </row>
    <row r="291" spans="2:5" ht="12.75">
      <c r="B291" s="131"/>
      <c r="C291" s="27"/>
      <c r="D291" s="27"/>
      <c r="E291" s="27"/>
    </row>
    <row r="292" spans="2:5" ht="12.75">
      <c r="B292" s="131"/>
      <c r="C292" s="27"/>
      <c r="D292" s="27"/>
      <c r="E292" s="27"/>
    </row>
    <row r="293" spans="2:5" ht="12.75">
      <c r="B293" s="131"/>
      <c r="C293" s="27"/>
      <c r="D293" s="27"/>
      <c r="E293" s="27"/>
    </row>
    <row r="294" spans="2:5" ht="12.75">
      <c r="B294" s="131"/>
      <c r="C294" s="27"/>
      <c r="D294" s="27"/>
      <c r="E294" s="27"/>
    </row>
    <row r="295" spans="2:5" ht="12.75">
      <c r="B295" s="131"/>
      <c r="C295" s="27"/>
      <c r="D295" s="27"/>
      <c r="E295" s="27"/>
    </row>
    <row r="296" spans="2:5" ht="12.75">
      <c r="B296" s="131"/>
      <c r="C296" s="27"/>
      <c r="D296" s="27"/>
      <c r="E296" s="27"/>
    </row>
    <row r="297" spans="2:5" ht="12.75">
      <c r="B297" s="131"/>
      <c r="C297" s="27"/>
      <c r="D297" s="27"/>
      <c r="E297" s="27"/>
    </row>
    <row r="298" spans="2:5" ht="12.75">
      <c r="B298" s="131"/>
      <c r="C298" s="27"/>
      <c r="D298" s="27"/>
      <c r="E298" s="27"/>
    </row>
    <row r="299" spans="2:5" ht="12.75">
      <c r="B299" s="131"/>
      <c r="C299" s="27"/>
      <c r="D299" s="27"/>
      <c r="E299" s="27"/>
    </row>
    <row r="300" spans="2:5" ht="12.75">
      <c r="B300" s="131"/>
      <c r="C300" s="27"/>
      <c r="D300" s="27"/>
      <c r="E300" s="27"/>
    </row>
    <row r="301" spans="2:5" ht="12.75">
      <c r="B301" s="131"/>
      <c r="C301" s="27"/>
      <c r="D301" s="27"/>
      <c r="E301" s="27"/>
    </row>
    <row r="302" spans="2:5" ht="12.75">
      <c r="B302" s="131"/>
      <c r="C302" s="27"/>
      <c r="D302" s="27"/>
      <c r="E302" s="27"/>
    </row>
  </sheetData>
  <mergeCells count="6">
    <mergeCell ref="E1:E3"/>
    <mergeCell ref="F1:F3"/>
    <mergeCell ref="A1:A3"/>
    <mergeCell ref="B1:B3"/>
    <mergeCell ref="C1:C3"/>
    <mergeCell ref="D1:D3"/>
  </mergeCells>
  <printOptions/>
  <pageMargins left="0.75" right="0.75" top="0.74" bottom="0.51" header="0.2" footer="0.27"/>
  <pageSetup horizontalDpi="300" verticalDpi="300" orientation="landscape" paperSize="9" r:id="rId1"/>
  <headerFooter alignWithMargins="0">
    <oddHeader>&amp;C2002. évi intézményi felújítások&amp;R5.sz.melléklet
a 39/2002.(XII.19)önkormányzati rendelethez 
(ezer Ft-ban)</oddHeader>
    <oddFooter>&amp;L&amp;D  &amp;T&amp;C&amp;F/&amp;A/Szalafainé&amp;R&amp;P/&amp;N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37"/>
  <sheetViews>
    <sheetView workbookViewId="0" topLeftCell="A1">
      <pane xSplit="1" ySplit="3" topLeftCell="B6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65" sqref="D65"/>
    </sheetView>
  </sheetViews>
  <sheetFormatPr defaultColWidth="9.140625" defaultRowHeight="12.75"/>
  <cols>
    <col min="1" max="1" width="62.7109375" style="9" customWidth="1"/>
    <col min="2" max="2" width="11.57421875" style="132" customWidth="1"/>
    <col min="3" max="3" width="14.57421875" style="9" customWidth="1"/>
    <col min="4" max="4" width="11.28125" style="9" customWidth="1"/>
    <col min="5" max="5" width="7.28125" style="9" customWidth="1"/>
    <col min="6" max="6" width="23.28125" style="9" customWidth="1"/>
    <col min="7" max="16384" width="9.140625" style="9" customWidth="1"/>
  </cols>
  <sheetData>
    <row r="1" spans="1:6" s="120" customFormat="1" ht="12.75">
      <c r="A1" s="230" t="s">
        <v>4</v>
      </c>
      <c r="B1" s="230" t="s">
        <v>96</v>
      </c>
      <c r="C1" s="230" t="s">
        <v>99</v>
      </c>
      <c r="D1" s="230" t="s">
        <v>97</v>
      </c>
      <c r="E1" s="230" t="s">
        <v>98</v>
      </c>
      <c r="F1" s="230" t="s">
        <v>8</v>
      </c>
    </row>
    <row r="2" spans="1:6" s="120" customFormat="1" ht="12.75">
      <c r="A2" s="231"/>
      <c r="B2" s="231"/>
      <c r="C2" s="231"/>
      <c r="D2" s="231"/>
      <c r="E2" s="231"/>
      <c r="F2" s="231"/>
    </row>
    <row r="3" spans="1:6" s="120" customFormat="1" ht="12.75">
      <c r="A3" s="232"/>
      <c r="B3" s="232"/>
      <c r="C3" s="232"/>
      <c r="D3" s="232"/>
      <c r="E3" s="232"/>
      <c r="F3" s="232"/>
    </row>
    <row r="4" spans="1:6" ht="12.75">
      <c r="A4" s="8"/>
      <c r="B4" s="20"/>
      <c r="C4" s="18"/>
      <c r="D4" s="18"/>
      <c r="E4" s="111"/>
      <c r="F4" s="8"/>
    </row>
    <row r="5" spans="1:6" ht="12.75">
      <c r="A5" s="10" t="s">
        <v>74</v>
      </c>
      <c r="B5" s="20"/>
      <c r="C5" s="18"/>
      <c r="D5" s="18"/>
      <c r="E5" s="111"/>
      <c r="F5" s="8"/>
    </row>
    <row r="6" spans="1:6" ht="12.75">
      <c r="A6" s="8" t="s">
        <v>12</v>
      </c>
      <c r="B6" s="20">
        <f>'09.12'!D6</f>
        <v>109</v>
      </c>
      <c r="C6" s="134" t="s">
        <v>89</v>
      </c>
      <c r="D6" s="18">
        <f aca="true" t="shared" si="0" ref="D6:D15">IF(C6="-",B6,B6+C6)</f>
        <v>109</v>
      </c>
      <c r="E6" s="111">
        <f aca="true" t="shared" si="1" ref="E6:E15">D6-B6</f>
        <v>0</v>
      </c>
      <c r="F6" s="8"/>
    </row>
    <row r="7" spans="1:6" ht="12.75">
      <c r="A7" s="8" t="s">
        <v>14</v>
      </c>
      <c r="B7" s="20">
        <f>'09.12'!D7</f>
        <v>500</v>
      </c>
      <c r="C7" s="134" t="s">
        <v>89</v>
      </c>
      <c r="D7" s="18">
        <f t="shared" si="0"/>
        <v>500</v>
      </c>
      <c r="E7" s="111">
        <f t="shared" si="1"/>
        <v>0</v>
      </c>
      <c r="F7" s="8"/>
    </row>
    <row r="8" spans="1:6" ht="12.75">
      <c r="A8" s="8" t="s">
        <v>15</v>
      </c>
      <c r="B8" s="20">
        <f>'09.12'!D8</f>
        <v>63516</v>
      </c>
      <c r="C8" s="134" t="s">
        <v>89</v>
      </c>
      <c r="D8" s="18">
        <f t="shared" si="0"/>
        <v>63516</v>
      </c>
      <c r="E8" s="111">
        <f t="shared" si="1"/>
        <v>0</v>
      </c>
      <c r="F8" s="8"/>
    </row>
    <row r="9" spans="1:6" ht="12.75">
      <c r="A9" s="8" t="s">
        <v>17</v>
      </c>
      <c r="B9" s="20">
        <f>'09.12'!D9</f>
        <v>182</v>
      </c>
      <c r="C9" s="134" t="s">
        <v>89</v>
      </c>
      <c r="D9" s="18">
        <f t="shared" si="0"/>
        <v>182</v>
      </c>
      <c r="E9" s="111">
        <f t="shared" si="1"/>
        <v>0</v>
      </c>
      <c r="F9" s="8"/>
    </row>
    <row r="10" spans="1:6" ht="12.75">
      <c r="A10" s="8" t="s">
        <v>18</v>
      </c>
      <c r="B10" s="20">
        <f>'09.12'!D10</f>
        <v>214</v>
      </c>
      <c r="C10" s="134" t="s">
        <v>89</v>
      </c>
      <c r="D10" s="18">
        <f t="shared" si="0"/>
        <v>214</v>
      </c>
      <c r="E10" s="111">
        <f t="shared" si="1"/>
        <v>0</v>
      </c>
      <c r="F10" s="8"/>
    </row>
    <row r="11" spans="1:6" ht="12.75">
      <c r="A11" s="8" t="s">
        <v>19</v>
      </c>
      <c r="B11" s="20">
        <f>'09.12'!D11</f>
        <v>44</v>
      </c>
      <c r="C11" s="134" t="s">
        <v>89</v>
      </c>
      <c r="D11" s="18">
        <f t="shared" si="0"/>
        <v>44</v>
      </c>
      <c r="E11" s="111">
        <f t="shared" si="1"/>
        <v>0</v>
      </c>
      <c r="F11" s="8"/>
    </row>
    <row r="12" spans="1:6" ht="12.75">
      <c r="A12" s="8" t="s">
        <v>20</v>
      </c>
      <c r="B12" s="20">
        <f>'09.12'!D12</f>
        <v>50</v>
      </c>
      <c r="C12" s="134" t="s">
        <v>89</v>
      </c>
      <c r="D12" s="18">
        <f t="shared" si="0"/>
        <v>50</v>
      </c>
      <c r="E12" s="111">
        <f t="shared" si="1"/>
        <v>0</v>
      </c>
      <c r="F12" s="8"/>
    </row>
    <row r="13" spans="1:11" ht="12.75">
      <c r="A13" s="8" t="s">
        <v>21</v>
      </c>
      <c r="B13" s="20">
        <f>'09.12'!D13</f>
        <v>311</v>
      </c>
      <c r="C13" s="134" t="s">
        <v>89</v>
      </c>
      <c r="D13" s="18">
        <f t="shared" si="0"/>
        <v>311</v>
      </c>
      <c r="E13" s="111">
        <f t="shared" si="1"/>
        <v>0</v>
      </c>
      <c r="F13" s="8"/>
      <c r="K13" s="146"/>
    </row>
    <row r="14" spans="1:6" ht="12.75">
      <c r="A14" s="8" t="s">
        <v>22</v>
      </c>
      <c r="B14" s="20">
        <f>'09.12'!D14</f>
        <v>2021</v>
      </c>
      <c r="C14" s="134" t="s">
        <v>89</v>
      </c>
      <c r="D14" s="18">
        <f t="shared" si="0"/>
        <v>2021</v>
      </c>
      <c r="E14" s="111">
        <f t="shared" si="1"/>
        <v>0</v>
      </c>
      <c r="F14" s="8"/>
    </row>
    <row r="15" spans="1:6" ht="12.75">
      <c r="A15" s="8" t="s">
        <v>90</v>
      </c>
      <c r="B15" s="20">
        <f>'09.12'!D15</f>
        <v>224</v>
      </c>
      <c r="C15" s="134" t="s">
        <v>89</v>
      </c>
      <c r="D15" s="18">
        <f t="shared" si="0"/>
        <v>224</v>
      </c>
      <c r="E15" s="111">
        <f t="shared" si="1"/>
        <v>0</v>
      </c>
      <c r="F15" s="8"/>
    </row>
    <row r="16" spans="1:6" ht="12.75">
      <c r="A16" s="8" t="s">
        <v>108</v>
      </c>
      <c r="B16" s="20">
        <v>50</v>
      </c>
      <c r="C16" s="134" t="s">
        <v>89</v>
      </c>
      <c r="D16" s="18">
        <v>50</v>
      </c>
      <c r="E16" s="111">
        <v>0</v>
      </c>
      <c r="F16" s="8"/>
    </row>
    <row r="17" spans="1:6" ht="12.75">
      <c r="A17" s="30" t="s">
        <v>91</v>
      </c>
      <c r="B17" s="33">
        <f>SUM(B6:B16)</f>
        <v>67221</v>
      </c>
      <c r="C17" s="31">
        <f>SUM(C6:C16)</f>
        <v>0</v>
      </c>
      <c r="D17" s="31">
        <f>B17+C17</f>
        <v>67221</v>
      </c>
      <c r="E17" s="112">
        <f>D17-B17</f>
        <v>0</v>
      </c>
      <c r="F17" s="30"/>
    </row>
    <row r="18" spans="1:6" ht="12.75">
      <c r="A18" s="8"/>
      <c r="B18" s="20"/>
      <c r="C18" s="18"/>
      <c r="D18" s="18"/>
      <c r="E18" s="111"/>
      <c r="F18" s="8"/>
    </row>
    <row r="19" spans="1:7" ht="12.75">
      <c r="A19" s="10" t="s">
        <v>25</v>
      </c>
      <c r="B19" s="20">
        <f>'09.12'!D18</f>
        <v>4800</v>
      </c>
      <c r="C19" s="136" t="s">
        <v>152</v>
      </c>
      <c r="D19" s="18">
        <f>IF(C19="-",B19,B19+C19)</f>
        <v>2080</v>
      </c>
      <c r="E19" s="111">
        <f>D19-B19</f>
        <v>-2720</v>
      </c>
      <c r="F19" s="8"/>
      <c r="G19" s="27"/>
    </row>
    <row r="20" spans="1:6" ht="12.75">
      <c r="A20" s="8" t="s">
        <v>27</v>
      </c>
      <c r="B20" s="20"/>
      <c r="C20" s="20"/>
      <c r="D20" s="18"/>
      <c r="E20" s="111"/>
      <c r="F20" s="8"/>
    </row>
    <row r="21" spans="1:6" ht="12.75">
      <c r="A21" s="8" t="s">
        <v>28</v>
      </c>
      <c r="B21" s="20">
        <f>'09.12'!D20</f>
        <v>3994</v>
      </c>
      <c r="C21" s="134" t="s">
        <v>89</v>
      </c>
      <c r="D21" s="18">
        <f aca="true" t="shared" si="2" ref="D21:D31">IF(C21="-",B21,B21+C21)</f>
        <v>3994</v>
      </c>
      <c r="E21" s="111">
        <f aca="true" t="shared" si="3" ref="E21:E28">D21-B21</f>
        <v>0</v>
      </c>
      <c r="F21" s="8"/>
    </row>
    <row r="22" spans="1:6" ht="12.75">
      <c r="A22" s="8" t="s">
        <v>30</v>
      </c>
      <c r="B22" s="20">
        <f>'09.12'!D21</f>
        <v>3125</v>
      </c>
      <c r="C22" s="134" t="s">
        <v>89</v>
      </c>
      <c r="D22" s="18">
        <f t="shared" si="2"/>
        <v>3125</v>
      </c>
      <c r="E22" s="111">
        <f t="shared" si="3"/>
        <v>0</v>
      </c>
      <c r="F22" s="8"/>
    </row>
    <row r="23" spans="1:6" ht="12.75">
      <c r="A23" s="8" t="s">
        <v>31</v>
      </c>
      <c r="B23" s="20">
        <f>'09.12'!D22</f>
        <v>1063</v>
      </c>
      <c r="C23" s="134" t="s">
        <v>89</v>
      </c>
      <c r="D23" s="18">
        <f t="shared" si="2"/>
        <v>1063</v>
      </c>
      <c r="E23" s="111">
        <f t="shared" si="3"/>
        <v>0</v>
      </c>
      <c r="F23" s="8"/>
    </row>
    <row r="24" spans="1:6" ht="12.75">
      <c r="A24" s="8" t="s">
        <v>102</v>
      </c>
      <c r="B24" s="20">
        <v>10873</v>
      </c>
      <c r="C24" s="134" t="s">
        <v>89</v>
      </c>
      <c r="D24" s="18">
        <f t="shared" si="2"/>
        <v>10873</v>
      </c>
      <c r="E24" s="111">
        <f t="shared" si="3"/>
        <v>0</v>
      </c>
      <c r="F24" s="8"/>
    </row>
    <row r="25" spans="1:6" ht="12.75">
      <c r="A25" s="8" t="s">
        <v>33</v>
      </c>
      <c r="B25" s="20">
        <f>'09.12'!D24</f>
        <v>4471</v>
      </c>
      <c r="C25" s="134" t="s">
        <v>89</v>
      </c>
      <c r="D25" s="18">
        <f t="shared" si="2"/>
        <v>4471</v>
      </c>
      <c r="E25" s="111">
        <f t="shared" si="3"/>
        <v>0</v>
      </c>
      <c r="F25" s="8"/>
    </row>
    <row r="26" spans="1:6" ht="12.75">
      <c r="A26" s="8" t="s">
        <v>34</v>
      </c>
      <c r="B26" s="20">
        <f>'09.12'!D25</f>
        <v>770</v>
      </c>
      <c r="C26" s="134" t="s">
        <v>89</v>
      </c>
      <c r="D26" s="18">
        <f t="shared" si="2"/>
        <v>770</v>
      </c>
      <c r="E26" s="111">
        <f t="shared" si="3"/>
        <v>0</v>
      </c>
      <c r="F26" s="8"/>
    </row>
    <row r="27" spans="1:6" ht="12.75">
      <c r="A27" s="8" t="s">
        <v>35</v>
      </c>
      <c r="B27" s="20">
        <f>'09.12'!D26</f>
        <v>858</v>
      </c>
      <c r="C27" s="134" t="s">
        <v>89</v>
      </c>
      <c r="D27" s="18">
        <f t="shared" si="2"/>
        <v>858</v>
      </c>
      <c r="E27" s="111">
        <f t="shared" si="3"/>
        <v>0</v>
      </c>
      <c r="F27" s="8"/>
    </row>
    <row r="28" spans="1:6" ht="12.75">
      <c r="A28" s="8" t="s">
        <v>36</v>
      </c>
      <c r="B28" s="20">
        <f>'09.12'!D27</f>
        <v>552</v>
      </c>
      <c r="C28" s="134" t="s">
        <v>89</v>
      </c>
      <c r="D28" s="18">
        <f t="shared" si="2"/>
        <v>552</v>
      </c>
      <c r="E28" s="111">
        <f t="shared" si="3"/>
        <v>0</v>
      </c>
      <c r="F28" s="8"/>
    </row>
    <row r="29" spans="1:6" ht="12.75">
      <c r="A29" s="8" t="s">
        <v>37</v>
      </c>
      <c r="B29" s="20">
        <f>'09.12'!D28</f>
        <v>0</v>
      </c>
      <c r="C29" s="134" t="s">
        <v>89</v>
      </c>
      <c r="D29" s="18">
        <f t="shared" si="2"/>
        <v>0</v>
      </c>
      <c r="E29" s="111">
        <v>0</v>
      </c>
      <c r="F29" s="8"/>
    </row>
    <row r="30" spans="1:6" ht="12.75">
      <c r="A30" s="8" t="s">
        <v>101</v>
      </c>
      <c r="B30" s="20">
        <f>'09.12'!D29</f>
        <v>200</v>
      </c>
      <c r="C30" s="134" t="s">
        <v>89</v>
      </c>
      <c r="D30" s="18">
        <f t="shared" si="2"/>
        <v>200</v>
      </c>
      <c r="E30" s="111">
        <v>0</v>
      </c>
      <c r="F30" s="8"/>
    </row>
    <row r="31" spans="1:6" ht="12.75">
      <c r="A31" s="12" t="s">
        <v>38</v>
      </c>
      <c r="B31" s="20">
        <v>2504</v>
      </c>
      <c r="C31" s="134" t="s">
        <v>89</v>
      </c>
      <c r="D31" s="18">
        <f t="shared" si="2"/>
        <v>2504</v>
      </c>
      <c r="E31" s="111">
        <f>D31-B31</f>
        <v>0</v>
      </c>
      <c r="F31" s="8"/>
    </row>
    <row r="32" spans="1:6" ht="12.75">
      <c r="A32" s="8" t="s">
        <v>39</v>
      </c>
      <c r="B32" s="20"/>
      <c r="C32" s="20"/>
      <c r="D32" s="18"/>
      <c r="E32" s="111"/>
      <c r="F32" s="8"/>
    </row>
    <row r="33" spans="1:6" ht="12.75">
      <c r="A33" s="8" t="s">
        <v>40</v>
      </c>
      <c r="B33" s="20">
        <f>'09.12'!D32</f>
        <v>1348</v>
      </c>
      <c r="C33" s="134" t="s">
        <v>89</v>
      </c>
      <c r="D33" s="18">
        <f aca="true" t="shared" si="4" ref="D33:D40">IF(C33="-",B33,B33+C33)</f>
        <v>1348</v>
      </c>
      <c r="E33" s="111">
        <f>D33-B33</f>
        <v>0</v>
      </c>
      <c r="F33" s="8"/>
    </row>
    <row r="34" spans="1:6" ht="12.75">
      <c r="A34" s="8" t="s">
        <v>41</v>
      </c>
      <c r="B34" s="20">
        <f>'09.12'!D33</f>
        <v>5777</v>
      </c>
      <c r="C34" s="134" t="s">
        <v>89</v>
      </c>
      <c r="D34" s="18">
        <f t="shared" si="4"/>
        <v>5777</v>
      </c>
      <c r="E34" s="111">
        <f>D34-B34</f>
        <v>0</v>
      </c>
      <c r="F34" s="8"/>
    </row>
    <row r="35" spans="1:6" ht="12.75">
      <c r="A35" s="8" t="s">
        <v>42</v>
      </c>
      <c r="B35" s="20">
        <f>'09.12'!D34</f>
        <v>1200</v>
      </c>
      <c r="C35" s="134" t="s">
        <v>89</v>
      </c>
      <c r="D35" s="18">
        <f t="shared" si="4"/>
        <v>1200</v>
      </c>
      <c r="E35" s="111">
        <f>D35-B35</f>
        <v>0</v>
      </c>
      <c r="F35" s="8"/>
    </row>
    <row r="36" spans="1:6" ht="12.75">
      <c r="A36" s="8" t="s">
        <v>43</v>
      </c>
      <c r="B36" s="20">
        <f>'09.12'!D35</f>
        <v>1950</v>
      </c>
      <c r="C36" s="134" t="s">
        <v>89</v>
      </c>
      <c r="D36" s="18">
        <f t="shared" si="4"/>
        <v>1950</v>
      </c>
      <c r="E36" s="111">
        <f>D36-B36</f>
        <v>0</v>
      </c>
      <c r="F36" s="8"/>
    </row>
    <row r="37" spans="1:6" ht="12.75">
      <c r="A37" s="8" t="s">
        <v>44</v>
      </c>
      <c r="B37" s="20">
        <f>'09.12'!D36</f>
        <v>897</v>
      </c>
      <c r="C37" s="134" t="s">
        <v>89</v>
      </c>
      <c r="D37" s="18">
        <f t="shared" si="4"/>
        <v>897</v>
      </c>
      <c r="E37" s="111">
        <v>0</v>
      </c>
      <c r="F37" s="8"/>
    </row>
    <row r="38" spans="1:6" ht="12.75">
      <c r="A38" s="8" t="s">
        <v>45</v>
      </c>
      <c r="B38" s="20">
        <f>'09.12'!D37</f>
        <v>251</v>
      </c>
      <c r="C38" s="134" t="s">
        <v>89</v>
      </c>
      <c r="D38" s="18">
        <f t="shared" si="4"/>
        <v>251</v>
      </c>
      <c r="E38" s="111">
        <v>0</v>
      </c>
      <c r="F38" s="8"/>
    </row>
    <row r="39" spans="1:6" ht="12.75">
      <c r="A39" s="8" t="s">
        <v>46</v>
      </c>
      <c r="B39" s="20">
        <f>'09.12'!D38</f>
        <v>16648</v>
      </c>
      <c r="C39" s="134" t="s">
        <v>89</v>
      </c>
      <c r="D39" s="18">
        <f t="shared" si="4"/>
        <v>16648</v>
      </c>
      <c r="E39" s="111">
        <f>D39-B39</f>
        <v>0</v>
      </c>
      <c r="F39" s="8"/>
    </row>
    <row r="40" spans="1:6" ht="12.75">
      <c r="A40" s="13" t="s">
        <v>47</v>
      </c>
      <c r="B40" s="26">
        <f>'09.12'!D39</f>
        <v>3967</v>
      </c>
      <c r="C40" s="135" t="s">
        <v>89</v>
      </c>
      <c r="D40" s="25">
        <f t="shared" si="4"/>
        <v>3967</v>
      </c>
      <c r="E40" s="113">
        <f>D40-B40</f>
        <v>0</v>
      </c>
      <c r="F40" s="13"/>
    </row>
    <row r="41" spans="1:6" s="120" customFormat="1" ht="12.75">
      <c r="A41" s="230" t="s">
        <v>4</v>
      </c>
      <c r="B41" s="230" t="s">
        <v>96</v>
      </c>
      <c r="C41" s="230" t="s">
        <v>99</v>
      </c>
      <c r="D41" s="230" t="s">
        <v>97</v>
      </c>
      <c r="E41" s="230" t="s">
        <v>98</v>
      </c>
      <c r="F41" s="230" t="s">
        <v>8</v>
      </c>
    </row>
    <row r="42" spans="1:6" s="120" customFormat="1" ht="12.75">
      <c r="A42" s="231"/>
      <c r="B42" s="231"/>
      <c r="C42" s="231"/>
      <c r="D42" s="231"/>
      <c r="E42" s="231"/>
      <c r="F42" s="231"/>
    </row>
    <row r="43" spans="1:6" s="120" customFormat="1" ht="12.75">
      <c r="A43" s="232"/>
      <c r="B43" s="232"/>
      <c r="C43" s="232"/>
      <c r="D43" s="232"/>
      <c r="E43" s="232"/>
      <c r="F43" s="232"/>
    </row>
    <row r="44" spans="1:6" ht="12.75">
      <c r="A44" s="8" t="s">
        <v>48</v>
      </c>
      <c r="B44" s="20">
        <f>'09.12'!B43</f>
        <v>0</v>
      </c>
      <c r="C44" s="134" t="s">
        <v>89</v>
      </c>
      <c r="D44" s="18">
        <f aca="true" t="shared" si="5" ref="D44:D51">IF(C44="-",B44,B44+C44)</f>
        <v>0</v>
      </c>
      <c r="E44" s="111">
        <f>D44-B44</f>
        <v>0</v>
      </c>
      <c r="F44" s="8"/>
    </row>
    <row r="45" spans="1:6" ht="12.75">
      <c r="A45" s="8" t="s">
        <v>49</v>
      </c>
      <c r="B45" s="20">
        <v>2663</v>
      </c>
      <c r="C45" s="134" t="s">
        <v>89</v>
      </c>
      <c r="D45" s="18">
        <f t="shared" si="5"/>
        <v>2663</v>
      </c>
      <c r="E45" s="8">
        <v>0</v>
      </c>
      <c r="F45" s="22"/>
    </row>
    <row r="46" spans="1:6" ht="12.75">
      <c r="A46" s="8" t="s">
        <v>50</v>
      </c>
      <c r="B46" s="20">
        <v>2665</v>
      </c>
      <c r="C46" s="134" t="s">
        <v>89</v>
      </c>
      <c r="D46" s="18">
        <f t="shared" si="5"/>
        <v>2665</v>
      </c>
      <c r="E46" s="8">
        <v>0</v>
      </c>
      <c r="F46" s="22"/>
    </row>
    <row r="47" spans="1:6" ht="12.75">
      <c r="A47" s="8" t="s">
        <v>51</v>
      </c>
      <c r="B47" s="20">
        <v>994</v>
      </c>
      <c r="C47" s="134" t="s">
        <v>89</v>
      </c>
      <c r="D47" s="18">
        <f t="shared" si="5"/>
        <v>994</v>
      </c>
      <c r="E47" s="111">
        <v>0</v>
      </c>
      <c r="F47" s="8"/>
    </row>
    <row r="48" spans="1:6" ht="12.75">
      <c r="A48" s="8" t="s">
        <v>52</v>
      </c>
      <c r="B48" s="20">
        <v>0</v>
      </c>
      <c r="C48" s="134" t="s">
        <v>89</v>
      </c>
      <c r="D48" s="18">
        <f t="shared" si="5"/>
        <v>0</v>
      </c>
      <c r="E48" s="111">
        <f>D48-B48</f>
        <v>0</v>
      </c>
      <c r="F48" s="8"/>
    </row>
    <row r="49" spans="1:6" ht="12.75">
      <c r="A49" s="8" t="s">
        <v>53</v>
      </c>
      <c r="B49" s="20">
        <v>175</v>
      </c>
      <c r="C49" s="134" t="s">
        <v>89</v>
      </c>
      <c r="D49" s="18">
        <f t="shared" si="5"/>
        <v>175</v>
      </c>
      <c r="E49" s="111">
        <v>0</v>
      </c>
      <c r="F49" s="8"/>
    </row>
    <row r="50" spans="1:6" ht="12.75">
      <c r="A50" s="8" t="s">
        <v>54</v>
      </c>
      <c r="B50" s="20">
        <v>158</v>
      </c>
      <c r="C50" s="134" t="s">
        <v>89</v>
      </c>
      <c r="D50" s="18">
        <f t="shared" si="5"/>
        <v>158</v>
      </c>
      <c r="E50" s="111">
        <v>0</v>
      </c>
      <c r="F50" s="8"/>
    </row>
    <row r="51" spans="1:6" ht="12.75">
      <c r="A51" s="8" t="s">
        <v>55</v>
      </c>
      <c r="B51" s="20">
        <v>2847</v>
      </c>
      <c r="C51" s="134" t="s">
        <v>89</v>
      </c>
      <c r="D51" s="18">
        <f t="shared" si="5"/>
        <v>2847</v>
      </c>
      <c r="E51" s="111">
        <f>D51-B51</f>
        <v>0</v>
      </c>
      <c r="F51" s="8"/>
    </row>
    <row r="52" spans="1:6" ht="12.75">
      <c r="A52" s="8" t="s">
        <v>56</v>
      </c>
      <c r="B52" s="20"/>
      <c r="C52" s="134"/>
      <c r="D52" s="20"/>
      <c r="E52" s="111"/>
      <c r="F52" s="8"/>
    </row>
    <row r="53" spans="1:6" ht="12.75">
      <c r="A53" s="8" t="s">
        <v>57</v>
      </c>
      <c r="B53" s="20">
        <v>5506</v>
      </c>
      <c r="C53" s="134" t="s">
        <v>89</v>
      </c>
      <c r="D53" s="18">
        <f>IF(C53="-",B53,B53+C53)</f>
        <v>5506</v>
      </c>
      <c r="E53" s="111">
        <v>0</v>
      </c>
      <c r="F53" s="8"/>
    </row>
    <row r="54" spans="1:6" ht="12.75">
      <c r="A54" s="8" t="s">
        <v>92</v>
      </c>
      <c r="B54" s="20">
        <v>12172</v>
      </c>
      <c r="C54" s="134" t="s">
        <v>89</v>
      </c>
      <c r="D54" s="18">
        <f>IF(C54="-",B54,B54+C54)</f>
        <v>12172</v>
      </c>
      <c r="E54" s="111">
        <f>D54-B54</f>
        <v>0</v>
      </c>
      <c r="F54" s="8"/>
    </row>
    <row r="55" spans="1:6" ht="12.75">
      <c r="A55" s="8" t="s">
        <v>60</v>
      </c>
      <c r="B55" s="20">
        <v>1450</v>
      </c>
      <c r="C55" s="134" t="s">
        <v>89</v>
      </c>
      <c r="D55" s="18">
        <f>IF(C55="-",B55,B55+C55)</f>
        <v>1450</v>
      </c>
      <c r="E55" s="111">
        <v>0</v>
      </c>
      <c r="F55" s="8"/>
    </row>
    <row r="56" spans="1:6" s="115" customFormat="1" ht="12.75">
      <c r="A56" s="234" t="s">
        <v>93</v>
      </c>
      <c r="B56" s="233">
        <v>0</v>
      </c>
      <c r="C56" s="242" t="s">
        <v>89</v>
      </c>
      <c r="D56" s="233">
        <f>IF(C56="-",B56,B56+C56)</f>
        <v>0</v>
      </c>
      <c r="E56" s="233">
        <f>D56-B56</f>
        <v>0</v>
      </c>
      <c r="F56" s="114"/>
    </row>
    <row r="57" spans="1:6" s="115" customFormat="1" ht="12.75">
      <c r="A57" s="234"/>
      <c r="B57" s="233"/>
      <c r="C57" s="242"/>
      <c r="D57" s="233"/>
      <c r="E57" s="233"/>
      <c r="F57" s="114"/>
    </row>
    <row r="58" spans="1:6" ht="12.75">
      <c r="A58" s="8" t="s">
        <v>62</v>
      </c>
      <c r="B58" s="20">
        <v>0</v>
      </c>
      <c r="C58" s="134" t="s">
        <v>89</v>
      </c>
      <c r="D58" s="18">
        <f aca="true" t="shared" si="6" ref="D58:D65">IF(C58="-",B58,B58+C58)</f>
        <v>0</v>
      </c>
      <c r="E58" s="111">
        <v>0</v>
      </c>
      <c r="F58" s="8"/>
    </row>
    <row r="59" spans="1:6" ht="12.75">
      <c r="A59" s="8" t="s">
        <v>63</v>
      </c>
      <c r="B59" s="20">
        <v>3937</v>
      </c>
      <c r="C59" s="134" t="s">
        <v>89</v>
      </c>
      <c r="D59" s="18">
        <f t="shared" si="6"/>
        <v>3937</v>
      </c>
      <c r="E59" s="111">
        <v>0</v>
      </c>
      <c r="F59" s="8"/>
    </row>
    <row r="60" spans="1:6" ht="12.75">
      <c r="A60" s="8" t="s">
        <v>64</v>
      </c>
      <c r="B60" s="20">
        <v>1400</v>
      </c>
      <c r="C60" s="134" t="s">
        <v>89</v>
      </c>
      <c r="D60" s="18">
        <f t="shared" si="6"/>
        <v>1400</v>
      </c>
      <c r="E60" s="111">
        <v>0</v>
      </c>
      <c r="F60" s="8"/>
    </row>
    <row r="61" spans="1:6" ht="12.75">
      <c r="A61" s="8" t="s">
        <v>65</v>
      </c>
      <c r="B61" s="20">
        <v>786</v>
      </c>
      <c r="C61" s="134" t="s">
        <v>89</v>
      </c>
      <c r="D61" s="18">
        <f t="shared" si="6"/>
        <v>786</v>
      </c>
      <c r="E61" s="111">
        <v>0</v>
      </c>
      <c r="F61" s="8"/>
    </row>
    <row r="62" spans="1:6" ht="12.75">
      <c r="A62" s="8" t="s">
        <v>66</v>
      </c>
      <c r="B62" s="20">
        <v>4241</v>
      </c>
      <c r="C62" s="134" t="s">
        <v>89</v>
      </c>
      <c r="D62" s="18">
        <f t="shared" si="6"/>
        <v>4241</v>
      </c>
      <c r="E62" s="111">
        <v>0</v>
      </c>
      <c r="F62" s="8"/>
    </row>
    <row r="63" spans="1:6" ht="12.75">
      <c r="A63" s="8" t="s">
        <v>67</v>
      </c>
      <c r="B63" s="20">
        <v>184</v>
      </c>
      <c r="C63" s="136" t="s">
        <v>125</v>
      </c>
      <c r="D63" s="18">
        <f t="shared" si="6"/>
        <v>0</v>
      </c>
      <c r="E63" s="111">
        <v>-184</v>
      </c>
      <c r="F63" s="8" t="s">
        <v>156</v>
      </c>
    </row>
    <row r="64" spans="1:6" ht="12.75">
      <c r="A64" s="8" t="s">
        <v>68</v>
      </c>
      <c r="B64" s="20">
        <v>369</v>
      </c>
      <c r="C64" s="134" t="s">
        <v>89</v>
      </c>
      <c r="D64" s="18">
        <f t="shared" si="6"/>
        <v>369</v>
      </c>
      <c r="E64" s="111">
        <v>0</v>
      </c>
      <c r="F64" s="8"/>
    </row>
    <row r="65" spans="1:6" ht="12.75">
      <c r="A65" s="8" t="s">
        <v>69</v>
      </c>
      <c r="B65" s="20">
        <v>6820</v>
      </c>
      <c r="C65" s="134" t="s">
        <v>89</v>
      </c>
      <c r="D65" s="18">
        <f t="shared" si="6"/>
        <v>6820</v>
      </c>
      <c r="E65" s="111">
        <v>0</v>
      </c>
      <c r="F65" s="8"/>
    </row>
    <row r="66" spans="1:6" ht="12.75">
      <c r="A66" s="8" t="s">
        <v>76</v>
      </c>
      <c r="B66" s="134" t="s">
        <v>89</v>
      </c>
      <c r="C66" s="134" t="s">
        <v>89</v>
      </c>
      <c r="D66" s="134" t="s">
        <v>89</v>
      </c>
      <c r="E66" s="134" t="s">
        <v>89</v>
      </c>
      <c r="F66" s="8"/>
    </row>
    <row r="67" spans="1:6" ht="12.75">
      <c r="A67" s="8" t="s">
        <v>107</v>
      </c>
      <c r="B67" s="20" t="s">
        <v>29</v>
      </c>
      <c r="C67" s="136" t="s">
        <v>153</v>
      </c>
      <c r="D67" s="20">
        <v>1505</v>
      </c>
      <c r="E67" s="133">
        <v>1505</v>
      </c>
      <c r="F67" s="8"/>
    </row>
    <row r="68" spans="1:6" ht="12.75">
      <c r="A68" s="8" t="s">
        <v>103</v>
      </c>
      <c r="B68" s="20" t="s">
        <v>29</v>
      </c>
      <c r="C68" s="136" t="s">
        <v>113</v>
      </c>
      <c r="D68" s="20">
        <v>1215</v>
      </c>
      <c r="E68" s="133">
        <v>1215</v>
      </c>
      <c r="F68" s="8"/>
    </row>
    <row r="69" spans="1:6" ht="12.75">
      <c r="A69" s="11" t="s">
        <v>146</v>
      </c>
      <c r="B69" s="134" t="s">
        <v>89</v>
      </c>
      <c r="C69" s="136" t="s">
        <v>147</v>
      </c>
      <c r="D69" s="136" t="s">
        <v>147</v>
      </c>
      <c r="E69" s="136" t="s">
        <v>147</v>
      </c>
      <c r="F69" s="8" t="s">
        <v>150</v>
      </c>
    </row>
    <row r="70" spans="1:6" ht="12.75">
      <c r="A70" s="11" t="s">
        <v>148</v>
      </c>
      <c r="B70" s="134" t="s">
        <v>89</v>
      </c>
      <c r="C70" s="136" t="s">
        <v>149</v>
      </c>
      <c r="D70" s="136" t="s">
        <v>149</v>
      </c>
      <c r="E70" s="136" t="s">
        <v>149</v>
      </c>
      <c r="F70" s="8" t="s">
        <v>150</v>
      </c>
    </row>
    <row r="71" spans="1:6" s="142" customFormat="1" ht="12.75">
      <c r="A71" s="121" t="s">
        <v>70</v>
      </c>
      <c r="B71" s="129">
        <f>SUM(B19:B70)</f>
        <v>111615</v>
      </c>
      <c r="C71" s="122">
        <f>C63+C69+C70+C19+C67+C68</f>
        <v>652</v>
      </c>
      <c r="D71" s="122">
        <f>B71+C71</f>
        <v>112267</v>
      </c>
      <c r="E71" s="123">
        <f>D71-B71</f>
        <v>652</v>
      </c>
      <c r="F71" s="125"/>
    </row>
    <row r="72" spans="1:6" ht="12.75">
      <c r="A72" s="8" t="s">
        <v>71</v>
      </c>
      <c r="B72" s="20">
        <v>1620</v>
      </c>
      <c r="C72" s="136" t="s">
        <v>151</v>
      </c>
      <c r="D72" s="18">
        <f>B72+C72</f>
        <v>784</v>
      </c>
      <c r="E72" s="111">
        <f>D72-B72</f>
        <v>-836</v>
      </c>
      <c r="F72" s="8"/>
    </row>
    <row r="73" spans="1:6" ht="12.75">
      <c r="A73" s="143" t="s">
        <v>73</v>
      </c>
      <c r="B73" s="144">
        <f>B17+B71+B72</f>
        <v>180456</v>
      </c>
      <c r="C73" s="145">
        <f>C71+C72+C17</f>
        <v>-184</v>
      </c>
      <c r="D73" s="145">
        <f>D71+D72+D17</f>
        <v>180272</v>
      </c>
      <c r="E73" s="145">
        <f>E71+E72+E17</f>
        <v>-184</v>
      </c>
      <c r="F73" s="143"/>
    </row>
    <row r="74" spans="1:6" ht="12.75">
      <c r="A74" s="38"/>
      <c r="B74" s="40"/>
      <c r="C74" s="40"/>
      <c r="D74" s="40"/>
      <c r="E74" s="39"/>
      <c r="F74" s="41"/>
    </row>
    <row r="75" spans="2:6" ht="12.75">
      <c r="B75" s="131"/>
      <c r="C75" s="27"/>
      <c r="D75" s="27"/>
      <c r="E75" s="27"/>
      <c r="F75" s="17"/>
    </row>
    <row r="76" spans="2:6" ht="12.75">
      <c r="B76" s="131"/>
      <c r="C76" s="27"/>
      <c r="D76" s="27"/>
      <c r="E76" s="27"/>
      <c r="F76" s="17"/>
    </row>
    <row r="77" spans="2:6" ht="12.75">
      <c r="B77" s="131"/>
      <c r="C77" s="27"/>
      <c r="D77" s="27"/>
      <c r="E77" s="27"/>
      <c r="F77" s="17"/>
    </row>
    <row r="78" spans="2:6" ht="12.75">
      <c r="B78" s="131"/>
      <c r="C78" s="27"/>
      <c r="D78" s="27"/>
      <c r="E78" s="27"/>
      <c r="F78" s="17"/>
    </row>
    <row r="79" spans="2:6" ht="12.75">
      <c r="B79" s="131"/>
      <c r="C79" s="27"/>
      <c r="D79" s="27"/>
      <c r="E79" s="27"/>
      <c r="F79" s="17"/>
    </row>
    <row r="80" spans="2:6" ht="12.75">
      <c r="B80" s="131"/>
      <c r="C80" s="27"/>
      <c r="D80" s="27"/>
      <c r="E80" s="27"/>
      <c r="F80" s="17"/>
    </row>
    <row r="81" spans="2:6" ht="12.75">
      <c r="B81" s="131"/>
      <c r="C81" s="27"/>
      <c r="D81" s="27"/>
      <c r="E81" s="27"/>
      <c r="F81" s="17"/>
    </row>
    <row r="82" spans="2:6" ht="12.75">
      <c r="B82" s="131"/>
      <c r="C82" s="27"/>
      <c r="D82" s="27"/>
      <c r="E82" s="27"/>
      <c r="F82" s="17"/>
    </row>
    <row r="83" spans="2:6" ht="12.75">
      <c r="B83" s="131"/>
      <c r="C83" s="27"/>
      <c r="D83" s="27"/>
      <c r="E83" s="27"/>
      <c r="F83" s="17"/>
    </row>
    <row r="84" spans="2:6" ht="12.75">
      <c r="B84" s="131"/>
      <c r="C84" s="27"/>
      <c r="D84" s="27"/>
      <c r="E84" s="27"/>
      <c r="F84" s="17"/>
    </row>
    <row r="85" spans="2:6" ht="12.75">
      <c r="B85" s="131"/>
      <c r="C85" s="27"/>
      <c r="D85" s="27"/>
      <c r="E85" s="27"/>
      <c r="F85" s="17"/>
    </row>
    <row r="86" spans="2:6" ht="12.75">
      <c r="B86" s="131"/>
      <c r="C86" s="27"/>
      <c r="D86" s="27"/>
      <c r="E86" s="27"/>
      <c r="F86" s="17"/>
    </row>
    <row r="87" spans="2:6" ht="12.75">
      <c r="B87" s="131"/>
      <c r="C87" s="27"/>
      <c r="D87" s="27"/>
      <c r="E87" s="27"/>
      <c r="F87" s="17"/>
    </row>
    <row r="88" spans="2:6" ht="12.75">
      <c r="B88" s="131"/>
      <c r="C88" s="27"/>
      <c r="D88" s="27"/>
      <c r="E88" s="27"/>
      <c r="F88" s="17"/>
    </row>
    <row r="89" spans="2:6" ht="12.75">
      <c r="B89" s="131"/>
      <c r="C89" s="27"/>
      <c r="D89" s="27"/>
      <c r="E89" s="27"/>
      <c r="F89" s="17"/>
    </row>
    <row r="90" spans="2:6" ht="12.75">
      <c r="B90" s="131"/>
      <c r="C90" s="27"/>
      <c r="D90" s="27"/>
      <c r="E90" s="27"/>
      <c r="F90" s="17"/>
    </row>
    <row r="91" spans="2:6" ht="12.75">
      <c r="B91" s="131"/>
      <c r="C91" s="27"/>
      <c r="D91" s="27"/>
      <c r="E91" s="27"/>
      <c r="F91" s="17"/>
    </row>
    <row r="92" spans="2:6" ht="12.75">
      <c r="B92" s="131"/>
      <c r="C92" s="27"/>
      <c r="D92" s="27"/>
      <c r="E92" s="27"/>
      <c r="F92" s="17"/>
    </row>
    <row r="93" spans="2:6" ht="12.75">
      <c r="B93" s="131"/>
      <c r="C93" s="27"/>
      <c r="D93" s="27"/>
      <c r="E93" s="27"/>
      <c r="F93" s="17"/>
    </row>
    <row r="94" spans="2:6" ht="12.75">
      <c r="B94" s="131"/>
      <c r="C94" s="27"/>
      <c r="D94" s="27"/>
      <c r="E94" s="27"/>
      <c r="F94" s="17"/>
    </row>
    <row r="95" spans="2:6" ht="12.75">
      <c r="B95" s="131"/>
      <c r="C95" s="27"/>
      <c r="D95" s="27"/>
      <c r="E95" s="27"/>
      <c r="F95" s="17"/>
    </row>
    <row r="96" spans="2:6" ht="12.75">
      <c r="B96" s="131"/>
      <c r="C96" s="27"/>
      <c r="D96" s="27"/>
      <c r="E96" s="27"/>
      <c r="F96" s="17"/>
    </row>
    <row r="97" spans="2:6" ht="12.75">
      <c r="B97" s="131"/>
      <c r="C97" s="27"/>
      <c r="D97" s="27"/>
      <c r="E97" s="27"/>
      <c r="F97" s="17"/>
    </row>
    <row r="98" spans="2:6" ht="12.75">
      <c r="B98" s="131"/>
      <c r="C98" s="27"/>
      <c r="D98" s="27"/>
      <c r="E98" s="27"/>
      <c r="F98" s="17"/>
    </row>
    <row r="99" spans="2:6" ht="12.75">
      <c r="B99" s="131"/>
      <c r="C99" s="27"/>
      <c r="D99" s="27"/>
      <c r="E99" s="27"/>
      <c r="F99" s="17"/>
    </row>
    <row r="100" spans="2:6" ht="12.75">
      <c r="B100" s="131"/>
      <c r="C100" s="27"/>
      <c r="D100" s="27"/>
      <c r="E100" s="27"/>
      <c r="F100" s="17"/>
    </row>
    <row r="101" spans="2:6" ht="12.75">
      <c r="B101" s="131"/>
      <c r="C101" s="27"/>
      <c r="D101" s="27"/>
      <c r="E101" s="27"/>
      <c r="F101" s="17"/>
    </row>
    <row r="102" spans="2:6" ht="12.75">
      <c r="B102" s="131"/>
      <c r="C102" s="27"/>
      <c r="D102" s="27"/>
      <c r="E102" s="27"/>
      <c r="F102" s="17"/>
    </row>
    <row r="103" spans="2:6" ht="12.75">
      <c r="B103" s="131"/>
      <c r="C103" s="27"/>
      <c r="D103" s="27"/>
      <c r="E103" s="27"/>
      <c r="F103" s="17"/>
    </row>
    <row r="104" spans="2:6" ht="12.75">
      <c r="B104" s="131"/>
      <c r="C104" s="27"/>
      <c r="D104" s="27"/>
      <c r="E104" s="27"/>
      <c r="F104" s="17"/>
    </row>
    <row r="105" spans="2:6" ht="12.75">
      <c r="B105" s="131"/>
      <c r="C105" s="27"/>
      <c r="D105" s="27"/>
      <c r="E105" s="27"/>
      <c r="F105" s="17"/>
    </row>
    <row r="106" spans="2:6" ht="12.75">
      <c r="B106" s="131"/>
      <c r="C106" s="27"/>
      <c r="D106" s="27"/>
      <c r="E106" s="27"/>
      <c r="F106" s="17"/>
    </row>
    <row r="107" spans="2:6" ht="12.75">
      <c r="B107" s="131"/>
      <c r="C107" s="27"/>
      <c r="D107" s="27"/>
      <c r="E107" s="27"/>
      <c r="F107" s="17"/>
    </row>
    <row r="108" spans="2:6" ht="12.75">
      <c r="B108" s="131"/>
      <c r="C108" s="27"/>
      <c r="D108" s="27"/>
      <c r="E108" s="27"/>
      <c r="F108" s="17"/>
    </row>
    <row r="109" spans="2:6" ht="12.75">
      <c r="B109" s="131"/>
      <c r="C109" s="27"/>
      <c r="D109" s="27"/>
      <c r="E109" s="27"/>
      <c r="F109" s="17"/>
    </row>
    <row r="110" spans="2:6" ht="12.75">
      <c r="B110" s="131"/>
      <c r="C110" s="27"/>
      <c r="D110" s="27"/>
      <c r="E110" s="27"/>
      <c r="F110" s="17"/>
    </row>
    <row r="111" spans="2:6" ht="12.75">
      <c r="B111" s="131"/>
      <c r="C111" s="27"/>
      <c r="D111" s="27"/>
      <c r="E111" s="27"/>
      <c r="F111" s="17"/>
    </row>
    <row r="112" spans="2:6" ht="12.75">
      <c r="B112" s="131"/>
      <c r="C112" s="27"/>
      <c r="D112" s="27"/>
      <c r="E112" s="27"/>
      <c r="F112" s="17"/>
    </row>
    <row r="113" spans="2:6" ht="12.75">
      <c r="B113" s="131"/>
      <c r="C113" s="27"/>
      <c r="D113" s="27"/>
      <c r="E113" s="27"/>
      <c r="F113" s="17"/>
    </row>
    <row r="114" spans="2:6" ht="12.75">
      <c r="B114" s="131"/>
      <c r="C114" s="27"/>
      <c r="D114" s="27"/>
      <c r="E114" s="27"/>
      <c r="F114" s="17"/>
    </row>
    <row r="115" spans="2:6" ht="12.75">
      <c r="B115" s="131"/>
      <c r="C115" s="27"/>
      <c r="D115" s="27"/>
      <c r="E115" s="27"/>
      <c r="F115" s="17"/>
    </row>
    <row r="116" spans="2:6" ht="12.75">
      <c r="B116" s="131"/>
      <c r="C116" s="27"/>
      <c r="D116" s="27"/>
      <c r="E116" s="27"/>
      <c r="F116" s="17"/>
    </row>
    <row r="117" spans="2:6" ht="12.75">
      <c r="B117" s="131"/>
      <c r="C117" s="27"/>
      <c r="D117" s="27"/>
      <c r="E117" s="27"/>
      <c r="F117" s="17"/>
    </row>
    <row r="118" spans="2:6" ht="12.75">
      <c r="B118" s="131"/>
      <c r="C118" s="27"/>
      <c r="D118" s="27"/>
      <c r="E118" s="27"/>
      <c r="F118" s="17"/>
    </row>
    <row r="119" spans="2:6" ht="12.75">
      <c r="B119" s="131"/>
      <c r="C119" s="27"/>
      <c r="D119" s="27"/>
      <c r="E119" s="27"/>
      <c r="F119" s="17"/>
    </row>
    <row r="120" spans="2:6" ht="12.75">
      <c r="B120" s="131"/>
      <c r="C120" s="27"/>
      <c r="D120" s="27"/>
      <c r="E120" s="27"/>
      <c r="F120" s="17"/>
    </row>
    <row r="121" spans="2:6" ht="12.75">
      <c r="B121" s="131"/>
      <c r="C121" s="27"/>
      <c r="D121" s="27"/>
      <c r="E121" s="27"/>
      <c r="F121" s="17"/>
    </row>
    <row r="122" spans="2:6" ht="12.75">
      <c r="B122" s="131"/>
      <c r="C122" s="27"/>
      <c r="D122" s="27"/>
      <c r="E122" s="27"/>
      <c r="F122" s="17"/>
    </row>
    <row r="123" spans="2:6" ht="12.75">
      <c r="B123" s="131"/>
      <c r="C123" s="27"/>
      <c r="D123" s="27"/>
      <c r="E123" s="27"/>
      <c r="F123" s="17"/>
    </row>
    <row r="124" spans="2:6" ht="12.75">
      <c r="B124" s="131"/>
      <c r="C124" s="27"/>
      <c r="D124" s="27"/>
      <c r="E124" s="27"/>
      <c r="F124" s="17"/>
    </row>
    <row r="125" spans="2:6" ht="12.75">
      <c r="B125" s="131"/>
      <c r="C125" s="27"/>
      <c r="D125" s="27"/>
      <c r="E125" s="27"/>
      <c r="F125" s="17"/>
    </row>
    <row r="126" spans="2:6" ht="12.75">
      <c r="B126" s="131"/>
      <c r="C126" s="27"/>
      <c r="D126" s="27"/>
      <c r="E126" s="27"/>
      <c r="F126" s="17"/>
    </row>
    <row r="127" spans="2:6" ht="12.75">
      <c r="B127" s="131"/>
      <c r="C127" s="27"/>
      <c r="D127" s="27"/>
      <c r="E127" s="27"/>
      <c r="F127" s="17"/>
    </row>
    <row r="128" spans="2:6" ht="12.75">
      <c r="B128" s="131"/>
      <c r="C128" s="27"/>
      <c r="D128" s="27"/>
      <c r="E128" s="27"/>
      <c r="F128" s="17"/>
    </row>
    <row r="129" spans="2:6" ht="12.75">
      <c r="B129" s="131"/>
      <c r="C129" s="27"/>
      <c r="D129" s="27"/>
      <c r="E129" s="27"/>
      <c r="F129" s="17"/>
    </row>
    <row r="130" spans="2:6" ht="12.75">
      <c r="B130" s="131"/>
      <c r="C130" s="27"/>
      <c r="D130" s="27"/>
      <c r="E130" s="27"/>
      <c r="F130" s="17"/>
    </row>
    <row r="131" spans="2:6" ht="12.75">
      <c r="B131" s="131"/>
      <c r="C131" s="27"/>
      <c r="D131" s="27"/>
      <c r="E131" s="27"/>
      <c r="F131" s="17"/>
    </row>
    <row r="132" spans="2:6" ht="12.75">
      <c r="B132" s="131"/>
      <c r="C132" s="27"/>
      <c r="D132" s="27"/>
      <c r="E132" s="27"/>
      <c r="F132" s="17"/>
    </row>
    <row r="133" spans="2:6" ht="12.75">
      <c r="B133" s="131"/>
      <c r="C133" s="27"/>
      <c r="D133" s="27"/>
      <c r="E133" s="27"/>
      <c r="F133" s="17"/>
    </row>
    <row r="134" spans="2:6" ht="12.75">
      <c r="B134" s="131"/>
      <c r="C134" s="27"/>
      <c r="D134" s="27"/>
      <c r="E134" s="27"/>
      <c r="F134" s="17"/>
    </row>
    <row r="135" spans="2:6" ht="12.75">
      <c r="B135" s="131"/>
      <c r="C135" s="27"/>
      <c r="D135" s="27"/>
      <c r="E135" s="27"/>
      <c r="F135" s="17"/>
    </row>
    <row r="136" spans="2:6" ht="12.75">
      <c r="B136" s="131"/>
      <c r="C136" s="27"/>
      <c r="D136" s="27"/>
      <c r="E136" s="27"/>
      <c r="F136" s="17"/>
    </row>
    <row r="137" spans="2:6" ht="12.75">
      <c r="B137" s="131"/>
      <c r="C137" s="27"/>
      <c r="D137" s="27"/>
      <c r="E137" s="27"/>
      <c r="F137" s="17"/>
    </row>
    <row r="138" spans="2:6" ht="12.75">
      <c r="B138" s="131"/>
      <c r="C138" s="27"/>
      <c r="D138" s="27"/>
      <c r="E138" s="27"/>
      <c r="F138" s="17"/>
    </row>
    <row r="139" spans="2:6" ht="12.75">
      <c r="B139" s="131"/>
      <c r="C139" s="27"/>
      <c r="D139" s="27"/>
      <c r="E139" s="27"/>
      <c r="F139" s="17"/>
    </row>
    <row r="140" spans="2:6" ht="12.75">
      <c r="B140" s="131"/>
      <c r="C140" s="27"/>
      <c r="D140" s="27"/>
      <c r="E140" s="27"/>
      <c r="F140" s="17"/>
    </row>
    <row r="141" spans="2:6" ht="12.75">
      <c r="B141" s="131"/>
      <c r="C141" s="27"/>
      <c r="D141" s="27"/>
      <c r="E141" s="27"/>
      <c r="F141" s="17"/>
    </row>
    <row r="142" spans="2:6" ht="12.75">
      <c r="B142" s="131"/>
      <c r="C142" s="27"/>
      <c r="D142" s="27"/>
      <c r="E142" s="27"/>
      <c r="F142" s="17"/>
    </row>
    <row r="143" spans="2:6" ht="12.75">
      <c r="B143" s="131"/>
      <c r="C143" s="27"/>
      <c r="D143" s="27"/>
      <c r="E143" s="27"/>
      <c r="F143" s="17"/>
    </row>
    <row r="144" spans="2:6" ht="12.75">
      <c r="B144" s="131"/>
      <c r="C144" s="27"/>
      <c r="D144" s="27"/>
      <c r="E144" s="27"/>
      <c r="F144" s="17"/>
    </row>
    <row r="145" spans="2:6" ht="12.75">
      <c r="B145" s="131"/>
      <c r="C145" s="27"/>
      <c r="D145" s="27"/>
      <c r="E145" s="27"/>
      <c r="F145" s="17"/>
    </row>
    <row r="146" spans="2:6" ht="12.75">
      <c r="B146" s="131"/>
      <c r="C146" s="27"/>
      <c r="D146" s="27"/>
      <c r="E146" s="27"/>
      <c r="F146" s="17"/>
    </row>
    <row r="147" spans="2:6" ht="12.75">
      <c r="B147" s="131"/>
      <c r="C147" s="27"/>
      <c r="D147" s="27"/>
      <c r="E147" s="27"/>
      <c r="F147" s="17"/>
    </row>
    <row r="148" spans="2:6" ht="12.75">
      <c r="B148" s="131"/>
      <c r="C148" s="27"/>
      <c r="D148" s="27"/>
      <c r="E148" s="27"/>
      <c r="F148" s="17"/>
    </row>
    <row r="149" spans="2:6" ht="12.75">
      <c r="B149" s="131"/>
      <c r="C149" s="27"/>
      <c r="D149" s="27"/>
      <c r="E149" s="27"/>
      <c r="F149" s="17"/>
    </row>
    <row r="150" spans="2:6" ht="12.75">
      <c r="B150" s="131"/>
      <c r="C150" s="27"/>
      <c r="D150" s="27"/>
      <c r="E150" s="27"/>
      <c r="F150" s="17"/>
    </row>
    <row r="151" spans="2:6" ht="12.75">
      <c r="B151" s="131"/>
      <c r="C151" s="27"/>
      <c r="D151" s="27"/>
      <c r="E151" s="27"/>
      <c r="F151" s="17"/>
    </row>
    <row r="152" spans="2:6" ht="12.75">
      <c r="B152" s="131"/>
      <c r="C152" s="27"/>
      <c r="D152" s="27"/>
      <c r="E152" s="27"/>
      <c r="F152" s="17"/>
    </row>
    <row r="153" spans="2:6" ht="12.75">
      <c r="B153" s="131"/>
      <c r="C153" s="27"/>
      <c r="D153" s="27"/>
      <c r="E153" s="27"/>
      <c r="F153" s="17"/>
    </row>
    <row r="154" spans="2:6" ht="12.75">
      <c r="B154" s="131"/>
      <c r="C154" s="27"/>
      <c r="D154" s="27"/>
      <c r="E154" s="27"/>
      <c r="F154" s="17"/>
    </row>
    <row r="155" spans="2:6" ht="12.75">
      <c r="B155" s="131"/>
      <c r="C155" s="27"/>
      <c r="D155" s="27"/>
      <c r="E155" s="27"/>
      <c r="F155" s="17"/>
    </row>
    <row r="156" spans="2:6" ht="12.75">
      <c r="B156" s="131"/>
      <c r="C156" s="27"/>
      <c r="D156" s="27"/>
      <c r="E156" s="27"/>
      <c r="F156" s="17"/>
    </row>
    <row r="157" spans="2:6" ht="12.75">
      <c r="B157" s="131"/>
      <c r="C157" s="27"/>
      <c r="D157" s="27"/>
      <c r="E157" s="27"/>
      <c r="F157" s="17"/>
    </row>
    <row r="158" spans="2:6" ht="12.75">
      <c r="B158" s="131"/>
      <c r="C158" s="27"/>
      <c r="D158" s="27"/>
      <c r="E158" s="27"/>
      <c r="F158" s="17"/>
    </row>
    <row r="159" spans="2:6" ht="12.75">
      <c r="B159" s="131"/>
      <c r="C159" s="27"/>
      <c r="D159" s="27"/>
      <c r="E159" s="27"/>
      <c r="F159" s="17"/>
    </row>
    <row r="160" spans="2:6" ht="12.75">
      <c r="B160" s="131"/>
      <c r="C160" s="27"/>
      <c r="D160" s="27"/>
      <c r="E160" s="27"/>
      <c r="F160" s="17"/>
    </row>
    <row r="161" spans="2:6" ht="12.75">
      <c r="B161" s="131"/>
      <c r="C161" s="27"/>
      <c r="D161" s="27"/>
      <c r="E161" s="27"/>
      <c r="F161" s="17"/>
    </row>
    <row r="162" spans="2:6" ht="12.75">
      <c r="B162" s="131"/>
      <c r="C162" s="27"/>
      <c r="D162" s="27"/>
      <c r="E162" s="27"/>
      <c r="F162" s="17"/>
    </row>
    <row r="163" spans="2:6" ht="12.75">
      <c r="B163" s="131"/>
      <c r="C163" s="27"/>
      <c r="D163" s="27"/>
      <c r="E163" s="27"/>
      <c r="F163" s="17"/>
    </row>
    <row r="164" spans="2:6" ht="12.75">
      <c r="B164" s="131"/>
      <c r="C164" s="27"/>
      <c r="D164" s="27"/>
      <c r="E164" s="27"/>
      <c r="F164" s="17"/>
    </row>
    <row r="165" spans="2:6" ht="12.75">
      <c r="B165" s="131"/>
      <c r="C165" s="27"/>
      <c r="D165" s="27"/>
      <c r="E165" s="27"/>
      <c r="F165" s="17"/>
    </row>
    <row r="166" spans="2:6" ht="12.75">
      <c r="B166" s="131"/>
      <c r="C166" s="27"/>
      <c r="D166" s="27"/>
      <c r="E166" s="27"/>
      <c r="F166" s="17"/>
    </row>
    <row r="167" spans="2:6" ht="12.75">
      <c r="B167" s="131"/>
      <c r="C167" s="27"/>
      <c r="D167" s="27"/>
      <c r="E167" s="27"/>
      <c r="F167" s="17"/>
    </row>
    <row r="168" spans="2:6" ht="12.75">
      <c r="B168" s="131"/>
      <c r="C168" s="27"/>
      <c r="D168" s="27"/>
      <c r="E168" s="27"/>
      <c r="F168" s="17"/>
    </row>
    <row r="169" spans="2:6" ht="12.75">
      <c r="B169" s="131"/>
      <c r="C169" s="27"/>
      <c r="D169" s="27"/>
      <c r="E169" s="27"/>
      <c r="F169" s="17"/>
    </row>
    <row r="170" spans="2:6" ht="12.75">
      <c r="B170" s="131"/>
      <c r="C170" s="27"/>
      <c r="D170" s="27"/>
      <c r="E170" s="27"/>
      <c r="F170" s="17"/>
    </row>
    <row r="171" spans="2:6" ht="12.75">
      <c r="B171" s="131"/>
      <c r="C171" s="27"/>
      <c r="D171" s="27"/>
      <c r="E171" s="27"/>
      <c r="F171" s="17"/>
    </row>
    <row r="172" spans="2:6" ht="12.75">
      <c r="B172" s="131"/>
      <c r="C172" s="27"/>
      <c r="D172" s="27"/>
      <c r="E172" s="27"/>
      <c r="F172" s="17"/>
    </row>
    <row r="173" spans="2:6" ht="12.75">
      <c r="B173" s="131"/>
      <c r="C173" s="27"/>
      <c r="D173" s="27"/>
      <c r="E173" s="27"/>
      <c r="F173" s="17"/>
    </row>
    <row r="174" spans="2:6" ht="12.75">
      <c r="B174" s="131"/>
      <c r="C174" s="27"/>
      <c r="D174" s="27"/>
      <c r="E174" s="27"/>
      <c r="F174" s="17"/>
    </row>
    <row r="175" spans="2:6" ht="12.75">
      <c r="B175" s="131"/>
      <c r="C175" s="27"/>
      <c r="D175" s="27"/>
      <c r="E175" s="27"/>
      <c r="F175" s="17"/>
    </row>
    <row r="176" spans="2:6" ht="12.75">
      <c r="B176" s="131"/>
      <c r="C176" s="27"/>
      <c r="D176" s="27"/>
      <c r="E176" s="27"/>
      <c r="F176" s="17"/>
    </row>
    <row r="177" spans="2:6" ht="12.75">
      <c r="B177" s="131"/>
      <c r="C177" s="27"/>
      <c r="D177" s="27"/>
      <c r="E177" s="27"/>
      <c r="F177" s="17"/>
    </row>
    <row r="178" spans="2:6" ht="12.75">
      <c r="B178" s="131"/>
      <c r="C178" s="27"/>
      <c r="D178" s="27"/>
      <c r="E178" s="27"/>
      <c r="F178" s="17"/>
    </row>
    <row r="179" spans="2:6" ht="12.75">
      <c r="B179" s="131"/>
      <c r="C179" s="27"/>
      <c r="D179" s="27"/>
      <c r="E179" s="27"/>
      <c r="F179" s="17"/>
    </row>
    <row r="180" spans="2:6" ht="12.75">
      <c r="B180" s="131"/>
      <c r="C180" s="27"/>
      <c r="D180" s="27"/>
      <c r="E180" s="27"/>
      <c r="F180" s="17"/>
    </row>
    <row r="181" spans="2:6" ht="12.75">
      <c r="B181" s="131"/>
      <c r="C181" s="27"/>
      <c r="D181" s="27"/>
      <c r="E181" s="27"/>
      <c r="F181" s="17"/>
    </row>
    <row r="182" spans="2:6" ht="12.75">
      <c r="B182" s="131"/>
      <c r="C182" s="27"/>
      <c r="D182" s="27"/>
      <c r="E182" s="27"/>
      <c r="F182" s="17"/>
    </row>
    <row r="183" spans="2:6" ht="12.75">
      <c r="B183" s="131"/>
      <c r="C183" s="27"/>
      <c r="D183" s="27"/>
      <c r="E183" s="27"/>
      <c r="F183" s="17"/>
    </row>
    <row r="184" spans="2:6" ht="12.75">
      <c r="B184" s="131"/>
      <c r="C184" s="27"/>
      <c r="D184" s="27"/>
      <c r="E184" s="27"/>
      <c r="F184" s="17"/>
    </row>
    <row r="185" spans="2:6" ht="12.75">
      <c r="B185" s="131"/>
      <c r="C185" s="27"/>
      <c r="D185" s="27"/>
      <c r="E185" s="27"/>
      <c r="F185" s="17"/>
    </row>
    <row r="186" spans="2:6" ht="12.75">
      <c r="B186" s="131"/>
      <c r="C186" s="27"/>
      <c r="D186" s="27"/>
      <c r="E186" s="27"/>
      <c r="F186" s="17"/>
    </row>
    <row r="187" spans="2:6" ht="12.75">
      <c r="B187" s="131"/>
      <c r="C187" s="27"/>
      <c r="D187" s="27"/>
      <c r="E187" s="27"/>
      <c r="F187" s="17"/>
    </row>
    <row r="188" spans="2:5" ht="12.75">
      <c r="B188" s="131"/>
      <c r="C188" s="27"/>
      <c r="D188" s="27"/>
      <c r="E188" s="27"/>
    </row>
    <row r="189" spans="2:5" ht="12.75">
      <c r="B189" s="131"/>
      <c r="C189" s="27"/>
      <c r="D189" s="27"/>
      <c r="E189" s="27"/>
    </row>
    <row r="190" spans="2:5" ht="12.75">
      <c r="B190" s="131"/>
      <c r="C190" s="27"/>
      <c r="D190" s="27"/>
      <c r="E190" s="27"/>
    </row>
    <row r="191" spans="2:5" ht="12.75">
      <c r="B191" s="131"/>
      <c r="C191" s="27"/>
      <c r="D191" s="27"/>
      <c r="E191" s="27"/>
    </row>
    <row r="192" spans="2:5" ht="12.75">
      <c r="B192" s="131"/>
      <c r="C192" s="27"/>
      <c r="D192" s="27"/>
      <c r="E192" s="27"/>
    </row>
    <row r="193" spans="2:5" ht="12.75">
      <c r="B193" s="131"/>
      <c r="C193" s="27"/>
      <c r="D193" s="27"/>
      <c r="E193" s="27"/>
    </row>
    <row r="194" spans="2:5" ht="12.75">
      <c r="B194" s="131"/>
      <c r="C194" s="27"/>
      <c r="D194" s="27"/>
      <c r="E194" s="27"/>
    </row>
    <row r="195" spans="2:5" ht="12.75">
      <c r="B195" s="131"/>
      <c r="C195" s="27"/>
      <c r="D195" s="27"/>
      <c r="E195" s="27"/>
    </row>
    <row r="196" spans="2:5" ht="12.75">
      <c r="B196" s="131"/>
      <c r="C196" s="27"/>
      <c r="D196" s="27"/>
      <c r="E196" s="27"/>
    </row>
    <row r="197" spans="2:5" ht="12.75">
      <c r="B197" s="131"/>
      <c r="C197" s="27"/>
      <c r="D197" s="27"/>
      <c r="E197" s="27"/>
    </row>
    <row r="198" spans="2:5" ht="12.75">
      <c r="B198" s="131"/>
      <c r="C198" s="27"/>
      <c r="D198" s="27"/>
      <c r="E198" s="27"/>
    </row>
    <row r="199" spans="2:5" ht="12.75">
      <c r="B199" s="131"/>
      <c r="C199" s="27"/>
      <c r="D199" s="27"/>
      <c r="E199" s="27"/>
    </row>
    <row r="200" spans="2:5" ht="12.75">
      <c r="B200" s="131"/>
      <c r="C200" s="27"/>
      <c r="D200" s="27"/>
      <c r="E200" s="27"/>
    </row>
    <row r="201" spans="2:5" ht="12.75">
      <c r="B201" s="131"/>
      <c r="C201" s="27"/>
      <c r="D201" s="27"/>
      <c r="E201" s="27"/>
    </row>
    <row r="202" spans="2:5" ht="12.75">
      <c r="B202" s="131"/>
      <c r="C202" s="27"/>
      <c r="D202" s="27"/>
      <c r="E202" s="27"/>
    </row>
    <row r="203" spans="2:5" ht="12.75">
      <c r="B203" s="131"/>
      <c r="C203" s="27"/>
      <c r="D203" s="27"/>
      <c r="E203" s="27"/>
    </row>
    <row r="204" spans="2:5" ht="12.75">
      <c r="B204" s="131"/>
      <c r="C204" s="27"/>
      <c r="D204" s="27"/>
      <c r="E204" s="27"/>
    </row>
    <row r="205" spans="2:5" ht="12.75">
      <c r="B205" s="131"/>
      <c r="C205" s="27"/>
      <c r="D205" s="27"/>
      <c r="E205" s="27"/>
    </row>
    <row r="206" spans="2:5" ht="12.75">
      <c r="B206" s="131"/>
      <c r="C206" s="27"/>
      <c r="D206" s="27"/>
      <c r="E206" s="27"/>
    </row>
    <row r="207" spans="2:5" ht="12.75">
      <c r="B207" s="131"/>
      <c r="C207" s="27"/>
      <c r="D207" s="27"/>
      <c r="E207" s="27"/>
    </row>
    <row r="208" spans="2:5" ht="12.75">
      <c r="B208" s="131"/>
      <c r="C208" s="27"/>
      <c r="D208" s="27"/>
      <c r="E208" s="27"/>
    </row>
    <row r="209" spans="2:5" ht="12.75">
      <c r="B209" s="131"/>
      <c r="C209" s="27"/>
      <c r="D209" s="27"/>
      <c r="E209" s="27"/>
    </row>
    <row r="210" spans="2:5" ht="12.75">
      <c r="B210" s="131"/>
      <c r="C210" s="27"/>
      <c r="D210" s="27"/>
      <c r="E210" s="27"/>
    </row>
    <row r="211" spans="2:5" ht="12.75">
      <c r="B211" s="131"/>
      <c r="C211" s="27"/>
      <c r="D211" s="27"/>
      <c r="E211" s="27"/>
    </row>
    <row r="212" spans="2:5" ht="12.75">
      <c r="B212" s="131"/>
      <c r="C212" s="27"/>
      <c r="D212" s="27"/>
      <c r="E212" s="27"/>
    </row>
    <row r="213" spans="2:5" ht="12.75">
      <c r="B213" s="131"/>
      <c r="C213" s="27"/>
      <c r="D213" s="27"/>
      <c r="E213" s="27"/>
    </row>
    <row r="214" spans="2:5" ht="12.75">
      <c r="B214" s="131"/>
      <c r="C214" s="27"/>
      <c r="D214" s="27"/>
      <c r="E214" s="27"/>
    </row>
    <row r="215" spans="2:5" ht="12.75">
      <c r="B215" s="131"/>
      <c r="C215" s="27"/>
      <c r="D215" s="27"/>
      <c r="E215" s="27"/>
    </row>
    <row r="216" spans="2:5" ht="12.75">
      <c r="B216" s="131"/>
      <c r="C216" s="27"/>
      <c r="D216" s="27"/>
      <c r="E216" s="27"/>
    </row>
    <row r="217" spans="2:5" ht="12.75">
      <c r="B217" s="131"/>
      <c r="C217" s="27"/>
      <c r="D217" s="27"/>
      <c r="E217" s="27"/>
    </row>
    <row r="218" spans="2:5" ht="12.75">
      <c r="B218" s="131"/>
      <c r="C218" s="27"/>
      <c r="D218" s="27"/>
      <c r="E218" s="27"/>
    </row>
    <row r="219" spans="2:5" ht="12.75">
      <c r="B219" s="131"/>
      <c r="C219" s="27"/>
      <c r="D219" s="27"/>
      <c r="E219" s="27"/>
    </row>
    <row r="220" spans="2:5" ht="12.75">
      <c r="B220" s="131"/>
      <c r="C220" s="27"/>
      <c r="D220" s="27"/>
      <c r="E220" s="27"/>
    </row>
    <row r="221" spans="2:5" ht="12.75">
      <c r="B221" s="131"/>
      <c r="C221" s="27"/>
      <c r="D221" s="27"/>
      <c r="E221" s="27"/>
    </row>
    <row r="222" spans="2:5" ht="12.75">
      <c r="B222" s="131"/>
      <c r="C222" s="27"/>
      <c r="D222" s="27"/>
      <c r="E222" s="27"/>
    </row>
    <row r="223" spans="2:5" ht="12.75">
      <c r="B223" s="131"/>
      <c r="C223" s="27"/>
      <c r="D223" s="27"/>
      <c r="E223" s="27"/>
    </row>
    <row r="224" spans="2:5" ht="12.75">
      <c r="B224" s="131"/>
      <c r="C224" s="27"/>
      <c r="D224" s="27"/>
      <c r="E224" s="27"/>
    </row>
    <row r="225" spans="2:5" ht="12.75">
      <c r="B225" s="131"/>
      <c r="C225" s="27"/>
      <c r="D225" s="27"/>
      <c r="E225" s="27"/>
    </row>
    <row r="226" spans="2:5" ht="12.75">
      <c r="B226" s="131"/>
      <c r="C226" s="27"/>
      <c r="D226" s="27"/>
      <c r="E226" s="27"/>
    </row>
    <row r="227" spans="2:5" ht="12.75">
      <c r="B227" s="131"/>
      <c r="C227" s="27"/>
      <c r="D227" s="27"/>
      <c r="E227" s="27"/>
    </row>
    <row r="228" spans="2:5" ht="12.75">
      <c r="B228" s="131"/>
      <c r="C228" s="27"/>
      <c r="D228" s="27"/>
      <c r="E228" s="27"/>
    </row>
    <row r="229" spans="2:5" ht="12.75">
      <c r="B229" s="131"/>
      <c r="C229" s="27"/>
      <c r="D229" s="27"/>
      <c r="E229" s="27"/>
    </row>
    <row r="230" spans="2:5" ht="12.75">
      <c r="B230" s="131"/>
      <c r="C230" s="27"/>
      <c r="D230" s="27"/>
      <c r="E230" s="27"/>
    </row>
    <row r="231" spans="2:5" ht="12.75">
      <c r="B231" s="131"/>
      <c r="C231" s="27"/>
      <c r="D231" s="27"/>
      <c r="E231" s="27"/>
    </row>
    <row r="232" spans="2:5" ht="12.75">
      <c r="B232" s="131"/>
      <c r="C232" s="27"/>
      <c r="D232" s="27"/>
      <c r="E232" s="27"/>
    </row>
    <row r="233" spans="2:5" ht="12.75">
      <c r="B233" s="131"/>
      <c r="C233" s="27"/>
      <c r="D233" s="27"/>
      <c r="E233" s="27"/>
    </row>
    <row r="234" spans="2:5" ht="12.75">
      <c r="B234" s="131"/>
      <c r="C234" s="27"/>
      <c r="D234" s="27"/>
      <c r="E234" s="27"/>
    </row>
    <row r="235" spans="2:5" ht="12.75">
      <c r="B235" s="131"/>
      <c r="C235" s="27"/>
      <c r="D235" s="27"/>
      <c r="E235" s="27"/>
    </row>
    <row r="236" spans="2:5" ht="12.75">
      <c r="B236" s="131"/>
      <c r="C236" s="27"/>
      <c r="D236" s="27"/>
      <c r="E236" s="27"/>
    </row>
    <row r="237" spans="2:5" ht="12.75">
      <c r="B237" s="131"/>
      <c r="C237" s="27"/>
      <c r="D237" s="27"/>
      <c r="E237" s="27"/>
    </row>
    <row r="238" spans="2:5" ht="12.75">
      <c r="B238" s="131"/>
      <c r="C238" s="27"/>
      <c r="D238" s="27"/>
      <c r="E238" s="27"/>
    </row>
    <row r="239" spans="2:5" ht="12.75">
      <c r="B239" s="131"/>
      <c r="C239" s="27"/>
      <c r="D239" s="27"/>
      <c r="E239" s="27"/>
    </row>
    <row r="240" spans="2:5" ht="12.75">
      <c r="B240" s="131"/>
      <c r="C240" s="27"/>
      <c r="D240" s="27"/>
      <c r="E240" s="27"/>
    </row>
    <row r="241" spans="2:5" ht="12.75">
      <c r="B241" s="131"/>
      <c r="C241" s="27"/>
      <c r="D241" s="27"/>
      <c r="E241" s="27"/>
    </row>
    <row r="242" spans="2:5" ht="12.75">
      <c r="B242" s="131"/>
      <c r="C242" s="27"/>
      <c r="D242" s="27"/>
      <c r="E242" s="27"/>
    </row>
    <row r="243" spans="2:5" ht="12.75">
      <c r="B243" s="131"/>
      <c r="C243" s="27"/>
      <c r="D243" s="27"/>
      <c r="E243" s="27"/>
    </row>
    <row r="244" spans="2:5" ht="12.75">
      <c r="B244" s="131"/>
      <c r="C244" s="27"/>
      <c r="D244" s="27"/>
      <c r="E244" s="27"/>
    </row>
    <row r="245" spans="2:5" ht="12.75">
      <c r="B245" s="131"/>
      <c r="C245" s="27"/>
      <c r="D245" s="27"/>
      <c r="E245" s="27"/>
    </row>
    <row r="246" spans="2:5" ht="12.75">
      <c r="B246" s="131"/>
      <c r="C246" s="27"/>
      <c r="D246" s="27"/>
      <c r="E246" s="27"/>
    </row>
    <row r="247" spans="2:5" ht="12.75">
      <c r="B247" s="131"/>
      <c r="C247" s="27"/>
      <c r="D247" s="27"/>
      <c r="E247" s="27"/>
    </row>
    <row r="248" spans="2:5" ht="12.75">
      <c r="B248" s="131"/>
      <c r="C248" s="27"/>
      <c r="D248" s="27"/>
      <c r="E248" s="27"/>
    </row>
    <row r="249" spans="2:5" ht="12.75">
      <c r="B249" s="131"/>
      <c r="C249" s="27"/>
      <c r="D249" s="27"/>
      <c r="E249" s="27"/>
    </row>
    <row r="250" spans="2:5" ht="12.75">
      <c r="B250" s="131"/>
      <c r="C250" s="27"/>
      <c r="D250" s="27"/>
      <c r="E250" s="27"/>
    </row>
    <row r="251" spans="2:5" ht="12.75">
      <c r="B251" s="131"/>
      <c r="C251" s="27"/>
      <c r="D251" s="27"/>
      <c r="E251" s="27"/>
    </row>
    <row r="252" spans="2:5" ht="12.75">
      <c r="B252" s="131"/>
      <c r="C252" s="27"/>
      <c r="D252" s="27"/>
      <c r="E252" s="27"/>
    </row>
    <row r="253" spans="2:5" ht="12.75">
      <c r="B253" s="131"/>
      <c r="C253" s="27"/>
      <c r="D253" s="27"/>
      <c r="E253" s="27"/>
    </row>
    <row r="254" spans="2:5" ht="12.75">
      <c r="B254" s="131"/>
      <c r="C254" s="27"/>
      <c r="D254" s="27"/>
      <c r="E254" s="27"/>
    </row>
    <row r="255" spans="2:5" ht="12.75">
      <c r="B255" s="131"/>
      <c r="C255" s="27"/>
      <c r="D255" s="27"/>
      <c r="E255" s="27"/>
    </row>
    <row r="256" spans="2:5" ht="12.75">
      <c r="B256" s="131"/>
      <c r="C256" s="27"/>
      <c r="D256" s="27"/>
      <c r="E256" s="27"/>
    </row>
    <row r="257" spans="2:5" ht="12.75">
      <c r="B257" s="131"/>
      <c r="C257" s="27"/>
      <c r="D257" s="27"/>
      <c r="E257" s="27"/>
    </row>
    <row r="258" spans="2:5" ht="12.75">
      <c r="B258" s="131"/>
      <c r="C258" s="27"/>
      <c r="D258" s="27"/>
      <c r="E258" s="27"/>
    </row>
    <row r="259" spans="2:5" ht="12.75">
      <c r="B259" s="131"/>
      <c r="C259" s="27"/>
      <c r="D259" s="27"/>
      <c r="E259" s="27"/>
    </row>
    <row r="260" spans="2:5" ht="12.75">
      <c r="B260" s="131"/>
      <c r="C260" s="27"/>
      <c r="D260" s="27"/>
      <c r="E260" s="27"/>
    </row>
    <row r="261" spans="2:5" ht="12.75">
      <c r="B261" s="131"/>
      <c r="C261" s="27"/>
      <c r="D261" s="27"/>
      <c r="E261" s="27"/>
    </row>
    <row r="262" spans="2:5" ht="12.75">
      <c r="B262" s="131"/>
      <c r="C262" s="27"/>
      <c r="D262" s="27"/>
      <c r="E262" s="27"/>
    </row>
    <row r="263" spans="2:5" ht="12.75">
      <c r="B263" s="131"/>
      <c r="C263" s="27"/>
      <c r="D263" s="27"/>
      <c r="E263" s="27"/>
    </row>
    <row r="264" spans="2:5" ht="12.75">
      <c r="B264" s="131"/>
      <c r="C264" s="27"/>
      <c r="D264" s="27"/>
      <c r="E264" s="27"/>
    </row>
    <row r="265" spans="2:5" ht="12.75">
      <c r="B265" s="131"/>
      <c r="C265" s="27"/>
      <c r="D265" s="27"/>
      <c r="E265" s="27"/>
    </row>
    <row r="266" spans="2:5" ht="12.75">
      <c r="B266" s="131"/>
      <c r="C266" s="27"/>
      <c r="D266" s="27"/>
      <c r="E266" s="27"/>
    </row>
    <row r="267" spans="2:5" ht="12.75">
      <c r="B267" s="131"/>
      <c r="C267" s="27"/>
      <c r="D267" s="27"/>
      <c r="E267" s="27"/>
    </row>
    <row r="268" spans="2:5" ht="12.75">
      <c r="B268" s="131"/>
      <c r="C268" s="27"/>
      <c r="D268" s="27"/>
      <c r="E268" s="27"/>
    </row>
    <row r="269" spans="2:5" ht="12.75">
      <c r="B269" s="131"/>
      <c r="C269" s="27"/>
      <c r="D269" s="27"/>
      <c r="E269" s="27"/>
    </row>
    <row r="270" spans="2:5" ht="12.75">
      <c r="B270" s="131"/>
      <c r="C270" s="27"/>
      <c r="D270" s="27"/>
      <c r="E270" s="27"/>
    </row>
    <row r="271" spans="2:5" ht="12.75">
      <c r="B271" s="131"/>
      <c r="C271" s="27"/>
      <c r="D271" s="27"/>
      <c r="E271" s="27"/>
    </row>
    <row r="272" spans="2:5" ht="12.75">
      <c r="B272" s="131"/>
      <c r="C272" s="27"/>
      <c r="D272" s="27"/>
      <c r="E272" s="27"/>
    </row>
    <row r="273" spans="2:5" ht="12.75">
      <c r="B273" s="131"/>
      <c r="C273" s="27"/>
      <c r="D273" s="27"/>
      <c r="E273" s="27"/>
    </row>
    <row r="274" spans="2:5" ht="12.75">
      <c r="B274" s="131"/>
      <c r="C274" s="27"/>
      <c r="D274" s="27"/>
      <c r="E274" s="27"/>
    </row>
    <row r="275" spans="2:5" ht="12.75">
      <c r="B275" s="131"/>
      <c r="C275" s="27"/>
      <c r="D275" s="27"/>
      <c r="E275" s="27"/>
    </row>
    <row r="276" spans="2:5" ht="12.75">
      <c r="B276" s="131"/>
      <c r="C276" s="27"/>
      <c r="D276" s="27"/>
      <c r="E276" s="27"/>
    </row>
    <row r="277" spans="2:5" ht="12.75">
      <c r="B277" s="131"/>
      <c r="C277" s="27"/>
      <c r="D277" s="27"/>
      <c r="E277" s="27"/>
    </row>
    <row r="278" spans="2:5" ht="12.75">
      <c r="B278" s="131"/>
      <c r="C278" s="27"/>
      <c r="D278" s="27"/>
      <c r="E278" s="27"/>
    </row>
    <row r="279" spans="2:5" ht="12.75">
      <c r="B279" s="131"/>
      <c r="C279" s="27"/>
      <c r="D279" s="27"/>
      <c r="E279" s="27"/>
    </row>
    <row r="280" spans="2:5" ht="12.75">
      <c r="B280" s="131"/>
      <c r="C280" s="27"/>
      <c r="D280" s="27"/>
      <c r="E280" s="27"/>
    </row>
    <row r="281" spans="2:5" ht="12.75">
      <c r="B281" s="131"/>
      <c r="C281" s="27"/>
      <c r="D281" s="27"/>
      <c r="E281" s="27"/>
    </row>
    <row r="282" spans="2:5" ht="12.75">
      <c r="B282" s="131"/>
      <c r="C282" s="27"/>
      <c r="D282" s="27"/>
      <c r="E282" s="27"/>
    </row>
    <row r="283" spans="2:5" ht="12.75">
      <c r="B283" s="131"/>
      <c r="C283" s="27"/>
      <c r="D283" s="27"/>
      <c r="E283" s="27"/>
    </row>
    <row r="284" spans="2:5" ht="12.75">
      <c r="B284" s="131"/>
      <c r="C284" s="27"/>
      <c r="D284" s="27"/>
      <c r="E284" s="27"/>
    </row>
    <row r="285" spans="2:5" ht="12.75">
      <c r="B285" s="131"/>
      <c r="C285" s="27"/>
      <c r="D285" s="27"/>
      <c r="E285" s="27"/>
    </row>
    <row r="286" spans="2:5" ht="12.75">
      <c r="B286" s="131"/>
      <c r="C286" s="27"/>
      <c r="D286" s="27"/>
      <c r="E286" s="27"/>
    </row>
    <row r="287" spans="2:5" ht="12.75">
      <c r="B287" s="131"/>
      <c r="C287" s="27"/>
      <c r="D287" s="27"/>
      <c r="E287" s="27"/>
    </row>
    <row r="288" spans="2:5" ht="12.75">
      <c r="B288" s="131"/>
      <c r="C288" s="27"/>
      <c r="D288" s="27"/>
      <c r="E288" s="27"/>
    </row>
    <row r="289" spans="2:5" ht="12.75">
      <c r="B289" s="131"/>
      <c r="C289" s="27"/>
      <c r="D289" s="27"/>
      <c r="E289" s="27"/>
    </row>
    <row r="290" spans="2:5" ht="12.75">
      <c r="B290" s="131"/>
      <c r="C290" s="27"/>
      <c r="D290" s="27"/>
      <c r="E290" s="27"/>
    </row>
    <row r="291" spans="2:5" ht="12.75">
      <c r="B291" s="131"/>
      <c r="C291" s="27"/>
      <c r="D291" s="27"/>
      <c r="E291" s="27"/>
    </row>
    <row r="292" spans="2:5" ht="12.75">
      <c r="B292" s="131"/>
      <c r="C292" s="27"/>
      <c r="D292" s="27"/>
      <c r="E292" s="27"/>
    </row>
    <row r="293" spans="2:5" ht="12.75">
      <c r="B293" s="131"/>
      <c r="C293" s="27"/>
      <c r="D293" s="27"/>
      <c r="E293" s="27"/>
    </row>
    <row r="294" spans="2:5" ht="12.75">
      <c r="B294" s="131"/>
      <c r="C294" s="27"/>
      <c r="D294" s="27"/>
      <c r="E294" s="27"/>
    </row>
    <row r="295" spans="2:5" ht="12.75">
      <c r="B295" s="131"/>
      <c r="C295" s="27"/>
      <c r="D295" s="27"/>
      <c r="E295" s="27"/>
    </row>
    <row r="296" spans="2:5" ht="12.75">
      <c r="B296" s="131"/>
      <c r="C296" s="27"/>
      <c r="D296" s="27"/>
      <c r="E296" s="27"/>
    </row>
    <row r="297" spans="2:5" ht="12.75">
      <c r="B297" s="131"/>
      <c r="C297" s="27"/>
      <c r="D297" s="27"/>
      <c r="E297" s="27"/>
    </row>
    <row r="298" spans="2:5" ht="12.75">
      <c r="B298" s="131"/>
      <c r="C298" s="27"/>
      <c r="D298" s="27"/>
      <c r="E298" s="27"/>
    </row>
    <row r="299" spans="2:5" ht="12.75">
      <c r="B299" s="131"/>
      <c r="C299" s="27"/>
      <c r="D299" s="27"/>
      <c r="E299" s="27"/>
    </row>
    <row r="300" spans="2:5" ht="12.75">
      <c r="B300" s="131"/>
      <c r="C300" s="27"/>
      <c r="D300" s="27"/>
      <c r="E300" s="27"/>
    </row>
    <row r="301" spans="2:5" ht="12.75">
      <c r="B301" s="131"/>
      <c r="C301" s="27"/>
      <c r="D301" s="27"/>
      <c r="E301" s="27"/>
    </row>
    <row r="302" spans="2:5" ht="12.75">
      <c r="B302" s="131"/>
      <c r="C302" s="27"/>
      <c r="D302" s="27"/>
      <c r="E302" s="27"/>
    </row>
    <row r="303" spans="2:5" ht="12.75">
      <c r="B303" s="131"/>
      <c r="C303" s="27"/>
      <c r="D303" s="27"/>
      <c r="E303" s="27"/>
    </row>
    <row r="304" spans="2:5" ht="12.75">
      <c r="B304" s="131"/>
      <c r="C304" s="27"/>
      <c r="D304" s="27"/>
      <c r="E304" s="27"/>
    </row>
    <row r="305" spans="2:5" ht="12.75">
      <c r="B305" s="131"/>
      <c r="C305" s="27"/>
      <c r="D305" s="27"/>
      <c r="E305" s="27"/>
    </row>
    <row r="306" spans="2:5" ht="12.75">
      <c r="B306" s="131"/>
      <c r="C306" s="27"/>
      <c r="D306" s="27"/>
      <c r="E306" s="27"/>
    </row>
    <row r="307" spans="2:5" ht="12.75">
      <c r="B307" s="131"/>
      <c r="C307" s="27"/>
      <c r="D307" s="27"/>
      <c r="E307" s="27"/>
    </row>
    <row r="308" spans="2:5" ht="12.75">
      <c r="B308" s="131"/>
      <c r="C308" s="27"/>
      <c r="D308" s="27"/>
      <c r="E308" s="27"/>
    </row>
    <row r="309" spans="2:5" ht="12.75">
      <c r="B309" s="131"/>
      <c r="C309" s="27"/>
      <c r="D309" s="27"/>
      <c r="E309" s="27"/>
    </row>
    <row r="310" spans="2:5" ht="12.75">
      <c r="B310" s="131"/>
      <c r="C310" s="27"/>
      <c r="D310" s="27"/>
      <c r="E310" s="27"/>
    </row>
    <row r="311" spans="2:5" ht="12.75">
      <c r="B311" s="131"/>
      <c r="C311" s="27"/>
      <c r="D311" s="27"/>
      <c r="E311" s="27"/>
    </row>
    <row r="312" spans="2:5" ht="12.75">
      <c r="B312" s="131"/>
      <c r="C312" s="27"/>
      <c r="D312" s="27"/>
      <c r="E312" s="27"/>
    </row>
    <row r="313" spans="2:5" ht="12.75">
      <c r="B313" s="131"/>
      <c r="C313" s="27"/>
      <c r="D313" s="27"/>
      <c r="E313" s="27"/>
    </row>
    <row r="314" spans="2:5" ht="12.75">
      <c r="B314" s="131"/>
      <c r="C314" s="27"/>
      <c r="D314" s="27"/>
      <c r="E314" s="27"/>
    </row>
    <row r="315" spans="2:5" ht="12.75">
      <c r="B315" s="131"/>
      <c r="C315" s="27"/>
      <c r="D315" s="27"/>
      <c r="E315" s="27"/>
    </row>
    <row r="316" spans="2:5" ht="12.75">
      <c r="B316" s="131"/>
      <c r="C316" s="27"/>
      <c r="D316" s="27"/>
      <c r="E316" s="27"/>
    </row>
    <row r="317" spans="2:5" ht="12.75">
      <c r="B317" s="131"/>
      <c r="C317" s="27"/>
      <c r="D317" s="27"/>
      <c r="E317" s="27"/>
    </row>
    <row r="318" spans="2:5" ht="12.75">
      <c r="B318" s="131"/>
      <c r="C318" s="27"/>
      <c r="D318" s="27"/>
      <c r="E318" s="27"/>
    </row>
    <row r="319" spans="2:5" ht="12.75">
      <c r="B319" s="131"/>
      <c r="C319" s="27"/>
      <c r="D319" s="27"/>
      <c r="E319" s="27"/>
    </row>
    <row r="320" spans="2:5" ht="12.75">
      <c r="B320" s="131"/>
      <c r="C320" s="27"/>
      <c r="D320" s="27"/>
      <c r="E320" s="27"/>
    </row>
    <row r="321" spans="2:5" ht="12.75">
      <c r="B321" s="131"/>
      <c r="C321" s="27"/>
      <c r="D321" s="27"/>
      <c r="E321" s="27"/>
    </row>
    <row r="322" spans="2:5" ht="12.75">
      <c r="B322" s="131"/>
      <c r="C322" s="27"/>
      <c r="D322" s="27"/>
      <c r="E322" s="27"/>
    </row>
    <row r="323" spans="2:5" ht="12.75">
      <c r="B323" s="131"/>
      <c r="C323" s="27"/>
      <c r="D323" s="27"/>
      <c r="E323" s="27"/>
    </row>
    <row r="324" spans="2:5" ht="12.75">
      <c r="B324" s="131"/>
      <c r="C324" s="27"/>
      <c r="D324" s="27"/>
      <c r="E324" s="27"/>
    </row>
    <row r="325" spans="2:5" ht="12.75">
      <c r="B325" s="131"/>
      <c r="C325" s="27"/>
      <c r="D325" s="27"/>
      <c r="E325" s="27"/>
    </row>
    <row r="326" spans="2:5" ht="12.75">
      <c r="B326" s="131"/>
      <c r="C326" s="27"/>
      <c r="D326" s="27"/>
      <c r="E326" s="27"/>
    </row>
    <row r="327" spans="2:5" ht="12.75">
      <c r="B327" s="131"/>
      <c r="C327" s="27"/>
      <c r="D327" s="27"/>
      <c r="E327" s="27"/>
    </row>
    <row r="328" spans="2:5" ht="12.75">
      <c r="B328" s="131"/>
      <c r="C328" s="27"/>
      <c r="D328" s="27"/>
      <c r="E328" s="27"/>
    </row>
    <row r="329" spans="2:5" ht="12.75">
      <c r="B329" s="131"/>
      <c r="C329" s="27"/>
      <c r="D329" s="27"/>
      <c r="E329" s="27"/>
    </row>
    <row r="330" spans="2:5" ht="12.75">
      <c r="B330" s="131"/>
      <c r="C330" s="27"/>
      <c r="D330" s="27"/>
      <c r="E330" s="27"/>
    </row>
    <row r="331" spans="2:5" ht="12.75">
      <c r="B331" s="131"/>
      <c r="C331" s="27"/>
      <c r="D331" s="27"/>
      <c r="E331" s="27"/>
    </row>
    <row r="332" spans="2:5" ht="12.75">
      <c r="B332" s="131"/>
      <c r="C332" s="27"/>
      <c r="D332" s="27"/>
      <c r="E332" s="27"/>
    </row>
    <row r="333" spans="2:5" ht="12.75">
      <c r="B333" s="131"/>
      <c r="C333" s="27"/>
      <c r="D333" s="27"/>
      <c r="E333" s="27"/>
    </row>
    <row r="334" spans="2:5" ht="12.75">
      <c r="B334" s="131"/>
      <c r="C334" s="27"/>
      <c r="D334" s="27"/>
      <c r="E334" s="27"/>
    </row>
    <row r="335" spans="2:5" ht="12.75">
      <c r="B335" s="131"/>
      <c r="C335" s="27"/>
      <c r="D335" s="27"/>
      <c r="E335" s="27"/>
    </row>
    <row r="336" spans="2:5" ht="12.75">
      <c r="B336" s="131"/>
      <c r="C336" s="27"/>
      <c r="D336" s="27"/>
      <c r="E336" s="27"/>
    </row>
    <row r="337" spans="2:5" ht="12.75">
      <c r="B337" s="131"/>
      <c r="C337" s="27"/>
      <c r="D337" s="27"/>
      <c r="E337" s="27"/>
    </row>
  </sheetData>
  <mergeCells count="17">
    <mergeCell ref="E56:E57"/>
    <mergeCell ref="A56:A57"/>
    <mergeCell ref="B56:B57"/>
    <mergeCell ref="C56:C57"/>
    <mergeCell ref="D56:D57"/>
    <mergeCell ref="C41:C43"/>
    <mergeCell ref="D41:D43"/>
    <mergeCell ref="C1:C3"/>
    <mergeCell ref="D1:D3"/>
    <mergeCell ref="A1:A3"/>
    <mergeCell ref="B1:B3"/>
    <mergeCell ref="A41:A43"/>
    <mergeCell ref="B41:B43"/>
    <mergeCell ref="E1:E3"/>
    <mergeCell ref="F1:F3"/>
    <mergeCell ref="E41:E43"/>
    <mergeCell ref="F41:F43"/>
  </mergeCells>
  <printOptions/>
  <pageMargins left="0.75" right="0.75" top="0.8" bottom="0.51" header="0.2" footer="0.27"/>
  <pageSetup horizontalDpi="300" verticalDpi="300" orientation="landscape" paperSize="9" r:id="rId1"/>
  <headerFooter alignWithMargins="0">
    <oddHeader>&amp;C2002. évi intézményi felújítások&amp;R5.sz.melléklet 
(ezer Ft-ban)
 1/2003.(III.11.)sz.önkormányzati rendelethez</oddHeader>
    <oddFooter>&amp;L&amp;D  &amp;T&amp;C&amp;F/&amp;A/Szalafainé&amp;R&amp;P/&amp;N</oddFooter>
  </headerFooter>
  <rowBreaks count="1" manualBreakCount="1">
    <brk id="4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5" sqref="H15"/>
    </sheetView>
  </sheetViews>
  <sheetFormatPr defaultColWidth="9.140625" defaultRowHeight="12.75"/>
  <cols>
    <col min="1" max="1" width="57.140625" style="0" bestFit="1" customWidth="1"/>
    <col min="2" max="2" width="11.7109375" style="5" customWidth="1"/>
    <col min="3" max="3" width="10.8515625" style="225" customWidth="1"/>
    <col min="4" max="4" width="9.140625" style="28" customWidth="1"/>
    <col min="6" max="6" width="9.140625" style="28" customWidth="1"/>
    <col min="7" max="7" width="8.8515625" style="70" customWidth="1"/>
    <col min="8" max="8" width="15.28125" style="0" bestFit="1" customWidth="1"/>
  </cols>
  <sheetData>
    <row r="1" spans="1:8" ht="12.75">
      <c r="A1" s="43"/>
      <c r="B1" s="76"/>
      <c r="C1" s="222"/>
      <c r="D1" s="174"/>
      <c r="E1" s="93"/>
      <c r="F1" s="178"/>
      <c r="G1" s="64"/>
      <c r="H1" s="56"/>
    </row>
    <row r="2" spans="1:8" ht="12.75">
      <c r="A2" s="50"/>
      <c r="B2" s="51" t="s">
        <v>77</v>
      </c>
      <c r="C2" s="223" t="s">
        <v>77</v>
      </c>
      <c r="D2" s="175" t="s">
        <v>78</v>
      </c>
      <c r="E2" s="99"/>
      <c r="F2" s="179" t="s">
        <v>79</v>
      </c>
      <c r="G2" s="65" t="s">
        <v>80</v>
      </c>
      <c r="H2" s="51" t="s">
        <v>8</v>
      </c>
    </row>
    <row r="3" spans="1:8" ht="14.25">
      <c r="A3" s="44" t="s">
        <v>4</v>
      </c>
      <c r="B3" s="51" t="s">
        <v>81</v>
      </c>
      <c r="C3" s="223" t="s">
        <v>82</v>
      </c>
      <c r="D3" s="176" t="s">
        <v>83</v>
      </c>
      <c r="E3" s="101"/>
      <c r="F3" s="179" t="s">
        <v>110</v>
      </c>
      <c r="G3" s="65" t="s">
        <v>85</v>
      </c>
      <c r="H3" s="54"/>
    </row>
    <row r="4" spans="1:8" ht="12.75">
      <c r="A4" s="45"/>
      <c r="B4" s="52" t="s">
        <v>9</v>
      </c>
      <c r="C4" s="224" t="s">
        <v>9</v>
      </c>
      <c r="D4" s="177" t="s">
        <v>86</v>
      </c>
      <c r="E4" s="96" t="s">
        <v>85</v>
      </c>
      <c r="F4" s="180" t="s">
        <v>87</v>
      </c>
      <c r="G4" s="66"/>
      <c r="H4" s="53"/>
    </row>
    <row r="5" spans="1:8" ht="12.75">
      <c r="A5" s="46"/>
      <c r="B5" s="48"/>
      <c r="C5" s="48"/>
      <c r="D5" s="49"/>
      <c r="E5" s="71"/>
      <c r="F5" s="49"/>
      <c r="G5" s="67"/>
      <c r="H5" s="50"/>
    </row>
    <row r="6" spans="1:8" ht="12.75">
      <c r="A6" s="47" t="s">
        <v>88</v>
      </c>
      <c r="B6" s="48"/>
      <c r="C6" s="48"/>
      <c r="D6" s="49"/>
      <c r="E6" s="71"/>
      <c r="F6" s="49"/>
      <c r="G6" s="67"/>
      <c r="H6" s="50"/>
    </row>
    <row r="7" spans="1:8" ht="12.75">
      <c r="A7" s="46" t="s">
        <v>12</v>
      </c>
      <c r="B7" s="48">
        <v>0</v>
      </c>
      <c r="C7" s="48">
        <v>109</v>
      </c>
      <c r="D7" s="49">
        <v>109</v>
      </c>
      <c r="E7" s="71">
        <v>100</v>
      </c>
      <c r="F7" s="60" t="s">
        <v>89</v>
      </c>
      <c r="G7" s="77" t="s">
        <v>89</v>
      </c>
      <c r="H7" s="50"/>
    </row>
    <row r="8" spans="1:8" ht="12.75">
      <c r="A8" s="46" t="s">
        <v>14</v>
      </c>
      <c r="B8" s="48">
        <v>0</v>
      </c>
      <c r="C8" s="48">
        <v>500</v>
      </c>
      <c r="D8" s="49">
        <v>500</v>
      </c>
      <c r="E8" s="71">
        <v>100</v>
      </c>
      <c r="F8" s="60" t="s">
        <v>89</v>
      </c>
      <c r="G8" s="77" t="s">
        <v>89</v>
      </c>
      <c r="H8" s="71" t="s">
        <v>169</v>
      </c>
    </row>
    <row r="9" spans="1:8" ht="12.75">
      <c r="A9" s="46" t="s">
        <v>15</v>
      </c>
      <c r="B9" s="48">
        <v>0</v>
      </c>
      <c r="C9" s="48">
        <v>63516</v>
      </c>
      <c r="D9" s="49">
        <v>57016</v>
      </c>
      <c r="E9" s="71">
        <f>D9/C9*100</f>
        <v>89.7663580830027</v>
      </c>
      <c r="F9" s="49">
        <v>56718</v>
      </c>
      <c r="G9" s="67">
        <f>F9/C9*100</f>
        <v>89.29718496126961</v>
      </c>
      <c r="H9" s="71" t="s">
        <v>170</v>
      </c>
    </row>
    <row r="10" spans="1:8" ht="12.75">
      <c r="A10" s="46" t="s">
        <v>17</v>
      </c>
      <c r="B10" s="48">
        <v>0</v>
      </c>
      <c r="C10" s="48">
        <v>182</v>
      </c>
      <c r="D10" s="49">
        <v>182</v>
      </c>
      <c r="E10" s="71">
        <v>100</v>
      </c>
      <c r="F10" s="48">
        <v>182</v>
      </c>
      <c r="G10" s="67">
        <v>100</v>
      </c>
      <c r="H10" s="50"/>
    </row>
    <row r="11" spans="1:8" ht="12.75">
      <c r="A11" s="46" t="s">
        <v>18</v>
      </c>
      <c r="B11" s="48">
        <v>0</v>
      </c>
      <c r="C11" s="48">
        <v>214</v>
      </c>
      <c r="D11" s="49">
        <v>214</v>
      </c>
      <c r="E11" s="71">
        <v>100</v>
      </c>
      <c r="F11" s="48">
        <v>214</v>
      </c>
      <c r="G11" s="67">
        <v>100</v>
      </c>
      <c r="H11" s="50"/>
    </row>
    <row r="12" spans="1:8" ht="12.75">
      <c r="A12" s="46" t="s">
        <v>19</v>
      </c>
      <c r="B12" s="48">
        <v>0</v>
      </c>
      <c r="C12" s="48">
        <v>44</v>
      </c>
      <c r="D12" s="49">
        <v>44</v>
      </c>
      <c r="E12" s="71">
        <v>100</v>
      </c>
      <c r="F12" s="48">
        <v>44</v>
      </c>
      <c r="G12" s="67">
        <v>100</v>
      </c>
      <c r="H12" s="50"/>
    </row>
    <row r="13" spans="1:8" ht="12.75">
      <c r="A13" s="46" t="s">
        <v>20</v>
      </c>
      <c r="B13" s="48">
        <v>0</v>
      </c>
      <c r="C13" s="48">
        <v>50</v>
      </c>
      <c r="D13" s="49">
        <v>50</v>
      </c>
      <c r="E13" s="71">
        <v>100</v>
      </c>
      <c r="F13" s="49">
        <v>50</v>
      </c>
      <c r="G13" s="67">
        <v>100</v>
      </c>
      <c r="H13" s="50"/>
    </row>
    <row r="14" spans="1:8" ht="12.75">
      <c r="A14" s="46" t="s">
        <v>21</v>
      </c>
      <c r="B14" s="48">
        <v>0</v>
      </c>
      <c r="C14" s="48">
        <v>311</v>
      </c>
      <c r="D14" s="49">
        <v>311</v>
      </c>
      <c r="E14" s="71">
        <v>100</v>
      </c>
      <c r="F14" s="49">
        <v>311</v>
      </c>
      <c r="G14" s="67">
        <v>100</v>
      </c>
      <c r="H14" s="50"/>
    </row>
    <row r="15" spans="1:8" ht="12.75">
      <c r="A15" s="46" t="s">
        <v>22</v>
      </c>
      <c r="B15" s="48">
        <v>0</v>
      </c>
      <c r="C15" s="48">
        <v>2021</v>
      </c>
      <c r="D15" s="49">
        <v>2021</v>
      </c>
      <c r="E15" s="71">
        <v>100</v>
      </c>
      <c r="F15" s="49">
        <v>2021</v>
      </c>
      <c r="G15" s="67">
        <v>100</v>
      </c>
      <c r="H15" s="50"/>
    </row>
    <row r="16" spans="1:8" ht="12.75">
      <c r="A16" s="46" t="s">
        <v>90</v>
      </c>
      <c r="B16" s="48">
        <v>0</v>
      </c>
      <c r="C16" s="48">
        <v>224</v>
      </c>
      <c r="D16" s="49">
        <v>224</v>
      </c>
      <c r="E16" s="71">
        <v>100</v>
      </c>
      <c r="F16" s="49">
        <v>224</v>
      </c>
      <c r="G16" s="67">
        <v>100</v>
      </c>
      <c r="H16" s="50"/>
    </row>
    <row r="17" spans="1:8" s="9" customFormat="1" ht="12.75">
      <c r="A17" s="8" t="s">
        <v>108</v>
      </c>
      <c r="B17" s="134" t="s">
        <v>89</v>
      </c>
      <c r="C17" s="49">
        <v>50</v>
      </c>
      <c r="D17" s="18">
        <v>50</v>
      </c>
      <c r="E17" s="71">
        <v>100</v>
      </c>
      <c r="F17" s="49">
        <v>50</v>
      </c>
      <c r="G17" s="67">
        <v>100</v>
      </c>
      <c r="H17" s="13"/>
    </row>
    <row r="18" spans="1:8" ht="12.75">
      <c r="A18" s="30" t="s">
        <v>91</v>
      </c>
      <c r="B18" s="33">
        <v>0</v>
      </c>
      <c r="C18" s="139">
        <f>SUM(C7:C17)</f>
        <v>67221</v>
      </c>
      <c r="D18" s="33">
        <f>SUM(D7:D17)</f>
        <v>60721</v>
      </c>
      <c r="E18" s="226">
        <f>D18/C18*100</f>
        <v>90.33040270153673</v>
      </c>
      <c r="F18" s="33">
        <f>SUM(F7:F17)</f>
        <v>59814</v>
      </c>
      <c r="G18" s="68">
        <f>F18/C18*100</f>
        <v>88.9811219708127</v>
      </c>
      <c r="H18" s="33" t="s">
        <v>185</v>
      </c>
    </row>
    <row r="19" spans="1:8" ht="12.75">
      <c r="A19" s="46"/>
      <c r="B19" s="48"/>
      <c r="C19" s="48"/>
      <c r="D19" s="49"/>
      <c r="E19" s="73"/>
      <c r="F19" s="49"/>
      <c r="G19" s="67"/>
      <c r="H19" s="50"/>
    </row>
    <row r="20" spans="1:8" ht="12.75">
      <c r="A20" s="47" t="s">
        <v>25</v>
      </c>
      <c r="B20" s="59">
        <v>65000</v>
      </c>
      <c r="C20" s="59">
        <v>2080</v>
      </c>
      <c r="D20" s="59"/>
      <c r="E20" s="74"/>
      <c r="F20" s="61"/>
      <c r="G20" s="67"/>
      <c r="H20" s="50"/>
    </row>
    <row r="21" spans="1:8" ht="12.75">
      <c r="A21" s="46" t="s">
        <v>27</v>
      </c>
      <c r="B21" s="48"/>
      <c r="C21" s="48"/>
      <c r="D21" s="48"/>
      <c r="E21" s="73"/>
      <c r="F21" s="49"/>
      <c r="G21" s="67"/>
      <c r="H21" s="50"/>
    </row>
    <row r="22" spans="1:8" ht="12.75">
      <c r="A22" s="46" t="s">
        <v>28</v>
      </c>
      <c r="B22" s="48" t="s">
        <v>29</v>
      </c>
      <c r="C22" s="48">
        <v>3994</v>
      </c>
      <c r="D22" s="48">
        <v>3994</v>
      </c>
      <c r="E22" s="73">
        <v>100</v>
      </c>
      <c r="F22" s="48">
        <v>3594</v>
      </c>
      <c r="G22" s="69">
        <v>90</v>
      </c>
      <c r="H22" s="71" t="s">
        <v>171</v>
      </c>
    </row>
    <row r="23" spans="1:8" ht="12.75">
      <c r="A23" s="46" t="s">
        <v>30</v>
      </c>
      <c r="B23" s="48" t="s">
        <v>29</v>
      </c>
      <c r="C23" s="48">
        <v>3125</v>
      </c>
      <c r="D23" s="48">
        <v>3125</v>
      </c>
      <c r="E23" s="73">
        <v>100</v>
      </c>
      <c r="F23" s="48">
        <v>2812</v>
      </c>
      <c r="G23" s="69">
        <v>90</v>
      </c>
      <c r="H23" s="71" t="s">
        <v>172</v>
      </c>
    </row>
    <row r="24" spans="1:8" ht="12.75">
      <c r="A24" s="46" t="s">
        <v>31</v>
      </c>
      <c r="B24" s="48" t="s">
        <v>29</v>
      </c>
      <c r="C24" s="48">
        <v>1063</v>
      </c>
      <c r="D24" s="48">
        <v>1063</v>
      </c>
      <c r="E24" s="73">
        <v>100</v>
      </c>
      <c r="F24" s="48">
        <v>1063</v>
      </c>
      <c r="G24" s="69">
        <v>100</v>
      </c>
      <c r="H24" s="50"/>
    </row>
    <row r="25" spans="1:8" ht="12.75">
      <c r="A25" s="46" t="s">
        <v>32</v>
      </c>
      <c r="B25" s="48" t="s">
        <v>29</v>
      </c>
      <c r="C25" s="48">
        <v>10873</v>
      </c>
      <c r="D25" s="48">
        <v>10398</v>
      </c>
      <c r="E25" s="73">
        <f>D25/C25*100</f>
        <v>95.63138048376713</v>
      </c>
      <c r="F25" s="48">
        <v>1754</v>
      </c>
      <c r="G25" s="69">
        <f>F25/C25*100</f>
        <v>16.131702382047273</v>
      </c>
      <c r="H25" s="71" t="s">
        <v>173</v>
      </c>
    </row>
    <row r="26" spans="1:8" ht="12.75">
      <c r="A26" s="46" t="s">
        <v>33</v>
      </c>
      <c r="B26" s="48" t="s">
        <v>29</v>
      </c>
      <c r="C26" s="48">
        <v>4471</v>
      </c>
      <c r="D26" s="48">
        <v>4471</v>
      </c>
      <c r="E26" s="73">
        <v>100</v>
      </c>
      <c r="F26" s="48">
        <v>4471</v>
      </c>
      <c r="G26" s="67">
        <v>100</v>
      </c>
      <c r="H26" s="50"/>
    </row>
    <row r="27" spans="1:8" ht="12.75">
      <c r="A27" s="46" t="s">
        <v>34</v>
      </c>
      <c r="B27" s="48" t="s">
        <v>29</v>
      </c>
      <c r="C27" s="48">
        <v>770</v>
      </c>
      <c r="D27" s="48">
        <v>770</v>
      </c>
      <c r="E27" s="73">
        <v>100</v>
      </c>
      <c r="F27" s="48">
        <v>770</v>
      </c>
      <c r="G27" s="67">
        <v>100</v>
      </c>
      <c r="H27" s="50"/>
    </row>
    <row r="28" spans="1:8" ht="12.75">
      <c r="A28" s="46" t="s">
        <v>35</v>
      </c>
      <c r="B28" s="48" t="s">
        <v>29</v>
      </c>
      <c r="C28" s="48">
        <v>858</v>
      </c>
      <c r="D28" s="48">
        <v>858</v>
      </c>
      <c r="E28" s="73">
        <v>100</v>
      </c>
      <c r="F28" s="48">
        <v>858</v>
      </c>
      <c r="G28" s="67">
        <v>100</v>
      </c>
      <c r="H28" s="50"/>
    </row>
    <row r="29" spans="1:8" ht="12.75">
      <c r="A29" s="46" t="s">
        <v>36</v>
      </c>
      <c r="B29" s="48" t="s">
        <v>29</v>
      </c>
      <c r="C29" s="48">
        <v>552</v>
      </c>
      <c r="D29" s="48">
        <v>552</v>
      </c>
      <c r="E29" s="73">
        <v>100</v>
      </c>
      <c r="F29" s="48">
        <v>552</v>
      </c>
      <c r="G29" s="67">
        <v>100</v>
      </c>
      <c r="H29" s="50"/>
    </row>
    <row r="30" spans="1:8" ht="12.75">
      <c r="A30" s="46" t="s">
        <v>37</v>
      </c>
      <c r="B30" s="48" t="s">
        <v>29</v>
      </c>
      <c r="C30" s="48">
        <v>0</v>
      </c>
      <c r="D30" s="60" t="s">
        <v>89</v>
      </c>
      <c r="E30" s="60" t="s">
        <v>89</v>
      </c>
      <c r="F30" s="60" t="s">
        <v>89</v>
      </c>
      <c r="G30" s="60" t="s">
        <v>89</v>
      </c>
      <c r="H30" s="50"/>
    </row>
    <row r="31" spans="1:8" ht="12.75">
      <c r="A31" s="46" t="s">
        <v>105</v>
      </c>
      <c r="B31" s="48"/>
      <c r="C31" s="48">
        <v>200</v>
      </c>
      <c r="D31" s="60" t="s">
        <v>89</v>
      </c>
      <c r="E31" s="60" t="s">
        <v>89</v>
      </c>
      <c r="F31" s="60" t="s">
        <v>89</v>
      </c>
      <c r="G31" s="60" t="s">
        <v>89</v>
      </c>
      <c r="H31" s="50"/>
    </row>
    <row r="32" spans="1:8" ht="12.75">
      <c r="A32" s="57" t="s">
        <v>38</v>
      </c>
      <c r="B32" s="48" t="s">
        <v>29</v>
      </c>
      <c r="C32" s="48">
        <v>2504</v>
      </c>
      <c r="D32" s="48">
        <v>2504</v>
      </c>
      <c r="E32" s="73">
        <v>100</v>
      </c>
      <c r="F32" s="48">
        <v>2504</v>
      </c>
      <c r="G32" s="67">
        <v>100</v>
      </c>
      <c r="H32" s="50"/>
    </row>
    <row r="33" spans="1:8" ht="12.75">
      <c r="A33" s="46" t="s">
        <v>39</v>
      </c>
      <c r="B33" s="48"/>
      <c r="C33" s="48"/>
      <c r="D33" s="48"/>
      <c r="E33" s="73"/>
      <c r="F33" s="49"/>
      <c r="G33" s="69"/>
      <c r="H33" s="50"/>
    </row>
    <row r="34" spans="1:8" ht="12.75">
      <c r="A34" s="46" t="s">
        <v>40</v>
      </c>
      <c r="B34" s="48" t="s">
        <v>29</v>
      </c>
      <c r="C34" s="48">
        <v>1348</v>
      </c>
      <c r="D34" s="48">
        <v>1348</v>
      </c>
      <c r="E34" s="73">
        <v>100</v>
      </c>
      <c r="F34" s="49">
        <v>1280</v>
      </c>
      <c r="G34" s="69">
        <f>F34/C34*100</f>
        <v>94.95548961424333</v>
      </c>
      <c r="H34" s="71" t="s">
        <v>174</v>
      </c>
    </row>
    <row r="35" spans="1:8" ht="12.75">
      <c r="A35" s="46" t="s">
        <v>41</v>
      </c>
      <c r="B35" s="48" t="s">
        <v>29</v>
      </c>
      <c r="C35" s="48">
        <v>5777</v>
      </c>
      <c r="D35" s="48">
        <v>5777</v>
      </c>
      <c r="E35" s="73">
        <v>100</v>
      </c>
      <c r="F35" s="49">
        <v>5555</v>
      </c>
      <c r="G35" s="69">
        <f>F35/C35*100</f>
        <v>96.15717500432751</v>
      </c>
      <c r="H35" s="71" t="s">
        <v>175</v>
      </c>
    </row>
    <row r="36" spans="1:8" ht="12.75">
      <c r="A36" s="46" t="s">
        <v>42</v>
      </c>
      <c r="B36" s="48" t="s">
        <v>29</v>
      </c>
      <c r="C36" s="48">
        <v>1200</v>
      </c>
      <c r="D36" s="48">
        <v>1200</v>
      </c>
      <c r="E36" s="73">
        <v>100</v>
      </c>
      <c r="F36" s="48">
        <v>1140</v>
      </c>
      <c r="G36" s="69">
        <f>F36/C36*100</f>
        <v>95</v>
      </c>
      <c r="H36" s="71" t="s">
        <v>176</v>
      </c>
    </row>
    <row r="37" spans="1:8" ht="12.75">
      <c r="A37" s="58" t="s">
        <v>43</v>
      </c>
      <c r="B37" s="62" t="s">
        <v>29</v>
      </c>
      <c r="C37" s="62">
        <v>1950</v>
      </c>
      <c r="D37" s="62">
        <v>1950</v>
      </c>
      <c r="E37" s="75">
        <v>100</v>
      </c>
      <c r="F37" s="62">
        <v>1950</v>
      </c>
      <c r="G37" s="127">
        <f>F37/C37*100</f>
        <v>100</v>
      </c>
      <c r="H37" s="45"/>
    </row>
    <row r="38" spans="1:8" ht="12.75">
      <c r="A38" s="43"/>
      <c r="B38" s="76"/>
      <c r="C38" s="222"/>
      <c r="D38" s="174"/>
      <c r="E38" s="93"/>
      <c r="F38" s="178"/>
      <c r="G38" s="64"/>
      <c r="H38" s="56"/>
    </row>
    <row r="39" spans="1:8" ht="12.75">
      <c r="A39" s="50"/>
      <c r="B39" s="51" t="s">
        <v>77</v>
      </c>
      <c r="C39" s="223" t="s">
        <v>77</v>
      </c>
      <c r="D39" s="175" t="s">
        <v>78</v>
      </c>
      <c r="E39" s="99"/>
      <c r="F39" s="179" t="s">
        <v>79</v>
      </c>
      <c r="G39" s="65" t="s">
        <v>80</v>
      </c>
      <c r="H39" s="51" t="s">
        <v>8</v>
      </c>
    </row>
    <row r="40" spans="1:8" ht="14.25">
      <c r="A40" s="44" t="s">
        <v>4</v>
      </c>
      <c r="B40" s="51" t="s">
        <v>81</v>
      </c>
      <c r="C40" s="223" t="s">
        <v>82</v>
      </c>
      <c r="D40" s="176" t="s">
        <v>83</v>
      </c>
      <c r="E40" s="101"/>
      <c r="F40" s="179" t="s">
        <v>110</v>
      </c>
      <c r="G40" s="65" t="s">
        <v>85</v>
      </c>
      <c r="H40" s="54"/>
    </row>
    <row r="41" spans="1:8" ht="12.75">
      <c r="A41" s="45"/>
      <c r="B41" s="52" t="s">
        <v>9</v>
      </c>
      <c r="C41" s="224" t="s">
        <v>9</v>
      </c>
      <c r="D41" s="177" t="s">
        <v>86</v>
      </c>
      <c r="E41" s="96" t="s">
        <v>85</v>
      </c>
      <c r="F41" s="180" t="s">
        <v>87</v>
      </c>
      <c r="G41" s="66"/>
      <c r="H41" s="53"/>
    </row>
    <row r="42" spans="1:8" ht="12.75">
      <c r="A42" s="137" t="s">
        <v>44</v>
      </c>
      <c r="B42" s="138" t="s">
        <v>29</v>
      </c>
      <c r="C42" s="138">
        <v>897</v>
      </c>
      <c r="D42" s="138">
        <v>897</v>
      </c>
      <c r="E42" s="73">
        <v>100</v>
      </c>
      <c r="F42" s="138">
        <v>897</v>
      </c>
      <c r="G42" s="69">
        <f>F42/C42*100</f>
        <v>100</v>
      </c>
      <c r="H42" s="43"/>
    </row>
    <row r="43" spans="1:8" ht="12.75">
      <c r="A43" s="46" t="s">
        <v>45</v>
      </c>
      <c r="B43" s="48" t="s">
        <v>29</v>
      </c>
      <c r="C43" s="48">
        <v>251</v>
      </c>
      <c r="D43" s="48">
        <v>251</v>
      </c>
      <c r="E43" s="73">
        <v>100</v>
      </c>
      <c r="F43" s="48">
        <v>251</v>
      </c>
      <c r="G43" s="69">
        <f>F43/C43*100</f>
        <v>100</v>
      </c>
      <c r="H43" s="50"/>
    </row>
    <row r="44" spans="1:8" ht="12.75">
      <c r="A44" s="46" t="s">
        <v>46</v>
      </c>
      <c r="B44" s="48" t="s">
        <v>29</v>
      </c>
      <c r="C44" s="48">
        <v>16648</v>
      </c>
      <c r="D44" s="48">
        <v>16648</v>
      </c>
      <c r="E44" s="73">
        <v>100</v>
      </c>
      <c r="F44" s="48">
        <v>16648</v>
      </c>
      <c r="G44" s="69">
        <f>F44/C44*100</f>
        <v>100</v>
      </c>
      <c r="H44" s="50"/>
    </row>
    <row r="45" spans="1:8" ht="12.75">
      <c r="A45" s="46" t="s">
        <v>47</v>
      </c>
      <c r="B45" s="48" t="s">
        <v>29</v>
      </c>
      <c r="C45" s="48">
        <v>3967</v>
      </c>
      <c r="D45" s="48">
        <v>3967</v>
      </c>
      <c r="E45" s="73">
        <v>100</v>
      </c>
      <c r="F45" s="48">
        <v>3769</v>
      </c>
      <c r="G45" s="69">
        <f>F45/C45*100</f>
        <v>95.00882278800101</v>
      </c>
      <c r="H45" s="71" t="s">
        <v>177</v>
      </c>
    </row>
    <row r="46" spans="1:8" ht="12.75">
      <c r="A46" s="46" t="s">
        <v>48</v>
      </c>
      <c r="B46" s="48" t="s">
        <v>29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50"/>
    </row>
    <row r="47" spans="1:8" ht="12.75">
      <c r="A47" s="46" t="s">
        <v>49</v>
      </c>
      <c r="B47" s="48" t="s">
        <v>29</v>
      </c>
      <c r="C47" s="48">
        <v>2663</v>
      </c>
      <c r="D47" s="48">
        <v>2663</v>
      </c>
      <c r="E47" s="73">
        <v>100</v>
      </c>
      <c r="F47" s="48">
        <v>2663</v>
      </c>
      <c r="G47" s="69">
        <f>F47/C47*100</f>
        <v>100</v>
      </c>
      <c r="H47" s="50"/>
    </row>
    <row r="48" spans="1:8" ht="12.75">
      <c r="A48" s="46" t="s">
        <v>50</v>
      </c>
      <c r="B48" s="48" t="s">
        <v>29</v>
      </c>
      <c r="C48" s="48">
        <v>2665</v>
      </c>
      <c r="D48" s="48">
        <v>2665</v>
      </c>
      <c r="E48" s="73">
        <v>100</v>
      </c>
      <c r="F48" s="48">
        <v>2665</v>
      </c>
      <c r="G48" s="73">
        <v>100</v>
      </c>
      <c r="H48" s="50"/>
    </row>
    <row r="49" spans="1:8" ht="12.75">
      <c r="A49" s="46" t="s">
        <v>51</v>
      </c>
      <c r="B49" s="48" t="s">
        <v>29</v>
      </c>
      <c r="C49" s="48">
        <v>994</v>
      </c>
      <c r="D49" s="48">
        <v>994</v>
      </c>
      <c r="E49" s="73">
        <v>100</v>
      </c>
      <c r="F49" s="48">
        <v>0</v>
      </c>
      <c r="G49" s="48">
        <v>0</v>
      </c>
      <c r="H49" s="50"/>
    </row>
    <row r="50" spans="1:8" ht="12.75">
      <c r="A50" s="46" t="s">
        <v>52</v>
      </c>
      <c r="B50" s="48" t="s">
        <v>29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50"/>
    </row>
    <row r="51" spans="1:8" ht="12.75">
      <c r="A51" s="46" t="s">
        <v>53</v>
      </c>
      <c r="B51" s="48" t="s">
        <v>29</v>
      </c>
      <c r="C51" s="48">
        <v>175</v>
      </c>
      <c r="D51" s="48">
        <v>175</v>
      </c>
      <c r="E51" s="73">
        <v>100</v>
      </c>
      <c r="F51" s="48">
        <v>175</v>
      </c>
      <c r="G51" s="73">
        <v>100</v>
      </c>
      <c r="H51" s="50"/>
    </row>
    <row r="52" spans="1:8" ht="12.75">
      <c r="A52" s="46" t="s">
        <v>54</v>
      </c>
      <c r="B52" s="48" t="s">
        <v>29</v>
      </c>
      <c r="C52" s="48">
        <v>158</v>
      </c>
      <c r="D52" s="48">
        <v>158</v>
      </c>
      <c r="E52" s="73">
        <v>100</v>
      </c>
      <c r="F52" s="48">
        <v>158</v>
      </c>
      <c r="G52" s="73">
        <v>100</v>
      </c>
      <c r="H52" s="50"/>
    </row>
    <row r="53" spans="1:8" ht="12.75">
      <c r="A53" s="46" t="s">
        <v>55</v>
      </c>
      <c r="B53" s="48" t="s">
        <v>29</v>
      </c>
      <c r="C53" s="48">
        <v>2847</v>
      </c>
      <c r="D53" s="48">
        <v>2847</v>
      </c>
      <c r="E53" s="73">
        <v>100</v>
      </c>
      <c r="F53" s="48">
        <v>2705</v>
      </c>
      <c r="G53" s="69">
        <f>F53/C53*100</f>
        <v>95.01229364243063</v>
      </c>
      <c r="H53" s="71" t="s">
        <v>178</v>
      </c>
    </row>
    <row r="54" spans="1:8" ht="12.75">
      <c r="A54" s="46" t="s">
        <v>56</v>
      </c>
      <c r="B54" s="48"/>
      <c r="C54" s="48"/>
      <c r="D54" s="48"/>
      <c r="E54" s="60"/>
      <c r="F54" s="60"/>
      <c r="G54" s="60"/>
      <c r="H54" s="50"/>
    </row>
    <row r="55" spans="1:8" ht="12.75">
      <c r="A55" s="46" t="s">
        <v>57</v>
      </c>
      <c r="B55" s="48" t="s">
        <v>29</v>
      </c>
      <c r="C55" s="48">
        <v>5506</v>
      </c>
      <c r="D55" s="48">
        <v>5506</v>
      </c>
      <c r="E55" s="73">
        <v>100</v>
      </c>
      <c r="F55" s="48">
        <v>5506</v>
      </c>
      <c r="G55" s="69">
        <f>F55/C55*100</f>
        <v>100</v>
      </c>
      <c r="H55" s="50"/>
    </row>
    <row r="56" spans="1:8" ht="12.75">
      <c r="A56" s="46" t="s">
        <v>58</v>
      </c>
      <c r="B56" s="48" t="s">
        <v>29</v>
      </c>
      <c r="C56" s="48">
        <v>12172</v>
      </c>
      <c r="D56" s="48">
        <v>12172</v>
      </c>
      <c r="E56" s="73">
        <v>100</v>
      </c>
      <c r="F56" s="48">
        <v>12172</v>
      </c>
      <c r="G56" s="69">
        <f>F56/C56*100</f>
        <v>100</v>
      </c>
      <c r="H56" s="50"/>
    </row>
    <row r="57" spans="1:8" ht="12.75">
      <c r="A57" s="46" t="s">
        <v>60</v>
      </c>
      <c r="B57" s="48" t="s">
        <v>29</v>
      </c>
      <c r="C57" s="48">
        <v>1450</v>
      </c>
      <c r="D57" s="48">
        <v>1450</v>
      </c>
      <c r="E57" s="73">
        <v>100</v>
      </c>
      <c r="F57" s="48">
        <v>1450</v>
      </c>
      <c r="G57" s="69">
        <f>F57/C57*100</f>
        <v>100</v>
      </c>
      <c r="H57" s="50"/>
    </row>
    <row r="58" spans="1:8" ht="12.75">
      <c r="A58" s="46" t="s">
        <v>61</v>
      </c>
      <c r="B58" s="48" t="s">
        <v>29</v>
      </c>
      <c r="C58" s="48">
        <v>0</v>
      </c>
      <c r="D58" s="48">
        <v>0</v>
      </c>
      <c r="E58" s="48">
        <v>0</v>
      </c>
      <c r="F58" s="48">
        <v>0</v>
      </c>
      <c r="G58" s="48">
        <v>0</v>
      </c>
      <c r="H58" s="50"/>
    </row>
    <row r="59" spans="1:8" ht="12.75">
      <c r="A59" s="46" t="s">
        <v>62</v>
      </c>
      <c r="B59" s="48" t="s">
        <v>29</v>
      </c>
      <c r="C59" s="48">
        <v>0</v>
      </c>
      <c r="D59" s="48">
        <v>0</v>
      </c>
      <c r="E59" s="48">
        <v>0</v>
      </c>
      <c r="F59" s="48">
        <v>0</v>
      </c>
      <c r="G59" s="48">
        <v>0</v>
      </c>
      <c r="H59" s="50"/>
    </row>
    <row r="60" spans="1:8" ht="12.75">
      <c r="A60" s="46" t="s">
        <v>63</v>
      </c>
      <c r="B60" s="48" t="s">
        <v>29</v>
      </c>
      <c r="C60" s="48">
        <v>3937</v>
      </c>
      <c r="D60" s="48">
        <v>3937</v>
      </c>
      <c r="E60" s="73">
        <v>100</v>
      </c>
      <c r="F60" s="48">
        <v>3740</v>
      </c>
      <c r="G60" s="73">
        <f>F60/C60*100</f>
        <v>94.99618999237998</v>
      </c>
      <c r="H60" s="71" t="s">
        <v>179</v>
      </c>
    </row>
    <row r="61" spans="1:8" ht="12.75">
      <c r="A61" s="46" t="s">
        <v>64</v>
      </c>
      <c r="B61" s="48" t="s">
        <v>29</v>
      </c>
      <c r="C61" s="48">
        <v>1400</v>
      </c>
      <c r="D61" s="48">
        <v>1400</v>
      </c>
      <c r="E61" s="73">
        <v>100</v>
      </c>
      <c r="F61" s="48">
        <v>1330</v>
      </c>
      <c r="G61" s="73">
        <f>F61/C61*100</f>
        <v>95</v>
      </c>
      <c r="H61" s="71" t="s">
        <v>180</v>
      </c>
    </row>
    <row r="62" spans="1:8" ht="12.75">
      <c r="A62" s="46" t="s">
        <v>65</v>
      </c>
      <c r="B62" s="48" t="s">
        <v>29</v>
      </c>
      <c r="C62" s="48">
        <v>786</v>
      </c>
      <c r="D62" s="48">
        <v>786</v>
      </c>
      <c r="E62" s="73">
        <v>100</v>
      </c>
      <c r="F62" s="48">
        <v>786</v>
      </c>
      <c r="G62" s="69">
        <f>F62/C62*100</f>
        <v>100</v>
      </c>
      <c r="H62" s="50"/>
    </row>
    <row r="63" spans="1:8" ht="12.75">
      <c r="A63" s="46" t="s">
        <v>66</v>
      </c>
      <c r="B63" s="48" t="s">
        <v>29</v>
      </c>
      <c r="C63" s="48">
        <v>4241</v>
      </c>
      <c r="D63" s="48">
        <v>4241</v>
      </c>
      <c r="E63" s="73">
        <v>100</v>
      </c>
      <c r="F63" s="48">
        <v>4241</v>
      </c>
      <c r="G63" s="69">
        <f>F63/C63*100</f>
        <v>100</v>
      </c>
      <c r="H63" s="50"/>
    </row>
    <row r="64" spans="1:8" ht="12.75">
      <c r="A64" s="46" t="s">
        <v>67</v>
      </c>
      <c r="B64" s="48" t="s">
        <v>29</v>
      </c>
      <c r="C64" s="48">
        <v>0</v>
      </c>
      <c r="D64" s="48">
        <v>0</v>
      </c>
      <c r="E64" s="48">
        <v>0</v>
      </c>
      <c r="F64" s="48">
        <v>0</v>
      </c>
      <c r="G64" s="48">
        <v>0</v>
      </c>
      <c r="H64" s="50"/>
    </row>
    <row r="65" spans="1:8" ht="12.75">
      <c r="A65" s="46" t="s">
        <v>68</v>
      </c>
      <c r="B65" s="48" t="s">
        <v>29</v>
      </c>
      <c r="C65" s="48">
        <v>369</v>
      </c>
      <c r="D65" s="48">
        <v>369</v>
      </c>
      <c r="E65" s="73">
        <v>100</v>
      </c>
      <c r="F65" s="48">
        <v>369</v>
      </c>
      <c r="G65" s="69">
        <f>F65/C65*100</f>
        <v>100</v>
      </c>
      <c r="H65" s="50"/>
    </row>
    <row r="66" spans="1:8" ht="12.75">
      <c r="A66" s="46" t="s">
        <v>69</v>
      </c>
      <c r="B66" s="48" t="s">
        <v>29</v>
      </c>
      <c r="C66" s="48">
        <v>6820</v>
      </c>
      <c r="D66" s="48">
        <v>6820</v>
      </c>
      <c r="E66" s="73">
        <v>100</v>
      </c>
      <c r="F66" s="48">
        <v>6820</v>
      </c>
      <c r="G66" s="69">
        <f>F66/C66*100</f>
        <v>100</v>
      </c>
      <c r="H66" s="50"/>
    </row>
    <row r="67" spans="1:8" ht="12.75">
      <c r="A67" s="46" t="s">
        <v>76</v>
      </c>
      <c r="B67" s="60" t="s">
        <v>89</v>
      </c>
      <c r="C67" s="48">
        <v>1505</v>
      </c>
      <c r="D67" s="60" t="s">
        <v>89</v>
      </c>
      <c r="E67" s="60" t="s">
        <v>89</v>
      </c>
      <c r="F67" s="60" t="s">
        <v>89</v>
      </c>
      <c r="G67" s="60" t="s">
        <v>89</v>
      </c>
      <c r="H67" s="50"/>
    </row>
    <row r="68" spans="1:8" ht="12.75">
      <c r="A68" s="46" t="s">
        <v>103</v>
      </c>
      <c r="B68" s="60" t="s">
        <v>89</v>
      </c>
      <c r="C68" s="48">
        <v>1215</v>
      </c>
      <c r="D68" s="60" t="s">
        <v>89</v>
      </c>
      <c r="E68" s="60" t="s">
        <v>89</v>
      </c>
      <c r="F68" s="60" t="s">
        <v>89</v>
      </c>
      <c r="G68" s="60" t="s">
        <v>89</v>
      </c>
      <c r="H68" s="50"/>
    </row>
    <row r="69" spans="1:8" ht="12.75">
      <c r="A69" s="221" t="str">
        <f>'02.28'!A69</f>
        <v>- Tallián Gy. u. 127. sz. Óvoda csapadékvíz elvezetése </v>
      </c>
      <c r="B69" s="60"/>
      <c r="C69" s="48">
        <v>410</v>
      </c>
      <c r="D69" s="60"/>
      <c r="E69" s="60"/>
      <c r="F69" s="60"/>
      <c r="G69" s="60"/>
      <c r="H69" s="71" t="s">
        <v>181</v>
      </c>
    </row>
    <row r="70" spans="1:8" ht="12.75">
      <c r="A70" s="221" t="str">
        <f>'02.28'!A70</f>
        <v>- Toponári Általános Iskola 2 tanterem álmennyezet beszakadás helyreállítása</v>
      </c>
      <c r="B70" s="60"/>
      <c r="C70" s="48">
        <v>426</v>
      </c>
      <c r="D70" s="60"/>
      <c r="E70" s="60"/>
      <c r="F70" s="60"/>
      <c r="G70" s="60"/>
      <c r="H70" s="71" t="s">
        <v>182</v>
      </c>
    </row>
    <row r="71" spans="1:8" ht="12.75">
      <c r="A71" s="30" t="s">
        <v>70</v>
      </c>
      <c r="B71" s="33">
        <f>SUM(B20:B66)</f>
        <v>65000</v>
      </c>
      <c r="C71" s="139">
        <f>SUM(C20:C70)</f>
        <v>112267</v>
      </c>
      <c r="D71" s="139">
        <f>SUM(D22:D66)</f>
        <v>105956</v>
      </c>
      <c r="E71" s="140">
        <f>D71/C71*100</f>
        <v>94.37857963604621</v>
      </c>
      <c r="F71" s="139">
        <f>SUM(F22:F66)</f>
        <v>94648</v>
      </c>
      <c r="G71" s="147">
        <f>F71/C71*100</f>
        <v>84.30616298645194</v>
      </c>
      <c r="H71" s="139" t="s">
        <v>183</v>
      </c>
    </row>
    <row r="72" spans="1:8" ht="12.75">
      <c r="A72" s="46" t="s">
        <v>71</v>
      </c>
      <c r="B72" s="48">
        <v>5000</v>
      </c>
      <c r="C72" s="48">
        <v>784</v>
      </c>
      <c r="D72" s="60" t="s">
        <v>89</v>
      </c>
      <c r="E72" s="60" t="s">
        <v>89</v>
      </c>
      <c r="F72" s="60" t="s">
        <v>89</v>
      </c>
      <c r="G72" s="60" t="s">
        <v>89</v>
      </c>
      <c r="H72" s="50"/>
    </row>
    <row r="73" spans="1:8" ht="12.75">
      <c r="A73" s="46"/>
      <c r="B73" s="48"/>
      <c r="C73" s="48"/>
      <c r="D73" s="48"/>
      <c r="E73" s="73"/>
      <c r="F73" s="49"/>
      <c r="G73" s="69"/>
      <c r="H73" s="50"/>
    </row>
    <row r="74" spans="1:8" ht="12.75">
      <c r="A74" s="46"/>
      <c r="B74" s="48"/>
      <c r="C74" s="48"/>
      <c r="D74" s="48"/>
      <c r="E74" s="73"/>
      <c r="F74" s="49"/>
      <c r="G74" s="69"/>
      <c r="H74" s="50"/>
    </row>
    <row r="75" spans="1:8" ht="12.75">
      <c r="A75" s="141" t="s">
        <v>73</v>
      </c>
      <c r="B75" s="139">
        <v>70000</v>
      </c>
      <c r="C75" s="139">
        <f>C71+C18+C72</f>
        <v>180272</v>
      </c>
      <c r="D75" s="139">
        <f>D71+D18</f>
        <v>166677</v>
      </c>
      <c r="E75" s="140">
        <f>D75/C75*100</f>
        <v>92.45861808822224</v>
      </c>
      <c r="F75" s="139">
        <f>F71+F18</f>
        <v>154462</v>
      </c>
      <c r="G75" s="148">
        <f>F75/C75*100</f>
        <v>85.6827460726014</v>
      </c>
      <c r="H75" s="139" t="s">
        <v>184</v>
      </c>
    </row>
  </sheetData>
  <printOptions/>
  <pageMargins left="0.75" right="0.75" top="0.96" bottom="0.56" header="0.5" footer="0.34"/>
  <pageSetup horizontalDpi="300" verticalDpi="300" orientation="landscape" paperSize="9" r:id="rId1"/>
  <headerFooter alignWithMargins="0">
    <oddHeader>&amp;C2002. évi intézményi felújítások&amp;R5 sz.melléklet
(ezer Ft-ban)</oddHeader>
    <oddFooter>&amp;L&amp;D &amp;T&amp;C&amp;F/&amp;A/Szalafainé&amp;R&amp;P/&amp;N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