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26" windowWidth="11970" windowHeight="6600" tabRatio="601" activeTab="0"/>
  </bookViews>
  <sheets>
    <sheet name="többlettám.igény" sheetId="1" r:id="rId1"/>
  </sheets>
  <definedNames>
    <definedName name="_xlnm.Print_Area" localSheetId="0">'többlettám.igény'!$A$1:$L$378</definedName>
  </definedNames>
  <calcPr fullCalcOnLoad="1"/>
</workbook>
</file>

<file path=xl/sharedStrings.xml><?xml version="1.0" encoding="utf-8"?>
<sst xmlns="http://schemas.openxmlformats.org/spreadsheetml/2006/main" count="662" uniqueCount="330">
  <si>
    <t>juttatás</t>
  </si>
  <si>
    <t>kiadás</t>
  </si>
  <si>
    <t>Kiadás</t>
  </si>
  <si>
    <t>Megjegyzés</t>
  </si>
  <si>
    <t>Feladat megnevezése</t>
  </si>
  <si>
    <t>Pótelőirányzat</t>
  </si>
  <si>
    <t>Javasolt pótelőirányzatból:</t>
  </si>
  <si>
    <t>1.</t>
  </si>
  <si>
    <t>2.</t>
  </si>
  <si>
    <t>3.</t>
  </si>
  <si>
    <t>5.</t>
  </si>
  <si>
    <t>6.</t>
  </si>
  <si>
    <t>7.</t>
  </si>
  <si>
    <t>igényelt</t>
  </si>
  <si>
    <t>javasolt</t>
  </si>
  <si>
    <t>Szem.</t>
  </si>
  <si>
    <t>Munk.t.</t>
  </si>
  <si>
    <t>Dologi</t>
  </si>
  <si>
    <t>Ell.</t>
  </si>
  <si>
    <t>Felú-</t>
  </si>
  <si>
    <t>Felh.</t>
  </si>
  <si>
    <t>összes</t>
  </si>
  <si>
    <t>összeg</t>
  </si>
  <si>
    <t>jár.ok</t>
  </si>
  <si>
    <t>jellegű</t>
  </si>
  <si>
    <t>jutt.</t>
  </si>
  <si>
    <t>jítás</t>
  </si>
  <si>
    <t>Városgondnokság</t>
  </si>
  <si>
    <t>Összesen</t>
  </si>
  <si>
    <t>Egészségügyi Központ</t>
  </si>
  <si>
    <t>Bölcsődei Központ</t>
  </si>
  <si>
    <t>Szociális Gondozási Központ</t>
  </si>
  <si>
    <t>Óvodai Gondnokság</t>
  </si>
  <si>
    <t>Bartók Béla Általános Iskola</t>
  </si>
  <si>
    <t>Berzsenyi Dániel Általános Iskola</t>
  </si>
  <si>
    <t>Gárdonyi Géza Általános Iskola</t>
  </si>
  <si>
    <t>Németh István Általános Iskola</t>
  </si>
  <si>
    <t>Kisfaludy u. Általános Iskola</t>
  </si>
  <si>
    <t>Kinizsi ltp-i Általános Iskola</t>
  </si>
  <si>
    <t>Honvéd u. Általános Iskola</t>
  </si>
  <si>
    <t>Kaposfüredi általános Iskola</t>
  </si>
  <si>
    <t>II. Rákóczi Ferenc Általános Iskola</t>
  </si>
  <si>
    <t>Toponári Általános Iskola</t>
  </si>
  <si>
    <t>Toldi ltp. Általános Iskola és Gimnázium</t>
  </si>
  <si>
    <t>Kodály Zoltán Általános Iskola</t>
  </si>
  <si>
    <t>Pécsi u. Általános Iskola</t>
  </si>
  <si>
    <t>Zrínyi Ilona Általános Iskola</t>
  </si>
  <si>
    <t>Bárczi Gusztáv Óvoda, Általános Iskola</t>
  </si>
  <si>
    <t>Közlekedési Szakképző Iskola</t>
  </si>
  <si>
    <t>Iparművészeti Szakképző Iskola</t>
  </si>
  <si>
    <t>Kereskedelmi Szakképző Iskola</t>
  </si>
  <si>
    <t>Élelmiszeripari Szakképző Iskola</t>
  </si>
  <si>
    <t>Egészségügyi Szakképző Iskola</t>
  </si>
  <si>
    <t>Műszaki Középiskola</t>
  </si>
  <si>
    <t>Közgazdasági Szakközépiskola</t>
  </si>
  <si>
    <t>Együd Árpád Művelődési Központ</t>
  </si>
  <si>
    <t>Csiky Gergely Színház</t>
  </si>
  <si>
    <t>Városi Sportiskola</t>
  </si>
  <si>
    <t>Városi Sportcsarnok</t>
  </si>
  <si>
    <t>Hivatásos Tűzoltóság</t>
  </si>
  <si>
    <t>Titkárság</t>
  </si>
  <si>
    <t>Közigazgatási Igazgatóság</t>
  </si>
  <si>
    <t>Polgármesteri Hivatal összesen:</t>
  </si>
  <si>
    <t>Intézmények összesen</t>
  </si>
  <si>
    <t>4.</t>
  </si>
  <si>
    <t>Átadás</t>
  </si>
  <si>
    <t>Lim-lom akció</t>
  </si>
  <si>
    <t xml:space="preserve">1 fő felsőfokú végzettségű személy alkalmazása a szervezési és </t>
  </si>
  <si>
    <t>ellenőrzési feladatok hatékonyabb ellátására</t>
  </si>
  <si>
    <t>Berzsenyi u. kerékpárút jelzőburkolatai vakok számára</t>
  </si>
  <si>
    <t>Barkas gépkocsi cseréje</t>
  </si>
  <si>
    <t>Utcanév táblák gyártása</t>
  </si>
  <si>
    <t>Buszvárókba padok elhelyezése</t>
  </si>
  <si>
    <t>Kecelhegy - nyugdíjasház munkái</t>
  </si>
  <si>
    <t>Hídvizsgálat</t>
  </si>
  <si>
    <t>Közúti jelzőlámpák EU előírások szerinti átalakításának</t>
  </si>
  <si>
    <t>tervezése és kivitelezése</t>
  </si>
  <si>
    <t>Parkfenntartás pályáztatott munkáinak többletkiadása</t>
  </si>
  <si>
    <t>Városliget komfortosítása</t>
  </si>
  <si>
    <t>Lakótelepeken további 20 villanyoszlop virágdíszítése</t>
  </si>
  <si>
    <r>
      <t xml:space="preserve">                                         </t>
    </r>
    <r>
      <rPr>
        <b/>
        <sz val="12"/>
        <rFont val="Times New Roman CE"/>
        <family val="1"/>
      </rPr>
      <t>Összesen</t>
    </r>
  </si>
  <si>
    <t>8 éves gépkocsi cseréje</t>
  </si>
  <si>
    <t>használtak ára beszámítva</t>
  </si>
  <si>
    <t>Fénymásoló</t>
  </si>
  <si>
    <t>Számítástechnikai fejlesztés</t>
  </si>
  <si>
    <t>ÁFA alanyiság változása miatti többletigény</t>
  </si>
  <si>
    <t>Bajcsy Zs. u. Óvodában kevert víz biztosítása</t>
  </si>
  <si>
    <t>Temesvári u. óvodában kerítés készítés</t>
  </si>
  <si>
    <t>Étel teherszállítás költségnövekedése ÁFA kulcs vált.miatt</t>
  </si>
  <si>
    <t>Gróf Apponyi óvoda ételszállítása</t>
  </si>
  <si>
    <t>Karbantartási kiadásokra</t>
  </si>
  <si>
    <t>ÁNTSZ által előírt eszközök beszerzése</t>
  </si>
  <si>
    <t>Automata mosógép szünetmentesítő berendezés</t>
  </si>
  <si>
    <t>Munkavéd. tv. szerinti kockázat értékelés</t>
  </si>
  <si>
    <t>Levélhulladék elszállíttatása</t>
  </si>
  <si>
    <t>Családsegítő Központ</t>
  </si>
  <si>
    <t>Külső szakértők alk. (orvos, pszichológus, jogász)</t>
  </si>
  <si>
    <t>Utazással töltött idő díjazása</t>
  </si>
  <si>
    <t>1 fő utcai szoc.munkás beállítása</t>
  </si>
  <si>
    <t>1 fő hivatásos gondnok beállítása</t>
  </si>
  <si>
    <t>Gyermekjóléti kp. Feladatihoz 10 fő munkatárs felvétele</t>
  </si>
  <si>
    <t>Dagasztógép vásárlás</t>
  </si>
  <si>
    <t>Burgonyakoptató vásárlás</t>
  </si>
  <si>
    <t>Nyugdíjasház működéséhez dologi többlet</t>
  </si>
  <si>
    <t>Megbízási díj átcsoportosítása</t>
  </si>
  <si>
    <t>HACCP miatt dologi többletigény</t>
  </si>
  <si>
    <t>4. gépkocsivezető 0,5 fő</t>
  </si>
  <si>
    <t>5. gépkocsihoz gépkocsivezető 4 órás</t>
  </si>
  <si>
    <t>HACCP miatt ebédszállító gépkocsi</t>
  </si>
  <si>
    <t>Pszichológus alkalmazása</t>
  </si>
  <si>
    <t>HACCP miatti beszerzések, edények, melegítőpult</t>
  </si>
  <si>
    <t>HACCP miatt melegítőpult, villanysütő beszerzés</t>
  </si>
  <si>
    <t>8 tanterem, tornaterem festése</t>
  </si>
  <si>
    <t>Átalány díjas szerződések díjemelése</t>
  </si>
  <si>
    <t>Dologi kiadásokra</t>
  </si>
  <si>
    <t>Bérleti díj emelés</t>
  </si>
  <si>
    <t>Vásárolt élelmiszer áremelés</t>
  </si>
  <si>
    <t>Kockázatbecslés többletigénye</t>
  </si>
  <si>
    <t>Galéria bővítés</t>
  </si>
  <si>
    <t>Teremberendezés csere</t>
  </si>
  <si>
    <t>Természettudományos labor</t>
  </si>
  <si>
    <t>Festés, karbantartás</t>
  </si>
  <si>
    <t>1 db 500 l-es hűtőszekrény</t>
  </si>
  <si>
    <t>HACCP előírás</t>
  </si>
  <si>
    <t>Mosogatóhely kialakítása</t>
  </si>
  <si>
    <t>Tanulói illemhelyek felújítása, karbantartása</t>
  </si>
  <si>
    <t>Tanulói illemhely kialakítása</t>
  </si>
  <si>
    <t>Konyhai eszközök beszerzése</t>
  </si>
  <si>
    <t>ÁNTSZ előírás</t>
  </si>
  <si>
    <t>Park karbantartás</t>
  </si>
  <si>
    <t>Parketta felújítás (3 tanterem)</t>
  </si>
  <si>
    <t>Őrző-védő szolgáltatás</t>
  </si>
  <si>
    <t>Főzőkonyhai lift javítása, karbantartása</t>
  </si>
  <si>
    <t>Folyosói faburkolat javítása, festése</t>
  </si>
  <si>
    <t>Öltöző helyiségek felújítása</t>
  </si>
  <si>
    <t>Gazdasági vezetői iroda</t>
  </si>
  <si>
    <t>Padok 2 osztályra</t>
  </si>
  <si>
    <t>Melegen tartó ételpult</t>
  </si>
  <si>
    <t>Karbantartásra</t>
  </si>
  <si>
    <t>Gazdasági bejáró kiépítése</t>
  </si>
  <si>
    <t>Homlokzat javítás</t>
  </si>
  <si>
    <t>Névadó ünnepség szervezése</t>
  </si>
  <si>
    <t>Egyéni védőeszközök biztosítása</t>
  </si>
  <si>
    <t>Mozgás- és látássérült tanulók oktatása</t>
  </si>
  <si>
    <t>Ruházati költségtérítés</t>
  </si>
  <si>
    <t>Tisztasági festés</t>
  </si>
  <si>
    <t>Számítógépek korszerűsítése, RAM bővítés</t>
  </si>
  <si>
    <t>Kémia szaktanterem aljzat</t>
  </si>
  <si>
    <t>2 tanterem műanyag padló csere</t>
  </si>
  <si>
    <t>Tantermek festése</t>
  </si>
  <si>
    <t>Tányérok, poharak</t>
  </si>
  <si>
    <t>Portásfülke</t>
  </si>
  <si>
    <t>TV lánc felújítása</t>
  </si>
  <si>
    <t>Szerszámok vásárlása</t>
  </si>
  <si>
    <t>Konyha korszerűsítés</t>
  </si>
  <si>
    <t>ÁNTSZ, HACCP előírás</t>
  </si>
  <si>
    <t>Karbantartási szerződések többletköltsége</t>
  </si>
  <si>
    <t>Tornatermi világítás korszerűsítése</t>
  </si>
  <si>
    <t>Vizesblokk karbantartás</t>
  </si>
  <si>
    <t>Tantermi bútorcsere (2 terem)</t>
  </si>
  <si>
    <t>Rozsdamentes ételszállító edények beszerzése I. ütem</t>
  </si>
  <si>
    <t>Folyosó falburkolat cseréje</t>
  </si>
  <si>
    <t>Konyha főzőüst csere 2 db</t>
  </si>
  <si>
    <t>Tisztítószer többletkiadás</t>
  </si>
  <si>
    <t>HACCP előírás miatt</t>
  </si>
  <si>
    <t>Konyhai tepsitartó kocsi</t>
  </si>
  <si>
    <t>Kollégiumi szobák műanyag padló csere</t>
  </si>
  <si>
    <t>Klímaberendezés</t>
  </si>
  <si>
    <t>Sötétítő függönyök</t>
  </si>
  <si>
    <t>Fakivágás (7 db)</t>
  </si>
  <si>
    <t>Burgonyakoptató</t>
  </si>
  <si>
    <t>ÁNTSZ előírások</t>
  </si>
  <si>
    <t>Szennyvízcsatorna felújítás</t>
  </si>
  <si>
    <t>Közlekedő folyosó járólap csere</t>
  </si>
  <si>
    <t>Aulák járólapcseréje</t>
  </si>
  <si>
    <t>Tornaszoba PVC padlócsere</t>
  </si>
  <si>
    <t>2003. évi SZKT országos döntő szervezése</t>
  </si>
  <si>
    <t>Tanulók szállítása testnevelés órára az új kollégiumba</t>
  </si>
  <si>
    <t>Konyhai eszközök, főzőüst cseréje</t>
  </si>
  <si>
    <t>Tornaszobából 3 db tanterem kialakítása</t>
  </si>
  <si>
    <t>Teleki u. 2. sz. épületre galambriasztó szerelése</t>
  </si>
  <si>
    <t>Teleki u. épületre ereszcsatorna szerelése</t>
  </si>
  <si>
    <t>Teleki u. épületre villámhárító szerelése</t>
  </si>
  <si>
    <t>Fő u. épületen villámhárító javítása</t>
  </si>
  <si>
    <t>Építőipari Szakképző Iskola</t>
  </si>
  <si>
    <t>Rendkívüli helyzet - nyomócsőtörés utáni helyreállítás</t>
  </si>
  <si>
    <t>Főzőkonyha polcok felújítása, cseréje</t>
  </si>
  <si>
    <t>Konyhai RKG28-as főzőüst beszerzés</t>
  </si>
  <si>
    <t>Tanuló padok, székek beszerzése</t>
  </si>
  <si>
    <t>Főzőkonyha mesterséges szellőzés</t>
  </si>
  <si>
    <t>Ételmintás hűtő, mosogató medence</t>
  </si>
  <si>
    <t>Csatornarendszer szakasz kiváltása</t>
  </si>
  <si>
    <t>Három tanterem aljzat cseréje</t>
  </si>
  <si>
    <t>Három tanterem parketta felújítása, bútorcsere</t>
  </si>
  <si>
    <t>Fűtés szakaszolás, radiátorcsere</t>
  </si>
  <si>
    <t>Vízvezetékrendszer szakaszolása</t>
  </si>
  <si>
    <t>Vasszerkezetű ablakok zárjavítása</t>
  </si>
  <si>
    <t>Sötétítő függöny cseréje</t>
  </si>
  <si>
    <t>2 db TV vásárlása</t>
  </si>
  <si>
    <t>Kerítés felújítása</t>
  </si>
  <si>
    <t>Gazdálkodási feladatokhoz számítástechnikai berendezés</t>
  </si>
  <si>
    <t>Tanulóasztalok, székek, függönyök cseréje</t>
  </si>
  <si>
    <t>Iskolaépület teljes festése</t>
  </si>
  <si>
    <t>Liszt Ferenc Zeneiskola</t>
  </si>
  <si>
    <t>DVD író</t>
  </si>
  <si>
    <t>3 tanterem hangszigetelése</t>
  </si>
  <si>
    <t>IV. Országos fuvolaverseny megrendezése</t>
  </si>
  <si>
    <t>Szakmai készlet, energia, üzemanyag beszerzés</t>
  </si>
  <si>
    <t>Ügyintézői gépkocsi csere</t>
  </si>
  <si>
    <t>1 fő karbantartó alkalmazása I. vált.</t>
  </si>
  <si>
    <t>2003.III.1-től</t>
  </si>
  <si>
    <t>II.vált. Átcsoportosítás megbízási díjból</t>
  </si>
  <si>
    <t xml:space="preserve">                                     személyi juttatás + járulék</t>
  </si>
  <si>
    <t>1 fő technikus alkalmazása (6 órás)</t>
  </si>
  <si>
    <t>Opel Zafira gépkocsi vásárlás</t>
  </si>
  <si>
    <t>Nagyterem felújítás, székvásárlás</t>
  </si>
  <si>
    <t>Szentjakabi Bencés Apátságról információs füzet</t>
  </si>
  <si>
    <t>Városi műsorfüzet</t>
  </si>
  <si>
    <t>1 fő létszám az atlétikai pályához</t>
  </si>
  <si>
    <t>Dologi kiadások inflációs miatti növekedése</t>
  </si>
  <si>
    <t>Opel gépkocsi cseréje</t>
  </si>
  <si>
    <t>8 éves, 350000 km</t>
  </si>
  <si>
    <t>Önjáró fűnyírógép vásárlása</t>
  </si>
  <si>
    <t>Zaranyi u. oldalon kerítés építése (drótháló)</t>
  </si>
  <si>
    <t>Körcsarnok vészkijáratának nagyobbra cserélése</t>
  </si>
  <si>
    <t>Fakivágás</t>
  </si>
  <si>
    <t>Kerti padok javítása</t>
  </si>
  <si>
    <t>RSG csarnok burkolat felújítása</t>
  </si>
  <si>
    <t>Körcsarnokba függönyvásárlás</t>
  </si>
  <si>
    <t>Vagyonvédelmi rendszer I.ütem kiépítése</t>
  </si>
  <si>
    <t>4 db nagy teljesítményű porszívó vásárlása</t>
  </si>
  <si>
    <t>Röplabda szakosztályhoz 2 fő edző</t>
  </si>
  <si>
    <t>Eszközök, felszerelések beszerzése</t>
  </si>
  <si>
    <t>Fénymásológép vásárlása</t>
  </si>
  <si>
    <t>Terem bérleti díj növekedés</t>
  </si>
  <si>
    <t>Versenyek többletkiadása</t>
  </si>
  <si>
    <t>Polgármesteri Hivatal és Gondnokság</t>
  </si>
  <si>
    <t>Önkormányzati tervtanács</t>
  </si>
  <si>
    <t>ISO minőségbiztosítás új tanusításhoz</t>
  </si>
  <si>
    <t xml:space="preserve">                                   - felkészülésre</t>
  </si>
  <si>
    <t xml:space="preserve">                                   - tanusításhoz</t>
  </si>
  <si>
    <t>Ifjúsági Alap növelése</t>
  </si>
  <si>
    <t>Számítógépen dolgozók részére védőszemüveg</t>
  </si>
  <si>
    <t>Oktatási, Kulturális és Sport Igazgatóság</t>
  </si>
  <si>
    <t>10 év feletti tehetséges sportolók</t>
  </si>
  <si>
    <t>Sportiskolai foglalkoztatás költségei</t>
  </si>
  <si>
    <t>Vaszary Alapítvány létrehozására</t>
  </si>
  <si>
    <t>Kult.civil szervezetek részére pályázati alap</t>
  </si>
  <si>
    <t>Közterület Felügyelet</t>
  </si>
  <si>
    <t>4 fő létszámbővítés (2003.III.1-től)</t>
  </si>
  <si>
    <t>2 db robogó</t>
  </si>
  <si>
    <t>6 db rádió, 1 db mobiltelefon</t>
  </si>
  <si>
    <t>Szolgálati felszerelések</t>
  </si>
  <si>
    <t>Felügyelői vizsga, buszbérlet</t>
  </si>
  <si>
    <t>Polski Fiat gépkocsi cseréje (12 éves)</t>
  </si>
  <si>
    <t>Vagyongazdálkodási Igazgatóság</t>
  </si>
  <si>
    <t>Kiállításokon, konferenciákon részvétel</t>
  </si>
  <si>
    <t>600 eFt Gondnokság ktg.vetésében</t>
  </si>
  <si>
    <t>K-i temető útburkolás</t>
  </si>
  <si>
    <t>Bankszámlavezetési költségek (dolgozói folyószámlák)</t>
  </si>
  <si>
    <t xml:space="preserve"> gazdálkodási tevékenységhez</t>
  </si>
  <si>
    <t xml:space="preserve"> átszervezéssel, alapító okiratok</t>
  </si>
  <si>
    <t xml:space="preserve"> módosításával csökkenthető</t>
  </si>
  <si>
    <t xml:space="preserve"> ÁNTSZ előírás</t>
  </si>
  <si>
    <t>Foglalkozás egészségügyi ellátás többletköltség</t>
  </si>
  <si>
    <t>Vagyonvéd. berend. őrzés, telefonköltség</t>
  </si>
  <si>
    <t>Petőfi u. bölcsőde - bojler kémény bélelése</t>
  </si>
  <si>
    <t xml:space="preserve"> éves szinten</t>
  </si>
  <si>
    <t>Adósságkezelési csoport működési költsége</t>
  </si>
  <si>
    <t>Számítógép vásárlás</t>
  </si>
  <si>
    <t xml:space="preserve"> Ápolási Szolgálatnak</t>
  </si>
  <si>
    <t>Személyi juttatás + járulék 0,5 fő gépkocsivezető</t>
  </si>
  <si>
    <t>Gyermek mellékhelyiségekbe eü.eszközök vásárlása</t>
  </si>
  <si>
    <t>Villamossági mérési jegyzőkönyv szerinti hiányosságok  pótlása</t>
  </si>
  <si>
    <t xml:space="preserve"> Diákotthoni tanulók napközis ellátása</t>
  </si>
  <si>
    <t>melléképületben</t>
  </si>
  <si>
    <t xml:space="preserve"> - 1 fő gyógypedagógusi asszisztens</t>
  </si>
  <si>
    <t>Aula villamoshálózat korszerüsítése</t>
  </si>
  <si>
    <t xml:space="preserve">Munkácsy M. Gimnázium </t>
  </si>
  <si>
    <t>1 fő  reklám menedzser alkalmazása (4 órás)</t>
  </si>
  <si>
    <t>Nyomdagép</t>
  </si>
  <si>
    <t>Általános értékelési keretrendszer (CAF)</t>
  </si>
  <si>
    <t>Okmányiroda</t>
  </si>
  <si>
    <t>Bronzszobrok restaurálása</t>
  </si>
  <si>
    <t>Agfa üveg negatív gyűjtemény archiválása</t>
  </si>
  <si>
    <t xml:space="preserve">teljes költség 3790 </t>
  </si>
  <si>
    <t>Gondnokság</t>
  </si>
  <si>
    <t>Hivatali gépkocsi csere</t>
  </si>
  <si>
    <t>Alagsor felújítása</t>
  </si>
  <si>
    <t>Műszakpótlék az atlétikai pálya üzemeléséhez</t>
  </si>
  <si>
    <t>Számítógép vásárlás és szoftver</t>
  </si>
  <si>
    <t>Internet előfizetési díj</t>
  </si>
  <si>
    <t>11 fő megbízási díjas edző díjának emelése 5 000 Ft/hó/fő</t>
  </si>
  <si>
    <t>Intézményi dolgozók étk.hj. 2000Ft-ra emelése 2003.III.1-től</t>
  </si>
  <si>
    <t>szja törv. emelte az adómentes határt</t>
  </si>
  <si>
    <t>Szociális ágazat továbbképzésének jutalmazása</t>
  </si>
  <si>
    <t>jogszabályi előírás</t>
  </si>
  <si>
    <t>Osztálybontás miatti óraszám növekmény</t>
  </si>
  <si>
    <t>Műszaki Hatósági Iroda</t>
  </si>
  <si>
    <t>1 fő létszámbővítés</t>
  </si>
  <si>
    <t xml:space="preserve"> - Fogyatékos gyermekek integrált neveléséhez eszközbesz.</t>
  </si>
  <si>
    <t>saját erős kivitelezés</t>
  </si>
  <si>
    <t>szakmai megítélése szükséges</t>
  </si>
  <si>
    <t>Dologi kiadások infláció miatti növekménye</t>
  </si>
  <si>
    <t>Mindösszesen:</t>
  </si>
  <si>
    <t>Lakótelepi járdák felújítása, építése</t>
  </si>
  <si>
    <t>Füredi u. 51. sz. alatti volt óvoda helyének parkosítása</t>
  </si>
  <si>
    <t>Közterületekre padok kihelyezése</t>
  </si>
  <si>
    <t>Béke u. 27-29. térburkolat felújítása</t>
  </si>
  <si>
    <t>Berzsenyi parkba fém ivókút</t>
  </si>
  <si>
    <t>Petőfi tér parkosítása</t>
  </si>
  <si>
    <t>Berzsenyi park délkeleti sarkán 40 m járólap fektetése</t>
  </si>
  <si>
    <t>Szolgáltatóház előtt kőzuzalékos járda aszfaltozása</t>
  </si>
  <si>
    <t>Füredi u. 14. babakocsi lejáró kialakítása</t>
  </si>
  <si>
    <t>Füredi u. 9-11. előtt buszmegállóhoz lépcső kialakítás + korlát</t>
  </si>
  <si>
    <t>Németh I. fasori parkoló burkolat javítás, oszlopsor elhelyezés</t>
  </si>
  <si>
    <t>Radnóti-Kazinczy u. közötti játszótér felújítása</t>
  </si>
  <si>
    <t xml:space="preserve">feltétele a normatíva arányos átadása       </t>
  </si>
  <si>
    <t>megfelelő igény esetén biztosításra</t>
  </si>
  <si>
    <t>kerül</t>
  </si>
  <si>
    <t>anyagköltségre</t>
  </si>
  <si>
    <t>Számítógép gazdálkodási feladatokra</t>
  </si>
  <si>
    <t>felújítási kiadások között tervezzük</t>
  </si>
  <si>
    <t>Többletkiadásokra</t>
  </si>
  <si>
    <t>szabad felhasználással</t>
  </si>
  <si>
    <t xml:space="preserve">6 fő létszámbővítés </t>
  </si>
  <si>
    <t>Baross Kollégium új igazgatóhelyettesi státusz többletkiadásai</t>
  </si>
  <si>
    <t>5 fő létszámbővítés</t>
  </si>
  <si>
    <t>STILTEX Szociális Foglalkoztató</t>
  </si>
  <si>
    <t>Tervezésnél csökkentett támogatás visszapótlása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</si>
</sst>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\-\ #,##0"/>
    <numFmt numFmtId="166" formatCode="#,##0;[Red]#,##0"/>
  </numFmts>
  <fonts count="23">
    <font>
      <sz val="10"/>
      <name val="Arial CE"/>
      <family val="0"/>
    </font>
    <font>
      <b/>
      <sz val="9"/>
      <name val="Arial CE"/>
      <family val="0"/>
    </font>
    <font>
      <sz val="9"/>
      <name val="Times New Roman CE"/>
      <family val="1"/>
    </font>
    <font>
      <sz val="9"/>
      <color indexed="10"/>
      <name val="Times New Roman CE"/>
      <family val="1"/>
    </font>
    <font>
      <sz val="9"/>
      <name val="Arial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b/>
      <i/>
      <sz val="14"/>
      <name val="Times New Roman CE"/>
      <family val="1"/>
    </font>
    <font>
      <b/>
      <sz val="11"/>
      <name val="Times New Roman CE"/>
      <family val="1"/>
    </font>
    <font>
      <sz val="11"/>
      <color indexed="10"/>
      <name val="Times New Roman CE"/>
      <family val="1"/>
    </font>
    <font>
      <b/>
      <sz val="1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b/>
      <sz val="12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4"/>
      <name val="Arial CE"/>
      <family val="2"/>
    </font>
    <font>
      <b/>
      <sz val="12"/>
      <color indexed="10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5" fillId="0" borderId="4" xfId="0" applyFont="1" applyBorder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11" fillId="0" borderId="0" xfId="0" applyFont="1" applyAlignment="1">
      <alignment/>
    </xf>
    <xf numFmtId="0" fontId="13" fillId="3" borderId="5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8" fillId="2" borderId="5" xfId="0" applyFont="1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6" fillId="0" borderId="2" xfId="0" applyFont="1" applyBorder="1" applyAlignment="1">
      <alignment/>
    </xf>
    <xf numFmtId="3" fontId="16" fillId="0" borderId="2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4" xfId="0" applyFont="1" applyBorder="1" applyAlignment="1">
      <alignment/>
    </xf>
    <xf numFmtId="3" fontId="16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left"/>
    </xf>
    <xf numFmtId="3" fontId="17" fillId="0" borderId="11" xfId="0" applyNumberFormat="1" applyFont="1" applyBorder="1" applyAlignment="1">
      <alignment/>
    </xf>
    <xf numFmtId="0" fontId="16" fillId="0" borderId="13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1" fontId="16" fillId="0" borderId="3" xfId="0" applyNumberFormat="1" applyFont="1" applyBorder="1" applyAlignment="1">
      <alignment/>
    </xf>
    <xf numFmtId="166" fontId="16" fillId="0" borderId="0" xfId="0" applyNumberFormat="1" applyFont="1" applyBorder="1" applyAlignment="1">
      <alignment/>
    </xf>
    <xf numFmtId="166" fontId="16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166" fontId="16" fillId="0" borderId="2" xfId="0" applyNumberFormat="1" applyFont="1" applyBorder="1" applyAlignment="1">
      <alignment/>
    </xf>
    <xf numFmtId="166" fontId="16" fillId="0" borderId="1" xfId="0" applyNumberFormat="1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15" xfId="0" applyFont="1" applyBorder="1" applyAlignment="1">
      <alignment/>
    </xf>
    <xf numFmtId="166" fontId="16" fillId="0" borderId="7" xfId="0" applyNumberFormat="1" applyFont="1" applyBorder="1" applyAlignment="1">
      <alignment/>
    </xf>
    <xf numFmtId="166" fontId="16" fillId="0" borderId="15" xfId="0" applyNumberFormat="1" applyFont="1" applyBorder="1" applyAlignment="1">
      <alignment/>
    </xf>
    <xf numFmtId="166" fontId="14" fillId="0" borderId="4" xfId="0" applyNumberFormat="1" applyFont="1" applyBorder="1" applyAlignment="1">
      <alignment/>
    </xf>
    <xf numFmtId="166" fontId="14" fillId="0" borderId="11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14" fillId="0" borderId="12" xfId="0" applyNumberFormat="1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7" xfId="0" applyFont="1" applyBorder="1" applyAlignment="1">
      <alignment/>
    </xf>
    <xf numFmtId="166" fontId="18" fillId="0" borderId="2" xfId="0" applyNumberFormat="1" applyFont="1" applyBorder="1" applyAlignment="1">
      <alignment/>
    </xf>
    <xf numFmtId="166" fontId="18" fillId="0" borderId="7" xfId="0" applyNumberFormat="1" applyFont="1" applyBorder="1" applyAlignment="1">
      <alignment/>
    </xf>
    <xf numFmtId="166" fontId="14" fillId="0" borderId="5" xfId="0" applyNumberFormat="1" applyFont="1" applyBorder="1" applyAlignment="1">
      <alignment/>
    </xf>
    <xf numFmtId="166" fontId="14" fillId="0" borderId="7" xfId="0" applyNumberFormat="1" applyFont="1" applyBorder="1" applyAlignment="1">
      <alignment/>
    </xf>
    <xf numFmtId="166" fontId="16" fillId="0" borderId="14" xfId="0" applyNumberFormat="1" applyFont="1" applyBorder="1" applyAlignment="1">
      <alignment/>
    </xf>
    <xf numFmtId="166" fontId="16" fillId="0" borderId="13" xfId="0" applyNumberFormat="1" applyFont="1" applyBorder="1" applyAlignment="1">
      <alignment/>
    </xf>
    <xf numFmtId="166" fontId="16" fillId="0" borderId="6" xfId="0" applyNumberFormat="1" applyFont="1" applyBorder="1" applyAlignment="1">
      <alignment/>
    </xf>
    <xf numFmtId="166" fontId="14" fillId="0" borderId="15" xfId="0" applyNumberFormat="1" applyFont="1" applyBorder="1" applyAlignment="1">
      <alignment/>
    </xf>
    <xf numFmtId="166" fontId="14" fillId="0" borderId="6" xfId="0" applyNumberFormat="1" applyFont="1" applyBorder="1" applyAlignment="1">
      <alignment/>
    </xf>
    <xf numFmtId="166" fontId="14" fillId="0" borderId="10" xfId="0" applyNumberFormat="1" applyFont="1" applyBorder="1" applyAlignment="1">
      <alignment/>
    </xf>
    <xf numFmtId="166" fontId="1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9" fillId="0" borderId="4" xfId="0" applyFont="1" applyBorder="1" applyAlignment="1">
      <alignment horizontal="center"/>
    </xf>
    <xf numFmtId="0" fontId="18" fillId="0" borderId="4" xfId="0" applyFont="1" applyBorder="1" applyAlignment="1">
      <alignment/>
    </xf>
    <xf numFmtId="3" fontId="14" fillId="3" borderId="4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166" fontId="17" fillId="0" borderId="0" xfId="0" applyNumberFormat="1" applyFont="1" applyBorder="1" applyAlignment="1">
      <alignment/>
    </xf>
    <xf numFmtId="166" fontId="16" fillId="0" borderId="4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166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" xfId="0" applyFont="1" applyBorder="1" applyAlignment="1">
      <alignment horizontal="left"/>
    </xf>
    <xf numFmtId="166" fontId="18" fillId="0" borderId="2" xfId="0" applyNumberFormat="1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6" xfId="0" applyFont="1" applyBorder="1" applyAlignment="1">
      <alignment horizontal="left"/>
    </xf>
    <xf numFmtId="166" fontId="18" fillId="0" borderId="7" xfId="0" applyNumberFormat="1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3" xfId="0" applyFont="1" applyBorder="1" applyAlignment="1">
      <alignment horizontal="left"/>
    </xf>
    <xf numFmtId="166" fontId="18" fillId="0" borderId="3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20" fillId="0" borderId="11" xfId="0" applyFont="1" applyBorder="1" applyAlignment="1">
      <alignment horizontal="left"/>
    </xf>
    <xf numFmtId="166" fontId="5" fillId="4" borderId="4" xfId="0" applyNumberFormat="1" applyFont="1" applyFill="1" applyBorder="1" applyAlignment="1">
      <alignment/>
    </xf>
    <xf numFmtId="166" fontId="14" fillId="4" borderId="4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6" fillId="0" borderId="2" xfId="0" applyFont="1" applyBorder="1" applyAlignment="1">
      <alignment horizontal="left"/>
    </xf>
    <xf numFmtId="166" fontId="14" fillId="0" borderId="2" xfId="0" applyNumberFormat="1" applyFont="1" applyBorder="1" applyAlignment="1">
      <alignment/>
    </xf>
    <xf numFmtId="166" fontId="21" fillId="0" borderId="4" xfId="0" applyNumberFormat="1" applyFont="1" applyBorder="1" applyAlignment="1">
      <alignment/>
    </xf>
    <xf numFmtId="166" fontId="14" fillId="0" borderId="3" xfId="0" applyNumberFormat="1" applyFont="1" applyBorder="1" applyAlignment="1">
      <alignment/>
    </xf>
    <xf numFmtId="166" fontId="14" fillId="0" borderId="8" xfId="0" applyNumberFormat="1" applyFont="1" applyBorder="1" applyAlignment="1">
      <alignment/>
    </xf>
    <xf numFmtId="166" fontId="14" fillId="0" borderId="9" xfId="0" applyNumberFormat="1" applyFont="1" applyBorder="1" applyAlignment="1">
      <alignment/>
    </xf>
    <xf numFmtId="166" fontId="21" fillId="0" borderId="2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12" fillId="3" borderId="4" xfId="0" applyFont="1" applyFill="1" applyBorder="1" applyAlignment="1">
      <alignment horizontal="center"/>
    </xf>
    <xf numFmtId="3" fontId="15" fillId="3" borderId="4" xfId="0" applyNumberFormat="1" applyFont="1" applyFill="1" applyBorder="1" applyAlignment="1">
      <alignment/>
    </xf>
    <xf numFmtId="0" fontId="22" fillId="0" borderId="7" xfId="0" applyFont="1" applyBorder="1" applyAlignment="1">
      <alignment/>
    </xf>
    <xf numFmtId="0" fontId="16" fillId="0" borderId="5" xfId="0" applyFont="1" applyBorder="1" applyAlignment="1">
      <alignment/>
    </xf>
    <xf numFmtId="166" fontId="16" fillId="0" borderId="11" xfId="0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3" fontId="14" fillId="0" borderId="9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21" fillId="0" borderId="4" xfId="0" applyFont="1" applyBorder="1" applyAlignment="1">
      <alignment/>
    </xf>
    <xf numFmtId="166" fontId="21" fillId="0" borderId="3" xfId="0" applyNumberFormat="1" applyFont="1" applyBorder="1" applyAlignment="1">
      <alignment/>
    </xf>
    <xf numFmtId="0" fontId="18" fillId="0" borderId="6" xfId="0" applyFont="1" applyBorder="1" applyAlignment="1">
      <alignment/>
    </xf>
    <xf numFmtId="166" fontId="18" fillId="0" borderId="15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0" fontId="18" fillId="0" borderId="3" xfId="0" applyFont="1" applyBorder="1" applyAlignment="1">
      <alignment/>
    </xf>
    <xf numFmtId="166" fontId="18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7" fillId="0" borderId="11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2"/>
  <sheetViews>
    <sheetView tabSelected="1" zoomScale="75" zoomScaleNormal="75" zoomScaleSheetLayoutView="50" workbookViewId="0" topLeftCell="A347">
      <selection activeCell="D355" sqref="D355"/>
    </sheetView>
  </sheetViews>
  <sheetFormatPr defaultColWidth="9.00390625" defaultRowHeight="12.75"/>
  <cols>
    <col min="1" max="1" width="61.125" style="0" customWidth="1"/>
    <col min="2" max="2" width="10.75390625" style="0" customWidth="1"/>
    <col min="3" max="3" width="10.00390625" style="0" bestFit="1" customWidth="1"/>
    <col min="4" max="4" width="34.125" style="0" customWidth="1"/>
    <col min="5" max="5" width="9.25390625" style="0" customWidth="1"/>
    <col min="6" max="6" width="9.375" style="0" bestFit="1" customWidth="1"/>
    <col min="7" max="7" width="10.00390625" style="0" bestFit="1" customWidth="1"/>
    <col min="8" max="11" width="9.375" style="0" bestFit="1" customWidth="1"/>
    <col min="12" max="12" width="10.00390625" style="0" bestFit="1" customWidth="1"/>
    <col min="13" max="13" width="2.375" style="0" customWidth="1"/>
  </cols>
  <sheetData>
    <row r="1" spans="1:13" ht="14.25">
      <c r="A1" s="16" t="s">
        <v>4</v>
      </c>
      <c r="B1" s="144" t="s">
        <v>5</v>
      </c>
      <c r="C1" s="145"/>
      <c r="D1" s="16"/>
      <c r="E1" s="38" t="s">
        <v>6</v>
      </c>
      <c r="F1" s="39"/>
      <c r="G1" s="39"/>
      <c r="H1" s="39"/>
      <c r="I1" s="39"/>
      <c r="J1" s="39"/>
      <c r="K1" s="39"/>
      <c r="L1" s="40"/>
      <c r="M1" s="6"/>
    </row>
    <row r="2" spans="1:13" ht="14.25">
      <c r="A2" s="17"/>
      <c r="B2" s="17"/>
      <c r="C2" s="17"/>
      <c r="D2" s="17" t="s">
        <v>3</v>
      </c>
      <c r="E2" s="18" t="s">
        <v>7</v>
      </c>
      <c r="F2" s="16" t="s">
        <v>8</v>
      </c>
      <c r="G2" s="16" t="s">
        <v>9</v>
      </c>
      <c r="H2" s="19" t="s">
        <v>64</v>
      </c>
      <c r="I2" s="19" t="s">
        <v>10</v>
      </c>
      <c r="J2" s="16" t="s">
        <v>11</v>
      </c>
      <c r="K2" s="16" t="s">
        <v>12</v>
      </c>
      <c r="L2" s="16" t="s">
        <v>2</v>
      </c>
      <c r="M2" s="6"/>
    </row>
    <row r="3" spans="1:13" ht="14.25">
      <c r="A3" s="20"/>
      <c r="B3" s="17" t="s">
        <v>13</v>
      </c>
      <c r="C3" s="17" t="s">
        <v>14</v>
      </c>
      <c r="D3" s="17"/>
      <c r="E3" s="21" t="s">
        <v>15</v>
      </c>
      <c r="F3" s="17" t="s">
        <v>16</v>
      </c>
      <c r="G3" s="17" t="s">
        <v>17</v>
      </c>
      <c r="H3" s="17" t="s">
        <v>65</v>
      </c>
      <c r="I3" s="17" t="s">
        <v>18</v>
      </c>
      <c r="J3" s="17" t="s">
        <v>19</v>
      </c>
      <c r="K3" s="17" t="s">
        <v>20</v>
      </c>
      <c r="L3" s="17" t="s">
        <v>21</v>
      </c>
      <c r="M3" s="6"/>
    </row>
    <row r="4" spans="1:13" ht="14.25">
      <c r="A4" s="22"/>
      <c r="B4" s="22" t="s">
        <v>22</v>
      </c>
      <c r="C4" s="22" t="s">
        <v>22</v>
      </c>
      <c r="D4" s="22"/>
      <c r="E4" s="23" t="s">
        <v>0</v>
      </c>
      <c r="F4" s="22" t="s">
        <v>23</v>
      </c>
      <c r="G4" s="22" t="s">
        <v>24</v>
      </c>
      <c r="H4" s="22"/>
      <c r="I4" s="22" t="s">
        <v>25</v>
      </c>
      <c r="J4" s="22" t="s">
        <v>26</v>
      </c>
      <c r="K4" s="22" t="s">
        <v>1</v>
      </c>
      <c r="L4" s="24"/>
      <c r="M4" s="6"/>
    </row>
    <row r="5" spans="1:13" ht="19.5">
      <c r="A5" s="12" t="s">
        <v>27</v>
      </c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3"/>
    </row>
    <row r="6" spans="1:13" ht="18" customHeight="1">
      <c r="A6" s="41" t="s">
        <v>66</v>
      </c>
      <c r="B6" s="42">
        <v>3000</v>
      </c>
      <c r="C6" s="42">
        <v>3000</v>
      </c>
      <c r="D6" s="41"/>
      <c r="E6" s="42"/>
      <c r="F6" s="42"/>
      <c r="G6" s="42">
        <v>3000</v>
      </c>
      <c r="H6" s="42"/>
      <c r="I6" s="42"/>
      <c r="J6" s="42"/>
      <c r="K6" s="42"/>
      <c r="L6" s="119">
        <f aca="true" t="shared" si="0" ref="L6:L14">SUM(E6:K6)</f>
        <v>3000</v>
      </c>
      <c r="M6" s="4"/>
    </row>
    <row r="7" spans="1:13" ht="18" customHeight="1">
      <c r="A7" s="46" t="s">
        <v>67</v>
      </c>
      <c r="B7" s="43"/>
      <c r="C7" s="43"/>
      <c r="D7" s="46"/>
      <c r="E7" s="43"/>
      <c r="F7" s="43"/>
      <c r="G7" s="43"/>
      <c r="H7" s="43"/>
      <c r="I7" s="43"/>
      <c r="J7" s="43"/>
      <c r="K7" s="45"/>
      <c r="L7" s="120">
        <f t="shared" si="0"/>
        <v>0</v>
      </c>
      <c r="M7" s="5"/>
    </row>
    <row r="8" spans="1:13" ht="18" customHeight="1">
      <c r="A8" s="46" t="s">
        <v>68</v>
      </c>
      <c r="B8" s="43">
        <v>1593</v>
      </c>
      <c r="C8" s="43">
        <v>1593</v>
      </c>
      <c r="D8" s="46" t="s">
        <v>210</v>
      </c>
      <c r="E8" s="43">
        <v>1188</v>
      </c>
      <c r="F8" s="43">
        <v>405</v>
      </c>
      <c r="G8" s="43"/>
      <c r="H8" s="43"/>
      <c r="I8" s="43"/>
      <c r="J8" s="43"/>
      <c r="K8" s="43"/>
      <c r="L8" s="120">
        <f t="shared" si="0"/>
        <v>1593</v>
      </c>
      <c r="M8" s="5"/>
    </row>
    <row r="9" spans="1:13" ht="18" customHeight="1">
      <c r="A9" s="46" t="s">
        <v>69</v>
      </c>
      <c r="B9" s="43">
        <v>700</v>
      </c>
      <c r="C9" s="43"/>
      <c r="D9" s="46"/>
      <c r="E9" s="43"/>
      <c r="F9" s="43"/>
      <c r="G9" s="43"/>
      <c r="H9" s="43"/>
      <c r="I9" s="43"/>
      <c r="J9" s="43"/>
      <c r="K9" s="43"/>
      <c r="L9" s="120">
        <f t="shared" si="0"/>
        <v>0</v>
      </c>
      <c r="M9" s="5"/>
    </row>
    <row r="10" spans="1:13" ht="18" customHeight="1">
      <c r="A10" s="46" t="s">
        <v>70</v>
      </c>
      <c r="B10" s="43">
        <v>4400</v>
      </c>
      <c r="C10" s="43"/>
      <c r="D10" s="46"/>
      <c r="E10" s="43"/>
      <c r="F10" s="43"/>
      <c r="G10" s="43"/>
      <c r="H10" s="43"/>
      <c r="I10" s="43"/>
      <c r="J10" s="43"/>
      <c r="K10" s="43"/>
      <c r="L10" s="120">
        <f t="shared" si="0"/>
        <v>0</v>
      </c>
      <c r="M10" s="5"/>
    </row>
    <row r="11" spans="1:13" ht="18" customHeight="1">
      <c r="A11" s="46" t="s">
        <v>71</v>
      </c>
      <c r="B11" s="43">
        <v>700</v>
      </c>
      <c r="C11" s="43">
        <v>300</v>
      </c>
      <c r="D11" s="46"/>
      <c r="E11" s="43"/>
      <c r="F11" s="43"/>
      <c r="G11" s="43">
        <v>300</v>
      </c>
      <c r="H11" s="43"/>
      <c r="I11" s="43"/>
      <c r="J11" s="43"/>
      <c r="K11" s="43"/>
      <c r="L11" s="120">
        <f t="shared" si="0"/>
        <v>300</v>
      </c>
      <c r="M11" s="5"/>
    </row>
    <row r="12" spans="1:13" ht="18" customHeight="1">
      <c r="A12" s="46" t="s">
        <v>72</v>
      </c>
      <c r="B12" s="43">
        <v>3000</v>
      </c>
      <c r="C12" s="43">
        <v>300</v>
      </c>
      <c r="D12" s="46"/>
      <c r="E12" s="43"/>
      <c r="F12" s="43"/>
      <c r="G12" s="43"/>
      <c r="H12" s="43"/>
      <c r="I12" s="43"/>
      <c r="J12" s="43"/>
      <c r="K12" s="43">
        <v>300</v>
      </c>
      <c r="L12" s="120">
        <f t="shared" si="0"/>
        <v>300</v>
      </c>
      <c r="M12" s="5"/>
    </row>
    <row r="13" spans="1:13" ht="18" customHeight="1">
      <c r="A13" s="46" t="s">
        <v>73</v>
      </c>
      <c r="B13" s="43">
        <v>730</v>
      </c>
      <c r="C13" s="43">
        <v>300</v>
      </c>
      <c r="D13" s="46"/>
      <c r="E13" s="43"/>
      <c r="F13" s="43"/>
      <c r="G13" s="43">
        <v>300</v>
      </c>
      <c r="H13" s="43"/>
      <c r="I13" s="43"/>
      <c r="J13" s="43"/>
      <c r="K13" s="43"/>
      <c r="L13" s="120">
        <f t="shared" si="0"/>
        <v>300</v>
      </c>
      <c r="M13" s="5"/>
    </row>
    <row r="14" spans="1:13" ht="18" customHeight="1">
      <c r="A14" s="46" t="s">
        <v>74</v>
      </c>
      <c r="B14" s="43">
        <v>3000</v>
      </c>
      <c r="C14" s="43"/>
      <c r="D14" s="46"/>
      <c r="E14" s="43"/>
      <c r="F14" s="43"/>
      <c r="G14" s="43"/>
      <c r="H14" s="43"/>
      <c r="I14" s="43"/>
      <c r="J14" s="43"/>
      <c r="K14" s="43"/>
      <c r="L14" s="120">
        <f t="shared" si="0"/>
        <v>0</v>
      </c>
      <c r="M14" s="5"/>
    </row>
    <row r="15" spans="1:13" ht="18" customHeight="1">
      <c r="A15" s="46" t="s">
        <v>75</v>
      </c>
      <c r="B15" s="43"/>
      <c r="C15" s="43"/>
      <c r="D15" s="46"/>
      <c r="E15" s="43"/>
      <c r="F15" s="43"/>
      <c r="G15" s="43"/>
      <c r="H15" s="43"/>
      <c r="I15" s="43"/>
      <c r="J15" s="43"/>
      <c r="K15" s="43"/>
      <c r="L15" s="120"/>
      <c r="M15" s="5"/>
    </row>
    <row r="16" spans="1:13" ht="18" customHeight="1">
      <c r="A16" s="46" t="s">
        <v>76</v>
      </c>
      <c r="B16" s="43">
        <v>4000</v>
      </c>
      <c r="C16" s="43"/>
      <c r="D16" s="46"/>
      <c r="E16" s="43"/>
      <c r="F16" s="43"/>
      <c r="G16" s="43"/>
      <c r="H16" s="43"/>
      <c r="I16" s="43"/>
      <c r="J16" s="43"/>
      <c r="K16" s="43"/>
      <c r="L16" s="120">
        <f aca="true" t="shared" si="1" ref="L16:L32">SUM(E16:K16)</f>
        <v>0</v>
      </c>
      <c r="M16" s="5"/>
    </row>
    <row r="17" spans="1:13" ht="18" customHeight="1">
      <c r="A17" s="46" t="s">
        <v>77</v>
      </c>
      <c r="B17" s="43">
        <v>13000</v>
      </c>
      <c r="C17" s="43">
        <v>13000</v>
      </c>
      <c r="D17" s="46"/>
      <c r="E17" s="43"/>
      <c r="F17" s="43"/>
      <c r="G17" s="43">
        <v>13000</v>
      </c>
      <c r="H17" s="43"/>
      <c r="I17" s="43"/>
      <c r="J17" s="43"/>
      <c r="K17" s="43"/>
      <c r="L17" s="120">
        <f t="shared" si="1"/>
        <v>13000</v>
      </c>
      <c r="M17" s="5"/>
    </row>
    <row r="18" spans="1:13" ht="18" customHeight="1">
      <c r="A18" s="46" t="s">
        <v>78</v>
      </c>
      <c r="B18" s="43">
        <v>8800</v>
      </c>
      <c r="C18" s="43">
        <v>2000</v>
      </c>
      <c r="D18" s="46"/>
      <c r="E18" s="43"/>
      <c r="F18" s="43"/>
      <c r="G18" s="43">
        <v>2000</v>
      </c>
      <c r="H18" s="43"/>
      <c r="I18" s="43"/>
      <c r="J18" s="43"/>
      <c r="K18" s="43"/>
      <c r="L18" s="120">
        <f t="shared" si="1"/>
        <v>2000</v>
      </c>
      <c r="M18" s="5"/>
    </row>
    <row r="19" spans="1:13" ht="18" customHeight="1">
      <c r="A19" s="46" t="s">
        <v>79</v>
      </c>
      <c r="B19" s="43">
        <v>900</v>
      </c>
      <c r="C19" s="43">
        <v>600</v>
      </c>
      <c r="D19" s="46"/>
      <c r="E19" s="43"/>
      <c r="F19" s="43"/>
      <c r="G19" s="43">
        <v>600</v>
      </c>
      <c r="H19" s="43"/>
      <c r="I19" s="43"/>
      <c r="J19" s="43"/>
      <c r="K19" s="43"/>
      <c r="L19" s="120">
        <f t="shared" si="1"/>
        <v>600</v>
      </c>
      <c r="M19" s="5"/>
    </row>
    <row r="20" spans="1:13" ht="18" customHeight="1">
      <c r="A20" s="46" t="s">
        <v>258</v>
      </c>
      <c r="B20" s="43">
        <v>4000</v>
      </c>
      <c r="C20" s="43">
        <v>1000</v>
      </c>
      <c r="D20" s="46"/>
      <c r="E20" s="43"/>
      <c r="F20" s="43"/>
      <c r="G20" s="43"/>
      <c r="H20" s="43"/>
      <c r="I20" s="43"/>
      <c r="J20" s="43">
        <v>1000</v>
      </c>
      <c r="K20" s="43"/>
      <c r="L20" s="120">
        <f t="shared" si="1"/>
        <v>1000</v>
      </c>
      <c r="M20" s="5"/>
    </row>
    <row r="21" spans="1:13" ht="18" customHeight="1">
      <c r="A21" s="46" t="s">
        <v>305</v>
      </c>
      <c r="B21" s="43">
        <v>3000</v>
      </c>
      <c r="C21" s="43">
        <v>3000</v>
      </c>
      <c r="D21" s="46"/>
      <c r="E21" s="43"/>
      <c r="F21" s="43"/>
      <c r="G21" s="43"/>
      <c r="H21" s="43"/>
      <c r="I21" s="43"/>
      <c r="J21" s="43">
        <v>3000</v>
      </c>
      <c r="K21" s="43"/>
      <c r="L21" s="120">
        <f t="shared" si="1"/>
        <v>3000</v>
      </c>
      <c r="M21" s="5"/>
    </row>
    <row r="22" spans="1:13" ht="18" customHeight="1">
      <c r="A22" s="46" t="s">
        <v>306</v>
      </c>
      <c r="B22" s="43">
        <v>500</v>
      </c>
      <c r="C22" s="43">
        <v>500</v>
      </c>
      <c r="D22" s="46"/>
      <c r="E22" s="43"/>
      <c r="F22" s="43"/>
      <c r="G22" s="43">
        <v>500</v>
      </c>
      <c r="H22" s="43"/>
      <c r="I22" s="43"/>
      <c r="J22" s="43"/>
      <c r="K22" s="43"/>
      <c r="L22" s="120">
        <f t="shared" si="1"/>
        <v>500</v>
      </c>
      <c r="M22" s="5"/>
    </row>
    <row r="23" spans="1:13" ht="18" customHeight="1">
      <c r="A23" s="46" t="s">
        <v>307</v>
      </c>
      <c r="B23" s="43">
        <v>360</v>
      </c>
      <c r="C23" s="43">
        <v>360</v>
      </c>
      <c r="D23" s="46"/>
      <c r="E23" s="43"/>
      <c r="F23" s="43"/>
      <c r="G23" s="43"/>
      <c r="H23" s="43"/>
      <c r="I23" s="43"/>
      <c r="J23" s="43"/>
      <c r="K23" s="43">
        <v>360</v>
      </c>
      <c r="L23" s="120">
        <f t="shared" si="1"/>
        <v>360</v>
      </c>
      <c r="M23" s="5"/>
    </row>
    <row r="24" spans="1:13" ht="18" customHeight="1">
      <c r="A24" s="46" t="s">
        <v>308</v>
      </c>
      <c r="B24" s="43">
        <v>800</v>
      </c>
      <c r="C24" s="43">
        <v>800</v>
      </c>
      <c r="D24" s="46"/>
      <c r="E24" s="43"/>
      <c r="F24" s="43"/>
      <c r="G24" s="43"/>
      <c r="H24" s="43"/>
      <c r="I24" s="43"/>
      <c r="J24" s="43">
        <v>800</v>
      </c>
      <c r="K24" s="43"/>
      <c r="L24" s="120">
        <f t="shared" si="1"/>
        <v>800</v>
      </c>
      <c r="M24" s="5"/>
    </row>
    <row r="25" spans="1:13" ht="18" customHeight="1">
      <c r="A25" s="46" t="s">
        <v>309</v>
      </c>
      <c r="B25" s="43">
        <v>300</v>
      </c>
      <c r="C25" s="43">
        <v>300</v>
      </c>
      <c r="D25" s="46"/>
      <c r="E25" s="43"/>
      <c r="F25" s="43"/>
      <c r="G25" s="43"/>
      <c r="H25" s="43"/>
      <c r="I25" s="43"/>
      <c r="J25" s="43"/>
      <c r="K25" s="43">
        <v>300</v>
      </c>
      <c r="L25" s="120">
        <f t="shared" si="1"/>
        <v>300</v>
      </c>
      <c r="M25" s="5"/>
    </row>
    <row r="26" spans="1:13" ht="18" customHeight="1">
      <c r="A26" s="46" t="s">
        <v>310</v>
      </c>
      <c r="B26" s="43">
        <v>70</v>
      </c>
      <c r="C26" s="43">
        <v>70</v>
      </c>
      <c r="D26" s="46"/>
      <c r="E26" s="43"/>
      <c r="F26" s="43"/>
      <c r="G26" s="43">
        <v>70</v>
      </c>
      <c r="H26" s="43"/>
      <c r="I26" s="43"/>
      <c r="J26" s="43"/>
      <c r="K26" s="43"/>
      <c r="L26" s="120">
        <f t="shared" si="1"/>
        <v>70</v>
      </c>
      <c r="M26" s="5"/>
    </row>
    <row r="27" spans="1:13" ht="18" customHeight="1">
      <c r="A27" s="46" t="s">
        <v>311</v>
      </c>
      <c r="B27" s="43">
        <v>450</v>
      </c>
      <c r="C27" s="43">
        <v>450</v>
      </c>
      <c r="D27" s="46"/>
      <c r="E27" s="43"/>
      <c r="F27" s="43"/>
      <c r="G27" s="43"/>
      <c r="H27" s="43"/>
      <c r="I27" s="43"/>
      <c r="J27" s="43">
        <v>450</v>
      </c>
      <c r="K27" s="43"/>
      <c r="L27" s="120">
        <f t="shared" si="1"/>
        <v>450</v>
      </c>
      <c r="M27" s="5"/>
    </row>
    <row r="28" spans="1:13" ht="18" customHeight="1">
      <c r="A28" s="46" t="s">
        <v>312</v>
      </c>
      <c r="B28" s="43">
        <v>250</v>
      </c>
      <c r="C28" s="43">
        <v>250</v>
      </c>
      <c r="D28" s="46"/>
      <c r="E28" s="43"/>
      <c r="F28" s="43"/>
      <c r="G28" s="43"/>
      <c r="H28" s="43"/>
      <c r="I28" s="43"/>
      <c r="J28" s="43">
        <v>250</v>
      </c>
      <c r="K28" s="43"/>
      <c r="L28" s="120">
        <f t="shared" si="1"/>
        <v>250</v>
      </c>
      <c r="M28" s="5"/>
    </row>
    <row r="29" spans="1:13" ht="18" customHeight="1">
      <c r="A29" s="46" t="s">
        <v>313</v>
      </c>
      <c r="B29" s="43">
        <v>100</v>
      </c>
      <c r="C29" s="43">
        <v>100</v>
      </c>
      <c r="D29" s="46"/>
      <c r="E29" s="43"/>
      <c r="F29" s="43"/>
      <c r="G29" s="43">
        <v>100</v>
      </c>
      <c r="H29" s="43"/>
      <c r="I29" s="43"/>
      <c r="J29" s="43"/>
      <c r="K29" s="43"/>
      <c r="L29" s="120">
        <f t="shared" si="1"/>
        <v>100</v>
      </c>
      <c r="M29" s="5"/>
    </row>
    <row r="30" spans="1:13" ht="18" customHeight="1">
      <c r="A30" s="46" t="s">
        <v>314</v>
      </c>
      <c r="B30" s="43">
        <v>80</v>
      </c>
      <c r="C30" s="43">
        <v>80</v>
      </c>
      <c r="D30" s="46"/>
      <c r="E30" s="43"/>
      <c r="F30" s="43"/>
      <c r="G30" s="43">
        <v>80</v>
      </c>
      <c r="H30" s="43"/>
      <c r="I30" s="43"/>
      <c r="J30" s="43"/>
      <c r="K30" s="43"/>
      <c r="L30" s="120">
        <f t="shared" si="1"/>
        <v>80</v>
      </c>
      <c r="M30" s="5"/>
    </row>
    <row r="31" spans="1:13" ht="18" customHeight="1">
      <c r="A31" s="46" t="s">
        <v>315</v>
      </c>
      <c r="B31" s="43">
        <v>800</v>
      </c>
      <c r="C31" s="43">
        <v>800</v>
      </c>
      <c r="D31" s="46"/>
      <c r="E31" s="43"/>
      <c r="F31" s="43"/>
      <c r="G31" s="43"/>
      <c r="H31" s="43"/>
      <c r="I31" s="43"/>
      <c r="J31" s="43">
        <v>800</v>
      </c>
      <c r="K31" s="43"/>
      <c r="L31" s="120">
        <f t="shared" si="1"/>
        <v>800</v>
      </c>
      <c r="M31" s="5"/>
    </row>
    <row r="32" spans="1:13" ht="18" customHeight="1">
      <c r="A32" s="46" t="s">
        <v>316</v>
      </c>
      <c r="B32" s="43">
        <v>600</v>
      </c>
      <c r="C32" s="43">
        <v>600</v>
      </c>
      <c r="D32" s="46"/>
      <c r="E32" s="43"/>
      <c r="F32" s="43"/>
      <c r="G32" s="43"/>
      <c r="H32" s="43"/>
      <c r="I32" s="43"/>
      <c r="J32" s="43">
        <v>600</v>
      </c>
      <c r="K32" s="43"/>
      <c r="L32" s="120">
        <f t="shared" si="1"/>
        <v>600</v>
      </c>
      <c r="M32" s="5"/>
    </row>
    <row r="33" spans="1:13" ht="18" customHeight="1">
      <c r="A33" s="47" t="s">
        <v>80</v>
      </c>
      <c r="B33" s="109">
        <f>SUM(B6:B32)</f>
        <v>55133</v>
      </c>
      <c r="C33" s="109">
        <f>SUM(C6:C32)</f>
        <v>29403</v>
      </c>
      <c r="D33" s="108"/>
      <c r="E33" s="109">
        <f aca="true" t="shared" si="2" ref="E33:L33">SUM(E6:E32)</f>
        <v>1188</v>
      </c>
      <c r="F33" s="109">
        <f t="shared" si="2"/>
        <v>405</v>
      </c>
      <c r="G33" s="109">
        <f t="shared" si="2"/>
        <v>19950</v>
      </c>
      <c r="H33" s="109">
        <f t="shared" si="2"/>
        <v>0</v>
      </c>
      <c r="I33" s="109">
        <f t="shared" si="2"/>
        <v>0</v>
      </c>
      <c r="J33" s="109">
        <f t="shared" si="2"/>
        <v>6900</v>
      </c>
      <c r="K33" s="109">
        <f t="shared" si="2"/>
        <v>960</v>
      </c>
      <c r="L33" s="109">
        <f t="shared" si="2"/>
        <v>29403</v>
      </c>
      <c r="M33" s="5"/>
    </row>
    <row r="34" spans="1:13" ht="18" customHeight="1">
      <c r="A34" s="16" t="s">
        <v>4</v>
      </c>
      <c r="B34" s="144" t="s">
        <v>5</v>
      </c>
      <c r="C34" s="145"/>
      <c r="D34" s="16"/>
      <c r="E34" s="38" t="s">
        <v>6</v>
      </c>
      <c r="F34" s="39"/>
      <c r="G34" s="39"/>
      <c r="H34" s="39"/>
      <c r="I34" s="39"/>
      <c r="J34" s="39"/>
      <c r="K34" s="39"/>
      <c r="L34" s="40"/>
      <c r="M34" s="5"/>
    </row>
    <row r="35" spans="1:13" ht="18" customHeight="1">
      <c r="A35" s="17"/>
      <c r="B35" s="17"/>
      <c r="C35" s="17"/>
      <c r="D35" s="17" t="s">
        <v>3</v>
      </c>
      <c r="E35" s="18" t="s">
        <v>7</v>
      </c>
      <c r="F35" s="16" t="s">
        <v>8</v>
      </c>
      <c r="G35" s="16" t="s">
        <v>9</v>
      </c>
      <c r="H35" s="19" t="s">
        <v>64</v>
      </c>
      <c r="I35" s="19" t="s">
        <v>10</v>
      </c>
      <c r="J35" s="16" t="s">
        <v>11</v>
      </c>
      <c r="K35" s="16" t="s">
        <v>12</v>
      </c>
      <c r="L35" s="16" t="s">
        <v>2</v>
      </c>
      <c r="M35" s="5"/>
    </row>
    <row r="36" spans="1:13" ht="18" customHeight="1">
      <c r="A36" s="20"/>
      <c r="B36" s="17" t="s">
        <v>13</v>
      </c>
      <c r="C36" s="17" t="s">
        <v>14</v>
      </c>
      <c r="D36" s="17"/>
      <c r="E36" s="21" t="s">
        <v>15</v>
      </c>
      <c r="F36" s="17" t="s">
        <v>16</v>
      </c>
      <c r="G36" s="17" t="s">
        <v>17</v>
      </c>
      <c r="H36" s="17" t="s">
        <v>65</v>
      </c>
      <c r="I36" s="17" t="s">
        <v>18</v>
      </c>
      <c r="J36" s="17" t="s">
        <v>19</v>
      </c>
      <c r="K36" s="17" t="s">
        <v>20</v>
      </c>
      <c r="L36" s="17" t="s">
        <v>21</v>
      </c>
      <c r="M36" s="5"/>
    </row>
    <row r="37" spans="1:13" ht="18" customHeight="1">
      <c r="A37" s="22"/>
      <c r="B37" s="22" t="s">
        <v>22</v>
      </c>
      <c r="C37" s="22" t="s">
        <v>22</v>
      </c>
      <c r="D37" s="22"/>
      <c r="E37" s="23" t="s">
        <v>0</v>
      </c>
      <c r="F37" s="22" t="s">
        <v>23</v>
      </c>
      <c r="G37" s="22" t="s">
        <v>24</v>
      </c>
      <c r="H37" s="22"/>
      <c r="I37" s="22" t="s">
        <v>25</v>
      </c>
      <c r="J37" s="22" t="s">
        <v>26</v>
      </c>
      <c r="K37" s="22" t="s">
        <v>1</v>
      </c>
      <c r="L37" s="24"/>
      <c r="M37" s="5"/>
    </row>
    <row r="38" spans="1:13" ht="18" customHeight="1">
      <c r="A38" s="31" t="s">
        <v>32</v>
      </c>
      <c r="B38" s="49"/>
      <c r="C38" s="49"/>
      <c r="D38" s="50"/>
      <c r="E38" s="49"/>
      <c r="F38" s="49"/>
      <c r="G38" s="49"/>
      <c r="H38" s="49"/>
      <c r="I38" s="49"/>
      <c r="J38" s="49"/>
      <c r="K38" s="49"/>
      <c r="L38" s="56"/>
      <c r="M38" s="5"/>
    </row>
    <row r="39" spans="1:13" ht="18" customHeight="1">
      <c r="A39" s="41" t="s">
        <v>81</v>
      </c>
      <c r="B39" s="42">
        <v>2000</v>
      </c>
      <c r="C39" s="42">
        <v>2000</v>
      </c>
      <c r="D39" s="41" t="s">
        <v>82</v>
      </c>
      <c r="E39" s="42"/>
      <c r="F39" s="42"/>
      <c r="G39" s="42"/>
      <c r="H39" s="42"/>
      <c r="I39" s="42"/>
      <c r="J39" s="42"/>
      <c r="K39" s="42">
        <v>2000</v>
      </c>
      <c r="L39" s="119">
        <f>SUM(E39:K39)</f>
        <v>2000</v>
      </c>
      <c r="M39" s="5"/>
    </row>
    <row r="40" spans="1:13" ht="18" customHeight="1">
      <c r="A40" s="46" t="s">
        <v>83</v>
      </c>
      <c r="B40" s="43">
        <v>800</v>
      </c>
      <c r="C40" s="43"/>
      <c r="D40" s="46"/>
      <c r="E40" s="43"/>
      <c r="F40" s="43"/>
      <c r="G40" s="43"/>
      <c r="H40" s="43"/>
      <c r="I40" s="43"/>
      <c r="J40" s="43"/>
      <c r="K40" s="43"/>
      <c r="L40" s="120">
        <f>SUM(E40:K40)</f>
        <v>0</v>
      </c>
      <c r="M40" s="5"/>
    </row>
    <row r="41" spans="1:13" ht="18" customHeight="1">
      <c r="A41" s="46" t="s">
        <v>84</v>
      </c>
      <c r="B41" s="43">
        <v>400</v>
      </c>
      <c r="C41" s="43">
        <v>400</v>
      </c>
      <c r="D41" s="46" t="s">
        <v>260</v>
      </c>
      <c r="E41" s="43"/>
      <c r="F41" s="43"/>
      <c r="G41" s="43"/>
      <c r="H41" s="43"/>
      <c r="I41" s="43"/>
      <c r="J41" s="43"/>
      <c r="K41" s="43">
        <v>400</v>
      </c>
      <c r="L41" s="120">
        <f>SUM(E41:K41)</f>
        <v>400</v>
      </c>
      <c r="M41" s="5"/>
    </row>
    <row r="42" spans="1:13" ht="18" customHeight="1">
      <c r="A42" s="46" t="s">
        <v>259</v>
      </c>
      <c r="B42" s="43">
        <v>970</v>
      </c>
      <c r="C42" s="43"/>
      <c r="D42" s="46" t="s">
        <v>261</v>
      </c>
      <c r="E42" s="43"/>
      <c r="F42" s="43"/>
      <c r="G42" s="43"/>
      <c r="H42" s="43"/>
      <c r="I42" s="43"/>
      <c r="J42" s="43"/>
      <c r="K42" s="43"/>
      <c r="L42" s="120">
        <f>SUM(E42:K42)</f>
        <v>0</v>
      </c>
      <c r="M42" s="5"/>
    </row>
    <row r="43" spans="1:13" ht="18" customHeight="1">
      <c r="A43" s="46"/>
      <c r="B43" s="43"/>
      <c r="C43" s="43"/>
      <c r="D43" s="46" t="s">
        <v>262</v>
      </c>
      <c r="E43" s="43"/>
      <c r="F43" s="43"/>
      <c r="G43" s="43"/>
      <c r="H43" s="43"/>
      <c r="I43" s="43"/>
      <c r="J43" s="43"/>
      <c r="K43" s="43"/>
      <c r="L43" s="120"/>
      <c r="M43" s="5"/>
    </row>
    <row r="44" spans="1:13" ht="18" customHeight="1">
      <c r="A44" s="46" t="s">
        <v>85</v>
      </c>
      <c r="B44" s="43">
        <v>2200</v>
      </c>
      <c r="C44" s="43">
        <v>2200</v>
      </c>
      <c r="D44" s="46"/>
      <c r="E44" s="43"/>
      <c r="F44" s="43"/>
      <c r="G44" s="43">
        <v>2200</v>
      </c>
      <c r="H44" s="43"/>
      <c r="I44" s="43"/>
      <c r="J44" s="43"/>
      <c r="K44" s="43"/>
      <c r="L44" s="120">
        <f aca="true" t="shared" si="3" ref="L44:L49">SUM(E44:K44)</f>
        <v>2200</v>
      </c>
      <c r="M44" s="5"/>
    </row>
    <row r="45" spans="1:13" ht="18" customHeight="1">
      <c r="A45" s="46" t="s">
        <v>86</v>
      </c>
      <c r="B45" s="43">
        <v>200</v>
      </c>
      <c r="C45" s="43"/>
      <c r="D45" s="46"/>
      <c r="E45" s="43"/>
      <c r="F45" s="43"/>
      <c r="G45" s="43"/>
      <c r="H45" s="43"/>
      <c r="I45" s="43"/>
      <c r="J45" s="43"/>
      <c r="K45" s="43"/>
      <c r="L45" s="120">
        <f t="shared" si="3"/>
        <v>0</v>
      </c>
      <c r="M45" s="5"/>
    </row>
    <row r="46" spans="1:13" ht="18" customHeight="1">
      <c r="A46" s="46" t="s">
        <v>87</v>
      </c>
      <c r="B46" s="43">
        <v>150</v>
      </c>
      <c r="C46" s="43"/>
      <c r="D46" s="46"/>
      <c r="E46" s="43"/>
      <c r="F46" s="43"/>
      <c r="G46" s="43"/>
      <c r="H46" s="43"/>
      <c r="I46" s="43"/>
      <c r="J46" s="43"/>
      <c r="K46" s="43"/>
      <c r="L46" s="120">
        <f t="shared" si="3"/>
        <v>0</v>
      </c>
      <c r="M46" s="5"/>
    </row>
    <row r="47" spans="1:13" ht="18" customHeight="1">
      <c r="A47" s="46" t="s">
        <v>88</v>
      </c>
      <c r="B47" s="43">
        <v>462</v>
      </c>
      <c r="C47" s="43">
        <v>462</v>
      </c>
      <c r="D47" s="46"/>
      <c r="E47" s="43"/>
      <c r="F47" s="43"/>
      <c r="G47" s="43">
        <v>462</v>
      </c>
      <c r="H47" s="43"/>
      <c r="I47" s="43"/>
      <c r="J47" s="43"/>
      <c r="K47" s="43"/>
      <c r="L47" s="120">
        <f t="shared" si="3"/>
        <v>462</v>
      </c>
      <c r="M47" s="5"/>
    </row>
    <row r="48" spans="1:13" ht="18" customHeight="1">
      <c r="A48" s="46" t="s">
        <v>89</v>
      </c>
      <c r="B48" s="43">
        <v>525</v>
      </c>
      <c r="C48" s="43"/>
      <c r="D48" s="46" t="s">
        <v>263</v>
      </c>
      <c r="E48" s="43"/>
      <c r="F48" s="43"/>
      <c r="G48" s="43"/>
      <c r="H48" s="43"/>
      <c r="I48" s="43"/>
      <c r="J48" s="43"/>
      <c r="K48" s="43"/>
      <c r="L48" s="120">
        <f t="shared" si="3"/>
        <v>0</v>
      </c>
      <c r="M48" s="5"/>
    </row>
    <row r="49" spans="1:13" ht="18" customHeight="1">
      <c r="A49" s="46" t="s">
        <v>90</v>
      </c>
      <c r="B49" s="43">
        <v>2400</v>
      </c>
      <c r="C49" s="43">
        <v>1000</v>
      </c>
      <c r="D49" s="46"/>
      <c r="E49" s="43"/>
      <c r="F49" s="43"/>
      <c r="G49" s="43">
        <v>1000</v>
      </c>
      <c r="H49" s="43"/>
      <c r="I49" s="43"/>
      <c r="J49" s="43"/>
      <c r="K49" s="43"/>
      <c r="L49" s="120">
        <f t="shared" si="3"/>
        <v>1000</v>
      </c>
      <c r="M49" s="5"/>
    </row>
    <row r="50" spans="1:13" ht="18" customHeight="1">
      <c r="A50" s="9" t="s">
        <v>28</v>
      </c>
      <c r="B50" s="44">
        <f>SUM(B39:B49)</f>
        <v>10107</v>
      </c>
      <c r="C50" s="44">
        <f>SUM(C39:C49)</f>
        <v>6062</v>
      </c>
      <c r="D50" s="25"/>
      <c r="E50" s="44">
        <f aca="true" t="shared" si="4" ref="E50:L50">SUM(E39:E49)</f>
        <v>0</v>
      </c>
      <c r="F50" s="44">
        <f t="shared" si="4"/>
        <v>0</v>
      </c>
      <c r="G50" s="44">
        <f t="shared" si="4"/>
        <v>3662</v>
      </c>
      <c r="H50" s="44">
        <f t="shared" si="4"/>
        <v>0</v>
      </c>
      <c r="I50" s="44">
        <f t="shared" si="4"/>
        <v>0</v>
      </c>
      <c r="J50" s="44">
        <f t="shared" si="4"/>
        <v>0</v>
      </c>
      <c r="K50" s="44">
        <f t="shared" si="4"/>
        <v>2400</v>
      </c>
      <c r="L50" s="44">
        <f t="shared" si="4"/>
        <v>6062</v>
      </c>
      <c r="M50" s="5"/>
    </row>
    <row r="51" spans="1:13" ht="18" customHeight="1">
      <c r="A51" s="31" t="s">
        <v>29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5"/>
    </row>
    <row r="52" spans="1:13" ht="18" customHeight="1">
      <c r="A52" s="41" t="s">
        <v>91</v>
      </c>
      <c r="B52" s="52">
        <v>300</v>
      </c>
      <c r="C52" s="41">
        <v>300</v>
      </c>
      <c r="D52" s="41"/>
      <c r="E52" s="41"/>
      <c r="F52" s="41"/>
      <c r="G52" s="41"/>
      <c r="H52" s="41"/>
      <c r="I52" s="41"/>
      <c r="J52" s="41"/>
      <c r="K52" s="41">
        <v>300</v>
      </c>
      <c r="L52" s="121">
        <f>SUM(E52:K52)</f>
        <v>300</v>
      </c>
      <c r="M52" s="5"/>
    </row>
    <row r="53" spans="1:13" ht="18" customHeight="1">
      <c r="A53" s="55" t="s">
        <v>264</v>
      </c>
      <c r="B53" s="53">
        <v>1532</v>
      </c>
      <c r="C53" s="54">
        <v>1532</v>
      </c>
      <c r="D53" s="54"/>
      <c r="E53" s="54"/>
      <c r="F53" s="54"/>
      <c r="G53" s="54">
        <v>1532</v>
      </c>
      <c r="H53" s="54"/>
      <c r="I53" s="54"/>
      <c r="J53" s="54"/>
      <c r="K53" s="54"/>
      <c r="L53" s="35">
        <f>SUM(E53:K53)</f>
        <v>1532</v>
      </c>
      <c r="M53" s="5"/>
    </row>
    <row r="54" spans="1:13" ht="18" customHeight="1">
      <c r="A54" s="9" t="s">
        <v>28</v>
      </c>
      <c r="B54" s="34">
        <f>SUM(B52:B53)</f>
        <v>1832</v>
      </c>
      <c r="C54" s="34">
        <f>SUM(C52:C53)</f>
        <v>1832</v>
      </c>
      <c r="D54" s="25"/>
      <c r="E54" s="34">
        <f aca="true" t="shared" si="5" ref="E54:L54">SUM(E52:E53)</f>
        <v>0</v>
      </c>
      <c r="F54" s="34">
        <f t="shared" si="5"/>
        <v>0</v>
      </c>
      <c r="G54" s="34">
        <f t="shared" si="5"/>
        <v>1532</v>
      </c>
      <c r="H54" s="34">
        <f t="shared" si="5"/>
        <v>0</v>
      </c>
      <c r="I54" s="34">
        <f t="shared" si="5"/>
        <v>0</v>
      </c>
      <c r="J54" s="34">
        <f t="shared" si="5"/>
        <v>0</v>
      </c>
      <c r="K54" s="34">
        <f t="shared" si="5"/>
        <v>300</v>
      </c>
      <c r="L54" s="34">
        <f t="shared" si="5"/>
        <v>1832</v>
      </c>
      <c r="M54" s="5"/>
    </row>
    <row r="55" spans="1:13" ht="18" customHeight="1">
      <c r="A55" s="141" t="s">
        <v>328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36"/>
      <c r="M55" s="5"/>
    </row>
    <row r="56" spans="1:13" ht="18" customHeight="1">
      <c r="A56" s="55" t="s">
        <v>329</v>
      </c>
      <c r="B56" s="53">
        <v>2000</v>
      </c>
      <c r="C56" s="54">
        <v>2000</v>
      </c>
      <c r="D56" s="54"/>
      <c r="E56" s="27"/>
      <c r="F56" s="27"/>
      <c r="G56" s="54">
        <v>2000</v>
      </c>
      <c r="H56" s="27"/>
      <c r="I56" s="27"/>
      <c r="J56" s="27"/>
      <c r="K56" s="27"/>
      <c r="L56" s="35">
        <f>SUM(E56:K56)</f>
        <v>2000</v>
      </c>
      <c r="M56" s="5"/>
    </row>
    <row r="57" spans="1:13" ht="18" customHeight="1">
      <c r="A57" s="9" t="s">
        <v>28</v>
      </c>
      <c r="B57" s="133">
        <f>SUM(B56)</f>
        <v>2000</v>
      </c>
      <c r="C57" s="133">
        <f>SUM(C56)</f>
        <v>2000</v>
      </c>
      <c r="D57" s="140"/>
      <c r="E57" s="133">
        <f aca="true" t="shared" si="6" ref="E57:L57">SUM(E56)</f>
        <v>0</v>
      </c>
      <c r="F57" s="133">
        <f t="shared" si="6"/>
        <v>0</v>
      </c>
      <c r="G57" s="133">
        <f t="shared" si="6"/>
        <v>2000</v>
      </c>
      <c r="H57" s="133">
        <f t="shared" si="6"/>
        <v>0</v>
      </c>
      <c r="I57" s="133">
        <f t="shared" si="6"/>
        <v>0</v>
      </c>
      <c r="J57" s="133">
        <f t="shared" si="6"/>
        <v>0</v>
      </c>
      <c r="K57" s="133">
        <f t="shared" si="6"/>
        <v>0</v>
      </c>
      <c r="L57" s="133">
        <f t="shared" si="6"/>
        <v>2000</v>
      </c>
      <c r="M57" s="5"/>
    </row>
    <row r="58" spans="1:12" ht="18" customHeight="1">
      <c r="A58" s="16" t="s">
        <v>4</v>
      </c>
      <c r="B58" s="144" t="s">
        <v>5</v>
      </c>
      <c r="C58" s="145"/>
      <c r="D58" s="16"/>
      <c r="E58" s="146" t="s">
        <v>6</v>
      </c>
      <c r="F58" s="146"/>
      <c r="G58" s="146"/>
      <c r="H58" s="146"/>
      <c r="I58" s="146"/>
      <c r="J58" s="146"/>
      <c r="K58" s="146"/>
      <c r="L58" s="145"/>
    </row>
    <row r="59" spans="1:12" ht="18" customHeight="1">
      <c r="A59" s="17"/>
      <c r="B59" s="17"/>
      <c r="C59" s="17"/>
      <c r="D59" s="17" t="s">
        <v>3</v>
      </c>
      <c r="E59" s="18" t="s">
        <v>7</v>
      </c>
      <c r="F59" s="16" t="s">
        <v>8</v>
      </c>
      <c r="G59" s="16" t="s">
        <v>9</v>
      </c>
      <c r="H59" s="19" t="s">
        <v>64</v>
      </c>
      <c r="I59" s="19" t="s">
        <v>10</v>
      </c>
      <c r="J59" s="16" t="s">
        <v>11</v>
      </c>
      <c r="K59" s="16" t="s">
        <v>12</v>
      </c>
      <c r="L59" s="16" t="s">
        <v>2</v>
      </c>
    </row>
    <row r="60" spans="1:12" ht="14.25">
      <c r="A60" s="20"/>
      <c r="B60" s="17" t="s">
        <v>13</v>
      </c>
      <c r="C60" s="17" t="s">
        <v>14</v>
      </c>
      <c r="D60" s="17"/>
      <c r="E60" s="21" t="s">
        <v>15</v>
      </c>
      <c r="F60" s="17" t="s">
        <v>16</v>
      </c>
      <c r="G60" s="17" t="s">
        <v>17</v>
      </c>
      <c r="H60" s="17" t="s">
        <v>65</v>
      </c>
      <c r="I60" s="17" t="s">
        <v>18</v>
      </c>
      <c r="J60" s="17" t="s">
        <v>19</v>
      </c>
      <c r="K60" s="17" t="s">
        <v>20</v>
      </c>
      <c r="L60" s="17" t="s">
        <v>21</v>
      </c>
    </row>
    <row r="61" spans="1:12" ht="14.25">
      <c r="A61" s="22"/>
      <c r="B61" s="22" t="s">
        <v>22</v>
      </c>
      <c r="C61" s="22" t="s">
        <v>22</v>
      </c>
      <c r="D61" s="22"/>
      <c r="E61" s="23" t="s">
        <v>0</v>
      </c>
      <c r="F61" s="22" t="s">
        <v>23</v>
      </c>
      <c r="G61" s="22" t="s">
        <v>24</v>
      </c>
      <c r="H61" s="22"/>
      <c r="I61" s="22" t="s">
        <v>25</v>
      </c>
      <c r="J61" s="22" t="s">
        <v>26</v>
      </c>
      <c r="K61" s="22" t="s">
        <v>1</v>
      </c>
      <c r="L61" s="24"/>
    </row>
    <row r="62" spans="1:13" ht="18" customHeight="1">
      <c r="A62" s="12" t="s">
        <v>30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5"/>
    </row>
    <row r="63" spans="1:13" ht="18" customHeight="1">
      <c r="A63" s="41" t="s">
        <v>265</v>
      </c>
      <c r="B63" s="41">
        <v>230</v>
      </c>
      <c r="C63" s="41">
        <v>230</v>
      </c>
      <c r="D63" s="41"/>
      <c r="E63" s="41"/>
      <c r="F63" s="41"/>
      <c r="G63" s="41">
        <v>230</v>
      </c>
      <c r="H63" s="41"/>
      <c r="I63" s="41"/>
      <c r="J63" s="41"/>
      <c r="K63" s="48"/>
      <c r="L63" s="121">
        <f aca="true" t="shared" si="7" ref="L63:L68">SUM(E63:K63)</f>
        <v>230</v>
      </c>
      <c r="M63" s="5"/>
    </row>
    <row r="64" spans="1:13" ht="18" customHeight="1">
      <c r="A64" s="46" t="s">
        <v>92</v>
      </c>
      <c r="B64" s="46">
        <v>100</v>
      </c>
      <c r="C64" s="46">
        <v>100</v>
      </c>
      <c r="D64" s="46"/>
      <c r="E64" s="46"/>
      <c r="F64" s="46"/>
      <c r="G64" s="46"/>
      <c r="H64" s="46"/>
      <c r="I64" s="46"/>
      <c r="J64" s="46"/>
      <c r="K64" s="57">
        <v>100</v>
      </c>
      <c r="L64" s="132">
        <f t="shared" si="7"/>
        <v>100</v>
      </c>
      <c r="M64" s="5"/>
    </row>
    <row r="65" spans="1:13" ht="18" customHeight="1">
      <c r="A65" s="46" t="s">
        <v>93</v>
      </c>
      <c r="B65" s="46">
        <v>139</v>
      </c>
      <c r="C65" s="46">
        <v>139</v>
      </c>
      <c r="D65" s="46"/>
      <c r="E65" s="46">
        <v>107</v>
      </c>
      <c r="F65" s="46">
        <v>32</v>
      </c>
      <c r="G65" s="46"/>
      <c r="H65" s="46"/>
      <c r="I65" s="46"/>
      <c r="J65" s="46"/>
      <c r="K65" s="57"/>
      <c r="L65" s="132">
        <f t="shared" si="7"/>
        <v>139</v>
      </c>
      <c r="M65" s="5"/>
    </row>
    <row r="66" spans="1:13" ht="18" customHeight="1">
      <c r="A66" s="46" t="s">
        <v>266</v>
      </c>
      <c r="B66" s="46">
        <v>300</v>
      </c>
      <c r="C66" s="46"/>
      <c r="D66" s="46"/>
      <c r="E66" s="46"/>
      <c r="F66" s="46"/>
      <c r="G66" s="46"/>
      <c r="H66" s="46"/>
      <c r="I66" s="46"/>
      <c r="J66" s="46"/>
      <c r="K66" s="57"/>
      <c r="L66" s="132">
        <f t="shared" si="7"/>
        <v>0</v>
      </c>
      <c r="M66" s="5"/>
    </row>
    <row r="67" spans="1:13" ht="18" customHeight="1">
      <c r="A67" s="46" t="s">
        <v>94</v>
      </c>
      <c r="B67" s="46">
        <v>72</v>
      </c>
      <c r="C67" s="46"/>
      <c r="D67" s="46"/>
      <c r="E67" s="46"/>
      <c r="F67" s="46"/>
      <c r="G67" s="46"/>
      <c r="H67" s="46"/>
      <c r="I67" s="46"/>
      <c r="J67" s="46"/>
      <c r="K67" s="57"/>
      <c r="L67" s="132">
        <f t="shared" si="7"/>
        <v>0</v>
      </c>
      <c r="M67" s="5"/>
    </row>
    <row r="68" spans="1:13" ht="18" customHeight="1">
      <c r="A68" s="46" t="s">
        <v>138</v>
      </c>
      <c r="B68" s="46">
        <v>760</v>
      </c>
      <c r="C68" s="46">
        <v>400</v>
      </c>
      <c r="D68" s="46"/>
      <c r="E68" s="46"/>
      <c r="F68" s="46"/>
      <c r="G68" s="46">
        <v>400</v>
      </c>
      <c r="H68" s="46"/>
      <c r="I68" s="46"/>
      <c r="J68" s="46"/>
      <c r="K68" s="57"/>
      <c r="L68" s="132">
        <f t="shared" si="7"/>
        <v>400</v>
      </c>
      <c r="M68" s="5"/>
    </row>
    <row r="69" spans="1:13" ht="18" customHeight="1">
      <c r="A69" s="9" t="s">
        <v>28</v>
      </c>
      <c r="B69" s="34">
        <f>SUM(B63:B68)</f>
        <v>1601</v>
      </c>
      <c r="C69" s="34">
        <f>SUM(C63:C68)</f>
        <v>869</v>
      </c>
      <c r="D69" s="25"/>
      <c r="E69" s="34">
        <f aca="true" t="shared" si="8" ref="E69:L69">SUM(E63:E68)</f>
        <v>107</v>
      </c>
      <c r="F69" s="34">
        <f t="shared" si="8"/>
        <v>32</v>
      </c>
      <c r="G69" s="34">
        <f t="shared" si="8"/>
        <v>630</v>
      </c>
      <c r="H69" s="34">
        <f t="shared" si="8"/>
        <v>0</v>
      </c>
      <c r="I69" s="34">
        <f t="shared" si="8"/>
        <v>0</v>
      </c>
      <c r="J69" s="34">
        <f t="shared" si="8"/>
        <v>0</v>
      </c>
      <c r="K69" s="34">
        <f t="shared" si="8"/>
        <v>100</v>
      </c>
      <c r="L69" s="35">
        <f t="shared" si="8"/>
        <v>869</v>
      </c>
      <c r="M69" s="5"/>
    </row>
    <row r="70" spans="1:12" ht="18" customHeight="1">
      <c r="A70" s="26" t="s">
        <v>95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8" customHeight="1">
      <c r="A71" s="41" t="s">
        <v>96</v>
      </c>
      <c r="B71" s="42">
        <v>960</v>
      </c>
      <c r="C71" s="42"/>
      <c r="D71" s="42"/>
      <c r="E71" s="42"/>
      <c r="F71" s="42"/>
      <c r="G71" s="42"/>
      <c r="H71" s="42"/>
      <c r="I71" s="42"/>
      <c r="J71" s="42"/>
      <c r="K71" s="42"/>
      <c r="L71" s="119">
        <f aca="true" t="shared" si="9" ref="L71:L85">SUM(E71:K71)</f>
        <v>0</v>
      </c>
    </row>
    <row r="72" spans="1:12" ht="18" customHeight="1">
      <c r="A72" s="46" t="s">
        <v>97</v>
      </c>
      <c r="B72" s="43">
        <v>523</v>
      </c>
      <c r="C72" s="43"/>
      <c r="D72" s="43"/>
      <c r="E72" s="43"/>
      <c r="F72" s="43"/>
      <c r="G72" s="43"/>
      <c r="H72" s="43"/>
      <c r="I72" s="43"/>
      <c r="J72" s="43"/>
      <c r="K72" s="43"/>
      <c r="L72" s="120">
        <f t="shared" si="9"/>
        <v>0</v>
      </c>
    </row>
    <row r="73" spans="1:12" ht="18" customHeight="1">
      <c r="A73" s="46" t="s">
        <v>98</v>
      </c>
      <c r="B73" s="43">
        <v>2291</v>
      </c>
      <c r="C73" s="43"/>
      <c r="D73" s="43" t="s">
        <v>267</v>
      </c>
      <c r="E73" s="43"/>
      <c r="F73" s="43"/>
      <c r="G73" s="43"/>
      <c r="H73" s="43"/>
      <c r="I73" s="43"/>
      <c r="J73" s="43"/>
      <c r="K73" s="43"/>
      <c r="L73" s="120">
        <f t="shared" si="9"/>
        <v>0</v>
      </c>
    </row>
    <row r="74" spans="1:12" ht="18" customHeight="1">
      <c r="A74" s="46" t="s">
        <v>99</v>
      </c>
      <c r="B74" s="43">
        <v>2291</v>
      </c>
      <c r="C74" s="43"/>
      <c r="D74" s="43" t="s">
        <v>267</v>
      </c>
      <c r="E74" s="43"/>
      <c r="F74" s="43"/>
      <c r="G74" s="43"/>
      <c r="H74" s="43"/>
      <c r="I74" s="43"/>
      <c r="J74" s="43"/>
      <c r="K74" s="43"/>
      <c r="L74" s="120">
        <f t="shared" si="9"/>
        <v>0</v>
      </c>
    </row>
    <row r="75" spans="1:12" ht="18" customHeight="1">
      <c r="A75" s="46" t="s">
        <v>100</v>
      </c>
      <c r="B75" s="43">
        <v>6632</v>
      </c>
      <c r="C75" s="43"/>
      <c r="D75" s="43" t="s">
        <v>267</v>
      </c>
      <c r="E75" s="43"/>
      <c r="F75" s="43"/>
      <c r="G75" s="43"/>
      <c r="H75" s="43"/>
      <c r="I75" s="43"/>
      <c r="J75" s="43"/>
      <c r="K75" s="43"/>
      <c r="L75" s="120">
        <f t="shared" si="9"/>
        <v>0</v>
      </c>
    </row>
    <row r="76" spans="1:12" ht="18" customHeight="1">
      <c r="A76" s="46" t="s">
        <v>268</v>
      </c>
      <c r="B76" s="43">
        <v>8059</v>
      </c>
      <c r="C76" s="43">
        <v>150</v>
      </c>
      <c r="D76" s="43"/>
      <c r="E76" s="43"/>
      <c r="F76" s="43"/>
      <c r="G76" s="43">
        <v>150</v>
      </c>
      <c r="H76" s="43"/>
      <c r="I76" s="43"/>
      <c r="J76" s="43"/>
      <c r="K76" s="43"/>
      <c r="L76" s="120">
        <f>SUM(E76:K76)</f>
        <v>150</v>
      </c>
    </row>
    <row r="77" spans="1:12" ht="18" customHeight="1">
      <c r="A77" s="9" t="s">
        <v>28</v>
      </c>
      <c r="B77" s="44">
        <f>SUM(B71:B76)</f>
        <v>20756</v>
      </c>
      <c r="C77" s="44">
        <f>SUM(C71:C76)</f>
        <v>150</v>
      </c>
      <c r="D77" s="63"/>
      <c r="E77" s="44">
        <f aca="true" t="shared" si="10" ref="E77:L77">SUM(E71:E76)</f>
        <v>0</v>
      </c>
      <c r="F77" s="44">
        <f t="shared" si="10"/>
        <v>0</v>
      </c>
      <c r="G77" s="44">
        <f t="shared" si="10"/>
        <v>150</v>
      </c>
      <c r="H77" s="44">
        <f t="shared" si="10"/>
        <v>0</v>
      </c>
      <c r="I77" s="44">
        <f t="shared" si="10"/>
        <v>0</v>
      </c>
      <c r="J77" s="44">
        <f t="shared" si="10"/>
        <v>0</v>
      </c>
      <c r="K77" s="44">
        <f t="shared" si="10"/>
        <v>0</v>
      </c>
      <c r="L77" s="44">
        <f t="shared" si="10"/>
        <v>150</v>
      </c>
    </row>
    <row r="78" spans="1:12" ht="18" customHeight="1">
      <c r="A78" s="31" t="s">
        <v>31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>
        <f t="shared" si="9"/>
        <v>0</v>
      </c>
    </row>
    <row r="79" spans="1:12" ht="18" customHeight="1">
      <c r="A79" s="48" t="s">
        <v>101</v>
      </c>
      <c r="B79" s="41">
        <v>870</v>
      </c>
      <c r="C79" s="50">
        <v>870</v>
      </c>
      <c r="D79" s="41"/>
      <c r="E79" s="50"/>
      <c r="F79" s="41"/>
      <c r="G79" s="50"/>
      <c r="H79" s="41"/>
      <c r="I79" s="41"/>
      <c r="J79" s="50"/>
      <c r="K79" s="41">
        <v>870</v>
      </c>
      <c r="L79" s="129">
        <f t="shared" si="9"/>
        <v>870</v>
      </c>
    </row>
    <row r="80" spans="1:12" ht="18" customHeight="1">
      <c r="A80" s="57" t="s">
        <v>102</v>
      </c>
      <c r="B80" s="46">
        <v>300</v>
      </c>
      <c r="C80" s="51">
        <v>300</v>
      </c>
      <c r="D80" s="46"/>
      <c r="E80" s="51"/>
      <c r="F80" s="46"/>
      <c r="G80" s="51"/>
      <c r="H80" s="46"/>
      <c r="I80" s="46"/>
      <c r="J80" s="51"/>
      <c r="K80" s="46">
        <v>300</v>
      </c>
      <c r="L80" s="130">
        <f t="shared" si="9"/>
        <v>300</v>
      </c>
    </row>
    <row r="81" spans="1:12" ht="18" customHeight="1">
      <c r="A81" s="57" t="s">
        <v>269</v>
      </c>
      <c r="B81" s="46">
        <v>280</v>
      </c>
      <c r="C81" s="51">
        <v>280</v>
      </c>
      <c r="D81" s="46" t="s">
        <v>270</v>
      </c>
      <c r="E81" s="51"/>
      <c r="F81" s="46"/>
      <c r="G81" s="51"/>
      <c r="H81" s="46"/>
      <c r="I81" s="46"/>
      <c r="J81" s="51"/>
      <c r="K81" s="46">
        <v>280</v>
      </c>
      <c r="L81" s="130">
        <f t="shared" si="9"/>
        <v>280</v>
      </c>
    </row>
    <row r="82" spans="1:12" ht="18" customHeight="1">
      <c r="A82" s="57" t="s">
        <v>106</v>
      </c>
      <c r="B82" s="46">
        <v>829</v>
      </c>
      <c r="C82" s="51">
        <v>829</v>
      </c>
      <c r="D82" s="46"/>
      <c r="E82" s="59">
        <v>567</v>
      </c>
      <c r="F82" s="46">
        <v>232</v>
      </c>
      <c r="G82" s="51">
        <v>30</v>
      </c>
      <c r="H82" s="46"/>
      <c r="I82" s="46"/>
      <c r="J82" s="51"/>
      <c r="K82" s="46"/>
      <c r="L82" s="130">
        <f t="shared" si="9"/>
        <v>829</v>
      </c>
    </row>
    <row r="83" spans="1:12" ht="18" customHeight="1">
      <c r="A83" s="57" t="s">
        <v>103</v>
      </c>
      <c r="B83" s="43">
        <v>2598</v>
      </c>
      <c r="C83" s="91">
        <v>2598</v>
      </c>
      <c r="D83" s="43"/>
      <c r="E83" s="91"/>
      <c r="F83" s="43"/>
      <c r="G83" s="91">
        <v>2598</v>
      </c>
      <c r="H83" s="43"/>
      <c r="I83" s="43"/>
      <c r="J83" s="91"/>
      <c r="K83" s="43"/>
      <c r="L83" s="131">
        <f t="shared" si="9"/>
        <v>2598</v>
      </c>
    </row>
    <row r="84" spans="1:12" ht="18" customHeight="1">
      <c r="A84" s="57" t="s">
        <v>104</v>
      </c>
      <c r="B84" s="60">
        <v>-668</v>
      </c>
      <c r="C84" s="59">
        <v>-668</v>
      </c>
      <c r="D84" s="46"/>
      <c r="E84" s="59">
        <v>-597</v>
      </c>
      <c r="F84" s="60">
        <v>-71</v>
      </c>
      <c r="G84" s="51"/>
      <c r="H84" s="46"/>
      <c r="I84" s="46"/>
      <c r="J84" s="51"/>
      <c r="K84" s="46"/>
      <c r="L84" s="131">
        <v>-668</v>
      </c>
    </row>
    <row r="85" spans="1:12" ht="18" customHeight="1">
      <c r="A85" s="57" t="s">
        <v>271</v>
      </c>
      <c r="B85" s="62">
        <v>668</v>
      </c>
      <c r="C85" s="61">
        <v>668</v>
      </c>
      <c r="D85" s="46"/>
      <c r="E85" s="61">
        <v>597</v>
      </c>
      <c r="F85" s="62">
        <v>71</v>
      </c>
      <c r="G85" s="61"/>
      <c r="H85" s="62"/>
      <c r="I85" s="62"/>
      <c r="J85" s="61"/>
      <c r="K85" s="62"/>
      <c r="L85" s="117">
        <f t="shared" si="9"/>
        <v>668</v>
      </c>
    </row>
    <row r="86" spans="1:12" ht="18" customHeight="1">
      <c r="A86" s="57" t="s">
        <v>105</v>
      </c>
      <c r="B86" s="62">
        <v>2053</v>
      </c>
      <c r="C86" s="61"/>
      <c r="D86" s="46"/>
      <c r="E86" s="61"/>
      <c r="F86" s="62"/>
      <c r="G86" s="61"/>
      <c r="H86" s="62"/>
      <c r="I86" s="62"/>
      <c r="J86" s="61"/>
      <c r="K86" s="62"/>
      <c r="L86" s="117"/>
    </row>
    <row r="87" spans="1:12" ht="18" customHeight="1">
      <c r="A87" s="57" t="s">
        <v>107</v>
      </c>
      <c r="B87" s="62">
        <v>829</v>
      </c>
      <c r="C87" s="61"/>
      <c r="D87" s="46"/>
      <c r="E87" s="61"/>
      <c r="F87" s="62"/>
      <c r="G87" s="61"/>
      <c r="H87" s="62"/>
      <c r="I87" s="62"/>
      <c r="J87" s="61"/>
      <c r="K87" s="62"/>
      <c r="L87" s="117"/>
    </row>
    <row r="88" spans="1:12" ht="18" customHeight="1">
      <c r="A88" s="57" t="s">
        <v>108</v>
      </c>
      <c r="B88" s="62">
        <v>4000</v>
      </c>
      <c r="C88" s="61"/>
      <c r="D88" s="46"/>
      <c r="E88" s="61"/>
      <c r="F88" s="62"/>
      <c r="G88" s="61"/>
      <c r="H88" s="62"/>
      <c r="I88" s="62"/>
      <c r="J88" s="61"/>
      <c r="K88" s="62"/>
      <c r="L88" s="117"/>
    </row>
    <row r="89" spans="1:12" ht="18" customHeight="1">
      <c r="A89" s="9" t="s">
        <v>28</v>
      </c>
      <c r="B89" s="44">
        <f>SUM(B79:B88)</f>
        <v>11759</v>
      </c>
      <c r="C89" s="110">
        <f>SUM(C79:C88)</f>
        <v>4877</v>
      </c>
      <c r="D89" s="63"/>
      <c r="E89" s="110">
        <f aca="true" t="shared" si="11" ref="E89:L89">SUM(E79:E88)</f>
        <v>567</v>
      </c>
      <c r="F89" s="44">
        <f t="shared" si="11"/>
        <v>232</v>
      </c>
      <c r="G89" s="110">
        <f t="shared" si="11"/>
        <v>2628</v>
      </c>
      <c r="H89" s="44">
        <f t="shared" si="11"/>
        <v>0</v>
      </c>
      <c r="I89" s="44">
        <f t="shared" si="11"/>
        <v>0</v>
      </c>
      <c r="J89" s="110">
        <f t="shared" si="11"/>
        <v>0</v>
      </c>
      <c r="K89" s="44">
        <f t="shared" si="11"/>
        <v>1450</v>
      </c>
      <c r="L89" s="44">
        <f t="shared" si="11"/>
        <v>4877</v>
      </c>
    </row>
    <row r="90" spans="1:12" ht="18" customHeight="1">
      <c r="A90" s="26" t="s">
        <v>33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8" customHeight="1">
      <c r="A91" s="48" t="s">
        <v>109</v>
      </c>
      <c r="B91" s="64">
        <v>228</v>
      </c>
      <c r="C91" s="65"/>
      <c r="D91" s="41"/>
      <c r="E91" s="65"/>
      <c r="F91" s="64"/>
      <c r="G91" s="65"/>
      <c r="H91" s="64"/>
      <c r="I91" s="64"/>
      <c r="J91" s="65"/>
      <c r="K91" s="64"/>
      <c r="L91" s="113">
        <f aca="true" t="shared" si="12" ref="L91:L99">SUM(E91:K91)</f>
        <v>0</v>
      </c>
    </row>
    <row r="92" spans="1:12" ht="18" customHeight="1">
      <c r="A92" s="57" t="s">
        <v>272</v>
      </c>
      <c r="B92" s="62">
        <v>200</v>
      </c>
      <c r="C92" s="61">
        <v>200</v>
      </c>
      <c r="D92" s="46"/>
      <c r="E92" s="61"/>
      <c r="F92" s="62"/>
      <c r="G92" s="61">
        <v>200</v>
      </c>
      <c r="H92" s="62"/>
      <c r="I92" s="62"/>
      <c r="J92" s="61"/>
      <c r="K92" s="62"/>
      <c r="L92" s="115">
        <f t="shared" si="12"/>
        <v>200</v>
      </c>
    </row>
    <row r="93" spans="1:12" ht="18" customHeight="1">
      <c r="A93" s="57" t="s">
        <v>110</v>
      </c>
      <c r="B93" s="62">
        <v>280</v>
      </c>
      <c r="C93" s="61">
        <v>280</v>
      </c>
      <c r="D93" s="46"/>
      <c r="E93" s="61"/>
      <c r="F93" s="62"/>
      <c r="G93" s="61">
        <v>80</v>
      </c>
      <c r="H93" s="62"/>
      <c r="I93" s="62"/>
      <c r="J93" s="61"/>
      <c r="K93" s="62">
        <v>200</v>
      </c>
      <c r="L93" s="115">
        <f t="shared" si="12"/>
        <v>280</v>
      </c>
    </row>
    <row r="94" spans="1:12" ht="18" customHeight="1">
      <c r="A94" s="57" t="s">
        <v>273</v>
      </c>
      <c r="B94" s="62">
        <v>200</v>
      </c>
      <c r="C94" s="61"/>
      <c r="D94" s="46"/>
      <c r="E94" s="61"/>
      <c r="F94" s="62"/>
      <c r="G94" s="61"/>
      <c r="H94" s="62"/>
      <c r="I94" s="62"/>
      <c r="J94" s="61"/>
      <c r="K94" s="62"/>
      <c r="L94" s="115">
        <f t="shared" si="12"/>
        <v>0</v>
      </c>
    </row>
    <row r="95" spans="1:12" ht="18" customHeight="1">
      <c r="A95" s="10" t="s">
        <v>28</v>
      </c>
      <c r="B95" s="34">
        <f>SUM(B91:B94)</f>
        <v>908</v>
      </c>
      <c r="C95" s="36">
        <f>SUM(C91:C94)</f>
        <v>480</v>
      </c>
      <c r="D95" s="25"/>
      <c r="E95" s="34">
        <f aca="true" t="shared" si="13" ref="E95:K95">SUM(E91:E94)</f>
        <v>0</v>
      </c>
      <c r="F95" s="34">
        <f t="shared" si="13"/>
        <v>0</v>
      </c>
      <c r="G95" s="34">
        <f t="shared" si="13"/>
        <v>280</v>
      </c>
      <c r="H95" s="34">
        <f t="shared" si="13"/>
        <v>0</v>
      </c>
      <c r="I95" s="34">
        <f t="shared" si="13"/>
        <v>0</v>
      </c>
      <c r="J95" s="34">
        <f t="shared" si="13"/>
        <v>0</v>
      </c>
      <c r="K95" s="34">
        <f t="shared" si="13"/>
        <v>200</v>
      </c>
      <c r="L95" s="34">
        <f t="shared" si="12"/>
        <v>480</v>
      </c>
    </row>
    <row r="96" spans="1:12" ht="18" customHeight="1">
      <c r="A96" s="12" t="s">
        <v>34</v>
      </c>
      <c r="B96" s="33"/>
      <c r="C96" s="33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8" customHeight="1">
      <c r="A97" s="48" t="s">
        <v>111</v>
      </c>
      <c r="B97" s="64">
        <v>750</v>
      </c>
      <c r="C97" s="65">
        <v>600</v>
      </c>
      <c r="D97" s="41"/>
      <c r="E97" s="65"/>
      <c r="F97" s="64"/>
      <c r="G97" s="65"/>
      <c r="H97" s="64"/>
      <c r="I97" s="64"/>
      <c r="J97" s="65"/>
      <c r="K97" s="64">
        <v>600</v>
      </c>
      <c r="L97" s="116">
        <f t="shared" si="12"/>
        <v>600</v>
      </c>
    </row>
    <row r="98" spans="1:12" ht="18" customHeight="1">
      <c r="A98" s="57" t="s">
        <v>112</v>
      </c>
      <c r="B98" s="62">
        <v>1000</v>
      </c>
      <c r="C98" s="61"/>
      <c r="D98" s="46"/>
      <c r="E98" s="61"/>
      <c r="F98" s="62"/>
      <c r="G98" s="61"/>
      <c r="H98" s="62"/>
      <c r="I98" s="62"/>
      <c r="J98" s="61"/>
      <c r="K98" s="62"/>
      <c r="L98" s="117">
        <f t="shared" si="12"/>
        <v>0</v>
      </c>
    </row>
    <row r="99" spans="1:12" ht="18" customHeight="1">
      <c r="A99" s="57" t="s">
        <v>113</v>
      </c>
      <c r="B99" s="62">
        <v>200</v>
      </c>
      <c r="C99" s="61"/>
      <c r="D99" s="46"/>
      <c r="E99" s="61"/>
      <c r="F99" s="62"/>
      <c r="G99" s="61"/>
      <c r="H99" s="62"/>
      <c r="I99" s="62"/>
      <c r="J99" s="61"/>
      <c r="K99" s="62"/>
      <c r="L99" s="117">
        <f t="shared" si="12"/>
        <v>0</v>
      </c>
    </row>
    <row r="100" spans="1:12" ht="18" customHeight="1">
      <c r="A100" s="10" t="s">
        <v>28</v>
      </c>
      <c r="B100" s="44">
        <f>SUM(B97:B99)</f>
        <v>1950</v>
      </c>
      <c r="C100" s="110">
        <f>SUM(C97:C99)</f>
        <v>600</v>
      </c>
      <c r="D100" s="44"/>
      <c r="E100" s="110">
        <f aca="true" t="shared" si="14" ref="E100:L100">SUM(E97:E99)</f>
        <v>0</v>
      </c>
      <c r="F100" s="44">
        <f t="shared" si="14"/>
        <v>0</v>
      </c>
      <c r="G100" s="110">
        <f t="shared" si="14"/>
        <v>0</v>
      </c>
      <c r="H100" s="44">
        <f t="shared" si="14"/>
        <v>0</v>
      </c>
      <c r="I100" s="44">
        <f t="shared" si="14"/>
        <v>0</v>
      </c>
      <c r="J100" s="110">
        <f t="shared" si="14"/>
        <v>0</v>
      </c>
      <c r="K100" s="44">
        <f t="shared" si="14"/>
        <v>600</v>
      </c>
      <c r="L100" s="111">
        <f t="shared" si="14"/>
        <v>600</v>
      </c>
    </row>
    <row r="101" spans="1:12" ht="18" customHeight="1">
      <c r="A101" s="16" t="s">
        <v>4</v>
      </c>
      <c r="B101" s="144" t="s">
        <v>5</v>
      </c>
      <c r="C101" s="145"/>
      <c r="D101" s="16"/>
      <c r="E101" s="146" t="s">
        <v>6</v>
      </c>
      <c r="F101" s="146"/>
      <c r="G101" s="146"/>
      <c r="H101" s="146"/>
      <c r="I101" s="146"/>
      <c r="J101" s="146"/>
      <c r="K101" s="146"/>
      <c r="L101" s="145"/>
    </row>
    <row r="102" spans="1:12" ht="18" customHeight="1">
      <c r="A102" s="17"/>
      <c r="B102" s="17"/>
      <c r="C102" s="17"/>
      <c r="D102" s="17" t="s">
        <v>3</v>
      </c>
      <c r="E102" s="18" t="s">
        <v>7</v>
      </c>
      <c r="F102" s="16" t="s">
        <v>8</v>
      </c>
      <c r="G102" s="16" t="s">
        <v>9</v>
      </c>
      <c r="H102" s="19" t="s">
        <v>64</v>
      </c>
      <c r="I102" s="19" t="s">
        <v>10</v>
      </c>
      <c r="J102" s="16" t="s">
        <v>11</v>
      </c>
      <c r="K102" s="16" t="s">
        <v>12</v>
      </c>
      <c r="L102" s="16" t="s">
        <v>2</v>
      </c>
    </row>
    <row r="103" spans="1:12" ht="18" customHeight="1">
      <c r="A103" s="20"/>
      <c r="B103" s="17" t="s">
        <v>13</v>
      </c>
      <c r="C103" s="17" t="s">
        <v>14</v>
      </c>
      <c r="D103" s="17"/>
      <c r="E103" s="21" t="s">
        <v>15</v>
      </c>
      <c r="F103" s="17" t="s">
        <v>16</v>
      </c>
      <c r="G103" s="17" t="s">
        <v>17</v>
      </c>
      <c r="H103" s="17" t="s">
        <v>65</v>
      </c>
      <c r="I103" s="17" t="s">
        <v>18</v>
      </c>
      <c r="J103" s="17" t="s">
        <v>19</v>
      </c>
      <c r="K103" s="17" t="s">
        <v>20</v>
      </c>
      <c r="L103" s="17" t="s">
        <v>21</v>
      </c>
    </row>
    <row r="104" spans="1:12" ht="18" customHeight="1">
      <c r="A104" s="22"/>
      <c r="B104" s="22" t="s">
        <v>22</v>
      </c>
      <c r="C104" s="22" t="s">
        <v>22</v>
      </c>
      <c r="D104" s="22"/>
      <c r="E104" s="23" t="s">
        <v>0</v>
      </c>
      <c r="F104" s="22" t="s">
        <v>23</v>
      </c>
      <c r="G104" s="22" t="s">
        <v>24</v>
      </c>
      <c r="H104" s="22"/>
      <c r="I104" s="22" t="s">
        <v>25</v>
      </c>
      <c r="J104" s="22" t="s">
        <v>26</v>
      </c>
      <c r="K104" s="22" t="s">
        <v>1</v>
      </c>
      <c r="L104" s="24"/>
    </row>
    <row r="105" spans="1:12" ht="18" customHeight="1">
      <c r="A105" s="12" t="s">
        <v>35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" customHeight="1">
      <c r="A106" s="41" t="s">
        <v>114</v>
      </c>
      <c r="B106" s="65">
        <v>7070</v>
      </c>
      <c r="C106" s="64"/>
      <c r="D106" s="50"/>
      <c r="E106" s="64"/>
      <c r="F106" s="65"/>
      <c r="G106" s="64"/>
      <c r="H106" s="65"/>
      <c r="I106" s="65"/>
      <c r="J106" s="64"/>
      <c r="K106" s="65"/>
      <c r="L106" s="113">
        <f>SUM(E106:K106)</f>
        <v>0</v>
      </c>
    </row>
    <row r="107" spans="1:12" ht="18" customHeight="1">
      <c r="A107" s="10" t="s">
        <v>28</v>
      </c>
      <c r="B107" s="44">
        <f>SUM(B106:B106)</f>
        <v>7070</v>
      </c>
      <c r="C107" s="110">
        <f>SUM(C106:C106)</f>
        <v>0</v>
      </c>
      <c r="D107" s="63"/>
      <c r="E107" s="110">
        <f aca="true" t="shared" si="15" ref="E107:L107">SUM(E106:E106)</f>
        <v>0</v>
      </c>
      <c r="F107" s="44">
        <f t="shared" si="15"/>
        <v>0</v>
      </c>
      <c r="G107" s="110">
        <f t="shared" si="15"/>
        <v>0</v>
      </c>
      <c r="H107" s="44">
        <f t="shared" si="15"/>
        <v>0</v>
      </c>
      <c r="I107" s="44">
        <f t="shared" si="15"/>
        <v>0</v>
      </c>
      <c r="J107" s="110">
        <f t="shared" si="15"/>
        <v>0</v>
      </c>
      <c r="K107" s="44">
        <f t="shared" si="15"/>
        <v>0</v>
      </c>
      <c r="L107" s="111">
        <f t="shared" si="15"/>
        <v>0</v>
      </c>
    </row>
    <row r="108" spans="1:12" ht="18" customHeight="1">
      <c r="A108" s="12" t="s">
        <v>36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8" customHeight="1">
      <c r="A109" s="48" t="s">
        <v>115</v>
      </c>
      <c r="B109" s="64">
        <v>10640</v>
      </c>
      <c r="C109" s="65"/>
      <c r="D109" s="7"/>
      <c r="E109" s="65"/>
      <c r="F109" s="64"/>
      <c r="G109" s="65"/>
      <c r="H109" s="64"/>
      <c r="I109" s="64"/>
      <c r="J109" s="65"/>
      <c r="K109" s="64"/>
      <c r="L109" s="116">
        <f aca="true" t="shared" si="16" ref="L109:L114">SUM(E109:K109)</f>
        <v>0</v>
      </c>
    </row>
    <row r="110" spans="1:12" ht="18" customHeight="1">
      <c r="A110" s="57" t="s">
        <v>116</v>
      </c>
      <c r="B110" s="62">
        <v>532</v>
      </c>
      <c r="C110" s="61"/>
      <c r="D110" s="8"/>
      <c r="E110" s="61"/>
      <c r="F110" s="62"/>
      <c r="G110" s="61"/>
      <c r="H110" s="62"/>
      <c r="I110" s="62"/>
      <c r="J110" s="61"/>
      <c r="K110" s="62"/>
      <c r="L110" s="117">
        <f t="shared" si="16"/>
        <v>0</v>
      </c>
    </row>
    <row r="111" spans="1:12" ht="18" customHeight="1">
      <c r="A111" s="57" t="s">
        <v>117</v>
      </c>
      <c r="B111" s="62">
        <v>100</v>
      </c>
      <c r="C111" s="61"/>
      <c r="D111" s="8"/>
      <c r="E111" s="61"/>
      <c r="F111" s="62"/>
      <c r="G111" s="61"/>
      <c r="H111" s="62"/>
      <c r="I111" s="62"/>
      <c r="J111" s="61"/>
      <c r="K111" s="62"/>
      <c r="L111" s="117">
        <f t="shared" si="16"/>
        <v>0</v>
      </c>
    </row>
    <row r="112" spans="1:12" ht="18" customHeight="1">
      <c r="A112" s="57" t="s">
        <v>83</v>
      </c>
      <c r="B112" s="62">
        <v>400</v>
      </c>
      <c r="C112" s="61"/>
      <c r="D112" s="8"/>
      <c r="E112" s="61"/>
      <c r="F112" s="62"/>
      <c r="G112" s="61"/>
      <c r="H112" s="62"/>
      <c r="I112" s="62"/>
      <c r="J112" s="61"/>
      <c r="K112" s="62"/>
      <c r="L112" s="117">
        <f t="shared" si="16"/>
        <v>0</v>
      </c>
    </row>
    <row r="113" spans="1:12" ht="18" customHeight="1">
      <c r="A113" s="57" t="s">
        <v>118</v>
      </c>
      <c r="B113" s="62">
        <v>800</v>
      </c>
      <c r="C113" s="61"/>
      <c r="D113" s="8"/>
      <c r="E113" s="61"/>
      <c r="F113" s="62"/>
      <c r="G113" s="61"/>
      <c r="H113" s="62"/>
      <c r="I113" s="62"/>
      <c r="J113" s="61"/>
      <c r="K113" s="62"/>
      <c r="L113" s="117">
        <f t="shared" si="16"/>
        <v>0</v>
      </c>
    </row>
    <row r="114" spans="1:12" ht="18" customHeight="1">
      <c r="A114" s="57" t="s">
        <v>119</v>
      </c>
      <c r="B114" s="62">
        <v>500</v>
      </c>
      <c r="C114" s="61"/>
      <c r="D114" s="8"/>
      <c r="E114" s="61"/>
      <c r="F114" s="62"/>
      <c r="G114" s="61"/>
      <c r="H114" s="62"/>
      <c r="I114" s="62"/>
      <c r="J114" s="61"/>
      <c r="K114" s="62"/>
      <c r="L114" s="115">
        <f t="shared" si="16"/>
        <v>0</v>
      </c>
    </row>
    <row r="115" spans="1:12" ht="18" customHeight="1">
      <c r="A115" s="46" t="s">
        <v>120</v>
      </c>
      <c r="B115" s="62">
        <v>1100</v>
      </c>
      <c r="C115" s="62"/>
      <c r="D115" s="8"/>
      <c r="E115" s="62"/>
      <c r="F115" s="62"/>
      <c r="G115" s="62"/>
      <c r="H115" s="62"/>
      <c r="I115" s="62"/>
      <c r="J115" s="62"/>
      <c r="K115" s="62"/>
      <c r="L115" s="115">
        <f>SUM(E115:K115)</f>
        <v>0</v>
      </c>
    </row>
    <row r="116" spans="1:12" ht="18" customHeight="1">
      <c r="A116" s="66" t="s">
        <v>274</v>
      </c>
      <c r="B116" s="68">
        <v>2352</v>
      </c>
      <c r="C116" s="69"/>
      <c r="D116" s="15" t="s">
        <v>317</v>
      </c>
      <c r="E116" s="69"/>
      <c r="F116" s="68"/>
      <c r="G116" s="69"/>
      <c r="H116" s="68"/>
      <c r="I116" s="68"/>
      <c r="J116" s="69"/>
      <c r="K116" s="68"/>
      <c r="L116" s="85">
        <f>SUM(E116:K116)</f>
        <v>0</v>
      </c>
    </row>
    <row r="117" spans="1:12" ht="18" customHeight="1">
      <c r="A117" s="10" t="s">
        <v>28</v>
      </c>
      <c r="B117" s="70">
        <f>SUM(B109:B116)</f>
        <v>16424</v>
      </c>
      <c r="C117" s="71">
        <f>SUM(C109:C116)</f>
        <v>0</v>
      </c>
      <c r="D117" s="25"/>
      <c r="E117" s="71">
        <f aca="true" t="shared" si="17" ref="E117:L117">SUM(E109:E116)</f>
        <v>0</v>
      </c>
      <c r="F117" s="70">
        <f t="shared" si="17"/>
        <v>0</v>
      </c>
      <c r="G117" s="71">
        <f t="shared" si="17"/>
        <v>0</v>
      </c>
      <c r="H117" s="70">
        <f t="shared" si="17"/>
        <v>0</v>
      </c>
      <c r="I117" s="70">
        <f t="shared" si="17"/>
        <v>0</v>
      </c>
      <c r="J117" s="71">
        <f t="shared" si="17"/>
        <v>0</v>
      </c>
      <c r="K117" s="70">
        <f t="shared" si="17"/>
        <v>0</v>
      </c>
      <c r="L117" s="73">
        <f t="shared" si="17"/>
        <v>0</v>
      </c>
    </row>
    <row r="118" spans="1:12" ht="18" customHeight="1">
      <c r="A118" s="31" t="s">
        <v>37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8" customHeight="1">
      <c r="A119" s="57" t="s">
        <v>121</v>
      </c>
      <c r="B119" s="62">
        <v>3000</v>
      </c>
      <c r="C119" s="61"/>
      <c r="D119" s="46"/>
      <c r="E119" s="61"/>
      <c r="F119" s="62"/>
      <c r="G119" s="61"/>
      <c r="H119" s="62"/>
      <c r="I119" s="62"/>
      <c r="J119" s="61"/>
      <c r="K119" s="62"/>
      <c r="L119" s="117">
        <f>SUM(E119:K119)</f>
        <v>0</v>
      </c>
    </row>
    <row r="120" spans="1:12" ht="18" customHeight="1">
      <c r="A120" s="57" t="s">
        <v>122</v>
      </c>
      <c r="B120" s="62">
        <v>173</v>
      </c>
      <c r="C120" s="61">
        <v>173</v>
      </c>
      <c r="D120" s="46" t="s">
        <v>123</v>
      </c>
      <c r="E120" s="61"/>
      <c r="F120" s="62"/>
      <c r="G120" s="61">
        <v>173</v>
      </c>
      <c r="H120" s="62"/>
      <c r="I120" s="62"/>
      <c r="J120" s="61"/>
      <c r="K120" s="62"/>
      <c r="L120" s="117">
        <f>SUM(E120:K120)</f>
        <v>173</v>
      </c>
    </row>
    <row r="121" spans="1:12" ht="18" customHeight="1">
      <c r="A121" s="10" t="s">
        <v>28</v>
      </c>
      <c r="B121" s="34">
        <f>SUM(B119:B120)</f>
        <v>3173</v>
      </c>
      <c r="C121" s="36">
        <f>SUM(C119:C120)</f>
        <v>173</v>
      </c>
      <c r="D121" s="25"/>
      <c r="E121" s="36">
        <f aca="true" t="shared" si="18" ref="E121:L121">SUM(E119:E120)</f>
        <v>0</v>
      </c>
      <c r="F121" s="34">
        <f t="shared" si="18"/>
        <v>0</v>
      </c>
      <c r="G121" s="36">
        <f t="shared" si="18"/>
        <v>173</v>
      </c>
      <c r="H121" s="34">
        <f t="shared" si="18"/>
        <v>0</v>
      </c>
      <c r="I121" s="34">
        <f t="shared" si="18"/>
        <v>0</v>
      </c>
      <c r="J121" s="36">
        <f t="shared" si="18"/>
        <v>0</v>
      </c>
      <c r="K121" s="34">
        <f t="shared" si="18"/>
        <v>0</v>
      </c>
      <c r="L121" s="37">
        <f t="shared" si="18"/>
        <v>173</v>
      </c>
    </row>
    <row r="122" spans="1:12" ht="18" customHeight="1">
      <c r="A122" s="26" t="s">
        <v>42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4"/>
      <c r="L122" s="13"/>
    </row>
    <row r="123" spans="1:12" ht="18" customHeight="1">
      <c r="A123" s="41" t="s">
        <v>124</v>
      </c>
      <c r="B123" s="64">
        <v>250</v>
      </c>
      <c r="C123" s="65">
        <v>250</v>
      </c>
      <c r="D123" s="41" t="s">
        <v>123</v>
      </c>
      <c r="E123" s="65"/>
      <c r="F123" s="64"/>
      <c r="G123" s="65">
        <v>250</v>
      </c>
      <c r="H123" s="64"/>
      <c r="I123" s="64"/>
      <c r="J123" s="65"/>
      <c r="K123" s="64"/>
      <c r="L123" s="113">
        <f aca="true" t="shared" si="19" ref="L123:L131">SUM(E123:K123)</f>
        <v>250</v>
      </c>
    </row>
    <row r="124" spans="1:12" ht="18" customHeight="1">
      <c r="A124" s="46" t="s">
        <v>125</v>
      </c>
      <c r="B124" s="62">
        <v>150</v>
      </c>
      <c r="C124" s="61">
        <v>150</v>
      </c>
      <c r="D124" s="46"/>
      <c r="E124" s="61"/>
      <c r="F124" s="62"/>
      <c r="G124" s="61">
        <v>150</v>
      </c>
      <c r="H124" s="62"/>
      <c r="I124" s="62"/>
      <c r="J124" s="61"/>
      <c r="K124" s="62"/>
      <c r="L124" s="115">
        <f t="shared" si="19"/>
        <v>150</v>
      </c>
    </row>
    <row r="125" spans="1:12" ht="18" customHeight="1">
      <c r="A125" s="46" t="s">
        <v>126</v>
      </c>
      <c r="B125" s="62">
        <v>130</v>
      </c>
      <c r="C125" s="61">
        <v>130</v>
      </c>
      <c r="D125" s="46" t="s">
        <v>275</v>
      </c>
      <c r="E125" s="61"/>
      <c r="F125" s="62"/>
      <c r="G125" s="61">
        <v>130</v>
      </c>
      <c r="H125" s="62"/>
      <c r="I125" s="62"/>
      <c r="J125" s="61"/>
      <c r="K125" s="62"/>
      <c r="L125" s="115">
        <f>SUM(E125:K125)</f>
        <v>130</v>
      </c>
    </row>
    <row r="126" spans="1:12" ht="18" customHeight="1">
      <c r="A126" s="46" t="s">
        <v>127</v>
      </c>
      <c r="B126" s="62">
        <v>185</v>
      </c>
      <c r="C126" s="61">
        <v>145</v>
      </c>
      <c r="D126" s="46" t="s">
        <v>128</v>
      </c>
      <c r="E126" s="61"/>
      <c r="F126" s="62"/>
      <c r="G126" s="61"/>
      <c r="H126" s="62"/>
      <c r="I126" s="62"/>
      <c r="J126" s="61"/>
      <c r="K126" s="62">
        <v>145</v>
      </c>
      <c r="L126" s="115">
        <f>SUM(E126:K126)</f>
        <v>145</v>
      </c>
    </row>
    <row r="127" spans="1:12" ht="18" customHeight="1">
      <c r="A127" s="46" t="s">
        <v>129</v>
      </c>
      <c r="B127" s="62">
        <v>240</v>
      </c>
      <c r="C127" s="61"/>
      <c r="D127" s="46"/>
      <c r="E127" s="61"/>
      <c r="F127" s="62"/>
      <c r="G127" s="61"/>
      <c r="H127" s="62"/>
      <c r="I127" s="62"/>
      <c r="J127" s="61"/>
      <c r="K127" s="62"/>
      <c r="L127" s="115">
        <f>SUM(E127:K127)</f>
        <v>0</v>
      </c>
    </row>
    <row r="128" spans="1:12" ht="18" customHeight="1">
      <c r="A128" s="46" t="s">
        <v>130</v>
      </c>
      <c r="B128" s="62">
        <v>50</v>
      </c>
      <c r="C128" s="61"/>
      <c r="D128" s="46"/>
      <c r="E128" s="61"/>
      <c r="F128" s="62"/>
      <c r="G128" s="61"/>
      <c r="H128" s="62"/>
      <c r="I128" s="62"/>
      <c r="J128" s="61"/>
      <c r="K128" s="62"/>
      <c r="L128" s="115">
        <f t="shared" si="19"/>
        <v>0</v>
      </c>
    </row>
    <row r="129" spans="1:12" ht="18" customHeight="1">
      <c r="A129" s="46" t="s">
        <v>131</v>
      </c>
      <c r="B129" s="62">
        <v>60</v>
      </c>
      <c r="C129" s="61"/>
      <c r="D129" s="46"/>
      <c r="E129" s="61"/>
      <c r="F129" s="62"/>
      <c r="G129" s="61"/>
      <c r="H129" s="62"/>
      <c r="I129" s="62"/>
      <c r="J129" s="61"/>
      <c r="K129" s="62"/>
      <c r="L129" s="115">
        <f t="shared" si="19"/>
        <v>0</v>
      </c>
    </row>
    <row r="130" spans="1:12" ht="18" customHeight="1">
      <c r="A130" s="46" t="s">
        <v>132</v>
      </c>
      <c r="B130" s="62">
        <v>80</v>
      </c>
      <c r="C130" s="61"/>
      <c r="D130" s="46"/>
      <c r="E130" s="61"/>
      <c r="F130" s="62"/>
      <c r="G130" s="61"/>
      <c r="H130" s="62"/>
      <c r="I130" s="62"/>
      <c r="J130" s="61"/>
      <c r="K130" s="62"/>
      <c r="L130" s="115">
        <f t="shared" si="19"/>
        <v>0</v>
      </c>
    </row>
    <row r="131" spans="1:12" ht="18" customHeight="1">
      <c r="A131" s="54" t="s">
        <v>133</v>
      </c>
      <c r="B131" s="62">
        <v>100</v>
      </c>
      <c r="C131" s="61"/>
      <c r="D131" s="46"/>
      <c r="E131" s="61"/>
      <c r="F131" s="62"/>
      <c r="G131" s="61"/>
      <c r="H131" s="62"/>
      <c r="I131" s="62"/>
      <c r="J131" s="61"/>
      <c r="K131" s="62"/>
      <c r="L131" s="79">
        <f t="shared" si="19"/>
        <v>0</v>
      </c>
    </row>
    <row r="132" spans="1:12" ht="18" customHeight="1">
      <c r="A132" s="10" t="s">
        <v>28</v>
      </c>
      <c r="B132" s="34">
        <f>SUM(B123:B131)</f>
        <v>1245</v>
      </c>
      <c r="C132" s="34">
        <f>SUM(C123:C131)</f>
        <v>675</v>
      </c>
      <c r="D132" s="25"/>
      <c r="E132" s="34">
        <f>SUM(E123:E131)</f>
        <v>0</v>
      </c>
      <c r="F132" s="34">
        <f aca="true" t="shared" si="20" ref="F132:L132">SUM(F123:F131)</f>
        <v>0</v>
      </c>
      <c r="G132" s="34">
        <f t="shared" si="20"/>
        <v>530</v>
      </c>
      <c r="H132" s="34">
        <f t="shared" si="20"/>
        <v>0</v>
      </c>
      <c r="I132" s="34">
        <f t="shared" si="20"/>
        <v>0</v>
      </c>
      <c r="J132" s="34">
        <f t="shared" si="20"/>
        <v>0</v>
      </c>
      <c r="K132" s="34">
        <f t="shared" si="20"/>
        <v>145</v>
      </c>
      <c r="L132" s="34">
        <f t="shared" si="20"/>
        <v>675</v>
      </c>
    </row>
    <row r="133" spans="1:12" ht="18" customHeight="1">
      <c r="A133" s="26" t="s">
        <v>39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8" customHeight="1">
      <c r="A134" s="48" t="s">
        <v>134</v>
      </c>
      <c r="B134" s="64">
        <v>1500</v>
      </c>
      <c r="C134" s="65"/>
      <c r="D134" s="41"/>
      <c r="E134" s="65"/>
      <c r="F134" s="64"/>
      <c r="G134" s="65"/>
      <c r="H134" s="64"/>
      <c r="I134" s="64"/>
      <c r="J134" s="65"/>
      <c r="K134" s="64"/>
      <c r="L134" s="116">
        <f>SUM(E134:K134)</f>
        <v>0</v>
      </c>
    </row>
    <row r="135" spans="1:12" ht="18" customHeight="1">
      <c r="A135" s="57" t="s">
        <v>135</v>
      </c>
      <c r="B135" s="62">
        <v>1000</v>
      </c>
      <c r="C135" s="61"/>
      <c r="D135" s="46"/>
      <c r="E135" s="61"/>
      <c r="F135" s="62"/>
      <c r="G135" s="61"/>
      <c r="H135" s="62"/>
      <c r="I135" s="62"/>
      <c r="J135" s="61"/>
      <c r="K135" s="62"/>
      <c r="L135" s="117">
        <f>SUM(E135:K135)</f>
        <v>0</v>
      </c>
    </row>
    <row r="136" spans="1:12" ht="18" customHeight="1">
      <c r="A136" s="57" t="s">
        <v>136</v>
      </c>
      <c r="B136" s="62">
        <v>400</v>
      </c>
      <c r="C136" s="61"/>
      <c r="D136" s="46"/>
      <c r="E136" s="61"/>
      <c r="F136" s="62"/>
      <c r="G136" s="61"/>
      <c r="H136" s="62"/>
      <c r="I136" s="62"/>
      <c r="J136" s="61"/>
      <c r="K136" s="62"/>
      <c r="L136" s="117">
        <f>SUM(E136:K136)</f>
        <v>0</v>
      </c>
    </row>
    <row r="137" spans="1:12" ht="18" customHeight="1">
      <c r="A137" s="57" t="s">
        <v>137</v>
      </c>
      <c r="B137" s="62">
        <v>225</v>
      </c>
      <c r="C137" s="61">
        <v>225</v>
      </c>
      <c r="D137" s="46" t="s">
        <v>128</v>
      </c>
      <c r="E137" s="61"/>
      <c r="F137" s="62"/>
      <c r="G137" s="61"/>
      <c r="H137" s="62"/>
      <c r="I137" s="62"/>
      <c r="J137" s="61"/>
      <c r="K137" s="62">
        <v>225</v>
      </c>
      <c r="L137" s="117">
        <f>SUM(E137:K137)</f>
        <v>225</v>
      </c>
    </row>
    <row r="138" spans="1:12" ht="18" customHeight="1">
      <c r="A138" s="10" t="s">
        <v>28</v>
      </c>
      <c r="B138" s="34">
        <f>SUM(B134:B137)</f>
        <v>3125</v>
      </c>
      <c r="C138" s="36">
        <f>SUM(C134:C137)</f>
        <v>225</v>
      </c>
      <c r="D138" s="25"/>
      <c r="E138" s="36">
        <f aca="true" t="shared" si="21" ref="E138:L138">SUM(E134:E137)</f>
        <v>0</v>
      </c>
      <c r="F138" s="34">
        <f t="shared" si="21"/>
        <v>0</v>
      </c>
      <c r="G138" s="36">
        <f t="shared" si="21"/>
        <v>0</v>
      </c>
      <c r="H138" s="34">
        <f t="shared" si="21"/>
        <v>0</v>
      </c>
      <c r="I138" s="34">
        <f t="shared" si="21"/>
        <v>0</v>
      </c>
      <c r="J138" s="36">
        <f t="shared" si="21"/>
        <v>0</v>
      </c>
      <c r="K138" s="34">
        <f t="shared" si="21"/>
        <v>225</v>
      </c>
      <c r="L138" s="37">
        <f t="shared" si="21"/>
        <v>225</v>
      </c>
    </row>
    <row r="139" spans="1:12" ht="18" customHeight="1">
      <c r="A139" s="16" t="s">
        <v>4</v>
      </c>
      <c r="B139" s="144" t="s">
        <v>5</v>
      </c>
      <c r="C139" s="145"/>
      <c r="D139" s="16"/>
      <c r="E139" s="146" t="s">
        <v>6</v>
      </c>
      <c r="F139" s="146"/>
      <c r="G139" s="146"/>
      <c r="H139" s="146"/>
      <c r="I139" s="146"/>
      <c r="J139" s="146"/>
      <c r="K139" s="146"/>
      <c r="L139" s="145"/>
    </row>
    <row r="140" spans="1:12" ht="18" customHeight="1">
      <c r="A140" s="17"/>
      <c r="B140" s="17"/>
      <c r="C140" s="17"/>
      <c r="D140" s="17" t="s">
        <v>3</v>
      </c>
      <c r="E140" s="18" t="s">
        <v>7</v>
      </c>
      <c r="F140" s="16" t="s">
        <v>8</v>
      </c>
      <c r="G140" s="16" t="s">
        <v>9</v>
      </c>
      <c r="H140" s="19" t="s">
        <v>64</v>
      </c>
      <c r="I140" s="19" t="s">
        <v>10</v>
      </c>
      <c r="J140" s="16" t="s">
        <v>11</v>
      </c>
      <c r="K140" s="16" t="s">
        <v>12</v>
      </c>
      <c r="L140" s="16" t="s">
        <v>2</v>
      </c>
    </row>
    <row r="141" spans="1:12" ht="18" customHeight="1">
      <c r="A141" s="20"/>
      <c r="B141" s="17" t="s">
        <v>13</v>
      </c>
      <c r="C141" s="17" t="s">
        <v>14</v>
      </c>
      <c r="D141" s="17"/>
      <c r="E141" s="21" t="s">
        <v>15</v>
      </c>
      <c r="F141" s="17" t="s">
        <v>16</v>
      </c>
      <c r="G141" s="17" t="s">
        <v>17</v>
      </c>
      <c r="H141" s="17" t="s">
        <v>65</v>
      </c>
      <c r="I141" s="17" t="s">
        <v>18</v>
      </c>
      <c r="J141" s="17" t="s">
        <v>19</v>
      </c>
      <c r="K141" s="17" t="s">
        <v>20</v>
      </c>
      <c r="L141" s="17" t="s">
        <v>21</v>
      </c>
    </row>
    <row r="142" spans="1:12" ht="18" customHeight="1">
      <c r="A142" s="22"/>
      <c r="B142" s="22" t="s">
        <v>22</v>
      </c>
      <c r="C142" s="22" t="s">
        <v>22</v>
      </c>
      <c r="D142" s="22"/>
      <c r="E142" s="23" t="s">
        <v>0</v>
      </c>
      <c r="F142" s="22" t="s">
        <v>23</v>
      </c>
      <c r="G142" s="22" t="s">
        <v>24</v>
      </c>
      <c r="H142" s="22"/>
      <c r="I142" s="22" t="s">
        <v>25</v>
      </c>
      <c r="J142" s="22" t="s">
        <v>26</v>
      </c>
      <c r="K142" s="22" t="s">
        <v>1</v>
      </c>
      <c r="L142" s="24"/>
    </row>
    <row r="143" spans="1:12" ht="18" customHeight="1">
      <c r="A143" s="26" t="s">
        <v>40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8" customHeight="1">
      <c r="A144" s="48" t="s">
        <v>138</v>
      </c>
      <c r="B144" s="64">
        <v>100</v>
      </c>
      <c r="C144" s="65"/>
      <c r="D144" s="41"/>
      <c r="E144" s="65"/>
      <c r="F144" s="64"/>
      <c r="G144" s="65"/>
      <c r="H144" s="64"/>
      <c r="I144" s="64"/>
      <c r="J144" s="65"/>
      <c r="K144" s="64"/>
      <c r="L144" s="116">
        <f>SUM(E144:K144)</f>
        <v>0</v>
      </c>
    </row>
    <row r="145" spans="1:12" ht="18" customHeight="1">
      <c r="A145" s="57" t="s">
        <v>139</v>
      </c>
      <c r="B145" s="62">
        <v>600</v>
      </c>
      <c r="C145" s="61"/>
      <c r="D145" s="46"/>
      <c r="E145" s="61"/>
      <c r="F145" s="62"/>
      <c r="G145" s="61"/>
      <c r="H145" s="62"/>
      <c r="I145" s="62"/>
      <c r="J145" s="61"/>
      <c r="K145" s="62"/>
      <c r="L145" s="117">
        <f>SUM(E145:K145)</f>
        <v>0</v>
      </c>
    </row>
    <row r="146" spans="1:12" ht="18" customHeight="1">
      <c r="A146" s="57" t="s">
        <v>140</v>
      </c>
      <c r="B146" s="62">
        <v>150</v>
      </c>
      <c r="C146" s="61"/>
      <c r="D146" s="46"/>
      <c r="E146" s="61"/>
      <c r="F146" s="62"/>
      <c r="G146" s="61"/>
      <c r="H146" s="62"/>
      <c r="I146" s="62"/>
      <c r="J146" s="61"/>
      <c r="K146" s="62"/>
      <c r="L146" s="117">
        <f>SUM(E146:K146)</f>
        <v>0</v>
      </c>
    </row>
    <row r="147" spans="1:12" ht="18" customHeight="1">
      <c r="A147" s="57" t="s">
        <v>141</v>
      </c>
      <c r="B147" s="62">
        <v>50</v>
      </c>
      <c r="C147" s="61"/>
      <c r="D147" s="46"/>
      <c r="E147" s="61"/>
      <c r="F147" s="62"/>
      <c r="G147" s="61"/>
      <c r="H147" s="62"/>
      <c r="I147" s="62"/>
      <c r="J147" s="61"/>
      <c r="K147" s="62"/>
      <c r="L147" s="117">
        <f>SUM(E147:K147)</f>
        <v>0</v>
      </c>
    </row>
    <row r="148" spans="1:12" ht="18" customHeight="1">
      <c r="A148" s="10" t="s">
        <v>28</v>
      </c>
      <c r="B148" s="34">
        <f>SUM(B144:B147)</f>
        <v>900</v>
      </c>
      <c r="C148" s="36">
        <f>SUM(C144:C147)</f>
        <v>0</v>
      </c>
      <c r="D148" s="25"/>
      <c r="E148" s="36">
        <f>SUM(E144:E147)</f>
        <v>0</v>
      </c>
      <c r="F148" s="34">
        <f aca="true" t="shared" si="22" ref="F148:L148">SUM(F144:F147)</f>
        <v>0</v>
      </c>
      <c r="G148" s="36">
        <f t="shared" si="22"/>
        <v>0</v>
      </c>
      <c r="H148" s="34">
        <f t="shared" si="22"/>
        <v>0</v>
      </c>
      <c r="I148" s="34">
        <f t="shared" si="22"/>
        <v>0</v>
      </c>
      <c r="J148" s="36">
        <f t="shared" si="22"/>
        <v>0</v>
      </c>
      <c r="K148" s="34">
        <f t="shared" si="22"/>
        <v>0</v>
      </c>
      <c r="L148" s="37">
        <f t="shared" si="22"/>
        <v>0</v>
      </c>
    </row>
    <row r="149" spans="1:12" ht="18" customHeight="1">
      <c r="A149" s="26" t="s">
        <v>41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8" customHeight="1">
      <c r="A150" s="48" t="s">
        <v>142</v>
      </c>
      <c r="B150" s="64">
        <v>79</v>
      </c>
      <c r="C150" s="65"/>
      <c r="D150" s="41"/>
      <c r="E150" s="65"/>
      <c r="F150" s="64"/>
      <c r="G150" s="65"/>
      <c r="H150" s="64"/>
      <c r="I150" s="64"/>
      <c r="J150" s="65"/>
      <c r="K150" s="64"/>
      <c r="L150" s="116">
        <f>SUM(E150:K150)</f>
        <v>0</v>
      </c>
    </row>
    <row r="151" spans="1:12" ht="18" customHeight="1">
      <c r="A151" s="57" t="s">
        <v>143</v>
      </c>
      <c r="B151" s="62"/>
      <c r="C151" s="61"/>
      <c r="D151" s="46" t="s">
        <v>318</v>
      </c>
      <c r="E151" s="61"/>
      <c r="F151" s="62"/>
      <c r="G151" s="61"/>
      <c r="H151" s="62"/>
      <c r="I151" s="62"/>
      <c r="J151" s="61"/>
      <c r="K151" s="62"/>
      <c r="L151" s="117"/>
    </row>
    <row r="152" spans="1:12" ht="18" customHeight="1">
      <c r="A152" s="57" t="s">
        <v>276</v>
      </c>
      <c r="B152" s="62">
        <v>858</v>
      </c>
      <c r="C152" s="61"/>
      <c r="D152" s="46" t="s">
        <v>319</v>
      </c>
      <c r="E152" s="61"/>
      <c r="F152" s="62"/>
      <c r="G152" s="61"/>
      <c r="H152" s="62"/>
      <c r="I152" s="62"/>
      <c r="J152" s="61"/>
      <c r="K152" s="62"/>
      <c r="L152" s="117">
        <f>SUM(E152:K152)</f>
        <v>0</v>
      </c>
    </row>
    <row r="153" spans="1:12" ht="18" customHeight="1">
      <c r="A153" s="57" t="s">
        <v>300</v>
      </c>
      <c r="B153" s="62">
        <v>1000</v>
      </c>
      <c r="C153" s="61"/>
      <c r="D153" s="46"/>
      <c r="E153" s="61"/>
      <c r="F153" s="62"/>
      <c r="G153" s="61"/>
      <c r="H153" s="62"/>
      <c r="I153" s="62"/>
      <c r="J153" s="61"/>
      <c r="K153" s="62"/>
      <c r="L153" s="117">
        <f>SUM(E153:K153)</f>
        <v>0</v>
      </c>
    </row>
    <row r="154" spans="1:12" ht="18" customHeight="1">
      <c r="A154" s="10" t="s">
        <v>28</v>
      </c>
      <c r="B154" s="70">
        <f>SUM(B150:B153)</f>
        <v>1937</v>
      </c>
      <c r="C154" s="71">
        <f>SUM(C150:C153)</f>
        <v>0</v>
      </c>
      <c r="D154" s="25"/>
      <c r="E154" s="36">
        <f>SUM(E150:E151)</f>
        <v>0</v>
      </c>
      <c r="F154" s="34">
        <f aca="true" t="shared" si="23" ref="F154:L154">SUM(F150:F151)</f>
        <v>0</v>
      </c>
      <c r="G154" s="36">
        <f t="shared" si="23"/>
        <v>0</v>
      </c>
      <c r="H154" s="34">
        <f t="shared" si="23"/>
        <v>0</v>
      </c>
      <c r="I154" s="34">
        <f t="shared" si="23"/>
        <v>0</v>
      </c>
      <c r="J154" s="36">
        <f t="shared" si="23"/>
        <v>0</v>
      </c>
      <c r="K154" s="34">
        <f t="shared" si="23"/>
        <v>0</v>
      </c>
      <c r="L154" s="37">
        <f t="shared" si="23"/>
        <v>0</v>
      </c>
    </row>
    <row r="155" spans="1:12" ht="18" customHeight="1">
      <c r="A155" s="26" t="s">
        <v>38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8" customHeight="1">
      <c r="A156" s="48" t="s">
        <v>144</v>
      </c>
      <c r="B156" s="64">
        <v>1318</v>
      </c>
      <c r="C156" s="65"/>
      <c r="D156" s="41"/>
      <c r="E156" s="65"/>
      <c r="F156" s="64"/>
      <c r="G156" s="65"/>
      <c r="H156" s="64"/>
      <c r="I156" s="64"/>
      <c r="J156" s="65"/>
      <c r="K156" s="64"/>
      <c r="L156" s="116">
        <f>SUM(E156:K156)</f>
        <v>0</v>
      </c>
    </row>
    <row r="157" spans="1:12" ht="18" customHeight="1">
      <c r="A157" s="57" t="s">
        <v>145</v>
      </c>
      <c r="B157" s="62">
        <v>720</v>
      </c>
      <c r="C157" s="61">
        <v>250</v>
      </c>
      <c r="D157" s="46" t="s">
        <v>320</v>
      </c>
      <c r="E157" s="61"/>
      <c r="F157" s="62"/>
      <c r="G157" s="61">
        <v>250</v>
      </c>
      <c r="H157" s="62"/>
      <c r="I157" s="62"/>
      <c r="J157" s="61"/>
      <c r="K157" s="62"/>
      <c r="L157" s="117">
        <f>SUM(E157:K157)</f>
        <v>250</v>
      </c>
    </row>
    <row r="158" spans="1:12" ht="18" customHeight="1">
      <c r="A158" s="57" t="s">
        <v>146</v>
      </c>
      <c r="B158" s="62">
        <v>4000</v>
      </c>
      <c r="C158" s="61"/>
      <c r="D158" s="46"/>
      <c r="E158" s="61"/>
      <c r="F158" s="62"/>
      <c r="G158" s="61"/>
      <c r="H158" s="62"/>
      <c r="I158" s="62"/>
      <c r="J158" s="61"/>
      <c r="K158" s="62"/>
      <c r="L158" s="117">
        <f>SUM(E158:K158)</f>
        <v>0</v>
      </c>
    </row>
    <row r="159" spans="1:12" ht="18" customHeight="1">
      <c r="A159" s="10" t="s">
        <v>28</v>
      </c>
      <c r="B159" s="70">
        <f>SUM(B156:B158)</f>
        <v>6038</v>
      </c>
      <c r="C159" s="71">
        <f>SUM(C156:C158)</f>
        <v>250</v>
      </c>
      <c r="D159" s="72"/>
      <c r="E159" s="71">
        <f>SUM(E156:E158)</f>
        <v>0</v>
      </c>
      <c r="F159" s="70">
        <f aca="true" t="shared" si="24" ref="F159:L159">SUM(F156:F158)</f>
        <v>0</v>
      </c>
      <c r="G159" s="71">
        <f t="shared" si="24"/>
        <v>250</v>
      </c>
      <c r="H159" s="70">
        <f t="shared" si="24"/>
        <v>0</v>
      </c>
      <c r="I159" s="70">
        <f t="shared" si="24"/>
        <v>0</v>
      </c>
      <c r="J159" s="71">
        <f t="shared" si="24"/>
        <v>0</v>
      </c>
      <c r="K159" s="70">
        <f t="shared" si="24"/>
        <v>0</v>
      </c>
      <c r="L159" s="73">
        <f t="shared" si="24"/>
        <v>250</v>
      </c>
    </row>
    <row r="160" spans="1:12" ht="18" customHeight="1">
      <c r="A160" s="26" t="s">
        <v>43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8" customHeight="1">
      <c r="A161" s="48" t="s">
        <v>147</v>
      </c>
      <c r="B161" s="64">
        <v>500</v>
      </c>
      <c r="C161" s="65"/>
      <c r="D161" s="41"/>
      <c r="E161" s="65"/>
      <c r="F161" s="64"/>
      <c r="G161" s="65"/>
      <c r="H161" s="64"/>
      <c r="I161" s="64"/>
      <c r="J161" s="65"/>
      <c r="K161" s="64"/>
      <c r="L161" s="116">
        <f aca="true" t="shared" si="25" ref="L161:L168">SUM(E161:K161)</f>
        <v>0</v>
      </c>
    </row>
    <row r="162" spans="1:12" ht="18" customHeight="1">
      <c r="A162" s="57" t="s">
        <v>148</v>
      </c>
      <c r="B162" s="62">
        <v>400</v>
      </c>
      <c r="C162" s="61"/>
      <c r="D162" s="46"/>
      <c r="E162" s="61"/>
      <c r="F162" s="62"/>
      <c r="G162" s="61"/>
      <c r="H162" s="62"/>
      <c r="I162" s="62"/>
      <c r="J162" s="61"/>
      <c r="K162" s="62"/>
      <c r="L162" s="117">
        <f t="shared" si="25"/>
        <v>0</v>
      </c>
    </row>
    <row r="163" spans="1:12" ht="18" customHeight="1">
      <c r="A163" s="57" t="s">
        <v>149</v>
      </c>
      <c r="B163" s="62">
        <v>300</v>
      </c>
      <c r="C163" s="61"/>
      <c r="D163" s="46"/>
      <c r="E163" s="61"/>
      <c r="F163" s="62"/>
      <c r="G163" s="61"/>
      <c r="H163" s="62"/>
      <c r="I163" s="62"/>
      <c r="J163" s="61"/>
      <c r="K163" s="62"/>
      <c r="L163" s="117">
        <f t="shared" si="25"/>
        <v>0</v>
      </c>
    </row>
    <row r="164" spans="1:12" ht="18" customHeight="1">
      <c r="A164" s="57" t="s">
        <v>83</v>
      </c>
      <c r="B164" s="62">
        <v>800</v>
      </c>
      <c r="C164" s="61"/>
      <c r="D164" s="46"/>
      <c r="E164" s="61"/>
      <c r="F164" s="62"/>
      <c r="G164" s="61"/>
      <c r="H164" s="62"/>
      <c r="I164" s="62"/>
      <c r="J164" s="61"/>
      <c r="K164" s="62"/>
      <c r="L164" s="117">
        <f t="shared" si="25"/>
        <v>0</v>
      </c>
    </row>
    <row r="165" spans="1:12" ht="18" customHeight="1">
      <c r="A165" s="57" t="s">
        <v>150</v>
      </c>
      <c r="B165" s="62">
        <v>200</v>
      </c>
      <c r="C165" s="61"/>
      <c r="D165" s="46"/>
      <c r="E165" s="61"/>
      <c r="F165" s="62"/>
      <c r="G165" s="61"/>
      <c r="H165" s="62"/>
      <c r="I165" s="62"/>
      <c r="J165" s="61"/>
      <c r="K165" s="62"/>
      <c r="L165" s="117">
        <f t="shared" si="25"/>
        <v>0</v>
      </c>
    </row>
    <row r="166" spans="1:12" ht="18" customHeight="1">
      <c r="A166" s="57" t="s">
        <v>151</v>
      </c>
      <c r="B166" s="62">
        <v>200</v>
      </c>
      <c r="C166" s="61"/>
      <c r="D166" s="46"/>
      <c r="E166" s="61"/>
      <c r="F166" s="62"/>
      <c r="G166" s="61"/>
      <c r="H166" s="62"/>
      <c r="I166" s="62"/>
      <c r="J166" s="61"/>
      <c r="K166" s="62"/>
      <c r="L166" s="117">
        <f t="shared" si="25"/>
        <v>0</v>
      </c>
    </row>
    <row r="167" spans="1:12" ht="18" customHeight="1">
      <c r="A167" s="57" t="s">
        <v>152</v>
      </c>
      <c r="B167" s="62">
        <v>150</v>
      </c>
      <c r="C167" s="61"/>
      <c r="D167" s="46"/>
      <c r="E167" s="61"/>
      <c r="F167" s="62"/>
      <c r="G167" s="61"/>
      <c r="H167" s="62"/>
      <c r="I167" s="62"/>
      <c r="J167" s="61"/>
      <c r="K167" s="62"/>
      <c r="L167" s="117">
        <f t="shared" si="25"/>
        <v>0</v>
      </c>
    </row>
    <row r="168" spans="1:12" ht="18" customHeight="1">
      <c r="A168" s="57" t="s">
        <v>153</v>
      </c>
      <c r="B168" s="62">
        <v>200</v>
      </c>
      <c r="C168" s="61">
        <v>200</v>
      </c>
      <c r="D168" s="46"/>
      <c r="E168" s="61"/>
      <c r="F168" s="62"/>
      <c r="G168" s="61">
        <v>200</v>
      </c>
      <c r="H168" s="62"/>
      <c r="I168" s="62"/>
      <c r="J168" s="61"/>
      <c r="K168" s="62"/>
      <c r="L168" s="117">
        <f t="shared" si="25"/>
        <v>200</v>
      </c>
    </row>
    <row r="169" spans="1:12" ht="18" customHeight="1">
      <c r="A169" s="10" t="s">
        <v>28</v>
      </c>
      <c r="B169" s="70">
        <f>SUM(B161:B168)</f>
        <v>2750</v>
      </c>
      <c r="C169" s="71">
        <f>SUM(C161:C168)</f>
        <v>200</v>
      </c>
      <c r="D169" s="25"/>
      <c r="E169" s="71">
        <f>SUM(E161:E168)</f>
        <v>0</v>
      </c>
      <c r="F169" s="70">
        <f aca="true" t="shared" si="26" ref="F169:L169">SUM(F161:F168)</f>
        <v>0</v>
      </c>
      <c r="G169" s="71">
        <f t="shared" si="26"/>
        <v>200</v>
      </c>
      <c r="H169" s="70">
        <f t="shared" si="26"/>
        <v>0</v>
      </c>
      <c r="I169" s="70">
        <f t="shared" si="26"/>
        <v>0</v>
      </c>
      <c r="J169" s="71">
        <f t="shared" si="26"/>
        <v>0</v>
      </c>
      <c r="K169" s="70">
        <f t="shared" si="26"/>
        <v>0</v>
      </c>
      <c r="L169" s="73">
        <f t="shared" si="26"/>
        <v>200</v>
      </c>
    </row>
    <row r="170" spans="1:12" ht="18" customHeight="1">
      <c r="A170" s="26" t="s">
        <v>44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8" customHeight="1">
      <c r="A171" s="48" t="s">
        <v>154</v>
      </c>
      <c r="B171" s="64">
        <v>700</v>
      </c>
      <c r="C171" s="65">
        <v>700</v>
      </c>
      <c r="D171" s="41" t="s">
        <v>155</v>
      </c>
      <c r="E171" s="65"/>
      <c r="F171" s="64"/>
      <c r="G171" s="65">
        <v>700</v>
      </c>
      <c r="H171" s="64"/>
      <c r="I171" s="64"/>
      <c r="J171" s="65"/>
      <c r="K171" s="64"/>
      <c r="L171" s="116">
        <f>SUM(E171:K171)</f>
        <v>700</v>
      </c>
    </row>
    <row r="172" spans="1:12" ht="18" customHeight="1">
      <c r="A172" s="57" t="s">
        <v>156</v>
      </c>
      <c r="B172" s="62">
        <v>700</v>
      </c>
      <c r="C172" s="61"/>
      <c r="D172" s="46"/>
      <c r="E172" s="61"/>
      <c r="F172" s="62"/>
      <c r="G172" s="61"/>
      <c r="H172" s="62"/>
      <c r="I172" s="62"/>
      <c r="J172" s="61"/>
      <c r="K172" s="62"/>
      <c r="L172" s="117">
        <f>SUM(E172:K172)</f>
        <v>0</v>
      </c>
    </row>
    <row r="173" spans="1:12" ht="18" customHeight="1">
      <c r="A173" s="57" t="s">
        <v>157</v>
      </c>
      <c r="B173" s="62">
        <v>2000</v>
      </c>
      <c r="C173" s="61"/>
      <c r="D173" s="46"/>
      <c r="E173" s="61"/>
      <c r="F173" s="62"/>
      <c r="G173" s="61"/>
      <c r="H173" s="62"/>
      <c r="I173" s="62"/>
      <c r="J173" s="61"/>
      <c r="K173" s="62"/>
      <c r="L173" s="117">
        <f>SUM(E173:K173)</f>
        <v>0</v>
      </c>
    </row>
    <row r="174" spans="1:12" ht="18" customHeight="1">
      <c r="A174" s="57" t="s">
        <v>158</v>
      </c>
      <c r="B174" s="62">
        <v>500</v>
      </c>
      <c r="C174" s="61"/>
      <c r="D174" s="46"/>
      <c r="E174" s="61"/>
      <c r="F174" s="62"/>
      <c r="G174" s="61"/>
      <c r="H174" s="62"/>
      <c r="I174" s="62"/>
      <c r="J174" s="61"/>
      <c r="K174" s="62"/>
      <c r="L174" s="117">
        <f>SUM(E174:K174)</f>
        <v>0</v>
      </c>
    </row>
    <row r="175" spans="1:12" ht="18" customHeight="1">
      <c r="A175" s="57" t="s">
        <v>159</v>
      </c>
      <c r="B175" s="62">
        <v>1500</v>
      </c>
      <c r="C175" s="61"/>
      <c r="D175" s="46"/>
      <c r="E175" s="61"/>
      <c r="F175" s="62"/>
      <c r="G175" s="61"/>
      <c r="H175" s="62"/>
      <c r="I175" s="62"/>
      <c r="J175" s="61"/>
      <c r="K175" s="62"/>
      <c r="L175" s="117">
        <f>SUM(E175:K175)</f>
        <v>0</v>
      </c>
    </row>
    <row r="176" spans="1:12" ht="18" customHeight="1">
      <c r="A176" s="10" t="s">
        <v>28</v>
      </c>
      <c r="B176" s="70">
        <f>SUM(B171:B175)</f>
        <v>5400</v>
      </c>
      <c r="C176" s="71">
        <f>SUM(C171:C175)</f>
        <v>700</v>
      </c>
      <c r="D176" s="25"/>
      <c r="E176" s="71">
        <f aca="true" t="shared" si="27" ref="E176:L176">SUM(E171:E175)</f>
        <v>0</v>
      </c>
      <c r="F176" s="70">
        <f t="shared" si="27"/>
        <v>0</v>
      </c>
      <c r="G176" s="71">
        <f t="shared" si="27"/>
        <v>700</v>
      </c>
      <c r="H176" s="70">
        <f t="shared" si="27"/>
        <v>0</v>
      </c>
      <c r="I176" s="70">
        <f t="shared" si="27"/>
        <v>0</v>
      </c>
      <c r="J176" s="71">
        <f t="shared" si="27"/>
        <v>0</v>
      </c>
      <c r="K176" s="70">
        <f t="shared" si="27"/>
        <v>0</v>
      </c>
      <c r="L176" s="73">
        <f t="shared" si="27"/>
        <v>700</v>
      </c>
    </row>
    <row r="177" spans="1:12" ht="18" customHeight="1">
      <c r="A177" s="26" t="s">
        <v>45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8" customHeight="1">
      <c r="A178" s="48" t="s">
        <v>160</v>
      </c>
      <c r="B178" s="64">
        <v>200</v>
      </c>
      <c r="C178" s="65">
        <v>200</v>
      </c>
      <c r="D178" s="41" t="s">
        <v>123</v>
      </c>
      <c r="E178" s="65"/>
      <c r="F178" s="64"/>
      <c r="G178" s="65">
        <v>200</v>
      </c>
      <c r="H178" s="64"/>
      <c r="I178" s="64"/>
      <c r="J178" s="65"/>
      <c r="K178" s="64"/>
      <c r="L178" s="116">
        <f>SUM(E178:K178)</f>
        <v>200</v>
      </c>
    </row>
    <row r="179" spans="1:12" ht="18" customHeight="1">
      <c r="A179" s="57" t="s">
        <v>161</v>
      </c>
      <c r="B179" s="62">
        <v>600</v>
      </c>
      <c r="C179" s="61"/>
      <c r="D179" s="46"/>
      <c r="E179" s="61"/>
      <c r="F179" s="62"/>
      <c r="G179" s="61"/>
      <c r="H179" s="62"/>
      <c r="I179" s="62"/>
      <c r="J179" s="61"/>
      <c r="K179" s="62"/>
      <c r="L179" s="117">
        <f>SUM(E179:K179)</f>
        <v>0</v>
      </c>
    </row>
    <row r="180" spans="1:12" ht="18" customHeight="1">
      <c r="A180" s="10" t="s">
        <v>28</v>
      </c>
      <c r="B180" s="70">
        <f>SUM(B178:B179)</f>
        <v>800</v>
      </c>
      <c r="C180" s="71">
        <f>SUM(C178:C179)</f>
        <v>200</v>
      </c>
      <c r="D180" s="25"/>
      <c r="E180" s="71">
        <f aca="true" t="shared" si="28" ref="E180:L180">SUM(E178:E179)</f>
        <v>0</v>
      </c>
      <c r="F180" s="70">
        <f t="shared" si="28"/>
        <v>0</v>
      </c>
      <c r="G180" s="71">
        <f t="shared" si="28"/>
        <v>200</v>
      </c>
      <c r="H180" s="70">
        <f t="shared" si="28"/>
        <v>0</v>
      </c>
      <c r="I180" s="70">
        <f t="shared" si="28"/>
        <v>0</v>
      </c>
      <c r="J180" s="71">
        <f t="shared" si="28"/>
        <v>0</v>
      </c>
      <c r="K180" s="70">
        <f t="shared" si="28"/>
        <v>0</v>
      </c>
      <c r="L180" s="73">
        <f t="shared" si="28"/>
        <v>200</v>
      </c>
    </row>
    <row r="181" ht="14.25" customHeight="1"/>
    <row r="182" spans="1:12" ht="18" customHeight="1">
      <c r="A182" s="16" t="s">
        <v>4</v>
      </c>
      <c r="B182" s="144" t="s">
        <v>5</v>
      </c>
      <c r="C182" s="145"/>
      <c r="D182" s="16"/>
      <c r="E182" s="146" t="s">
        <v>6</v>
      </c>
      <c r="F182" s="146"/>
      <c r="G182" s="146"/>
      <c r="H182" s="146"/>
      <c r="I182" s="146"/>
      <c r="J182" s="146"/>
      <c r="K182" s="146"/>
      <c r="L182" s="145"/>
    </row>
    <row r="183" spans="1:12" ht="18" customHeight="1">
      <c r="A183" s="17"/>
      <c r="B183" s="17"/>
      <c r="C183" s="17"/>
      <c r="D183" s="17" t="s">
        <v>3</v>
      </c>
      <c r="E183" s="18" t="s">
        <v>7</v>
      </c>
      <c r="F183" s="16" t="s">
        <v>8</v>
      </c>
      <c r="G183" s="16" t="s">
        <v>9</v>
      </c>
      <c r="H183" s="19" t="s">
        <v>64</v>
      </c>
      <c r="I183" s="19" t="s">
        <v>10</v>
      </c>
      <c r="J183" s="16" t="s">
        <v>11</v>
      </c>
      <c r="K183" s="16" t="s">
        <v>12</v>
      </c>
      <c r="L183" s="16" t="s">
        <v>2</v>
      </c>
    </row>
    <row r="184" spans="1:12" ht="18" customHeight="1">
      <c r="A184" s="20"/>
      <c r="B184" s="17" t="s">
        <v>13</v>
      </c>
      <c r="C184" s="17" t="s">
        <v>14</v>
      </c>
      <c r="D184" s="17"/>
      <c r="E184" s="21" t="s">
        <v>15</v>
      </c>
      <c r="F184" s="17" t="s">
        <v>16</v>
      </c>
      <c r="G184" s="17" t="s">
        <v>17</v>
      </c>
      <c r="H184" s="17" t="s">
        <v>65</v>
      </c>
      <c r="I184" s="17" t="s">
        <v>18</v>
      </c>
      <c r="J184" s="17" t="s">
        <v>19</v>
      </c>
      <c r="K184" s="17" t="s">
        <v>20</v>
      </c>
      <c r="L184" s="17" t="s">
        <v>21</v>
      </c>
    </row>
    <row r="185" spans="1:12" ht="18" customHeight="1">
      <c r="A185" s="22"/>
      <c r="B185" s="22" t="s">
        <v>22</v>
      </c>
      <c r="C185" s="22" t="s">
        <v>22</v>
      </c>
      <c r="D185" s="22"/>
      <c r="E185" s="23" t="s">
        <v>0</v>
      </c>
      <c r="F185" s="22" t="s">
        <v>23</v>
      </c>
      <c r="G185" s="22" t="s">
        <v>24</v>
      </c>
      <c r="H185" s="22"/>
      <c r="I185" s="22" t="s">
        <v>25</v>
      </c>
      <c r="J185" s="22" t="s">
        <v>26</v>
      </c>
      <c r="K185" s="22" t="s">
        <v>1</v>
      </c>
      <c r="L185" s="24"/>
    </row>
    <row r="186" spans="1:12" ht="18" customHeight="1">
      <c r="A186" s="26" t="s">
        <v>46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8" customHeight="1">
      <c r="A187" s="74" t="s">
        <v>169</v>
      </c>
      <c r="B187" s="76">
        <v>140</v>
      </c>
      <c r="C187" s="76"/>
      <c r="D187" s="74"/>
      <c r="E187" s="76"/>
      <c r="F187" s="76"/>
      <c r="G187" s="76"/>
      <c r="H187" s="76"/>
      <c r="I187" s="76"/>
      <c r="J187" s="76"/>
      <c r="K187" s="76"/>
      <c r="L187" s="118">
        <f>SUM(E187:K187)</f>
        <v>0</v>
      </c>
    </row>
    <row r="188" spans="1:12" ht="18" customHeight="1">
      <c r="A188" s="138" t="s">
        <v>170</v>
      </c>
      <c r="B188" s="139">
        <v>300</v>
      </c>
      <c r="C188" s="139"/>
      <c r="D188" s="138"/>
      <c r="E188" s="139"/>
      <c r="F188" s="139"/>
      <c r="G188" s="139"/>
      <c r="H188" s="139"/>
      <c r="I188" s="139"/>
      <c r="J188" s="139"/>
      <c r="K188" s="139"/>
      <c r="L188" s="134">
        <f>SUM(E188:K188)</f>
        <v>0</v>
      </c>
    </row>
    <row r="189" spans="1:12" ht="18" customHeight="1">
      <c r="A189" s="135" t="s">
        <v>321</v>
      </c>
      <c r="B189" s="77">
        <v>74</v>
      </c>
      <c r="C189" s="136"/>
      <c r="D189" s="75"/>
      <c r="E189" s="136"/>
      <c r="F189" s="77"/>
      <c r="G189" s="136"/>
      <c r="H189" s="77"/>
      <c r="I189" s="77"/>
      <c r="J189" s="136"/>
      <c r="K189" s="77"/>
      <c r="L189" s="137">
        <f>SUM(E189:K189)</f>
        <v>0</v>
      </c>
    </row>
    <row r="190" spans="1:12" ht="18" customHeight="1">
      <c r="A190" s="10" t="s">
        <v>28</v>
      </c>
      <c r="B190" s="70">
        <f>SUM(B187:B189)</f>
        <v>514</v>
      </c>
      <c r="C190" s="71">
        <f>SUM(C187:C189)</f>
        <v>0</v>
      </c>
      <c r="D190" s="25"/>
      <c r="E190" s="71">
        <f aca="true" t="shared" si="29" ref="E190:L190">SUM(E187:E189)</f>
        <v>0</v>
      </c>
      <c r="F190" s="70">
        <f t="shared" si="29"/>
        <v>0</v>
      </c>
      <c r="G190" s="71">
        <f t="shared" si="29"/>
        <v>0</v>
      </c>
      <c r="H190" s="70">
        <f t="shared" si="29"/>
        <v>0</v>
      </c>
      <c r="I190" s="70">
        <f t="shared" si="29"/>
        <v>0</v>
      </c>
      <c r="J190" s="71">
        <f t="shared" si="29"/>
        <v>0</v>
      </c>
      <c r="K190" s="70">
        <f t="shared" si="29"/>
        <v>0</v>
      </c>
      <c r="L190" s="73">
        <f t="shared" si="29"/>
        <v>0</v>
      </c>
    </row>
    <row r="191" spans="1:12" ht="18" customHeight="1">
      <c r="A191" s="26" t="s">
        <v>47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18" customHeight="1">
      <c r="A192" s="48" t="s">
        <v>162</v>
      </c>
      <c r="B192" s="64">
        <v>3000</v>
      </c>
      <c r="C192" s="65">
        <v>900</v>
      </c>
      <c r="D192" s="41"/>
      <c r="E192" s="65"/>
      <c r="F192" s="64"/>
      <c r="G192" s="65"/>
      <c r="H192" s="64"/>
      <c r="I192" s="64"/>
      <c r="J192" s="65">
        <v>900</v>
      </c>
      <c r="K192" s="64"/>
      <c r="L192" s="116">
        <f aca="true" t="shared" si="30" ref="L192:L198">SUM(E192:K192)</f>
        <v>900</v>
      </c>
    </row>
    <row r="193" spans="1:12" ht="18" customHeight="1">
      <c r="A193" s="57" t="s">
        <v>163</v>
      </c>
      <c r="B193" s="62">
        <v>900</v>
      </c>
      <c r="C193" s="61">
        <v>400</v>
      </c>
      <c r="D193" s="46" t="s">
        <v>164</v>
      </c>
      <c r="E193" s="61"/>
      <c r="F193" s="62"/>
      <c r="G193" s="61">
        <v>400</v>
      </c>
      <c r="H193" s="62"/>
      <c r="I193" s="62"/>
      <c r="J193" s="61"/>
      <c r="K193" s="62"/>
      <c r="L193" s="117">
        <f t="shared" si="30"/>
        <v>400</v>
      </c>
    </row>
    <row r="194" spans="1:12" ht="18" customHeight="1">
      <c r="A194" s="57" t="s">
        <v>165</v>
      </c>
      <c r="B194" s="62">
        <v>88</v>
      </c>
      <c r="C194" s="61"/>
      <c r="D194" s="46"/>
      <c r="E194" s="61"/>
      <c r="F194" s="62"/>
      <c r="G194" s="61"/>
      <c r="H194" s="62"/>
      <c r="I194" s="62"/>
      <c r="J194" s="61"/>
      <c r="K194" s="62"/>
      <c r="L194" s="117">
        <f t="shared" si="30"/>
        <v>0</v>
      </c>
    </row>
    <row r="195" spans="1:12" ht="18" customHeight="1">
      <c r="A195" s="57" t="s">
        <v>166</v>
      </c>
      <c r="B195" s="62">
        <v>800</v>
      </c>
      <c r="C195" s="61"/>
      <c r="D195" s="46"/>
      <c r="E195" s="61"/>
      <c r="F195" s="62"/>
      <c r="G195" s="61"/>
      <c r="H195" s="62"/>
      <c r="I195" s="62"/>
      <c r="J195" s="61"/>
      <c r="K195" s="62"/>
      <c r="L195" s="117">
        <f t="shared" si="30"/>
        <v>0</v>
      </c>
    </row>
    <row r="196" spans="1:12" ht="18" customHeight="1">
      <c r="A196" s="57" t="s">
        <v>167</v>
      </c>
      <c r="B196" s="62">
        <v>540</v>
      </c>
      <c r="C196" s="61"/>
      <c r="D196" s="46"/>
      <c r="E196" s="61"/>
      <c r="F196" s="62"/>
      <c r="G196" s="61"/>
      <c r="H196" s="62"/>
      <c r="I196" s="62"/>
      <c r="J196" s="61"/>
      <c r="K196" s="62"/>
      <c r="L196" s="117">
        <f t="shared" si="30"/>
        <v>0</v>
      </c>
    </row>
    <row r="197" spans="1:12" ht="18" customHeight="1">
      <c r="A197" s="57" t="s">
        <v>168</v>
      </c>
      <c r="B197" s="62">
        <v>320</v>
      </c>
      <c r="C197" s="61"/>
      <c r="D197" s="46"/>
      <c r="E197" s="61"/>
      <c r="F197" s="62"/>
      <c r="G197" s="61"/>
      <c r="H197" s="62"/>
      <c r="I197" s="62"/>
      <c r="J197" s="61"/>
      <c r="K197" s="62"/>
      <c r="L197" s="117">
        <f t="shared" si="30"/>
        <v>0</v>
      </c>
    </row>
    <row r="198" spans="1:12" ht="18" customHeight="1">
      <c r="A198" s="57" t="s">
        <v>144</v>
      </c>
      <c r="B198" s="62">
        <v>647</v>
      </c>
      <c r="C198" s="61"/>
      <c r="D198" s="46"/>
      <c r="E198" s="61"/>
      <c r="F198" s="62"/>
      <c r="G198" s="61"/>
      <c r="H198" s="62"/>
      <c r="I198" s="62"/>
      <c r="J198" s="61"/>
      <c r="K198" s="62"/>
      <c r="L198" s="117">
        <f t="shared" si="30"/>
        <v>0</v>
      </c>
    </row>
    <row r="199" spans="1:12" ht="18" customHeight="1">
      <c r="A199" s="10" t="s">
        <v>28</v>
      </c>
      <c r="B199" s="70">
        <f>SUM(B192:B198)</f>
        <v>6295</v>
      </c>
      <c r="C199" s="71">
        <f>SUM(C192:C198)</f>
        <v>1300</v>
      </c>
      <c r="D199" s="25"/>
      <c r="E199" s="71">
        <f aca="true" t="shared" si="31" ref="E199:L199">SUM(E192:E198)</f>
        <v>0</v>
      </c>
      <c r="F199" s="70">
        <f t="shared" si="31"/>
        <v>0</v>
      </c>
      <c r="G199" s="71">
        <f t="shared" si="31"/>
        <v>400</v>
      </c>
      <c r="H199" s="70">
        <f t="shared" si="31"/>
        <v>0</v>
      </c>
      <c r="I199" s="70">
        <f t="shared" si="31"/>
        <v>0</v>
      </c>
      <c r="J199" s="71">
        <f t="shared" si="31"/>
        <v>900</v>
      </c>
      <c r="K199" s="70">
        <f t="shared" si="31"/>
        <v>0</v>
      </c>
      <c r="L199" s="73">
        <f t="shared" si="31"/>
        <v>1300</v>
      </c>
    </row>
    <row r="200" spans="1:12" ht="18" customHeight="1">
      <c r="A200" s="26" t="s">
        <v>48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8" customHeight="1">
      <c r="A201" s="41" t="s">
        <v>297</v>
      </c>
      <c r="B201" s="65">
        <v>2130</v>
      </c>
      <c r="C201" s="64"/>
      <c r="D201" s="50"/>
      <c r="E201" s="64"/>
      <c r="F201" s="65"/>
      <c r="G201" s="64"/>
      <c r="H201" s="64"/>
      <c r="I201" s="65"/>
      <c r="J201" s="64"/>
      <c r="K201" s="65"/>
      <c r="L201" s="113">
        <f>SUM(E201:K201)</f>
        <v>0</v>
      </c>
    </row>
    <row r="202" spans="1:12" ht="18" customHeight="1">
      <c r="A202" s="54" t="s">
        <v>171</v>
      </c>
      <c r="B202" s="69"/>
      <c r="C202" s="68"/>
      <c r="D202" s="67"/>
      <c r="E202" s="68"/>
      <c r="F202" s="69"/>
      <c r="G202" s="68"/>
      <c r="H202" s="68"/>
      <c r="I202" s="69"/>
      <c r="J202" s="68"/>
      <c r="K202" s="69"/>
      <c r="L202" s="79">
        <f>SUM(E202:K202)</f>
        <v>0</v>
      </c>
    </row>
    <row r="203" spans="1:12" ht="18" customHeight="1">
      <c r="A203" s="10" t="s">
        <v>28</v>
      </c>
      <c r="B203" s="70">
        <f>SUM(B201:B202)</f>
        <v>2130</v>
      </c>
      <c r="C203" s="71">
        <f>SUM(C201:C202)</f>
        <v>0</v>
      </c>
      <c r="D203" s="25"/>
      <c r="E203" s="71">
        <f aca="true" t="shared" si="32" ref="E203:L203">SUM(E201:E202)</f>
        <v>0</v>
      </c>
      <c r="F203" s="70">
        <f t="shared" si="32"/>
        <v>0</v>
      </c>
      <c r="G203" s="71">
        <f t="shared" si="32"/>
        <v>0</v>
      </c>
      <c r="H203" s="70">
        <f t="shared" si="32"/>
        <v>0</v>
      </c>
      <c r="I203" s="70">
        <f t="shared" si="32"/>
        <v>0</v>
      </c>
      <c r="J203" s="71">
        <f t="shared" si="32"/>
        <v>0</v>
      </c>
      <c r="K203" s="78">
        <f t="shared" si="32"/>
        <v>0</v>
      </c>
      <c r="L203" s="70">
        <f t="shared" si="32"/>
        <v>0</v>
      </c>
    </row>
    <row r="204" spans="1:12" ht="18" customHeight="1">
      <c r="A204" s="26" t="s">
        <v>49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8" customHeight="1">
      <c r="A205" s="41" t="s">
        <v>172</v>
      </c>
      <c r="B205" s="64">
        <v>250</v>
      </c>
      <c r="C205" s="64">
        <v>250</v>
      </c>
      <c r="D205" s="41"/>
      <c r="E205" s="64"/>
      <c r="F205" s="64"/>
      <c r="G205" s="64"/>
      <c r="H205" s="64"/>
      <c r="I205" s="64"/>
      <c r="J205" s="64">
        <v>250</v>
      </c>
      <c r="K205" s="64"/>
      <c r="L205" s="113">
        <f>SUM(E205:K205)</f>
        <v>250</v>
      </c>
    </row>
    <row r="206" spans="1:12" ht="18" customHeight="1">
      <c r="A206" s="10" t="s">
        <v>28</v>
      </c>
      <c r="B206" s="70">
        <f>SUM(B205:B205)</f>
        <v>250</v>
      </c>
      <c r="C206" s="71">
        <f>SUM(C205:C205)</f>
        <v>250</v>
      </c>
      <c r="D206" s="25"/>
      <c r="E206" s="71">
        <f aca="true" t="shared" si="33" ref="E206:L206">SUM(E205:E205)</f>
        <v>0</v>
      </c>
      <c r="F206" s="70">
        <f t="shared" si="33"/>
        <v>0</v>
      </c>
      <c r="G206" s="71">
        <f t="shared" si="33"/>
        <v>0</v>
      </c>
      <c r="H206" s="70">
        <f t="shared" si="33"/>
        <v>0</v>
      </c>
      <c r="I206" s="70">
        <f t="shared" si="33"/>
        <v>0</v>
      </c>
      <c r="J206" s="71">
        <f t="shared" si="33"/>
        <v>250</v>
      </c>
      <c r="K206" s="78">
        <f t="shared" si="33"/>
        <v>0</v>
      </c>
      <c r="L206" s="70">
        <f t="shared" si="33"/>
        <v>250</v>
      </c>
    </row>
    <row r="207" spans="1:12" ht="18" customHeight="1">
      <c r="A207" s="26" t="s">
        <v>50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8" customHeight="1">
      <c r="A208" s="41" t="s">
        <v>173</v>
      </c>
      <c r="B208" s="64">
        <v>850</v>
      </c>
      <c r="C208" s="64"/>
      <c r="D208" s="41"/>
      <c r="E208" s="64"/>
      <c r="F208" s="64"/>
      <c r="G208" s="64"/>
      <c r="H208" s="64"/>
      <c r="I208" s="64"/>
      <c r="J208" s="64"/>
      <c r="K208" s="64"/>
      <c r="L208" s="113">
        <f>SUM(E208:K208)</f>
        <v>0</v>
      </c>
    </row>
    <row r="209" spans="1:12" ht="18" customHeight="1">
      <c r="A209" s="57" t="s">
        <v>174</v>
      </c>
      <c r="B209" s="62">
        <v>1600</v>
      </c>
      <c r="C209" s="61"/>
      <c r="D209" s="46"/>
      <c r="E209" s="61"/>
      <c r="F209" s="62"/>
      <c r="G209" s="61"/>
      <c r="H209" s="62"/>
      <c r="I209" s="62"/>
      <c r="J209" s="61"/>
      <c r="K209" s="62"/>
      <c r="L209" s="117">
        <f>SUM(E209:K209)</f>
        <v>0</v>
      </c>
    </row>
    <row r="210" spans="1:12" ht="18" customHeight="1">
      <c r="A210" s="57" t="s">
        <v>175</v>
      </c>
      <c r="B210" s="62">
        <v>580</v>
      </c>
      <c r="C210" s="61"/>
      <c r="D210" s="46"/>
      <c r="E210" s="61"/>
      <c r="F210" s="62"/>
      <c r="G210" s="61"/>
      <c r="H210" s="62"/>
      <c r="I210" s="62"/>
      <c r="J210" s="61"/>
      <c r="K210" s="62"/>
      <c r="L210" s="117">
        <f>SUM(E210:K210)</f>
        <v>0</v>
      </c>
    </row>
    <row r="211" spans="1:12" ht="18" customHeight="1">
      <c r="A211" s="57" t="s">
        <v>176</v>
      </c>
      <c r="B211" s="62">
        <v>1000</v>
      </c>
      <c r="C211" s="61"/>
      <c r="D211" s="46"/>
      <c r="E211" s="61"/>
      <c r="F211" s="62"/>
      <c r="G211" s="61"/>
      <c r="H211" s="62"/>
      <c r="I211" s="62"/>
      <c r="J211" s="61"/>
      <c r="K211" s="62"/>
      <c r="L211" s="117">
        <f>SUM(E211:K211)</f>
        <v>0</v>
      </c>
    </row>
    <row r="212" spans="1:12" ht="18" customHeight="1">
      <c r="A212" s="11" t="s">
        <v>28</v>
      </c>
      <c r="B212" s="79">
        <f>SUM(B208:B211)</f>
        <v>4030</v>
      </c>
      <c r="C212" s="79">
        <f>SUM(C208:C211)</f>
        <v>0</v>
      </c>
      <c r="D212" s="27"/>
      <c r="E212" s="79">
        <f aca="true" t="shared" si="34" ref="E212:L212">SUM(E208:E211)</f>
        <v>0</v>
      </c>
      <c r="F212" s="79">
        <f t="shared" si="34"/>
        <v>0</v>
      </c>
      <c r="G212" s="79">
        <f t="shared" si="34"/>
        <v>0</v>
      </c>
      <c r="H212" s="79">
        <f t="shared" si="34"/>
        <v>0</v>
      </c>
      <c r="I212" s="79">
        <f t="shared" si="34"/>
        <v>0</v>
      </c>
      <c r="J212" s="79">
        <f t="shared" si="34"/>
        <v>0</v>
      </c>
      <c r="K212" s="79">
        <f t="shared" si="34"/>
        <v>0</v>
      </c>
      <c r="L212" s="79">
        <f t="shared" si="34"/>
        <v>0</v>
      </c>
    </row>
    <row r="213" spans="1:12" ht="18" customHeight="1">
      <c r="A213" s="26" t="s">
        <v>51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8" customHeight="1">
      <c r="A214" s="48" t="s">
        <v>177</v>
      </c>
      <c r="B214" s="64">
        <v>737</v>
      </c>
      <c r="C214" s="65"/>
      <c r="D214" s="41"/>
      <c r="E214" s="65"/>
      <c r="F214" s="64"/>
      <c r="G214" s="65"/>
      <c r="H214" s="64"/>
      <c r="I214" s="64"/>
      <c r="J214" s="65"/>
      <c r="K214" s="80"/>
      <c r="L214" s="113">
        <f aca="true" t="shared" si="35" ref="L214:L220">SUM(E214:K214)</f>
        <v>0</v>
      </c>
    </row>
    <row r="215" spans="1:12" ht="18" customHeight="1">
      <c r="A215" s="57" t="s">
        <v>178</v>
      </c>
      <c r="B215" s="62">
        <v>2000</v>
      </c>
      <c r="C215" s="61"/>
      <c r="D215" s="46"/>
      <c r="E215" s="61"/>
      <c r="F215" s="62"/>
      <c r="G215" s="61"/>
      <c r="H215" s="62"/>
      <c r="I215" s="62"/>
      <c r="J215" s="61"/>
      <c r="K215" s="81"/>
      <c r="L215" s="115">
        <f t="shared" si="35"/>
        <v>0</v>
      </c>
    </row>
    <row r="216" spans="1:12" ht="18" customHeight="1">
      <c r="A216" s="57" t="s">
        <v>179</v>
      </c>
      <c r="B216" s="62">
        <v>6625</v>
      </c>
      <c r="C216" s="61"/>
      <c r="D216" s="46" t="s">
        <v>322</v>
      </c>
      <c r="E216" s="61"/>
      <c r="F216" s="62"/>
      <c r="G216" s="61"/>
      <c r="H216" s="62"/>
      <c r="I216" s="62"/>
      <c r="J216" s="61"/>
      <c r="K216" s="81"/>
      <c r="L216" s="115">
        <f t="shared" si="35"/>
        <v>0</v>
      </c>
    </row>
    <row r="217" spans="1:12" ht="18" customHeight="1">
      <c r="A217" s="57" t="s">
        <v>180</v>
      </c>
      <c r="B217" s="62">
        <v>860</v>
      </c>
      <c r="C217" s="61"/>
      <c r="D217" s="46"/>
      <c r="E217" s="61"/>
      <c r="F217" s="62"/>
      <c r="G217" s="61"/>
      <c r="H217" s="62"/>
      <c r="I217" s="62"/>
      <c r="J217" s="61"/>
      <c r="K217" s="81"/>
      <c r="L217" s="115">
        <f t="shared" si="35"/>
        <v>0</v>
      </c>
    </row>
    <row r="218" spans="1:12" ht="18" customHeight="1">
      <c r="A218" s="57" t="s">
        <v>181</v>
      </c>
      <c r="B218" s="62">
        <v>150</v>
      </c>
      <c r="C218" s="61"/>
      <c r="D218" s="46"/>
      <c r="E218" s="61"/>
      <c r="F218" s="62"/>
      <c r="G218" s="61"/>
      <c r="H218" s="62"/>
      <c r="I218" s="62"/>
      <c r="J218" s="61"/>
      <c r="K218" s="81"/>
      <c r="L218" s="115">
        <f t="shared" si="35"/>
        <v>0</v>
      </c>
    </row>
    <row r="219" spans="1:12" ht="18" customHeight="1">
      <c r="A219" s="57" t="s">
        <v>182</v>
      </c>
      <c r="B219" s="62"/>
      <c r="C219" s="61"/>
      <c r="D219" s="46"/>
      <c r="E219" s="61"/>
      <c r="F219" s="62"/>
      <c r="G219" s="61"/>
      <c r="H219" s="62"/>
      <c r="I219" s="62"/>
      <c r="J219" s="61"/>
      <c r="K219" s="81"/>
      <c r="L219" s="115">
        <f t="shared" si="35"/>
        <v>0</v>
      </c>
    </row>
    <row r="220" spans="1:12" ht="18" customHeight="1">
      <c r="A220" s="66" t="s">
        <v>183</v>
      </c>
      <c r="B220" s="68">
        <v>438</v>
      </c>
      <c r="C220" s="69"/>
      <c r="D220" s="54"/>
      <c r="E220" s="69"/>
      <c r="F220" s="68"/>
      <c r="G220" s="69"/>
      <c r="H220" s="68"/>
      <c r="I220" s="68"/>
      <c r="J220" s="69"/>
      <c r="K220" s="82"/>
      <c r="L220" s="79">
        <f t="shared" si="35"/>
        <v>0</v>
      </c>
    </row>
    <row r="221" spans="1:12" ht="18" customHeight="1">
      <c r="A221" s="11" t="s">
        <v>28</v>
      </c>
      <c r="B221" s="79">
        <f>SUM(B214:B220)</f>
        <v>10810</v>
      </c>
      <c r="C221" s="79">
        <f>SUM(C214:C220)</f>
        <v>0</v>
      </c>
      <c r="D221" s="27"/>
      <c r="E221" s="79">
        <f>SUM(E214:E220)</f>
        <v>0</v>
      </c>
      <c r="F221" s="79">
        <f aca="true" t="shared" si="36" ref="F221:L221">SUM(F214:F220)</f>
        <v>0</v>
      </c>
      <c r="G221" s="79">
        <f t="shared" si="36"/>
        <v>0</v>
      </c>
      <c r="H221" s="79">
        <f t="shared" si="36"/>
        <v>0</v>
      </c>
      <c r="I221" s="79">
        <f t="shared" si="36"/>
        <v>0</v>
      </c>
      <c r="J221" s="79">
        <f t="shared" si="36"/>
        <v>0</v>
      </c>
      <c r="K221" s="79">
        <f t="shared" si="36"/>
        <v>0</v>
      </c>
      <c r="L221" s="79">
        <f t="shared" si="36"/>
        <v>0</v>
      </c>
    </row>
    <row r="222" spans="1:12" ht="18" customHeight="1">
      <c r="A222" s="16" t="s">
        <v>4</v>
      </c>
      <c r="B222" s="144" t="s">
        <v>5</v>
      </c>
      <c r="C222" s="145"/>
      <c r="D222" s="16"/>
      <c r="E222" s="146" t="s">
        <v>6</v>
      </c>
      <c r="F222" s="146"/>
      <c r="G222" s="146"/>
      <c r="H222" s="146"/>
      <c r="I222" s="146"/>
      <c r="J222" s="146"/>
      <c r="K222" s="146"/>
      <c r="L222" s="145"/>
    </row>
    <row r="223" spans="1:12" ht="18" customHeight="1">
      <c r="A223" s="17"/>
      <c r="B223" s="17"/>
      <c r="C223" s="17"/>
      <c r="D223" s="17" t="s">
        <v>3</v>
      </c>
      <c r="E223" s="18" t="s">
        <v>7</v>
      </c>
      <c r="F223" s="16" t="s">
        <v>8</v>
      </c>
      <c r="G223" s="16" t="s">
        <v>9</v>
      </c>
      <c r="H223" s="19" t="s">
        <v>64</v>
      </c>
      <c r="I223" s="19" t="s">
        <v>10</v>
      </c>
      <c r="J223" s="16" t="s">
        <v>11</v>
      </c>
      <c r="K223" s="16" t="s">
        <v>12</v>
      </c>
      <c r="L223" s="16" t="s">
        <v>2</v>
      </c>
    </row>
    <row r="224" spans="1:12" ht="18" customHeight="1">
      <c r="A224" s="20"/>
      <c r="B224" s="17" t="s">
        <v>13</v>
      </c>
      <c r="C224" s="17" t="s">
        <v>14</v>
      </c>
      <c r="D224" s="17"/>
      <c r="E224" s="21" t="s">
        <v>15</v>
      </c>
      <c r="F224" s="17" t="s">
        <v>16</v>
      </c>
      <c r="G224" s="17" t="s">
        <v>17</v>
      </c>
      <c r="H224" s="17" t="s">
        <v>65</v>
      </c>
      <c r="I224" s="17" t="s">
        <v>18</v>
      </c>
      <c r="J224" s="17" t="s">
        <v>19</v>
      </c>
      <c r="K224" s="17" t="s">
        <v>20</v>
      </c>
      <c r="L224" s="17" t="s">
        <v>21</v>
      </c>
    </row>
    <row r="225" spans="1:12" ht="18" customHeight="1">
      <c r="A225" s="22"/>
      <c r="B225" s="22" t="s">
        <v>22</v>
      </c>
      <c r="C225" s="22" t="s">
        <v>22</v>
      </c>
      <c r="D225" s="22"/>
      <c r="E225" s="23" t="s">
        <v>0</v>
      </c>
      <c r="F225" s="22" t="s">
        <v>23</v>
      </c>
      <c r="G225" s="22" t="s">
        <v>24</v>
      </c>
      <c r="H225" s="22"/>
      <c r="I225" s="22" t="s">
        <v>25</v>
      </c>
      <c r="J225" s="22" t="s">
        <v>26</v>
      </c>
      <c r="K225" s="22" t="s">
        <v>1</v>
      </c>
      <c r="L225" s="24"/>
    </row>
    <row r="226" spans="1:12" ht="18" customHeight="1">
      <c r="A226" s="26" t="s">
        <v>184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8" customHeight="1">
      <c r="A227" s="41" t="s">
        <v>186</v>
      </c>
      <c r="B227" s="64">
        <v>790</v>
      </c>
      <c r="C227" s="64">
        <v>790</v>
      </c>
      <c r="D227" s="41" t="s">
        <v>128</v>
      </c>
      <c r="E227" s="65"/>
      <c r="F227" s="64"/>
      <c r="G227" s="65"/>
      <c r="H227" s="64"/>
      <c r="I227" s="64"/>
      <c r="J227" s="65">
        <v>790</v>
      </c>
      <c r="K227" s="64"/>
      <c r="L227" s="113">
        <f>SUM(E227:K227)</f>
        <v>790</v>
      </c>
    </row>
    <row r="228" spans="1:12" ht="18" customHeight="1">
      <c r="A228" s="46" t="s">
        <v>188</v>
      </c>
      <c r="B228" s="62">
        <v>1600</v>
      </c>
      <c r="C228" s="62"/>
      <c r="D228" s="46"/>
      <c r="E228" s="61"/>
      <c r="F228" s="62"/>
      <c r="G228" s="61"/>
      <c r="H228" s="62"/>
      <c r="I228" s="62"/>
      <c r="J228" s="61"/>
      <c r="K228" s="62"/>
      <c r="L228" s="115">
        <f>SUM(E228:K228)</f>
        <v>0</v>
      </c>
    </row>
    <row r="229" spans="1:12" ht="18" customHeight="1">
      <c r="A229" s="46" t="s">
        <v>187</v>
      </c>
      <c r="B229" s="62">
        <v>1124</v>
      </c>
      <c r="C229" s="62"/>
      <c r="D229" s="46"/>
      <c r="E229" s="61"/>
      <c r="F229" s="62"/>
      <c r="G229" s="61"/>
      <c r="H229" s="62"/>
      <c r="I229" s="62"/>
      <c r="J229" s="61"/>
      <c r="K229" s="62"/>
      <c r="L229" s="115">
        <f>SUM(E229:K229)</f>
        <v>0</v>
      </c>
    </row>
    <row r="230" spans="1:12" ht="18" customHeight="1">
      <c r="A230" s="46" t="s">
        <v>189</v>
      </c>
      <c r="B230" s="62">
        <v>263</v>
      </c>
      <c r="C230" s="62">
        <v>263</v>
      </c>
      <c r="D230" s="46" t="s">
        <v>128</v>
      </c>
      <c r="E230" s="61"/>
      <c r="F230" s="62"/>
      <c r="G230" s="61"/>
      <c r="H230" s="62"/>
      <c r="I230" s="62"/>
      <c r="J230" s="61"/>
      <c r="K230" s="62">
        <v>263</v>
      </c>
      <c r="L230" s="115">
        <f>SUM(E230:K230)</f>
        <v>263</v>
      </c>
    </row>
    <row r="231" spans="1:12" ht="18" customHeight="1">
      <c r="A231" s="54" t="s">
        <v>190</v>
      </c>
      <c r="B231" s="68">
        <v>55</v>
      </c>
      <c r="C231" s="68"/>
      <c r="D231" s="54" t="s">
        <v>128</v>
      </c>
      <c r="E231" s="69"/>
      <c r="F231" s="68"/>
      <c r="G231" s="69"/>
      <c r="H231" s="68"/>
      <c r="I231" s="68"/>
      <c r="J231" s="69"/>
      <c r="K231" s="68"/>
      <c r="L231" s="79">
        <f>SUM(E231:K231)</f>
        <v>0</v>
      </c>
    </row>
    <row r="232" spans="1:12" ht="18" customHeight="1">
      <c r="A232" s="11" t="s">
        <v>28</v>
      </c>
      <c r="B232" s="79">
        <f>SUM(B227:B231)</f>
        <v>3832</v>
      </c>
      <c r="C232" s="83">
        <f>SUM(C227:C231)</f>
        <v>1053</v>
      </c>
      <c r="D232" s="27"/>
      <c r="E232" s="83">
        <f aca="true" t="shared" si="37" ref="E232:L232">SUM(E227:E231)</f>
        <v>0</v>
      </c>
      <c r="F232" s="79">
        <f t="shared" si="37"/>
        <v>0</v>
      </c>
      <c r="G232" s="83">
        <f t="shared" si="37"/>
        <v>0</v>
      </c>
      <c r="H232" s="79">
        <f t="shared" si="37"/>
        <v>0</v>
      </c>
      <c r="I232" s="79">
        <f t="shared" si="37"/>
        <v>0</v>
      </c>
      <c r="J232" s="83">
        <f t="shared" si="37"/>
        <v>790</v>
      </c>
      <c r="K232" s="79">
        <f t="shared" si="37"/>
        <v>263</v>
      </c>
      <c r="L232" s="79">
        <f t="shared" si="37"/>
        <v>1053</v>
      </c>
    </row>
    <row r="233" spans="1:12" ht="18" customHeight="1">
      <c r="A233" s="26" t="s">
        <v>52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8" customHeight="1">
      <c r="A234" s="47" t="s">
        <v>185</v>
      </c>
      <c r="B234" s="93"/>
      <c r="C234" s="93"/>
      <c r="D234" s="47"/>
      <c r="E234" s="93"/>
      <c r="F234" s="93"/>
      <c r="G234" s="93"/>
      <c r="H234" s="93"/>
      <c r="I234" s="93"/>
      <c r="J234" s="93"/>
      <c r="K234" s="93"/>
      <c r="L234" s="70">
        <f aca="true" t="shared" si="38" ref="L234:L247">SUM(E234:K234)</f>
        <v>0</v>
      </c>
    </row>
    <row r="235" spans="1:12" ht="18" customHeight="1">
      <c r="A235" s="9" t="s">
        <v>28</v>
      </c>
      <c r="B235" s="70">
        <f>SUM(B234)</f>
        <v>0</v>
      </c>
      <c r="C235" s="70">
        <f>SUM(C234)</f>
        <v>0</v>
      </c>
      <c r="D235" s="47"/>
      <c r="E235" s="70">
        <f aca="true" t="shared" si="39" ref="E235:K235">SUM(E234)</f>
        <v>0</v>
      </c>
      <c r="F235" s="70">
        <f t="shared" si="39"/>
        <v>0</v>
      </c>
      <c r="G235" s="70">
        <f t="shared" si="39"/>
        <v>0</v>
      </c>
      <c r="H235" s="70">
        <f t="shared" si="39"/>
        <v>0</v>
      </c>
      <c r="I235" s="70">
        <f t="shared" si="39"/>
        <v>0</v>
      </c>
      <c r="J235" s="70">
        <f t="shared" si="39"/>
        <v>0</v>
      </c>
      <c r="K235" s="70">
        <f t="shared" si="39"/>
        <v>0</v>
      </c>
      <c r="L235" s="70">
        <f>SUM(E235:K235)</f>
        <v>0</v>
      </c>
    </row>
    <row r="236" spans="1:12" ht="18" customHeight="1">
      <c r="A236" s="12" t="s">
        <v>278</v>
      </c>
      <c r="B236" s="61"/>
      <c r="C236" s="61"/>
      <c r="D236" s="51"/>
      <c r="E236" s="61"/>
      <c r="F236" s="61"/>
      <c r="G236" s="61"/>
      <c r="H236" s="61"/>
      <c r="I236" s="61"/>
      <c r="J236" s="61"/>
      <c r="K236" s="61"/>
      <c r="L236" s="92"/>
    </row>
    <row r="237" spans="1:12" ht="18" customHeight="1">
      <c r="A237" s="41" t="s">
        <v>277</v>
      </c>
      <c r="B237" s="64">
        <v>2100</v>
      </c>
      <c r="C237" s="64"/>
      <c r="D237" s="41"/>
      <c r="E237" s="64"/>
      <c r="F237" s="64"/>
      <c r="G237" s="64"/>
      <c r="H237" s="64"/>
      <c r="I237" s="64"/>
      <c r="J237" s="64"/>
      <c r="K237" s="64"/>
      <c r="L237" s="113">
        <f>SUM(E237:K237)</f>
        <v>0</v>
      </c>
    </row>
    <row r="238" spans="1:12" ht="18" customHeight="1">
      <c r="A238" s="57" t="s">
        <v>191</v>
      </c>
      <c r="B238" s="62">
        <v>431</v>
      </c>
      <c r="C238" s="61"/>
      <c r="D238" s="46"/>
      <c r="E238" s="61"/>
      <c r="F238" s="62"/>
      <c r="G238" s="61"/>
      <c r="H238" s="62"/>
      <c r="I238" s="62"/>
      <c r="J238" s="61"/>
      <c r="K238" s="62"/>
      <c r="L238" s="115">
        <f t="shared" si="38"/>
        <v>0</v>
      </c>
    </row>
    <row r="239" spans="1:12" ht="18" customHeight="1">
      <c r="A239" s="57" t="s">
        <v>192</v>
      </c>
      <c r="B239" s="62">
        <v>1500</v>
      </c>
      <c r="C239" s="61"/>
      <c r="D239" s="46"/>
      <c r="E239" s="61"/>
      <c r="F239" s="62"/>
      <c r="G239" s="61"/>
      <c r="H239" s="62"/>
      <c r="I239" s="62"/>
      <c r="J239" s="61"/>
      <c r="K239" s="62"/>
      <c r="L239" s="115">
        <f t="shared" si="38"/>
        <v>0</v>
      </c>
    </row>
    <row r="240" spans="1:12" ht="18" customHeight="1">
      <c r="A240" s="57" t="s">
        <v>193</v>
      </c>
      <c r="B240" s="62">
        <v>1800</v>
      </c>
      <c r="C240" s="61"/>
      <c r="D240" s="46"/>
      <c r="E240" s="61"/>
      <c r="F240" s="62"/>
      <c r="G240" s="61"/>
      <c r="H240" s="62"/>
      <c r="I240" s="62"/>
      <c r="J240" s="61"/>
      <c r="K240" s="62"/>
      <c r="L240" s="115">
        <f t="shared" si="38"/>
        <v>0</v>
      </c>
    </row>
    <row r="241" spans="1:12" ht="18" customHeight="1">
      <c r="A241" s="57" t="s">
        <v>194</v>
      </c>
      <c r="B241" s="62">
        <v>1000</v>
      </c>
      <c r="C241" s="61"/>
      <c r="D241" s="46"/>
      <c r="E241" s="61"/>
      <c r="F241" s="62"/>
      <c r="G241" s="61"/>
      <c r="H241" s="62"/>
      <c r="I241" s="62"/>
      <c r="J241" s="61"/>
      <c r="K241" s="62"/>
      <c r="L241" s="115">
        <f t="shared" si="38"/>
        <v>0</v>
      </c>
    </row>
    <row r="242" spans="1:12" ht="18" customHeight="1">
      <c r="A242" s="57" t="s">
        <v>195</v>
      </c>
      <c r="B242" s="62">
        <v>300</v>
      </c>
      <c r="C242" s="61"/>
      <c r="D242" s="46"/>
      <c r="E242" s="61"/>
      <c r="F242" s="62"/>
      <c r="G242" s="61"/>
      <c r="H242" s="62"/>
      <c r="I242" s="62"/>
      <c r="J242" s="61"/>
      <c r="K242" s="62"/>
      <c r="L242" s="115">
        <f t="shared" si="38"/>
        <v>0</v>
      </c>
    </row>
    <row r="243" spans="1:12" ht="18" customHeight="1">
      <c r="A243" s="57" t="s">
        <v>196</v>
      </c>
      <c r="B243" s="62">
        <v>250</v>
      </c>
      <c r="C243" s="61"/>
      <c r="D243" s="46"/>
      <c r="E243" s="61"/>
      <c r="F243" s="62"/>
      <c r="G243" s="61"/>
      <c r="H243" s="62"/>
      <c r="I243" s="62"/>
      <c r="J243" s="61"/>
      <c r="K243" s="62"/>
      <c r="L243" s="115">
        <f t="shared" si="38"/>
        <v>0</v>
      </c>
    </row>
    <row r="244" spans="1:12" ht="18" customHeight="1">
      <c r="A244" s="57" t="s">
        <v>197</v>
      </c>
      <c r="B244" s="62">
        <v>550</v>
      </c>
      <c r="C244" s="61"/>
      <c r="D244" s="46"/>
      <c r="E244" s="61"/>
      <c r="F244" s="62"/>
      <c r="G244" s="61"/>
      <c r="H244" s="62"/>
      <c r="I244" s="62"/>
      <c r="J244" s="61"/>
      <c r="K244" s="62"/>
      <c r="L244" s="115">
        <f t="shared" si="38"/>
        <v>0</v>
      </c>
    </row>
    <row r="245" spans="1:12" ht="18" customHeight="1">
      <c r="A245" s="57" t="s">
        <v>198</v>
      </c>
      <c r="B245" s="62">
        <v>250</v>
      </c>
      <c r="C245" s="61"/>
      <c r="D245" s="46"/>
      <c r="E245" s="61"/>
      <c r="F245" s="62"/>
      <c r="G245" s="61"/>
      <c r="H245" s="62"/>
      <c r="I245" s="62"/>
      <c r="J245" s="61"/>
      <c r="K245" s="62"/>
      <c r="L245" s="115">
        <f t="shared" si="38"/>
        <v>0</v>
      </c>
    </row>
    <row r="246" spans="1:12" ht="18" customHeight="1">
      <c r="A246" s="57" t="s">
        <v>199</v>
      </c>
      <c r="B246" s="62">
        <v>450</v>
      </c>
      <c r="C246" s="61"/>
      <c r="D246" s="46"/>
      <c r="E246" s="61"/>
      <c r="F246" s="62"/>
      <c r="G246" s="61"/>
      <c r="H246" s="62"/>
      <c r="I246" s="62"/>
      <c r="J246" s="61"/>
      <c r="K246" s="62"/>
      <c r="L246" s="115">
        <f t="shared" si="38"/>
        <v>0</v>
      </c>
    </row>
    <row r="247" spans="1:12" ht="18" customHeight="1">
      <c r="A247" s="57" t="s">
        <v>138</v>
      </c>
      <c r="B247" s="62"/>
      <c r="C247" s="61">
        <v>500</v>
      </c>
      <c r="D247" s="46"/>
      <c r="E247" s="61"/>
      <c r="F247" s="62"/>
      <c r="G247" s="61">
        <v>500</v>
      </c>
      <c r="H247" s="62"/>
      <c r="I247" s="62"/>
      <c r="J247" s="61"/>
      <c r="K247" s="62"/>
      <c r="L247" s="115">
        <f t="shared" si="38"/>
        <v>500</v>
      </c>
    </row>
    <row r="248" spans="1:12" ht="18" customHeight="1">
      <c r="A248" s="9" t="s">
        <v>28</v>
      </c>
      <c r="B248" s="70">
        <f>SUM(B234:B247)</f>
        <v>8631</v>
      </c>
      <c r="C248" s="70">
        <f>SUM(C234:C247)</f>
        <v>500</v>
      </c>
      <c r="D248" s="25"/>
      <c r="E248" s="70">
        <f aca="true" t="shared" si="40" ref="E248:L248">SUM(E234:E247)</f>
        <v>0</v>
      </c>
      <c r="F248" s="70">
        <f t="shared" si="40"/>
        <v>0</v>
      </c>
      <c r="G248" s="70">
        <f t="shared" si="40"/>
        <v>500</v>
      </c>
      <c r="H248" s="70">
        <f t="shared" si="40"/>
        <v>0</v>
      </c>
      <c r="I248" s="70">
        <f t="shared" si="40"/>
        <v>0</v>
      </c>
      <c r="J248" s="70">
        <f t="shared" si="40"/>
        <v>0</v>
      </c>
      <c r="K248" s="70">
        <f t="shared" si="40"/>
        <v>0</v>
      </c>
      <c r="L248" s="70">
        <f t="shared" si="40"/>
        <v>500</v>
      </c>
    </row>
    <row r="249" spans="1:12" ht="18" customHeight="1">
      <c r="A249" s="26" t="s">
        <v>53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8" customHeight="1">
      <c r="A250" s="48" t="s">
        <v>200</v>
      </c>
      <c r="B250" s="64">
        <v>280</v>
      </c>
      <c r="C250" s="65">
        <v>280</v>
      </c>
      <c r="D250" s="41"/>
      <c r="E250" s="65"/>
      <c r="F250" s="64"/>
      <c r="G250" s="65"/>
      <c r="H250" s="64"/>
      <c r="I250" s="64"/>
      <c r="J250" s="65"/>
      <c r="K250" s="64">
        <v>280</v>
      </c>
      <c r="L250" s="113">
        <f>SUM(E250:K250)</f>
        <v>280</v>
      </c>
    </row>
    <row r="251" spans="1:12" ht="18" customHeight="1">
      <c r="A251" s="57" t="s">
        <v>201</v>
      </c>
      <c r="B251" s="62">
        <v>1420</v>
      </c>
      <c r="C251" s="61"/>
      <c r="D251" s="46"/>
      <c r="E251" s="61"/>
      <c r="F251" s="62"/>
      <c r="G251" s="61"/>
      <c r="H251" s="62"/>
      <c r="I251" s="62"/>
      <c r="J251" s="61"/>
      <c r="K251" s="62"/>
      <c r="L251" s="117">
        <f>SUM(E251:K251)</f>
        <v>0</v>
      </c>
    </row>
    <row r="252" spans="1:12" ht="18" customHeight="1">
      <c r="A252" s="9" t="s">
        <v>28</v>
      </c>
      <c r="B252" s="70">
        <f>SUM(B250:B251)</f>
        <v>1700</v>
      </c>
      <c r="C252" s="70">
        <f>SUM(C250:C251)</f>
        <v>280</v>
      </c>
      <c r="D252" s="25"/>
      <c r="E252" s="70">
        <f aca="true" t="shared" si="41" ref="E252:L252">SUM(E250:E251)</f>
        <v>0</v>
      </c>
      <c r="F252" s="70">
        <f t="shared" si="41"/>
        <v>0</v>
      </c>
      <c r="G252" s="70">
        <f t="shared" si="41"/>
        <v>0</v>
      </c>
      <c r="H252" s="70">
        <f t="shared" si="41"/>
        <v>0</v>
      </c>
      <c r="I252" s="70">
        <f t="shared" si="41"/>
        <v>0</v>
      </c>
      <c r="J252" s="70">
        <f t="shared" si="41"/>
        <v>0</v>
      </c>
      <c r="K252" s="70">
        <f t="shared" si="41"/>
        <v>280</v>
      </c>
      <c r="L252" s="70">
        <f t="shared" si="41"/>
        <v>280</v>
      </c>
    </row>
    <row r="253" spans="1:12" ht="18" customHeight="1">
      <c r="A253" s="26" t="s">
        <v>54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8" customHeight="1">
      <c r="A254" s="48" t="s">
        <v>202</v>
      </c>
      <c r="B254" s="64">
        <v>2000</v>
      </c>
      <c r="C254" s="65">
        <v>250</v>
      </c>
      <c r="D254" s="41"/>
      <c r="E254" s="65"/>
      <c r="F254" s="64"/>
      <c r="G254" s="65">
        <v>250</v>
      </c>
      <c r="H254" s="64"/>
      <c r="I254" s="64"/>
      <c r="J254" s="65"/>
      <c r="K254" s="64"/>
      <c r="L254" s="113">
        <f>SUM(E254:K254)</f>
        <v>250</v>
      </c>
    </row>
    <row r="255" spans="1:12" ht="18" customHeight="1">
      <c r="A255" s="66"/>
      <c r="B255" s="68"/>
      <c r="C255" s="69"/>
      <c r="D255" s="54"/>
      <c r="E255" s="69"/>
      <c r="F255" s="68"/>
      <c r="G255" s="69"/>
      <c r="H255" s="68"/>
      <c r="I255" s="68"/>
      <c r="J255" s="69"/>
      <c r="K255" s="68"/>
      <c r="L255" s="79">
        <f>SUM(E255:K255)</f>
        <v>0</v>
      </c>
    </row>
    <row r="256" spans="1:12" ht="18" customHeight="1">
      <c r="A256" s="11" t="s">
        <v>28</v>
      </c>
      <c r="B256" s="79">
        <f>SUM(B254:B255)</f>
        <v>2000</v>
      </c>
      <c r="C256" s="83">
        <f>SUM(C254:C255)</f>
        <v>250</v>
      </c>
      <c r="D256" s="27"/>
      <c r="E256" s="83">
        <f aca="true" t="shared" si="42" ref="E256:L256">SUM(E254:E255)</f>
        <v>0</v>
      </c>
      <c r="F256" s="79">
        <f t="shared" si="42"/>
        <v>0</v>
      </c>
      <c r="G256" s="83">
        <f t="shared" si="42"/>
        <v>250</v>
      </c>
      <c r="H256" s="79">
        <f t="shared" si="42"/>
        <v>0</v>
      </c>
      <c r="I256" s="79">
        <f t="shared" si="42"/>
        <v>0</v>
      </c>
      <c r="J256" s="83">
        <f t="shared" si="42"/>
        <v>0</v>
      </c>
      <c r="K256" s="79">
        <f t="shared" si="42"/>
        <v>0</v>
      </c>
      <c r="L256" s="79">
        <f t="shared" si="42"/>
        <v>250</v>
      </c>
    </row>
    <row r="257" spans="1:12" ht="18" customHeight="1">
      <c r="A257" s="26" t="s">
        <v>203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8" customHeight="1">
      <c r="A258" s="48" t="s">
        <v>204</v>
      </c>
      <c r="B258" s="64">
        <v>220</v>
      </c>
      <c r="C258" s="65"/>
      <c r="D258" s="41"/>
      <c r="E258" s="65"/>
      <c r="F258" s="64"/>
      <c r="G258" s="65"/>
      <c r="H258" s="64"/>
      <c r="I258" s="64"/>
      <c r="J258" s="65"/>
      <c r="K258" s="64"/>
      <c r="L258" s="113">
        <f>SUM(E258:K258)</f>
        <v>0</v>
      </c>
    </row>
    <row r="259" spans="1:12" ht="18" customHeight="1">
      <c r="A259" s="57" t="s">
        <v>205</v>
      </c>
      <c r="B259" s="62">
        <v>1000</v>
      </c>
      <c r="C259" s="61"/>
      <c r="D259" s="46"/>
      <c r="E259" s="61"/>
      <c r="F259" s="62"/>
      <c r="G259" s="61"/>
      <c r="H259" s="62"/>
      <c r="I259" s="62"/>
      <c r="J259" s="61"/>
      <c r="K259" s="62"/>
      <c r="L259" s="117">
        <f>SUM(E259:K259)</f>
        <v>0</v>
      </c>
    </row>
    <row r="260" spans="1:12" ht="18" customHeight="1">
      <c r="A260" s="57" t="s">
        <v>206</v>
      </c>
      <c r="B260" s="62">
        <v>300</v>
      </c>
      <c r="C260" s="61"/>
      <c r="D260" s="28"/>
      <c r="E260" s="61"/>
      <c r="F260" s="62"/>
      <c r="G260" s="61"/>
      <c r="H260" s="62"/>
      <c r="I260" s="62"/>
      <c r="J260" s="61"/>
      <c r="K260" s="62"/>
      <c r="L260" s="117">
        <f>SUM(E260:K260)</f>
        <v>0</v>
      </c>
    </row>
    <row r="261" spans="1:12" ht="18" customHeight="1">
      <c r="A261" s="66"/>
      <c r="B261" s="68"/>
      <c r="C261" s="69"/>
      <c r="D261" s="54"/>
      <c r="E261" s="69"/>
      <c r="F261" s="68"/>
      <c r="G261" s="69"/>
      <c r="H261" s="68"/>
      <c r="I261" s="68"/>
      <c r="J261" s="69"/>
      <c r="K261" s="68"/>
      <c r="L261" s="117">
        <f>SUM(E261:K261)</f>
        <v>0</v>
      </c>
    </row>
    <row r="262" spans="1:12" ht="18" customHeight="1">
      <c r="A262" s="11" t="s">
        <v>28</v>
      </c>
      <c r="B262" s="79">
        <f>SUM(B258:B261)</f>
        <v>1520</v>
      </c>
      <c r="C262" s="84">
        <f>SUM(C258:C261)</f>
        <v>0</v>
      </c>
      <c r="D262" s="25"/>
      <c r="E262" s="85">
        <f>SUM(E258:E261)</f>
        <v>0</v>
      </c>
      <c r="F262" s="79">
        <f aca="true" t="shared" si="43" ref="F262:L262">SUM(F258:F261)</f>
        <v>0</v>
      </c>
      <c r="G262" s="79">
        <f t="shared" si="43"/>
        <v>0</v>
      </c>
      <c r="H262" s="79">
        <f t="shared" si="43"/>
        <v>0</v>
      </c>
      <c r="I262" s="79">
        <f t="shared" si="43"/>
        <v>0</v>
      </c>
      <c r="J262" s="79">
        <f t="shared" si="43"/>
        <v>0</v>
      </c>
      <c r="K262" s="79">
        <f t="shared" si="43"/>
        <v>0</v>
      </c>
      <c r="L262" s="70">
        <f t="shared" si="43"/>
        <v>0</v>
      </c>
    </row>
    <row r="263" spans="1:12" ht="18" customHeight="1">
      <c r="A263" s="16" t="s">
        <v>4</v>
      </c>
      <c r="B263" s="144" t="s">
        <v>5</v>
      </c>
      <c r="C263" s="145"/>
      <c r="D263" s="16"/>
      <c r="E263" s="146" t="s">
        <v>6</v>
      </c>
      <c r="F263" s="146"/>
      <c r="G263" s="146"/>
      <c r="H263" s="146"/>
      <c r="I263" s="146"/>
      <c r="J263" s="146"/>
      <c r="K263" s="146"/>
      <c r="L263" s="145"/>
    </row>
    <row r="264" spans="1:12" ht="18" customHeight="1">
      <c r="A264" s="17"/>
      <c r="B264" s="17"/>
      <c r="C264" s="17"/>
      <c r="D264" s="17" t="s">
        <v>3</v>
      </c>
      <c r="E264" s="18" t="s">
        <v>7</v>
      </c>
      <c r="F264" s="16" t="s">
        <v>8</v>
      </c>
      <c r="G264" s="16" t="s">
        <v>9</v>
      </c>
      <c r="H264" s="19" t="s">
        <v>64</v>
      </c>
      <c r="I264" s="19" t="s">
        <v>10</v>
      </c>
      <c r="J264" s="16" t="s">
        <v>11</v>
      </c>
      <c r="K264" s="16" t="s">
        <v>12</v>
      </c>
      <c r="L264" s="16" t="s">
        <v>2</v>
      </c>
    </row>
    <row r="265" spans="1:12" ht="18" customHeight="1">
      <c r="A265" s="20"/>
      <c r="B265" s="17" t="s">
        <v>13</v>
      </c>
      <c r="C265" s="17" t="s">
        <v>14</v>
      </c>
      <c r="D265" s="17"/>
      <c r="E265" s="21" t="s">
        <v>15</v>
      </c>
      <c r="F265" s="17" t="s">
        <v>16</v>
      </c>
      <c r="G265" s="17" t="s">
        <v>17</v>
      </c>
      <c r="H265" s="17" t="s">
        <v>65</v>
      </c>
      <c r="I265" s="17" t="s">
        <v>18</v>
      </c>
      <c r="J265" s="17" t="s">
        <v>19</v>
      </c>
      <c r="K265" s="17" t="s">
        <v>20</v>
      </c>
      <c r="L265" s="17" t="s">
        <v>21</v>
      </c>
    </row>
    <row r="266" spans="1:12" ht="18" customHeight="1">
      <c r="A266" s="22"/>
      <c r="B266" s="22" t="s">
        <v>22</v>
      </c>
      <c r="C266" s="22" t="s">
        <v>22</v>
      </c>
      <c r="D266" s="22"/>
      <c r="E266" s="23" t="s">
        <v>0</v>
      </c>
      <c r="F266" s="22" t="s">
        <v>23</v>
      </c>
      <c r="G266" s="22" t="s">
        <v>24</v>
      </c>
      <c r="H266" s="22"/>
      <c r="I266" s="22" t="s">
        <v>25</v>
      </c>
      <c r="J266" s="22" t="s">
        <v>26</v>
      </c>
      <c r="K266" s="22" t="s">
        <v>1</v>
      </c>
      <c r="L266" s="24"/>
    </row>
    <row r="267" spans="1:12" ht="18" customHeight="1">
      <c r="A267" s="26" t="s">
        <v>59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8" customHeight="1">
      <c r="A268" s="48" t="s">
        <v>207</v>
      </c>
      <c r="B268" s="64">
        <v>5000</v>
      </c>
      <c r="C268" s="65"/>
      <c r="D268" s="41"/>
      <c r="E268" s="65"/>
      <c r="F268" s="64"/>
      <c r="G268" s="65"/>
      <c r="H268" s="64"/>
      <c r="I268" s="64"/>
      <c r="J268" s="65"/>
      <c r="K268" s="64"/>
      <c r="L268" s="113">
        <f>SUM(E268:K268)</f>
        <v>0</v>
      </c>
    </row>
    <row r="269" spans="1:12" ht="18" customHeight="1">
      <c r="A269" s="57" t="s">
        <v>208</v>
      </c>
      <c r="B269" s="62">
        <v>2500</v>
      </c>
      <c r="C269" s="61"/>
      <c r="D269" s="46"/>
      <c r="E269" s="61"/>
      <c r="F269" s="62"/>
      <c r="G269" s="61"/>
      <c r="H269" s="62"/>
      <c r="I269" s="62"/>
      <c r="J269" s="61"/>
      <c r="K269" s="62"/>
      <c r="L269" s="79">
        <f>SUM(E269:K269)</f>
        <v>0</v>
      </c>
    </row>
    <row r="270" spans="1:12" ht="18" customHeight="1">
      <c r="A270" s="10" t="s">
        <v>28</v>
      </c>
      <c r="B270" s="70">
        <f>SUM(B268:B269)</f>
        <v>7500</v>
      </c>
      <c r="C270" s="71">
        <f>SUM(C268:C269)</f>
        <v>0</v>
      </c>
      <c r="D270" s="25"/>
      <c r="E270" s="71">
        <f aca="true" t="shared" si="44" ref="E270:L270">SUM(E268:E269)</f>
        <v>0</v>
      </c>
      <c r="F270" s="70">
        <f t="shared" si="44"/>
        <v>0</v>
      </c>
      <c r="G270" s="71">
        <f t="shared" si="44"/>
        <v>0</v>
      </c>
      <c r="H270" s="70">
        <f t="shared" si="44"/>
        <v>0</v>
      </c>
      <c r="I270" s="70">
        <f t="shared" si="44"/>
        <v>0</v>
      </c>
      <c r="J270" s="71">
        <f t="shared" si="44"/>
        <v>0</v>
      </c>
      <c r="K270" s="70">
        <f t="shared" si="44"/>
        <v>0</v>
      </c>
      <c r="L270" s="73">
        <f t="shared" si="44"/>
        <v>0</v>
      </c>
    </row>
    <row r="271" spans="1:12" ht="18" customHeight="1">
      <c r="A271" s="26" t="s">
        <v>55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8" customHeight="1">
      <c r="A272" s="41" t="s">
        <v>209</v>
      </c>
      <c r="B272" s="64">
        <v>999</v>
      </c>
      <c r="C272" s="64"/>
      <c r="D272" s="41" t="s">
        <v>210</v>
      </c>
      <c r="E272" s="64"/>
      <c r="F272" s="64"/>
      <c r="G272" s="64"/>
      <c r="H272" s="64"/>
      <c r="I272" s="64"/>
      <c r="J272" s="64"/>
      <c r="K272" s="64"/>
      <c r="L272" s="113">
        <f aca="true" t="shared" si="45" ref="L272:L277">SUM(E272:K272)</f>
        <v>0</v>
      </c>
    </row>
    <row r="273" spans="1:12" ht="18" customHeight="1">
      <c r="A273" s="46" t="s">
        <v>211</v>
      </c>
      <c r="B273" s="43">
        <v>-524</v>
      </c>
      <c r="C273" s="62"/>
      <c r="D273" s="46"/>
      <c r="E273" s="62"/>
      <c r="F273" s="62"/>
      <c r="G273" s="62"/>
      <c r="H273" s="62"/>
      <c r="I273" s="62"/>
      <c r="J273" s="62"/>
      <c r="K273" s="62"/>
      <c r="L273" s="115">
        <f t="shared" si="45"/>
        <v>0</v>
      </c>
    </row>
    <row r="274" spans="1:12" ht="18" customHeight="1">
      <c r="A274" s="46" t="s">
        <v>212</v>
      </c>
      <c r="B274" s="62">
        <v>524</v>
      </c>
      <c r="C274" s="62"/>
      <c r="D274" s="46"/>
      <c r="E274" s="62"/>
      <c r="F274" s="62"/>
      <c r="G274" s="62"/>
      <c r="H274" s="62"/>
      <c r="I274" s="62"/>
      <c r="J274" s="62"/>
      <c r="K274" s="62"/>
      <c r="L274" s="115">
        <f t="shared" si="45"/>
        <v>0</v>
      </c>
    </row>
    <row r="275" spans="1:12" ht="18" customHeight="1">
      <c r="A275" s="46" t="s">
        <v>213</v>
      </c>
      <c r="B275" s="62">
        <v>809</v>
      </c>
      <c r="C275" s="62"/>
      <c r="D275" s="46" t="s">
        <v>210</v>
      </c>
      <c r="E275" s="62"/>
      <c r="F275" s="62"/>
      <c r="G275" s="62"/>
      <c r="H275" s="62"/>
      <c r="I275" s="62"/>
      <c r="J275" s="62"/>
      <c r="K275" s="62"/>
      <c r="L275" s="115">
        <f t="shared" si="45"/>
        <v>0</v>
      </c>
    </row>
    <row r="276" spans="1:12" ht="18" customHeight="1">
      <c r="A276" s="46" t="s">
        <v>279</v>
      </c>
      <c r="B276" s="62">
        <v>833</v>
      </c>
      <c r="C276" s="62"/>
      <c r="D276" s="46" t="s">
        <v>210</v>
      </c>
      <c r="E276" s="62"/>
      <c r="F276" s="62"/>
      <c r="G276" s="62"/>
      <c r="H276" s="62"/>
      <c r="I276" s="62"/>
      <c r="J276" s="62"/>
      <c r="K276" s="62"/>
      <c r="L276" s="115">
        <f t="shared" si="45"/>
        <v>0</v>
      </c>
    </row>
    <row r="277" spans="1:12" ht="18" customHeight="1">
      <c r="A277" s="46" t="s">
        <v>214</v>
      </c>
      <c r="B277" s="62">
        <v>5500</v>
      </c>
      <c r="C277" s="62"/>
      <c r="D277" s="46"/>
      <c r="E277" s="62"/>
      <c r="F277" s="62"/>
      <c r="G277" s="62"/>
      <c r="H277" s="62"/>
      <c r="I277" s="62"/>
      <c r="J277" s="62"/>
      <c r="K277" s="62"/>
      <c r="L277" s="115">
        <f t="shared" si="45"/>
        <v>0</v>
      </c>
    </row>
    <row r="278" spans="1:12" ht="18" customHeight="1">
      <c r="A278" s="46" t="s">
        <v>215</v>
      </c>
      <c r="B278" s="62">
        <v>6400</v>
      </c>
      <c r="C278" s="62"/>
      <c r="D278" s="46"/>
      <c r="E278" s="62"/>
      <c r="F278" s="62"/>
      <c r="G278" s="62"/>
      <c r="H278" s="62"/>
      <c r="I278" s="62"/>
      <c r="J278" s="62"/>
      <c r="K278" s="62"/>
      <c r="L278" s="115">
        <f>SUM(E278:K278)</f>
        <v>0</v>
      </c>
    </row>
    <row r="279" spans="1:12" ht="18" customHeight="1">
      <c r="A279" s="46" t="s">
        <v>216</v>
      </c>
      <c r="B279" s="62">
        <v>800</v>
      </c>
      <c r="C279" s="62"/>
      <c r="D279" s="46"/>
      <c r="E279" s="62"/>
      <c r="F279" s="62"/>
      <c r="G279" s="62"/>
      <c r="H279" s="62"/>
      <c r="I279" s="62"/>
      <c r="J279" s="62"/>
      <c r="K279" s="62"/>
      <c r="L279" s="115">
        <f>SUM(E279:K279)</f>
        <v>0</v>
      </c>
    </row>
    <row r="280" spans="1:12" ht="18" customHeight="1">
      <c r="A280" s="46" t="s">
        <v>217</v>
      </c>
      <c r="B280" s="62">
        <v>300</v>
      </c>
      <c r="C280" s="62"/>
      <c r="D280" s="46"/>
      <c r="E280" s="62"/>
      <c r="F280" s="62"/>
      <c r="G280" s="62"/>
      <c r="H280" s="62"/>
      <c r="I280" s="62"/>
      <c r="J280" s="62"/>
      <c r="K280" s="62"/>
      <c r="L280" s="115">
        <f>SUM(E280:K280)</f>
        <v>0</v>
      </c>
    </row>
    <row r="281" spans="1:12" ht="18" customHeight="1">
      <c r="A281" s="9" t="s">
        <v>28</v>
      </c>
      <c r="B281" s="70">
        <f>SUM(B272:B280)</f>
        <v>15641</v>
      </c>
      <c r="C281" s="70">
        <f>SUM(C272:C280)</f>
        <v>0</v>
      </c>
      <c r="D281" s="25"/>
      <c r="E281" s="70">
        <f aca="true" t="shared" si="46" ref="E281:L281">SUM(E272:E280)</f>
        <v>0</v>
      </c>
      <c r="F281" s="70">
        <f t="shared" si="46"/>
        <v>0</v>
      </c>
      <c r="G281" s="70">
        <f t="shared" si="46"/>
        <v>0</v>
      </c>
      <c r="H281" s="70">
        <f t="shared" si="46"/>
        <v>0</v>
      </c>
      <c r="I281" s="70">
        <f t="shared" si="46"/>
        <v>0</v>
      </c>
      <c r="J281" s="70">
        <f t="shared" si="46"/>
        <v>0</v>
      </c>
      <c r="K281" s="70">
        <f t="shared" si="46"/>
        <v>0</v>
      </c>
      <c r="L281" s="70">
        <f t="shared" si="46"/>
        <v>0</v>
      </c>
    </row>
    <row r="282" spans="1:12" ht="18" customHeight="1">
      <c r="A282" s="26" t="s">
        <v>56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8" customHeight="1">
      <c r="A283" s="125" t="s">
        <v>323</v>
      </c>
      <c r="B283" s="93">
        <v>48168</v>
      </c>
      <c r="C283" s="126">
        <v>15000</v>
      </c>
      <c r="D283" s="47" t="s">
        <v>324</v>
      </c>
      <c r="E283" s="126"/>
      <c r="F283" s="93"/>
      <c r="G283" s="126">
        <v>15000</v>
      </c>
      <c r="H283" s="93"/>
      <c r="I283" s="93"/>
      <c r="J283" s="126"/>
      <c r="K283" s="93"/>
      <c r="L283" s="70">
        <f>SUM(E283:K283)</f>
        <v>15000</v>
      </c>
    </row>
    <row r="284" spans="1:12" ht="18" customHeight="1">
      <c r="A284" s="10" t="s">
        <v>28</v>
      </c>
      <c r="B284" s="70">
        <f>SUM(B283:B283)</f>
        <v>48168</v>
      </c>
      <c r="C284" s="70">
        <f>SUM(C283:C283)</f>
        <v>15000</v>
      </c>
      <c r="D284" s="25"/>
      <c r="E284" s="70">
        <f aca="true" t="shared" si="47" ref="E284:L284">SUM(E283:E283)</f>
        <v>0</v>
      </c>
      <c r="F284" s="70">
        <f t="shared" si="47"/>
        <v>0</v>
      </c>
      <c r="G284" s="70">
        <f t="shared" si="47"/>
        <v>15000</v>
      </c>
      <c r="H284" s="70">
        <f t="shared" si="47"/>
        <v>0</v>
      </c>
      <c r="I284" s="70">
        <f t="shared" si="47"/>
        <v>0</v>
      </c>
      <c r="J284" s="70">
        <f t="shared" si="47"/>
        <v>0</v>
      </c>
      <c r="K284" s="70">
        <f t="shared" si="47"/>
        <v>0</v>
      </c>
      <c r="L284" s="70">
        <f t="shared" si="47"/>
        <v>15000</v>
      </c>
    </row>
    <row r="285" spans="1:12" ht="18" customHeight="1">
      <c r="A285" s="26" t="s">
        <v>58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8" customHeight="1">
      <c r="A286" s="48" t="s">
        <v>218</v>
      </c>
      <c r="B286" s="64">
        <v>1067</v>
      </c>
      <c r="C286" s="65">
        <v>1067</v>
      </c>
      <c r="D286" s="41" t="s">
        <v>210</v>
      </c>
      <c r="E286" s="65">
        <v>808</v>
      </c>
      <c r="F286" s="64">
        <v>259</v>
      </c>
      <c r="G286" s="65"/>
      <c r="H286" s="64"/>
      <c r="I286" s="64"/>
      <c r="J286" s="65"/>
      <c r="K286" s="64"/>
      <c r="L286" s="113">
        <f>SUM(E286:K286)</f>
        <v>1067</v>
      </c>
    </row>
    <row r="287" spans="1:12" ht="18" customHeight="1">
      <c r="A287" s="57" t="s">
        <v>289</v>
      </c>
      <c r="B287" s="62">
        <v>189</v>
      </c>
      <c r="C287" s="61">
        <v>189</v>
      </c>
      <c r="D287" s="46" t="s">
        <v>210</v>
      </c>
      <c r="E287" s="61">
        <v>143</v>
      </c>
      <c r="F287" s="62">
        <v>46</v>
      </c>
      <c r="G287" s="61"/>
      <c r="H287" s="62"/>
      <c r="I287" s="62"/>
      <c r="J287" s="61"/>
      <c r="K287" s="62"/>
      <c r="L287" s="117">
        <f aca="true" t="shared" si="48" ref="L287:L293">SUM(E287:K287)</f>
        <v>189</v>
      </c>
    </row>
    <row r="288" spans="1:12" ht="18" customHeight="1">
      <c r="A288" s="57" t="s">
        <v>219</v>
      </c>
      <c r="B288" s="62">
        <v>591</v>
      </c>
      <c r="C288" s="61"/>
      <c r="D288" s="46"/>
      <c r="E288" s="61"/>
      <c r="F288" s="62"/>
      <c r="G288" s="61"/>
      <c r="H288" s="62"/>
      <c r="I288" s="62"/>
      <c r="J288" s="61"/>
      <c r="K288" s="62"/>
      <c r="L288" s="117">
        <f t="shared" si="48"/>
        <v>0</v>
      </c>
    </row>
    <row r="289" spans="1:12" ht="18" customHeight="1">
      <c r="A289" s="57" t="s">
        <v>220</v>
      </c>
      <c r="B289" s="62">
        <v>3000</v>
      </c>
      <c r="C289" s="61"/>
      <c r="D289" s="46" t="s">
        <v>221</v>
      </c>
      <c r="E289" s="61"/>
      <c r="F289" s="62"/>
      <c r="G289" s="61"/>
      <c r="H289" s="62"/>
      <c r="I289" s="62"/>
      <c r="J289" s="61"/>
      <c r="K289" s="62"/>
      <c r="L289" s="117">
        <f t="shared" si="48"/>
        <v>0</v>
      </c>
    </row>
    <row r="290" spans="1:12" ht="18" customHeight="1">
      <c r="A290" s="57" t="s">
        <v>222</v>
      </c>
      <c r="B290" s="62">
        <v>600</v>
      </c>
      <c r="C290" s="61"/>
      <c r="D290" s="46"/>
      <c r="E290" s="61"/>
      <c r="F290" s="62"/>
      <c r="G290" s="61"/>
      <c r="H290" s="62"/>
      <c r="I290" s="62"/>
      <c r="J290" s="61"/>
      <c r="K290" s="62"/>
      <c r="L290" s="117">
        <f t="shared" si="48"/>
        <v>0</v>
      </c>
    </row>
    <row r="291" spans="1:12" ht="18" customHeight="1">
      <c r="A291" s="57" t="s">
        <v>223</v>
      </c>
      <c r="B291" s="62">
        <v>100</v>
      </c>
      <c r="C291" s="61"/>
      <c r="D291" s="46" t="s">
        <v>301</v>
      </c>
      <c r="E291" s="61"/>
      <c r="F291" s="62"/>
      <c r="G291" s="61"/>
      <c r="H291" s="62"/>
      <c r="I291" s="62"/>
      <c r="J291" s="61"/>
      <c r="K291" s="62"/>
      <c r="L291" s="117">
        <f t="shared" si="48"/>
        <v>0</v>
      </c>
    </row>
    <row r="292" spans="1:12" ht="18" customHeight="1">
      <c r="A292" s="57" t="s">
        <v>224</v>
      </c>
      <c r="B292" s="62">
        <v>200</v>
      </c>
      <c r="C292" s="61"/>
      <c r="D292" s="46"/>
      <c r="E292" s="61"/>
      <c r="F292" s="62"/>
      <c r="G292" s="61"/>
      <c r="H292" s="62"/>
      <c r="I292" s="62"/>
      <c r="J292" s="61"/>
      <c r="K292" s="62"/>
      <c r="L292" s="117">
        <f t="shared" si="48"/>
        <v>0</v>
      </c>
    </row>
    <row r="293" spans="1:12" ht="18" customHeight="1">
      <c r="A293" s="57" t="s">
        <v>225</v>
      </c>
      <c r="B293" s="62">
        <v>300</v>
      </c>
      <c r="C293" s="61"/>
      <c r="D293" s="46"/>
      <c r="E293" s="61"/>
      <c r="F293" s="62"/>
      <c r="G293" s="61"/>
      <c r="H293" s="62"/>
      <c r="I293" s="62"/>
      <c r="J293" s="61"/>
      <c r="K293" s="62"/>
      <c r="L293" s="117">
        <f t="shared" si="48"/>
        <v>0</v>
      </c>
    </row>
    <row r="294" spans="1:12" ht="18" customHeight="1">
      <c r="A294" s="57" t="s">
        <v>226</v>
      </c>
      <c r="B294" s="62">
        <v>200</v>
      </c>
      <c r="C294" s="61"/>
      <c r="D294" s="46"/>
      <c r="E294" s="61"/>
      <c r="F294" s="62"/>
      <c r="G294" s="61"/>
      <c r="H294" s="62"/>
      <c r="I294" s="62"/>
      <c r="J294" s="61"/>
      <c r="K294" s="62"/>
      <c r="L294" s="117">
        <f aca="true" t="shared" si="49" ref="L294:L300">SUM(E294:K294)</f>
        <v>0</v>
      </c>
    </row>
    <row r="295" spans="1:12" ht="18" customHeight="1">
      <c r="A295" s="57" t="s">
        <v>227</v>
      </c>
      <c r="B295" s="62">
        <v>500</v>
      </c>
      <c r="C295" s="61"/>
      <c r="D295" s="46"/>
      <c r="E295" s="61"/>
      <c r="F295" s="62"/>
      <c r="G295" s="61"/>
      <c r="H295" s="62"/>
      <c r="I295" s="62"/>
      <c r="J295" s="61"/>
      <c r="K295" s="62"/>
      <c r="L295" s="117">
        <f t="shared" si="49"/>
        <v>0</v>
      </c>
    </row>
    <row r="296" spans="1:12" ht="18" customHeight="1">
      <c r="A296" s="57" t="s">
        <v>228</v>
      </c>
      <c r="B296" s="62">
        <v>1600</v>
      </c>
      <c r="C296" s="61"/>
      <c r="D296" s="46"/>
      <c r="E296" s="61"/>
      <c r="F296" s="62"/>
      <c r="G296" s="61"/>
      <c r="H296" s="62"/>
      <c r="I296" s="62"/>
      <c r="J296" s="61"/>
      <c r="K296" s="62"/>
      <c r="L296" s="117">
        <f t="shared" si="49"/>
        <v>0</v>
      </c>
    </row>
    <row r="297" spans="1:12" ht="18" customHeight="1">
      <c r="A297" s="57" t="s">
        <v>229</v>
      </c>
      <c r="B297" s="62">
        <v>400</v>
      </c>
      <c r="C297" s="61"/>
      <c r="D297" s="46"/>
      <c r="E297" s="61"/>
      <c r="F297" s="62"/>
      <c r="G297" s="61"/>
      <c r="H297" s="62"/>
      <c r="I297" s="62"/>
      <c r="J297" s="61"/>
      <c r="K297" s="62"/>
      <c r="L297" s="117">
        <f t="shared" si="49"/>
        <v>0</v>
      </c>
    </row>
    <row r="298" spans="1:12" ht="18" customHeight="1">
      <c r="A298" s="57" t="s">
        <v>290</v>
      </c>
      <c r="B298" s="62">
        <v>311</v>
      </c>
      <c r="C298" s="61"/>
      <c r="D298" s="46"/>
      <c r="E298" s="61"/>
      <c r="F298" s="62"/>
      <c r="G298" s="61"/>
      <c r="H298" s="62"/>
      <c r="I298" s="62"/>
      <c r="J298" s="61"/>
      <c r="K298" s="62"/>
      <c r="L298" s="117">
        <f t="shared" si="49"/>
        <v>0</v>
      </c>
    </row>
    <row r="299" spans="1:12" ht="18" customHeight="1">
      <c r="A299" s="57" t="s">
        <v>291</v>
      </c>
      <c r="B299" s="62">
        <v>211</v>
      </c>
      <c r="C299" s="61">
        <v>211</v>
      </c>
      <c r="D299" s="46"/>
      <c r="E299" s="61"/>
      <c r="F299" s="62"/>
      <c r="G299" s="61">
        <v>211</v>
      </c>
      <c r="H299" s="62"/>
      <c r="I299" s="62"/>
      <c r="J299" s="61"/>
      <c r="K299" s="62"/>
      <c r="L299" s="117">
        <f t="shared" si="49"/>
        <v>211</v>
      </c>
    </row>
    <row r="300" spans="1:12" ht="18" customHeight="1">
      <c r="A300" s="66" t="s">
        <v>230</v>
      </c>
      <c r="B300" s="68">
        <v>300</v>
      </c>
      <c r="C300" s="69"/>
      <c r="D300" s="54"/>
      <c r="E300" s="69"/>
      <c r="F300" s="68"/>
      <c r="G300" s="69"/>
      <c r="H300" s="68"/>
      <c r="I300" s="68"/>
      <c r="J300" s="69"/>
      <c r="K300" s="68"/>
      <c r="L300" s="79">
        <f t="shared" si="49"/>
        <v>0</v>
      </c>
    </row>
    <row r="301" spans="1:12" ht="18" customHeight="1">
      <c r="A301" s="88" t="s">
        <v>28</v>
      </c>
      <c r="B301" s="114">
        <f>SUM(B286:B300)</f>
        <v>9569</v>
      </c>
      <c r="C301" s="114">
        <f>SUM(C286:C300)</f>
        <v>1467</v>
      </c>
      <c r="D301" s="133"/>
      <c r="E301" s="114">
        <f aca="true" t="shared" si="50" ref="E301:L301">SUM(E286:E300)</f>
        <v>951</v>
      </c>
      <c r="F301" s="114">
        <f t="shared" si="50"/>
        <v>305</v>
      </c>
      <c r="G301" s="114">
        <f t="shared" si="50"/>
        <v>211</v>
      </c>
      <c r="H301" s="114">
        <f t="shared" si="50"/>
        <v>0</v>
      </c>
      <c r="I301" s="114">
        <f t="shared" si="50"/>
        <v>0</v>
      </c>
      <c r="J301" s="114">
        <f t="shared" si="50"/>
        <v>0</v>
      </c>
      <c r="K301" s="114">
        <f t="shared" si="50"/>
        <v>0</v>
      </c>
      <c r="L301" s="114">
        <f t="shared" si="50"/>
        <v>1467</v>
      </c>
    </row>
    <row r="302" spans="1:12" ht="18" customHeight="1">
      <c r="A302" s="16" t="s">
        <v>4</v>
      </c>
      <c r="B302" s="144" t="s">
        <v>5</v>
      </c>
      <c r="C302" s="145"/>
      <c r="D302" s="16"/>
      <c r="E302" s="146" t="s">
        <v>6</v>
      </c>
      <c r="F302" s="146"/>
      <c r="G302" s="146"/>
      <c r="H302" s="146"/>
      <c r="I302" s="146"/>
      <c r="J302" s="146"/>
      <c r="K302" s="146"/>
      <c r="L302" s="145"/>
    </row>
    <row r="303" spans="1:12" ht="18" customHeight="1">
      <c r="A303" s="17"/>
      <c r="B303" s="17"/>
      <c r="C303" s="17"/>
      <c r="D303" s="17" t="s">
        <v>3</v>
      </c>
      <c r="E303" s="18" t="s">
        <v>7</v>
      </c>
      <c r="F303" s="16" t="s">
        <v>8</v>
      </c>
      <c r="G303" s="16" t="s">
        <v>9</v>
      </c>
      <c r="H303" s="19" t="s">
        <v>64</v>
      </c>
      <c r="I303" s="19" t="s">
        <v>10</v>
      </c>
      <c r="J303" s="16" t="s">
        <v>11</v>
      </c>
      <c r="K303" s="16" t="s">
        <v>12</v>
      </c>
      <c r="L303" s="16" t="s">
        <v>2</v>
      </c>
    </row>
    <row r="304" spans="1:12" ht="18" customHeight="1">
      <c r="A304" s="20"/>
      <c r="B304" s="17" t="s">
        <v>13</v>
      </c>
      <c r="C304" s="17" t="s">
        <v>14</v>
      </c>
      <c r="D304" s="17"/>
      <c r="E304" s="21" t="s">
        <v>15</v>
      </c>
      <c r="F304" s="17" t="s">
        <v>16</v>
      </c>
      <c r="G304" s="17" t="s">
        <v>17</v>
      </c>
      <c r="H304" s="17" t="s">
        <v>65</v>
      </c>
      <c r="I304" s="17" t="s">
        <v>18</v>
      </c>
      <c r="J304" s="17" t="s">
        <v>19</v>
      </c>
      <c r="K304" s="17" t="s">
        <v>20</v>
      </c>
      <c r="L304" s="17" t="s">
        <v>21</v>
      </c>
    </row>
    <row r="305" spans="1:12" ht="18" customHeight="1">
      <c r="A305" s="22"/>
      <c r="B305" s="22" t="s">
        <v>22</v>
      </c>
      <c r="C305" s="22" t="s">
        <v>22</v>
      </c>
      <c r="D305" s="22"/>
      <c r="E305" s="23" t="s">
        <v>0</v>
      </c>
      <c r="F305" s="22" t="s">
        <v>23</v>
      </c>
      <c r="G305" s="22" t="s">
        <v>24</v>
      </c>
      <c r="H305" s="22"/>
      <c r="I305" s="22" t="s">
        <v>25</v>
      </c>
      <c r="J305" s="22" t="s">
        <v>26</v>
      </c>
      <c r="K305" s="22" t="s">
        <v>1</v>
      </c>
      <c r="L305" s="24"/>
    </row>
    <row r="306" spans="1:12" ht="18" customHeight="1">
      <c r="A306" s="26" t="s">
        <v>57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8" customHeight="1">
      <c r="A307" s="48" t="s">
        <v>303</v>
      </c>
      <c r="B307" s="64">
        <v>355</v>
      </c>
      <c r="C307" s="65"/>
      <c r="D307" s="41"/>
      <c r="E307" s="65"/>
      <c r="F307" s="64"/>
      <c r="G307" s="65"/>
      <c r="H307" s="64"/>
      <c r="I307" s="64"/>
      <c r="J307" s="65"/>
      <c r="K307" s="64"/>
      <c r="L307" s="113">
        <f aca="true" t="shared" si="51" ref="L307:L313">SUM(E307:K307)</f>
        <v>0</v>
      </c>
    </row>
    <row r="308" spans="1:12" ht="18" customHeight="1">
      <c r="A308" s="57" t="s">
        <v>292</v>
      </c>
      <c r="B308" s="62">
        <v>653</v>
      </c>
      <c r="C308" s="61"/>
      <c r="D308" s="46" t="s">
        <v>210</v>
      </c>
      <c r="E308" s="61"/>
      <c r="F308" s="62"/>
      <c r="G308" s="61"/>
      <c r="H308" s="62"/>
      <c r="I308" s="62"/>
      <c r="J308" s="61"/>
      <c r="K308" s="62"/>
      <c r="L308" s="117">
        <f t="shared" si="51"/>
        <v>0</v>
      </c>
    </row>
    <row r="309" spans="1:12" ht="18" customHeight="1">
      <c r="A309" s="57" t="s">
        <v>231</v>
      </c>
      <c r="B309" s="62">
        <v>475</v>
      </c>
      <c r="C309" s="61"/>
      <c r="D309" s="46" t="s">
        <v>210</v>
      </c>
      <c r="E309" s="61"/>
      <c r="F309" s="62"/>
      <c r="G309" s="61"/>
      <c r="H309" s="62"/>
      <c r="I309" s="62"/>
      <c r="J309" s="61"/>
      <c r="K309" s="62"/>
      <c r="L309" s="117">
        <f t="shared" si="51"/>
        <v>0</v>
      </c>
    </row>
    <row r="310" spans="1:12" ht="18" customHeight="1">
      <c r="A310" s="57" t="s">
        <v>232</v>
      </c>
      <c r="B310" s="62">
        <v>1500</v>
      </c>
      <c r="C310" s="61"/>
      <c r="D310" s="46"/>
      <c r="E310" s="61"/>
      <c r="F310" s="62"/>
      <c r="G310" s="61"/>
      <c r="H310" s="62"/>
      <c r="I310" s="62"/>
      <c r="J310" s="61"/>
      <c r="K310" s="62"/>
      <c r="L310" s="117">
        <f t="shared" si="51"/>
        <v>0</v>
      </c>
    </row>
    <row r="311" spans="1:12" ht="18" customHeight="1">
      <c r="A311" s="57" t="s">
        <v>233</v>
      </c>
      <c r="B311" s="62">
        <v>300</v>
      </c>
      <c r="C311" s="61"/>
      <c r="D311" s="46"/>
      <c r="E311" s="61"/>
      <c r="F311" s="62"/>
      <c r="G311" s="61"/>
      <c r="H311" s="62"/>
      <c r="I311" s="62"/>
      <c r="J311" s="61"/>
      <c r="K311" s="62"/>
      <c r="L311" s="117">
        <f t="shared" si="51"/>
        <v>0</v>
      </c>
    </row>
    <row r="312" spans="1:12" ht="18" customHeight="1">
      <c r="A312" s="57" t="s">
        <v>234</v>
      </c>
      <c r="B312" s="62">
        <v>526</v>
      </c>
      <c r="C312" s="61"/>
      <c r="D312" s="46"/>
      <c r="E312" s="61"/>
      <c r="F312" s="62"/>
      <c r="G312" s="61"/>
      <c r="H312" s="62"/>
      <c r="I312" s="62"/>
      <c r="J312" s="61"/>
      <c r="K312" s="62"/>
      <c r="L312" s="117">
        <f t="shared" si="51"/>
        <v>0</v>
      </c>
    </row>
    <row r="313" spans="1:12" ht="18" customHeight="1">
      <c r="A313" s="66" t="s">
        <v>235</v>
      </c>
      <c r="B313" s="68">
        <v>2000</v>
      </c>
      <c r="C313" s="69"/>
      <c r="D313" s="54"/>
      <c r="E313" s="69"/>
      <c r="F313" s="68"/>
      <c r="G313" s="69"/>
      <c r="H313" s="68"/>
      <c r="I313" s="68"/>
      <c r="J313" s="69"/>
      <c r="K313" s="68"/>
      <c r="L313" s="117">
        <f t="shared" si="51"/>
        <v>0</v>
      </c>
    </row>
    <row r="314" spans="1:12" ht="18" customHeight="1">
      <c r="A314" s="10" t="s">
        <v>28</v>
      </c>
      <c r="B314" s="70">
        <f>SUM(B307:B313)</f>
        <v>5809</v>
      </c>
      <c r="C314" s="70">
        <f>SUM(C307:C313)</f>
        <v>0</v>
      </c>
      <c r="D314" s="25"/>
      <c r="E314" s="70">
        <f>SUM(E307:E313)</f>
        <v>0</v>
      </c>
      <c r="F314" s="70">
        <f aca="true" t="shared" si="52" ref="F314:L314">SUM(F307:F313)</f>
        <v>0</v>
      </c>
      <c r="G314" s="70">
        <f t="shared" si="52"/>
        <v>0</v>
      </c>
      <c r="H314" s="70">
        <f t="shared" si="52"/>
        <v>0</v>
      </c>
      <c r="I314" s="70">
        <f t="shared" si="52"/>
        <v>0</v>
      </c>
      <c r="J314" s="70">
        <f t="shared" si="52"/>
        <v>0</v>
      </c>
      <c r="K314" s="70">
        <f t="shared" si="52"/>
        <v>0</v>
      </c>
      <c r="L314" s="70">
        <f t="shared" si="52"/>
        <v>0</v>
      </c>
    </row>
    <row r="315" spans="1:12" ht="18" customHeight="1">
      <c r="A315" s="112" t="s">
        <v>293</v>
      </c>
      <c r="B315" s="113">
        <v>19128</v>
      </c>
      <c r="C315" s="113"/>
      <c r="D315" s="41" t="s">
        <v>294</v>
      </c>
      <c r="E315" s="113"/>
      <c r="F315" s="113"/>
      <c r="G315" s="113"/>
      <c r="H315" s="113"/>
      <c r="I315" s="113"/>
      <c r="J315" s="113"/>
      <c r="K315" s="113"/>
      <c r="L315" s="113"/>
    </row>
    <row r="316" spans="1:12" ht="18" customHeight="1">
      <c r="A316" s="55" t="s">
        <v>295</v>
      </c>
      <c r="B316" s="79">
        <v>2630</v>
      </c>
      <c r="C316" s="79"/>
      <c r="D316" s="54" t="s">
        <v>296</v>
      </c>
      <c r="E316" s="79"/>
      <c r="F316" s="79"/>
      <c r="G316" s="79"/>
      <c r="H316" s="79"/>
      <c r="I316" s="79"/>
      <c r="J316" s="79"/>
      <c r="K316" s="79"/>
      <c r="L316" s="79"/>
    </row>
    <row r="317" spans="1:12" ht="18" customHeight="1">
      <c r="A317" s="122" t="s">
        <v>63</v>
      </c>
      <c r="B317" s="123">
        <f>SUM(B33+B50+B54+B57+B69+B77+B89+B95+B100+B107+B117+B121+B132+B138+B148+B154+B159+B169+B176+B180+B190+B199+B203+B206+B212+B221+B232+B235+B248+B252+B256+B262+B270+B281+B284+B301+B314+B315+B316)</f>
        <v>305065</v>
      </c>
      <c r="C317" s="123">
        <f>C33+C50+C54+C57+C69+C77+C89+C95+C100+C107+C117+C121+C132+C138+C148+C154+C159+C169+C176+C180+C190+C199+C203+C206+C212+C221+C232+C248+C252+C256+C262+C270+C281+C284+C314+C301</f>
        <v>68796</v>
      </c>
      <c r="D317" s="123"/>
      <c r="E317" s="123">
        <f aca="true" t="shared" si="53" ref="E317:L317">E33+E50+E54+E57+E69+E77+E89+E95+E100+E107+E117+E121+E132+E138+E148+E154+E159+E169+E176+E180+E190+E199+E203+E206+E212+E221+E232+E248+E252+E256+E262+E270+E281+E284+E314+E301</f>
        <v>2813</v>
      </c>
      <c r="F317" s="123">
        <f t="shared" si="53"/>
        <v>974</v>
      </c>
      <c r="G317" s="123">
        <f t="shared" si="53"/>
        <v>49246</v>
      </c>
      <c r="H317" s="123">
        <f t="shared" si="53"/>
        <v>0</v>
      </c>
      <c r="I317" s="123">
        <f t="shared" si="53"/>
        <v>0</v>
      </c>
      <c r="J317" s="123">
        <f t="shared" si="53"/>
        <v>8840</v>
      </c>
      <c r="K317" s="123">
        <f t="shared" si="53"/>
        <v>6923</v>
      </c>
      <c r="L317" s="123">
        <f t="shared" si="53"/>
        <v>68796</v>
      </c>
    </row>
    <row r="318" spans="1:16" ht="22.5" customHeight="1">
      <c r="A318" s="143" t="s">
        <v>236</v>
      </c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29"/>
      <c r="N318" s="29"/>
      <c r="O318" s="29"/>
      <c r="P318" s="29"/>
    </row>
    <row r="319" spans="1:16" ht="18" customHeight="1">
      <c r="A319" s="31" t="s">
        <v>60</v>
      </c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29"/>
      <c r="N319" s="29"/>
      <c r="O319" s="29"/>
      <c r="P319" s="29"/>
    </row>
    <row r="320" spans="1:16" ht="18" customHeight="1">
      <c r="A320" s="57" t="s">
        <v>237</v>
      </c>
      <c r="B320" s="62">
        <v>300</v>
      </c>
      <c r="C320" s="61">
        <v>300</v>
      </c>
      <c r="D320" s="46"/>
      <c r="E320" s="61"/>
      <c r="F320" s="62"/>
      <c r="G320" s="61">
        <v>300</v>
      </c>
      <c r="H320" s="62"/>
      <c r="I320" s="62"/>
      <c r="J320" s="61"/>
      <c r="K320" s="81"/>
      <c r="L320" s="115">
        <f aca="true" t="shared" si="54" ref="L320:L326">SUM(E320:K320)</f>
        <v>300</v>
      </c>
      <c r="M320" s="29"/>
      <c r="N320" s="29"/>
      <c r="O320" s="29"/>
      <c r="P320" s="29"/>
    </row>
    <row r="321" spans="1:16" ht="18" customHeight="1">
      <c r="A321" s="57" t="s">
        <v>280</v>
      </c>
      <c r="B321" s="62">
        <v>10000</v>
      </c>
      <c r="C321" s="61"/>
      <c r="D321" s="46"/>
      <c r="E321" s="61"/>
      <c r="F321" s="62"/>
      <c r="G321" s="61"/>
      <c r="H321" s="62"/>
      <c r="I321" s="62"/>
      <c r="J321" s="61"/>
      <c r="K321" s="81"/>
      <c r="L321" s="115">
        <f t="shared" si="54"/>
        <v>0</v>
      </c>
      <c r="M321" s="29"/>
      <c r="N321" s="29"/>
      <c r="O321" s="29"/>
      <c r="P321" s="29"/>
    </row>
    <row r="322" spans="1:16" ht="18" customHeight="1">
      <c r="A322" s="57" t="s">
        <v>238</v>
      </c>
      <c r="B322" s="62"/>
      <c r="C322" s="61"/>
      <c r="D322" s="46"/>
      <c r="E322" s="61"/>
      <c r="F322" s="62"/>
      <c r="G322" s="61"/>
      <c r="H322" s="62"/>
      <c r="I322" s="62"/>
      <c r="J322" s="61"/>
      <c r="K322" s="81"/>
      <c r="L322" s="115">
        <f t="shared" si="54"/>
        <v>0</v>
      </c>
      <c r="M322" s="29"/>
      <c r="N322" s="29"/>
      <c r="O322" s="29"/>
      <c r="P322" s="29"/>
    </row>
    <row r="323" spans="1:16" ht="18" customHeight="1">
      <c r="A323" s="57" t="s">
        <v>239</v>
      </c>
      <c r="B323" s="62">
        <v>3000</v>
      </c>
      <c r="C323" s="61">
        <v>3000</v>
      </c>
      <c r="D323" s="46"/>
      <c r="E323" s="61"/>
      <c r="F323" s="62"/>
      <c r="G323" s="61">
        <v>3000</v>
      </c>
      <c r="H323" s="62"/>
      <c r="I323" s="62"/>
      <c r="J323" s="61"/>
      <c r="K323" s="81"/>
      <c r="L323" s="115">
        <f t="shared" si="54"/>
        <v>3000</v>
      </c>
      <c r="M323" s="29"/>
      <c r="N323" s="29"/>
      <c r="O323" s="29"/>
      <c r="P323" s="29"/>
    </row>
    <row r="324" spans="1:16" ht="18" customHeight="1">
      <c r="A324" s="57" t="s">
        <v>240</v>
      </c>
      <c r="B324" s="62">
        <v>2000</v>
      </c>
      <c r="C324" s="61">
        <v>2000</v>
      </c>
      <c r="D324" s="46"/>
      <c r="E324" s="61"/>
      <c r="F324" s="62"/>
      <c r="G324" s="61">
        <v>2000</v>
      </c>
      <c r="H324" s="62"/>
      <c r="I324" s="62"/>
      <c r="J324" s="61"/>
      <c r="K324" s="81"/>
      <c r="L324" s="115">
        <f t="shared" si="54"/>
        <v>2000</v>
      </c>
      <c r="M324" s="29"/>
      <c r="N324" s="29"/>
      <c r="O324" s="29"/>
      <c r="P324" s="29"/>
    </row>
    <row r="325" spans="1:16" ht="18" customHeight="1">
      <c r="A325" s="57" t="s">
        <v>281</v>
      </c>
      <c r="B325" s="62">
        <v>1000</v>
      </c>
      <c r="C325" s="61">
        <v>1000</v>
      </c>
      <c r="D325" s="46"/>
      <c r="E325" s="61"/>
      <c r="F325" s="62"/>
      <c r="G325" s="61">
        <v>1000</v>
      </c>
      <c r="H325" s="62"/>
      <c r="I325" s="62"/>
      <c r="J325" s="61"/>
      <c r="K325" s="81"/>
      <c r="L325" s="115">
        <f t="shared" si="54"/>
        <v>1000</v>
      </c>
      <c r="M325" s="29"/>
      <c r="N325" s="29"/>
      <c r="O325" s="29"/>
      <c r="P325" s="29"/>
    </row>
    <row r="326" spans="1:16" ht="18" customHeight="1">
      <c r="A326" s="57" t="s">
        <v>241</v>
      </c>
      <c r="B326" s="62">
        <v>500</v>
      </c>
      <c r="C326" s="61"/>
      <c r="D326" s="46"/>
      <c r="E326" s="61"/>
      <c r="F326" s="62"/>
      <c r="G326" s="61"/>
      <c r="H326" s="62"/>
      <c r="I326" s="62"/>
      <c r="J326" s="61"/>
      <c r="K326" s="81"/>
      <c r="L326" s="115">
        <f t="shared" si="54"/>
        <v>0</v>
      </c>
      <c r="M326" s="29"/>
      <c r="N326" s="29"/>
      <c r="O326" s="29"/>
      <c r="P326" s="29"/>
    </row>
    <row r="327" spans="1:16" ht="18" customHeight="1">
      <c r="A327" s="57" t="s">
        <v>325</v>
      </c>
      <c r="B327" s="62">
        <v>15932</v>
      </c>
      <c r="C327" s="61">
        <v>15932</v>
      </c>
      <c r="D327" s="46"/>
      <c r="E327" s="61">
        <v>12050</v>
      </c>
      <c r="F327" s="62">
        <v>3882</v>
      </c>
      <c r="G327" s="61"/>
      <c r="H327" s="62"/>
      <c r="I327" s="62"/>
      <c r="J327" s="61"/>
      <c r="K327" s="81"/>
      <c r="L327" s="115">
        <f>SUM(E327:K327)</f>
        <v>15932</v>
      </c>
      <c r="M327" s="29"/>
      <c r="N327" s="29"/>
      <c r="O327" s="29"/>
      <c r="P327" s="29"/>
    </row>
    <row r="328" spans="1:16" ht="18" customHeight="1">
      <c r="A328" s="57" t="s">
        <v>242</v>
      </c>
      <c r="B328" s="62">
        <v>1200</v>
      </c>
      <c r="C328" s="61">
        <v>1200</v>
      </c>
      <c r="D328" s="46"/>
      <c r="E328" s="61"/>
      <c r="F328" s="62"/>
      <c r="G328" s="61">
        <v>1200</v>
      </c>
      <c r="H328" s="62"/>
      <c r="I328" s="62"/>
      <c r="J328" s="61"/>
      <c r="K328" s="81"/>
      <c r="L328" s="79">
        <f>SUM(E328:K328)</f>
        <v>1200</v>
      </c>
      <c r="M328" s="29"/>
      <c r="N328" s="29"/>
      <c r="O328" s="29"/>
      <c r="P328" s="29"/>
    </row>
    <row r="329" spans="1:16" ht="18" customHeight="1">
      <c r="A329" s="10" t="s">
        <v>28</v>
      </c>
      <c r="B329" s="70">
        <f>SUM(B320:B328)</f>
        <v>33932</v>
      </c>
      <c r="C329" s="71">
        <f>SUM(C320:C328)</f>
        <v>23432</v>
      </c>
      <c r="D329" s="47"/>
      <c r="E329" s="71">
        <f aca="true" t="shared" si="55" ref="E329:L329">SUM(E320:E328)</f>
        <v>12050</v>
      </c>
      <c r="F329" s="70">
        <f t="shared" si="55"/>
        <v>3882</v>
      </c>
      <c r="G329" s="71">
        <f t="shared" si="55"/>
        <v>7500</v>
      </c>
      <c r="H329" s="70">
        <f t="shared" si="55"/>
        <v>0</v>
      </c>
      <c r="I329" s="70">
        <f t="shared" si="55"/>
        <v>0</v>
      </c>
      <c r="J329" s="71">
        <f t="shared" si="55"/>
        <v>0</v>
      </c>
      <c r="K329" s="70">
        <f t="shared" si="55"/>
        <v>0</v>
      </c>
      <c r="L329" s="79">
        <f t="shared" si="55"/>
        <v>23432</v>
      </c>
      <c r="M329" s="29"/>
      <c r="N329" s="29"/>
      <c r="O329" s="29"/>
      <c r="P329" s="29"/>
    </row>
    <row r="330" spans="1:16" ht="18" customHeight="1">
      <c r="A330" s="26" t="s">
        <v>243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</row>
    <row r="331" spans="1:16" ht="18" customHeight="1">
      <c r="A331" s="48" t="s">
        <v>244</v>
      </c>
      <c r="B331" s="64"/>
      <c r="C331" s="65"/>
      <c r="D331" s="41"/>
      <c r="E331" s="65"/>
      <c r="F331" s="64"/>
      <c r="G331" s="65"/>
      <c r="H331" s="64"/>
      <c r="I331" s="64"/>
      <c r="J331" s="65"/>
      <c r="K331" s="80"/>
      <c r="L331" s="113">
        <f aca="true" t="shared" si="56" ref="L331:L337">SUM(E331:K331)</f>
        <v>0</v>
      </c>
      <c r="M331" s="29"/>
      <c r="N331" s="29"/>
      <c r="O331" s="29"/>
      <c r="P331" s="29"/>
    </row>
    <row r="332" spans="1:16" ht="18" customHeight="1">
      <c r="A332" s="57" t="s">
        <v>245</v>
      </c>
      <c r="B332" s="62">
        <v>1200</v>
      </c>
      <c r="C332" s="61"/>
      <c r="D332" s="46"/>
      <c r="E332" s="61"/>
      <c r="F332" s="62"/>
      <c r="G332" s="61"/>
      <c r="H332" s="62"/>
      <c r="I332" s="62"/>
      <c r="J332" s="61"/>
      <c r="K332" s="81"/>
      <c r="L332" s="115">
        <f t="shared" si="56"/>
        <v>0</v>
      </c>
      <c r="M332" s="29"/>
      <c r="N332" s="29"/>
      <c r="O332" s="29"/>
      <c r="P332" s="29"/>
    </row>
    <row r="333" spans="1:16" ht="18" customHeight="1">
      <c r="A333" s="57" t="s">
        <v>326</v>
      </c>
      <c r="B333" s="62">
        <v>3472</v>
      </c>
      <c r="C333" s="61">
        <v>3472</v>
      </c>
      <c r="D333" s="46" t="s">
        <v>210</v>
      </c>
      <c r="E333" s="61">
        <v>2630</v>
      </c>
      <c r="F333" s="62">
        <v>842</v>
      </c>
      <c r="G333" s="61"/>
      <c r="H333" s="62"/>
      <c r="I333" s="62"/>
      <c r="J333" s="61"/>
      <c r="K333" s="81"/>
      <c r="L333" s="115">
        <f t="shared" si="56"/>
        <v>3472</v>
      </c>
      <c r="M333" s="29"/>
      <c r="N333" s="29"/>
      <c r="O333" s="29"/>
      <c r="P333" s="29"/>
    </row>
    <row r="334" spans="1:16" ht="18" customHeight="1">
      <c r="A334" s="57" t="s">
        <v>246</v>
      </c>
      <c r="B334" s="62">
        <v>500</v>
      </c>
      <c r="C334" s="61"/>
      <c r="D334" s="46"/>
      <c r="E334" s="61"/>
      <c r="F334" s="62"/>
      <c r="G334" s="61"/>
      <c r="H334" s="62"/>
      <c r="I334" s="62"/>
      <c r="J334" s="61"/>
      <c r="K334" s="81"/>
      <c r="L334" s="115">
        <f t="shared" si="56"/>
        <v>0</v>
      </c>
      <c r="M334" s="29"/>
      <c r="N334" s="29"/>
      <c r="O334" s="29"/>
      <c r="P334" s="29"/>
    </row>
    <row r="335" spans="1:16" ht="18" customHeight="1">
      <c r="A335" s="57" t="s">
        <v>247</v>
      </c>
      <c r="B335" s="62">
        <v>5000</v>
      </c>
      <c r="C335" s="61"/>
      <c r="D335" s="46"/>
      <c r="E335" s="61"/>
      <c r="F335" s="62"/>
      <c r="G335" s="61"/>
      <c r="H335" s="62"/>
      <c r="I335" s="62"/>
      <c r="J335" s="61"/>
      <c r="K335" s="81"/>
      <c r="L335" s="115">
        <f t="shared" si="56"/>
        <v>0</v>
      </c>
      <c r="M335" s="29"/>
      <c r="N335" s="29"/>
      <c r="O335" s="29"/>
      <c r="P335" s="29"/>
    </row>
    <row r="336" spans="1:16" ht="18" customHeight="1">
      <c r="A336" s="57"/>
      <c r="B336" s="62"/>
      <c r="C336" s="61"/>
      <c r="D336" s="46"/>
      <c r="E336" s="61"/>
      <c r="F336" s="62"/>
      <c r="G336" s="61"/>
      <c r="H336" s="62"/>
      <c r="I336" s="62"/>
      <c r="J336" s="61"/>
      <c r="K336" s="81"/>
      <c r="L336" s="115">
        <f t="shared" si="56"/>
        <v>0</v>
      </c>
      <c r="M336" s="29"/>
      <c r="N336" s="29"/>
      <c r="O336" s="29"/>
      <c r="P336" s="29"/>
    </row>
    <row r="337" spans="1:16" ht="18" customHeight="1">
      <c r="A337" s="57"/>
      <c r="B337" s="62"/>
      <c r="C337" s="61"/>
      <c r="D337" s="46"/>
      <c r="E337" s="61"/>
      <c r="F337" s="62"/>
      <c r="G337" s="61"/>
      <c r="H337" s="62"/>
      <c r="I337" s="62"/>
      <c r="J337" s="61"/>
      <c r="K337" s="81"/>
      <c r="L337" s="79">
        <f t="shared" si="56"/>
        <v>0</v>
      </c>
      <c r="M337" s="29"/>
      <c r="N337" s="29"/>
      <c r="O337" s="29"/>
      <c r="P337" s="29"/>
    </row>
    <row r="338" spans="1:16" ht="18" customHeight="1">
      <c r="A338" s="10" t="s">
        <v>28</v>
      </c>
      <c r="B338" s="70">
        <f>SUM(B331:B337)</f>
        <v>10172</v>
      </c>
      <c r="C338" s="71">
        <f>SUM(C331:C337)</f>
        <v>3472</v>
      </c>
      <c r="D338" s="25"/>
      <c r="E338" s="71">
        <f aca="true" t="shared" si="57" ref="E338:K338">SUM(E331:E337)</f>
        <v>2630</v>
      </c>
      <c r="F338" s="70">
        <f t="shared" si="57"/>
        <v>842</v>
      </c>
      <c r="G338" s="71">
        <f t="shared" si="57"/>
        <v>0</v>
      </c>
      <c r="H338" s="70">
        <f t="shared" si="57"/>
        <v>0</v>
      </c>
      <c r="I338" s="70">
        <f t="shared" si="57"/>
        <v>0</v>
      </c>
      <c r="J338" s="71">
        <f t="shared" si="57"/>
        <v>0</v>
      </c>
      <c r="K338" s="70">
        <f t="shared" si="57"/>
        <v>0</v>
      </c>
      <c r="L338" s="70">
        <f>SUM(L331:L337)</f>
        <v>3472</v>
      </c>
      <c r="M338" s="29"/>
      <c r="N338" s="29"/>
      <c r="O338" s="29"/>
      <c r="P338" s="29"/>
    </row>
    <row r="339" spans="1:13" ht="22.5" customHeight="1">
      <c r="A339" s="16" t="s">
        <v>4</v>
      </c>
      <c r="B339" s="144" t="s">
        <v>5</v>
      </c>
      <c r="C339" s="145"/>
      <c r="D339" s="16"/>
      <c r="E339" s="146" t="s">
        <v>6</v>
      </c>
      <c r="F339" s="146"/>
      <c r="G339" s="146"/>
      <c r="H339" s="146"/>
      <c r="I339" s="146"/>
      <c r="J339" s="146"/>
      <c r="K339" s="146"/>
      <c r="L339" s="145"/>
      <c r="M339" s="29"/>
    </row>
    <row r="340" spans="1:13" ht="22.5" customHeight="1">
      <c r="A340" s="17"/>
      <c r="B340" s="17"/>
      <c r="C340" s="17"/>
      <c r="D340" s="17" t="s">
        <v>3</v>
      </c>
      <c r="E340" s="18" t="s">
        <v>7</v>
      </c>
      <c r="F340" s="16" t="s">
        <v>8</v>
      </c>
      <c r="G340" s="16" t="s">
        <v>9</v>
      </c>
      <c r="H340" s="19" t="s">
        <v>64</v>
      </c>
      <c r="I340" s="19" t="s">
        <v>10</v>
      </c>
      <c r="J340" s="16" t="s">
        <v>11</v>
      </c>
      <c r="K340" s="16" t="s">
        <v>12</v>
      </c>
      <c r="L340" s="16" t="s">
        <v>2</v>
      </c>
      <c r="M340" s="29"/>
    </row>
    <row r="341" spans="1:13" ht="22.5" customHeight="1">
      <c r="A341" s="20"/>
      <c r="B341" s="17" t="s">
        <v>13</v>
      </c>
      <c r="C341" s="17" t="s">
        <v>14</v>
      </c>
      <c r="D341" s="17"/>
      <c r="E341" s="21" t="s">
        <v>15</v>
      </c>
      <c r="F341" s="17" t="s">
        <v>16</v>
      </c>
      <c r="G341" s="17" t="s">
        <v>17</v>
      </c>
      <c r="H341" s="17" t="s">
        <v>65</v>
      </c>
      <c r="I341" s="17" t="s">
        <v>18</v>
      </c>
      <c r="J341" s="17" t="s">
        <v>19</v>
      </c>
      <c r="K341" s="17" t="s">
        <v>20</v>
      </c>
      <c r="L341" s="17" t="s">
        <v>21</v>
      </c>
      <c r="M341" s="29"/>
    </row>
    <row r="342" spans="1:13" ht="18" customHeight="1">
      <c r="A342" s="22"/>
      <c r="B342" s="22" t="s">
        <v>22</v>
      </c>
      <c r="C342" s="22" t="s">
        <v>22</v>
      </c>
      <c r="D342" s="22"/>
      <c r="E342" s="23" t="s">
        <v>0</v>
      </c>
      <c r="F342" s="22" t="s">
        <v>23</v>
      </c>
      <c r="G342" s="22" t="s">
        <v>24</v>
      </c>
      <c r="H342" s="22"/>
      <c r="I342" s="22" t="s">
        <v>25</v>
      </c>
      <c r="J342" s="22" t="s">
        <v>26</v>
      </c>
      <c r="K342" s="22" t="s">
        <v>1</v>
      </c>
      <c r="L342" s="24"/>
      <c r="M342" s="29"/>
    </row>
    <row r="343" spans="1:16" ht="18" customHeight="1">
      <c r="A343" s="26" t="s">
        <v>61</v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</row>
    <row r="344" spans="1:16" ht="18" customHeight="1">
      <c r="A344" s="48" t="s">
        <v>282</v>
      </c>
      <c r="B344" s="64"/>
      <c r="C344" s="65"/>
      <c r="D344" s="41"/>
      <c r="E344" s="65"/>
      <c r="F344" s="64"/>
      <c r="G344" s="65"/>
      <c r="H344" s="64"/>
      <c r="I344" s="64"/>
      <c r="J344" s="65"/>
      <c r="K344" s="64"/>
      <c r="L344" s="113"/>
      <c r="M344" s="29"/>
      <c r="N344" s="29"/>
      <c r="O344" s="29"/>
      <c r="P344" s="29"/>
    </row>
    <row r="345" spans="1:16" ht="18" customHeight="1">
      <c r="A345" s="57" t="s">
        <v>327</v>
      </c>
      <c r="B345" s="62">
        <v>6453</v>
      </c>
      <c r="C345" s="61">
        <v>6453</v>
      </c>
      <c r="D345" s="46"/>
      <c r="E345" s="61">
        <v>4821</v>
      </c>
      <c r="F345" s="62">
        <v>1632</v>
      </c>
      <c r="G345" s="61"/>
      <c r="H345" s="62"/>
      <c r="I345" s="62"/>
      <c r="J345" s="61"/>
      <c r="K345" s="62"/>
      <c r="L345" s="115">
        <f>SUM(E345:K345)</f>
        <v>6453</v>
      </c>
      <c r="M345" s="29"/>
      <c r="N345" s="29"/>
      <c r="O345" s="29"/>
      <c r="P345" s="29"/>
    </row>
    <row r="346" spans="1:16" ht="18" customHeight="1">
      <c r="A346" s="57" t="s">
        <v>298</v>
      </c>
      <c r="B346" s="62"/>
      <c r="C346" s="61"/>
      <c r="D346" s="46"/>
      <c r="E346" s="61"/>
      <c r="F346" s="62"/>
      <c r="G346" s="61"/>
      <c r="H346" s="62"/>
      <c r="I346" s="62"/>
      <c r="J346" s="61"/>
      <c r="K346" s="62"/>
      <c r="L346" s="115"/>
      <c r="M346" s="29"/>
      <c r="N346" s="29"/>
      <c r="O346" s="29"/>
      <c r="P346" s="29"/>
    </row>
    <row r="347" spans="1:16" ht="18" customHeight="1">
      <c r="A347" s="57" t="s">
        <v>299</v>
      </c>
      <c r="B347" s="62">
        <v>2016</v>
      </c>
      <c r="C347" s="61">
        <v>2016</v>
      </c>
      <c r="D347" s="46"/>
      <c r="E347" s="61">
        <v>1524</v>
      </c>
      <c r="F347" s="62">
        <v>492</v>
      </c>
      <c r="G347" s="61"/>
      <c r="H347" s="62"/>
      <c r="I347" s="62"/>
      <c r="J347" s="61"/>
      <c r="K347" s="62"/>
      <c r="L347" s="115">
        <f>SUM(E347:K347)</f>
        <v>2016</v>
      </c>
      <c r="M347" s="29"/>
      <c r="N347" s="29"/>
      <c r="O347" s="29"/>
      <c r="P347" s="29"/>
    </row>
    <row r="348" spans="1:16" ht="18" customHeight="1">
      <c r="A348" s="9" t="s">
        <v>28</v>
      </c>
      <c r="B348" s="70">
        <f>SUM(B344:B347)</f>
        <v>8469</v>
      </c>
      <c r="C348" s="71">
        <f>SUM(C344:C347)</f>
        <v>8469</v>
      </c>
      <c r="D348" s="25"/>
      <c r="E348" s="71">
        <f aca="true" t="shared" si="58" ref="E348:L348">SUM(E344:E347)</f>
        <v>6345</v>
      </c>
      <c r="F348" s="70">
        <f t="shared" si="58"/>
        <v>2124</v>
      </c>
      <c r="G348" s="71">
        <f t="shared" si="58"/>
        <v>0</v>
      </c>
      <c r="H348" s="70">
        <f t="shared" si="58"/>
        <v>0</v>
      </c>
      <c r="I348" s="70">
        <f t="shared" si="58"/>
        <v>0</v>
      </c>
      <c r="J348" s="71">
        <f t="shared" si="58"/>
        <v>0</v>
      </c>
      <c r="K348" s="70">
        <f t="shared" si="58"/>
        <v>0</v>
      </c>
      <c r="L348" s="70">
        <f t="shared" si="58"/>
        <v>8469</v>
      </c>
      <c r="M348" s="29"/>
      <c r="N348" s="29"/>
      <c r="O348" s="29"/>
      <c r="P348" s="29"/>
    </row>
    <row r="349" spans="1:16" ht="18" customHeight="1">
      <c r="A349" s="26" t="s">
        <v>248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</row>
    <row r="350" spans="1:16" ht="18" customHeight="1">
      <c r="A350" s="48" t="s">
        <v>249</v>
      </c>
      <c r="B350" s="64">
        <v>5629</v>
      </c>
      <c r="C350" s="65">
        <v>5629</v>
      </c>
      <c r="D350" s="41"/>
      <c r="E350" s="65">
        <v>4208</v>
      </c>
      <c r="F350" s="64">
        <v>1421</v>
      </c>
      <c r="G350" s="65"/>
      <c r="H350" s="64"/>
      <c r="I350" s="64"/>
      <c r="J350" s="65"/>
      <c r="K350" s="64"/>
      <c r="L350" s="113">
        <f aca="true" t="shared" si="59" ref="L350:L355">SUM(E350:K350)</f>
        <v>5629</v>
      </c>
      <c r="M350" s="29"/>
      <c r="N350" s="29"/>
      <c r="O350" s="29"/>
      <c r="P350" s="29"/>
    </row>
    <row r="351" spans="1:17" ht="18" customHeight="1">
      <c r="A351" s="57" t="s">
        <v>250</v>
      </c>
      <c r="B351" s="62">
        <v>1220</v>
      </c>
      <c r="C351" s="61">
        <v>1220</v>
      </c>
      <c r="D351" s="46"/>
      <c r="E351" s="61"/>
      <c r="F351" s="62"/>
      <c r="G351" s="61"/>
      <c r="H351" s="62"/>
      <c r="I351" s="62"/>
      <c r="J351" s="61"/>
      <c r="K351" s="62">
        <v>1220</v>
      </c>
      <c r="L351" s="115">
        <f t="shared" si="59"/>
        <v>1220</v>
      </c>
      <c r="M351" s="29"/>
      <c r="N351" s="29"/>
      <c r="O351" s="29"/>
      <c r="P351" s="29"/>
      <c r="Q351" s="14"/>
    </row>
    <row r="352" spans="1:16" ht="18" customHeight="1">
      <c r="A352" s="57" t="s">
        <v>251</v>
      </c>
      <c r="B352" s="62">
        <v>570</v>
      </c>
      <c r="C352" s="61">
        <v>570</v>
      </c>
      <c r="D352" s="46"/>
      <c r="E352" s="61"/>
      <c r="F352" s="62"/>
      <c r="G352" s="61"/>
      <c r="H352" s="62"/>
      <c r="I352" s="62"/>
      <c r="J352" s="61"/>
      <c r="K352" s="62">
        <v>570</v>
      </c>
      <c r="L352" s="115">
        <f t="shared" si="59"/>
        <v>570</v>
      </c>
      <c r="M352" s="29"/>
      <c r="N352" s="29"/>
      <c r="O352" s="29"/>
      <c r="P352" s="29"/>
    </row>
    <row r="353" spans="1:16" ht="18" customHeight="1">
      <c r="A353" s="57" t="s">
        <v>252</v>
      </c>
      <c r="B353" s="62">
        <v>1641</v>
      </c>
      <c r="C353" s="61">
        <v>1641</v>
      </c>
      <c r="D353" s="46"/>
      <c r="E353" s="61"/>
      <c r="F353" s="62"/>
      <c r="G353" s="61">
        <v>1641</v>
      </c>
      <c r="H353" s="62"/>
      <c r="I353" s="62"/>
      <c r="J353" s="61"/>
      <c r="K353" s="62"/>
      <c r="L353" s="115">
        <f t="shared" si="59"/>
        <v>1641</v>
      </c>
      <c r="M353" s="29"/>
      <c r="N353" s="29"/>
      <c r="O353" s="29"/>
      <c r="P353" s="29"/>
    </row>
    <row r="354" spans="1:16" ht="18" customHeight="1">
      <c r="A354" s="57" t="s">
        <v>253</v>
      </c>
      <c r="B354" s="62">
        <v>220</v>
      </c>
      <c r="C354" s="61">
        <v>220</v>
      </c>
      <c r="D354" s="46"/>
      <c r="E354" s="61"/>
      <c r="F354" s="62"/>
      <c r="G354" s="61">
        <v>220</v>
      </c>
      <c r="H354" s="62"/>
      <c r="I354" s="62"/>
      <c r="J354" s="61"/>
      <c r="K354" s="62"/>
      <c r="L354" s="115">
        <f t="shared" si="59"/>
        <v>220</v>
      </c>
      <c r="M354" s="29"/>
      <c r="N354" s="29"/>
      <c r="O354" s="29"/>
      <c r="P354" s="29"/>
    </row>
    <row r="355" spans="1:13" ht="18" customHeight="1">
      <c r="A355" s="57" t="s">
        <v>254</v>
      </c>
      <c r="B355" s="62"/>
      <c r="C355" s="61"/>
      <c r="D355" s="46"/>
      <c r="E355" s="61"/>
      <c r="F355" s="62"/>
      <c r="G355" s="61"/>
      <c r="H355" s="62"/>
      <c r="I355" s="62"/>
      <c r="J355" s="61"/>
      <c r="K355" s="62"/>
      <c r="L355" s="115">
        <f t="shared" si="59"/>
        <v>0</v>
      </c>
      <c r="M355" s="29"/>
    </row>
    <row r="356" spans="1:13" ht="18" customHeight="1">
      <c r="A356" s="10" t="s">
        <v>28</v>
      </c>
      <c r="B356" s="70">
        <f>SUM(B350:B355)</f>
        <v>9280</v>
      </c>
      <c r="C356" s="70">
        <f>SUM(C350:C355)</f>
        <v>9280</v>
      </c>
      <c r="D356" s="25"/>
      <c r="E356" s="70">
        <f aca="true" t="shared" si="60" ref="E356:L356">SUM(E350:E355)</f>
        <v>4208</v>
      </c>
      <c r="F356" s="70">
        <f t="shared" si="60"/>
        <v>1421</v>
      </c>
      <c r="G356" s="70">
        <f t="shared" si="60"/>
        <v>1861</v>
      </c>
      <c r="H356" s="70">
        <f t="shared" si="60"/>
        <v>0</v>
      </c>
      <c r="I356" s="70">
        <f t="shared" si="60"/>
        <v>0</v>
      </c>
      <c r="J356" s="70">
        <f t="shared" si="60"/>
        <v>0</v>
      </c>
      <c r="K356" s="70">
        <f t="shared" si="60"/>
        <v>1790</v>
      </c>
      <c r="L356" s="70">
        <f t="shared" si="60"/>
        <v>9280</v>
      </c>
      <c r="M356" s="29"/>
    </row>
    <row r="357" spans="1:13" ht="18" customHeight="1">
      <c r="A357" s="87" t="s">
        <v>255</v>
      </c>
      <c r="B357" s="65"/>
      <c r="C357" s="65"/>
      <c r="D357" s="50"/>
      <c r="E357" s="65"/>
      <c r="F357" s="65"/>
      <c r="G357" s="65"/>
      <c r="H357" s="65"/>
      <c r="I357" s="65"/>
      <c r="J357" s="65"/>
      <c r="K357" s="65"/>
      <c r="L357" s="86"/>
      <c r="M357" s="29"/>
    </row>
    <row r="358" spans="1:13" ht="18" customHeight="1">
      <c r="A358" s="48" t="s">
        <v>256</v>
      </c>
      <c r="B358" s="64">
        <v>400</v>
      </c>
      <c r="C358" s="65"/>
      <c r="D358" s="41" t="s">
        <v>257</v>
      </c>
      <c r="E358" s="65"/>
      <c r="F358" s="64"/>
      <c r="G358" s="65"/>
      <c r="H358" s="64"/>
      <c r="I358" s="64"/>
      <c r="J358" s="65"/>
      <c r="K358" s="64"/>
      <c r="L358" s="113">
        <f>SUM(E358:K358)</f>
        <v>0</v>
      </c>
      <c r="M358" s="29"/>
    </row>
    <row r="359" spans="1:13" ht="18" customHeight="1">
      <c r="A359" s="88" t="s">
        <v>28</v>
      </c>
      <c r="B359" s="114">
        <f>SUM(B358:B358)</f>
        <v>400</v>
      </c>
      <c r="C359" s="114">
        <f>SUM(C358:C358)</f>
        <v>0</v>
      </c>
      <c r="D359" s="89"/>
      <c r="E359" s="114">
        <f aca="true" t="shared" si="61" ref="E359:L359">SUM(E358:E358)</f>
        <v>0</v>
      </c>
      <c r="F359" s="114">
        <f t="shared" si="61"/>
        <v>0</v>
      </c>
      <c r="G359" s="114">
        <f t="shared" si="61"/>
        <v>0</v>
      </c>
      <c r="H359" s="114">
        <f t="shared" si="61"/>
        <v>0</v>
      </c>
      <c r="I359" s="114">
        <f t="shared" si="61"/>
        <v>0</v>
      </c>
      <c r="J359" s="114">
        <f t="shared" si="61"/>
        <v>0</v>
      </c>
      <c r="K359" s="114">
        <f t="shared" si="61"/>
        <v>0</v>
      </c>
      <c r="L359" s="114">
        <f t="shared" si="61"/>
        <v>0</v>
      </c>
      <c r="M359" s="29"/>
    </row>
    <row r="360" spans="1:13" ht="18" customHeight="1">
      <c r="A360" s="95"/>
      <c r="B360" s="96"/>
      <c r="C360" s="96"/>
      <c r="D360" s="97"/>
      <c r="E360" s="96"/>
      <c r="F360" s="96"/>
      <c r="G360" s="96"/>
      <c r="H360" s="96"/>
      <c r="I360" s="96"/>
      <c r="J360" s="96"/>
      <c r="K360" s="96"/>
      <c r="L360" s="96"/>
      <c r="M360" s="29"/>
    </row>
    <row r="361" spans="1:13" ht="18" customHeight="1">
      <c r="A361" s="98" t="s">
        <v>283</v>
      </c>
      <c r="B361" s="99"/>
      <c r="C361" s="99"/>
      <c r="D361" s="100"/>
      <c r="E361" s="99"/>
      <c r="F361" s="99"/>
      <c r="G361" s="99"/>
      <c r="H361" s="99"/>
      <c r="I361" s="99"/>
      <c r="J361" s="99"/>
      <c r="K361" s="99"/>
      <c r="L361" s="99"/>
      <c r="M361" s="29"/>
    </row>
    <row r="362" spans="1:13" ht="18" customHeight="1">
      <c r="A362" s="104" t="s">
        <v>284</v>
      </c>
      <c r="B362" s="134">
        <v>300</v>
      </c>
      <c r="C362" s="105"/>
      <c r="D362" s="106" t="s">
        <v>285</v>
      </c>
      <c r="E362" s="105"/>
      <c r="F362" s="105"/>
      <c r="G362" s="105"/>
      <c r="H362" s="105"/>
      <c r="I362" s="105"/>
      <c r="J362" s="105"/>
      <c r="K362" s="105"/>
      <c r="L362" s="105"/>
      <c r="M362" s="29"/>
    </row>
    <row r="363" spans="1:13" ht="18" customHeight="1">
      <c r="A363" s="101"/>
      <c r="B363" s="102"/>
      <c r="C363" s="102"/>
      <c r="D363" s="124" t="s">
        <v>302</v>
      </c>
      <c r="E363" s="102"/>
      <c r="F363" s="102"/>
      <c r="G363" s="102"/>
      <c r="H363" s="102"/>
      <c r="I363" s="102"/>
      <c r="J363" s="102"/>
      <c r="K363" s="102"/>
      <c r="L363" s="102"/>
      <c r="M363" s="29"/>
    </row>
    <row r="364" spans="1:13" ht="18" customHeight="1">
      <c r="A364" s="107" t="s">
        <v>286</v>
      </c>
      <c r="B364" s="96"/>
      <c r="C364" s="96"/>
      <c r="D364" s="97"/>
      <c r="E364" s="96"/>
      <c r="F364" s="96"/>
      <c r="G364" s="96"/>
      <c r="H364" s="96"/>
      <c r="I364" s="96"/>
      <c r="J364" s="96"/>
      <c r="K364" s="96"/>
      <c r="L364" s="96"/>
      <c r="M364" s="29"/>
    </row>
    <row r="365" spans="1:13" ht="18" customHeight="1">
      <c r="A365" s="101" t="s">
        <v>287</v>
      </c>
      <c r="B365" s="102"/>
      <c r="C365" s="102"/>
      <c r="D365" s="103"/>
      <c r="E365" s="102"/>
      <c r="F365" s="102"/>
      <c r="G365" s="102"/>
      <c r="H365" s="102"/>
      <c r="I365" s="102"/>
      <c r="J365" s="102"/>
      <c r="K365" s="102"/>
      <c r="L365" s="102"/>
      <c r="M365" s="29"/>
    </row>
    <row r="366" spans="1:13" ht="18" customHeight="1">
      <c r="A366" s="101" t="s">
        <v>288</v>
      </c>
      <c r="B366" s="102"/>
      <c r="C366" s="102"/>
      <c r="D366" s="103"/>
      <c r="E366" s="102"/>
      <c r="F366" s="102"/>
      <c r="G366" s="102"/>
      <c r="H366" s="102"/>
      <c r="I366" s="102"/>
      <c r="J366" s="102"/>
      <c r="K366" s="102"/>
      <c r="L366" s="102"/>
      <c r="M366" s="29"/>
    </row>
    <row r="367" spans="1:13" ht="22.5" customHeight="1">
      <c r="A367" s="30" t="s">
        <v>62</v>
      </c>
      <c r="B367" s="90">
        <f>B329+B338+B348+B356+B359+B362</f>
        <v>62553</v>
      </c>
      <c r="C367" s="90">
        <f aca="true" t="shared" si="62" ref="C367:L367">C329+C338+C348+C356+C359</f>
        <v>44653</v>
      </c>
      <c r="D367" s="90"/>
      <c r="E367" s="90">
        <f t="shared" si="62"/>
        <v>25233</v>
      </c>
      <c r="F367" s="90">
        <f t="shared" si="62"/>
        <v>8269</v>
      </c>
      <c r="G367" s="90">
        <f t="shared" si="62"/>
        <v>9361</v>
      </c>
      <c r="H367" s="90">
        <f t="shared" si="62"/>
        <v>0</v>
      </c>
      <c r="I367" s="90">
        <f t="shared" si="62"/>
        <v>0</v>
      </c>
      <c r="J367" s="90">
        <f t="shared" si="62"/>
        <v>0</v>
      </c>
      <c r="K367" s="90">
        <f t="shared" si="62"/>
        <v>1790</v>
      </c>
      <c r="L367" s="90">
        <f t="shared" si="62"/>
        <v>44653</v>
      </c>
      <c r="M367" s="29"/>
    </row>
    <row r="368" spans="1:13" ht="18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</row>
    <row r="369" spans="1:13" ht="18" customHeight="1">
      <c r="A369" s="127" t="s">
        <v>304</v>
      </c>
      <c r="B369" s="44">
        <f>SUM(B317+B367)</f>
        <v>367618</v>
      </c>
      <c r="C369" s="44">
        <f>SUM(C317+C367)</f>
        <v>113449</v>
      </c>
      <c r="D369" s="128"/>
      <c r="E369" s="44">
        <f aca="true" t="shared" si="63" ref="E369:L369">SUM(E317+E367)</f>
        <v>28046</v>
      </c>
      <c r="F369" s="44">
        <f t="shared" si="63"/>
        <v>9243</v>
      </c>
      <c r="G369" s="44">
        <f t="shared" si="63"/>
        <v>58607</v>
      </c>
      <c r="H369" s="44">
        <f t="shared" si="63"/>
        <v>0</v>
      </c>
      <c r="I369" s="44">
        <f t="shared" si="63"/>
        <v>0</v>
      </c>
      <c r="J369" s="44">
        <f t="shared" si="63"/>
        <v>8840</v>
      </c>
      <c r="K369" s="44">
        <f t="shared" si="63"/>
        <v>8713</v>
      </c>
      <c r="L369" s="44">
        <f t="shared" si="63"/>
        <v>113449</v>
      </c>
      <c r="M369" s="29"/>
    </row>
    <row r="370" ht="18" customHeight="1">
      <c r="A370" s="29"/>
    </row>
    <row r="371" ht="18" customHeight="1">
      <c r="A371" s="29"/>
    </row>
    <row r="372" ht="18" customHeight="1">
      <c r="A372" s="29"/>
    </row>
    <row r="373" ht="18" customHeight="1">
      <c r="A373" s="29"/>
    </row>
    <row r="374" ht="18" customHeight="1">
      <c r="A374" s="29"/>
    </row>
    <row r="375" spans="1:13" ht="18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</row>
    <row r="376" spans="1:13" ht="18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</row>
    <row r="377" spans="1:13" ht="18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</row>
    <row r="378" spans="1:13" ht="18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</row>
    <row r="379" spans="1:13" ht="18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</row>
    <row r="380" spans="1:13" ht="18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</row>
    <row r="381" spans="1:13" ht="18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</row>
    <row r="382" spans="1:13" ht="18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</row>
    <row r="383" spans="1:13" ht="18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</row>
    <row r="384" spans="1:13" ht="18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</row>
    <row r="385" spans="1:13" ht="18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</row>
    <row r="386" spans="1:13" ht="18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</row>
    <row r="387" spans="1:13" ht="18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</row>
    <row r="388" spans="1:13" ht="18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</row>
    <row r="389" spans="1:13" ht="18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</row>
    <row r="390" spans="1:13" ht="18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</row>
    <row r="391" spans="1:13" ht="18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</row>
    <row r="392" spans="1:13" ht="18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</row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</sheetData>
  <mergeCells count="19">
    <mergeCell ref="B139:C139"/>
    <mergeCell ref="E139:L139"/>
    <mergeCell ref="B263:C263"/>
    <mergeCell ref="E263:L263"/>
    <mergeCell ref="B182:C182"/>
    <mergeCell ref="E182:L182"/>
    <mergeCell ref="B222:C222"/>
    <mergeCell ref="E222:L222"/>
    <mergeCell ref="B1:C1"/>
    <mergeCell ref="B58:C58"/>
    <mergeCell ref="E58:L58"/>
    <mergeCell ref="B101:C101"/>
    <mergeCell ref="E101:L101"/>
    <mergeCell ref="B34:C34"/>
    <mergeCell ref="A318:L318"/>
    <mergeCell ref="B339:C339"/>
    <mergeCell ref="E339:L339"/>
    <mergeCell ref="B302:C302"/>
    <mergeCell ref="E302:L302"/>
  </mergeCells>
  <printOptions horizontalCentered="1" verticalCentered="1"/>
  <pageMargins left="0" right="0" top="0.984251968503937" bottom="0.984251968503937" header="0.5118110236220472" footer="0.5118110236220472"/>
  <pageSetup blackAndWhite="1" horizontalDpi="300" verticalDpi="300" orientation="landscape" paperSize="9" scale="60" r:id="rId1"/>
  <headerFooter alignWithMargins="0">
    <oddHeader>&amp;C&amp;"Times New Roman CE,Normál"&amp;20Többlettámogatási igények&amp;R4/c. sz. melléklet
&amp;"Times New Roman CE,Normál"(ezer Ft-ban)</oddHeader>
    <oddFooter>&amp;L&amp;"Times New Roman CE,Normál"&amp;D / &amp;T
&amp;C&amp;"Times New Roman CE,Normál"C:\Dokument\Kapossyné\&amp;F     Szekeresné&amp;R&amp;"Times New Roman CE,Normál"&amp;P / &amp;N</oddFooter>
  </headerFooter>
  <rowBreaks count="9" manualBreakCount="9">
    <brk id="33" max="11" man="1"/>
    <brk id="57" max="11" man="1"/>
    <brk id="100" max="11" man="1"/>
    <brk id="138" max="12" man="1"/>
    <brk id="181" max="11" man="1"/>
    <brk id="221" max="11" man="1"/>
    <brk id="262" max="11" man="1"/>
    <brk id="301" max="12" man="1"/>
    <brk id="3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SzekeresneGabi</cp:lastModifiedBy>
  <cp:lastPrinted>2003-02-13T08:14:03Z</cp:lastPrinted>
  <dcterms:created xsi:type="dcterms:W3CDTF">2001-09-24T13:49:37Z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