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elhalmozási kiadások" sheetId="1" r:id="rId1"/>
  </sheets>
  <definedNames>
    <definedName name="_xlnm.Print_Titles" localSheetId="0">'Felhalmozási kiadások'!$1:$1</definedName>
    <definedName name="_xlnm.Print_Area" localSheetId="0">'Felhalmozási kiadások'!$B$1:$I$173</definedName>
  </definedNames>
  <calcPr fullCalcOnLoad="1"/>
</workbook>
</file>

<file path=xl/sharedStrings.xml><?xml version="1.0" encoding="utf-8"?>
<sst xmlns="http://schemas.openxmlformats.org/spreadsheetml/2006/main" count="221" uniqueCount="192">
  <si>
    <t>Könyv. szám</t>
  </si>
  <si>
    <t>Megnevezés</t>
  </si>
  <si>
    <t>Módosított előirányzat 1</t>
  </si>
  <si>
    <t>Módosított előirányzat 2</t>
  </si>
  <si>
    <t>Módosított előirányzat</t>
  </si>
  <si>
    <t>Pótigény illetve átcsoportosítás</t>
  </si>
  <si>
    <t>Módosított új előirányzat</t>
  </si>
  <si>
    <t>Eltérés        (  +  -  )</t>
  </si>
  <si>
    <t>Megjegyzés</t>
  </si>
  <si>
    <t xml:space="preserve"> Közlekedés  </t>
  </si>
  <si>
    <t xml:space="preserve"> - Keleti ipari parkhoz buszforduló építése</t>
  </si>
  <si>
    <t xml:space="preserve"> - Orci u. É-i oldalán járda építés</t>
  </si>
  <si>
    <t xml:space="preserve"> - Fazekas M. u. járdaépítés</t>
  </si>
  <si>
    <t xml:space="preserve"> - Kodolányi u. zuzalékolás</t>
  </si>
  <si>
    <t xml:space="preserve"> - Kálvária u. járdaépítés</t>
  </si>
  <si>
    <t xml:space="preserve"> - 9378/2 hrsz. -u 103 m2 ingatlan vásárlás</t>
  </si>
  <si>
    <t xml:space="preserve"> - Járdaépítési rekonstrukciós és földútprogram</t>
  </si>
  <si>
    <t xml:space="preserve">    - Nyírfa utca útépítés</t>
  </si>
  <si>
    <t xml:space="preserve">    - Damjanich u-Szalay F. u. közti hiányzó járda építése</t>
  </si>
  <si>
    <t xml:space="preserve">    - Munkácsy u.-Lonkahegyi u. közötti önálló gyalogút építése</t>
  </si>
  <si>
    <t xml:space="preserve">    - Tamási Áron u. járdaépítés</t>
  </si>
  <si>
    <t xml:space="preserve">    - József u. végén járda építés</t>
  </si>
  <si>
    <t xml:space="preserve"> - Cseri - Eger út buszöblözetpár kiépítése II. ütem</t>
  </si>
  <si>
    <t xml:space="preserve"> - Buszvárók telepítése</t>
  </si>
  <si>
    <t xml:space="preserve">    - 8-18-as busz Toponár Orci elágazás megállóban buszváró ép.</t>
  </si>
  <si>
    <t xml:space="preserve">    - 11 és 11Y busz Kaposfüred központ megállóban buszváró ép.</t>
  </si>
  <si>
    <t xml:space="preserve">    - 1-es busz Jutai u. Piért-tel szembeni megállóban buszváró ép.</t>
  </si>
  <si>
    <t xml:space="preserve">    - 8-18-as buszok Hősök Temploma Pécsi u-i megállóban bv ép.</t>
  </si>
  <si>
    <t xml:space="preserve">    - 7-es busz pécsi u. 227. sz. előtti megállóban buszváró ép.</t>
  </si>
  <si>
    <t xml:space="preserve"> - Malomhoz vezető út építése</t>
  </si>
  <si>
    <t xml:space="preserve"> - Taszári repülőtér polgári terminál építése  I. ütem</t>
  </si>
  <si>
    <t xml:space="preserve"> - Taszári repülőtér polgári terminál építése II. ütem </t>
  </si>
  <si>
    <t xml:space="preserve"> - Iskola köz parkoló terv</t>
  </si>
  <si>
    <t xml:space="preserve"> - Megvalósult út és járdaép. forg. hely.eljárási díj  2002.</t>
  </si>
  <si>
    <t xml:space="preserve"> - Kecelhegyi út, járda fennmaradási eljárási dij </t>
  </si>
  <si>
    <t>Közlekedés összesen:</t>
  </si>
  <si>
    <t xml:space="preserve"> Vízgazdálkodás   </t>
  </si>
  <si>
    <t xml:space="preserve"> - Táncsics - Árpád u. szennyvízcsatornázás</t>
  </si>
  <si>
    <t xml:space="preserve"> - Benedek E. u. szennyvízcsatornázás</t>
  </si>
  <si>
    <t xml:space="preserve"> - K. füred Toponár végátemelő és nyomóvezeték megépítése</t>
  </si>
  <si>
    <t xml:space="preserve"> - Szennyvízcsatornázási program ISPA pályázat kidolgozása</t>
  </si>
  <si>
    <t xml:space="preserve"> - Töröcskei szennyvízcsat. vízjogi engedélyes terv előkész.</t>
  </si>
  <si>
    <t xml:space="preserve"> - NA 600-as ivóvízvezeték rekonstrukciója</t>
  </si>
  <si>
    <t xml:space="preserve"> - NA 600-as ivóvízvezeték bonyolítási díja</t>
  </si>
  <si>
    <t xml:space="preserve">   - Bláthy és Kapoly u. szennyvízcsatornázása</t>
  </si>
  <si>
    <t xml:space="preserve">   - Duna utca szennyvíz csatornázása</t>
  </si>
  <si>
    <t xml:space="preserve">   - Topári u. II. ütem, Kócsag u. I. ütem</t>
  </si>
  <si>
    <t xml:space="preserve"> - Szennyvíziszap tároló építése</t>
  </si>
  <si>
    <t xml:space="preserve"> - Önkorm. Intézm. rákötése szennyvízcsat.hálózatra</t>
  </si>
  <si>
    <t xml:space="preserve"> - Szennyvízcsatornázások műszaki ellenőrzése</t>
  </si>
  <si>
    <t xml:space="preserve"> - Lonkahegyi ivóvíz nyomásfokozó építéshez támogatás</t>
  </si>
  <si>
    <t xml:space="preserve"> - Nagyváthi u. vízhálózat bővítés</t>
  </si>
  <si>
    <t xml:space="preserve"> - Cser - Kecelhegy-, Mező u.és körny.szennyviz elvezezetési    terveinek korszerűsítési felülvizsgálata</t>
  </si>
  <si>
    <t xml:space="preserve"> - Thököly u. ivóvíz ellátása</t>
  </si>
  <si>
    <t xml:space="preserve"> - Brassó u. csapadékvíz elvezetés folytatása</t>
  </si>
  <si>
    <t>Vízgazdálkodás összesen:</t>
  </si>
  <si>
    <t xml:space="preserve"> Közvilágítás  </t>
  </si>
  <si>
    <t xml:space="preserve"> - Kisebb közvilágítási fejlesztések</t>
  </si>
  <si>
    <t xml:space="preserve"> - Lonkacseri Építőközösség közvilágítás korszerűsítés</t>
  </si>
  <si>
    <t xml:space="preserve"> - Benedek E. u. közvilágítás korszerűsítés</t>
  </si>
  <si>
    <t xml:space="preserve"> - Cseri dűlő, Körte u. villamos energia ellátása</t>
  </si>
  <si>
    <t>Közvilágítás összesen:</t>
  </si>
  <si>
    <t xml:space="preserve"> Sport   </t>
  </si>
  <si>
    <t xml:space="preserve"> - Rákóczi pálya rekonstrukciója I. ütem</t>
  </si>
  <si>
    <t xml:space="preserve"> - Rákóczi pálya rekonstrukciója II. ütem</t>
  </si>
  <si>
    <t xml:space="preserve"> - Rákóczi Stadion ép. - parkolóhoz vez. út tervezési és eljár,díj</t>
  </si>
  <si>
    <t xml:space="preserve"> - Rákóczi Stadion ép. -  gyalogos közlekedés</t>
  </si>
  <si>
    <t xml:space="preserve"> - Rákóczi pálya rekonstrukció,  első beszerzés</t>
  </si>
  <si>
    <t xml:space="preserve"> - Műanyag borítású atlétikai pálya </t>
  </si>
  <si>
    <t xml:space="preserve"> - Városi grundok szabadon haszn.</t>
  </si>
  <si>
    <t xml:space="preserve"> - Kaposfüredi Sportcentrumhoz saját erő</t>
  </si>
  <si>
    <t xml:space="preserve"> - Somogyi sportolók emlékműve</t>
  </si>
  <si>
    <t>Átvez. Önkorm.kiadásba bérjell.</t>
  </si>
  <si>
    <t xml:space="preserve"> - Városi Fürdő medence lefedés</t>
  </si>
  <si>
    <t xml:space="preserve"> - Desedai vizisporttelep felújítási terveinek elkészítése</t>
  </si>
  <si>
    <t xml:space="preserve"> - Városi Fürdő rekonstrukció I. üteme</t>
  </si>
  <si>
    <t>Sport összesen:</t>
  </si>
  <si>
    <t xml:space="preserve"> Közigazgatás  </t>
  </si>
  <si>
    <t xml:space="preserve"> - Az info társ.igényorientált inform.eszk.és rendszerei </t>
  </si>
  <si>
    <t>Átadás gondnokságnak</t>
  </si>
  <si>
    <t xml:space="preserve"> - Polgármesteri Hivatal informatikai fejlesztése</t>
  </si>
  <si>
    <t xml:space="preserve"> - Okmányiroda kialakítása</t>
  </si>
  <si>
    <t xml:space="preserve"> - P.H. irattár kialakítása új épületben</t>
  </si>
  <si>
    <t xml:space="preserve"> - Városháza Teleki u-i iskolaépülettel tört.bőv.pály.terv.készítése</t>
  </si>
  <si>
    <t>Közigazgatás összesen:</t>
  </si>
  <si>
    <t xml:space="preserve"> Városgazdálkodás  </t>
  </si>
  <si>
    <t xml:space="preserve"> - Vagyonvédelmi berendezések</t>
  </si>
  <si>
    <t xml:space="preserve"> - Lonkacseri gázvezeték építéséhez hozzájárulás</t>
  </si>
  <si>
    <t xml:space="preserve"> - Ősz utca útépítési munkáihoz hozzájárulás</t>
  </si>
  <si>
    <t>Visszavez. VKMB tart.alapba</t>
  </si>
  <si>
    <t xml:space="preserve"> - K.füredi 15312 hrsz.-u ingatlan megvásárlása</t>
  </si>
  <si>
    <t xml:space="preserve"> - Kossuth téri Betlehem</t>
  </si>
  <si>
    <t xml:space="preserve"> - Kossuth téri Betlehem bővítése</t>
  </si>
  <si>
    <t xml:space="preserve"> - Malom tó úszó szökőkút</t>
  </si>
  <si>
    <t xml:space="preserve"> - Magasból mentő tűzoltó gépjármű vásárlás saját erő </t>
  </si>
  <si>
    <t xml:space="preserve"> - Tűzoltó szakfelszerelés beszerzés, saját erő</t>
  </si>
  <si>
    <t xml:space="preserve"> - Dunántúli Központi Katonai Temető kialakítása</t>
  </si>
  <si>
    <t xml:space="preserve"> - Deseda arborétumnál kerékpár tároló, vizesblokk építés</t>
  </si>
  <si>
    <t xml:space="preserve"> - Európa Park térfigyelő kamera csere</t>
  </si>
  <si>
    <t>Átvezetés céltartalékba</t>
  </si>
  <si>
    <t xml:space="preserve"> - Tallián Gy. u-i telek vásárlás Megyei Önkorm.-tól</t>
  </si>
  <si>
    <t xml:space="preserve"> - Deseda tónál 0443/14 hrsz.-u ingatlanrész megvásárlása</t>
  </si>
  <si>
    <t xml:space="preserve"> - Települési szilárd hull.szolg.fejl.(hulladékgyűjtő szigetek)</t>
  </si>
  <si>
    <t>Városgazdálkodás összesen:</t>
  </si>
  <si>
    <t xml:space="preserve"> Lakásgazdálkodás </t>
  </si>
  <si>
    <t xml:space="preserve"> - Nyugdíjasház építése</t>
  </si>
  <si>
    <t xml:space="preserve"> - Berzsenyi u. 2/b 2/c 59 db lakás építése</t>
  </si>
  <si>
    <t xml:space="preserve"> - Önk. Bérlakásépítés III. ütem (Kecelhegy) előkészítés költségei</t>
  </si>
  <si>
    <t xml:space="preserve"> - Önk. Bérlakásépítés I. ütem (69 db)</t>
  </si>
  <si>
    <t xml:space="preserve"> - Csillag u-i. bérlakásépítés (20 db.)</t>
  </si>
  <si>
    <t xml:space="preserve"> - Kecel hegyen felépítendő 72 önkormányzati bérlakás</t>
  </si>
  <si>
    <t xml:space="preserve"> - Fecskeház építéshez önerő OM. támogatásból</t>
  </si>
  <si>
    <t>OM szerz.mód. évek között</t>
  </si>
  <si>
    <t>Lakásgazdálkodás összesen</t>
  </si>
  <si>
    <t xml:space="preserve"> Oktatás </t>
  </si>
  <si>
    <t xml:space="preserve"> - Kaposszentjakabi Óvoda bővítése</t>
  </si>
  <si>
    <t xml:space="preserve"> - 450 fh.-es kollégium építése</t>
  </si>
  <si>
    <t xml:space="preserve"> - Széchenyi I. Ker. és V.látó SzKI.tanétterem,tanszálló ép.</t>
  </si>
  <si>
    <t xml:space="preserve"> - Általános iskolák Internet csatlakozásához eszköz beszerz</t>
  </si>
  <si>
    <t xml:space="preserve"> - Berzsenyi D. Ált. Isk. leány WC kialakítása</t>
  </si>
  <si>
    <t xml:space="preserve"> - Pécsi u-i Ált.Iskola kerítés magasítás</t>
  </si>
  <si>
    <t xml:space="preserve"> - Intézményi konyhák eszköz-beszerzése</t>
  </si>
  <si>
    <t>Átvezetés céltartalékból</t>
  </si>
  <si>
    <t>Oktatás összesen:</t>
  </si>
  <si>
    <t xml:space="preserve">Művelődés, kultúra </t>
  </si>
  <si>
    <t xml:space="preserve"> - Töröcskei faluház építése</t>
  </si>
  <si>
    <t xml:space="preserve"> - Harangjáték (technikai tétel)</t>
  </si>
  <si>
    <t xml:space="preserve"> - Vaszari Emlékház kialakítása</t>
  </si>
  <si>
    <t xml:space="preserve"> - Szentjakabi Bencés Apátság rekonstrukciója és bony,díja</t>
  </si>
  <si>
    <t xml:space="preserve"> - Kaposvári Szt. Flórián, Nepomuki Szt. János szobrok rest.</t>
  </si>
  <si>
    <t>Művelődés, kultúra összesen:</t>
  </si>
  <si>
    <t xml:space="preserve">EGYÉB NEM BERUHÁZÁSI KIADÁSOK  </t>
  </si>
  <si>
    <t xml:space="preserve"> - Pályázatok előkészítése, tervezési feladatok </t>
  </si>
  <si>
    <t xml:space="preserve">   - Címzett tám.pályázathoz megvalósíthatósági tervek korsz.felülvizsg.</t>
  </si>
  <si>
    <t xml:space="preserve">   - Élelmiszerip.SZK Iskola Baross Kollégiumba áthelyezésének. építési engedélykérelem elkész.</t>
  </si>
  <si>
    <t xml:space="preserve">   - Polgármesteri Hivatal Élelmiszerip.SZK Iskola épületében történő bővítése és rekonstrukciója, megvalósíthatósági tanulmány</t>
  </si>
  <si>
    <t xml:space="preserve">   - Meglevő járdák szegélyeinek átalak. tervezés és eng.eljárás</t>
  </si>
  <si>
    <t xml:space="preserve">   - Berzsenyi park rekonstrukciója pályázat tervei</t>
  </si>
  <si>
    <t xml:space="preserve">   - Kecelhegyi 72 lakáshoz kapcs. út tervezése</t>
  </si>
  <si>
    <t xml:space="preserve">   - K.vár -  Toponár összekötő út eng. hosszabbítás díja</t>
  </si>
  <si>
    <t xml:space="preserve">   - Tallián Gy, u. 12. Homlokzati terv</t>
  </si>
  <si>
    <t xml:space="preserve">   - Útépítési kivitelezési és engedélyezési terv készítése (Kvár Kálvária u, Vikár B u. és Gerle u.)</t>
  </si>
  <si>
    <t xml:space="preserve">   - Töröcske kertváros közvilágítás tervezése</t>
  </si>
  <si>
    <t>Átcsop.címzett tám.megvalósíthatósági tan.korsz.felülvizsgálatához.</t>
  </si>
  <si>
    <t xml:space="preserve"> - Címzett támogatások megvalósíthatósági tanulmányainak korszerűsítési felülvizsgálatára</t>
  </si>
  <si>
    <t>Átcsop. Töröcske kertváros közvil. tervezéséből</t>
  </si>
  <si>
    <t xml:space="preserve"> - Támogatás lehívásának kez.költsége (MÁK) </t>
  </si>
  <si>
    <t xml:space="preserve"> - Rendezési terv módosítások                     </t>
  </si>
  <si>
    <t xml:space="preserve">   -  Teleki - Noszlopy tömb átépítés tan.terve</t>
  </si>
  <si>
    <t xml:space="preserve"> - Egyéb kisebb kiadások   </t>
  </si>
  <si>
    <t>Átvez. VKMB Városrendezési és Építési alapból 26/2002.(XII.4.) határozat +79 eFt,   átcsop.közműfejl.hozzájáruláshoz -173 eFt</t>
  </si>
  <si>
    <t xml:space="preserve"> - Lakásépítés, vásárlás, első lakáshoz jutók támogatása </t>
  </si>
  <si>
    <t xml:space="preserve"> - Lakásmobilitás (haszn.v.díj)                </t>
  </si>
  <si>
    <t xml:space="preserve"> - Munkáltatói kölcsönalap         </t>
  </si>
  <si>
    <t xml:space="preserve"> - Közműhozzájárulás              </t>
  </si>
  <si>
    <t>Átcsop. egyéb kisebb kiadásokból</t>
  </si>
  <si>
    <t xml:space="preserve"> - Füred Holding Társ.nak a sertéstelep miatt fiz.kártérítés </t>
  </si>
  <si>
    <t xml:space="preserve"> - Szántó u. 5. Üzemviteli épület megvásárlás</t>
  </si>
  <si>
    <t xml:space="preserve"> - Kaposkábel üzletrész megvásárlás</t>
  </si>
  <si>
    <t xml:space="preserve"> - Helyi védett épületek felújításához lakossági átadás</t>
  </si>
  <si>
    <t xml:space="preserve"> - Töröcskei városrész centrumáról RRT készítés</t>
  </si>
  <si>
    <t xml:space="preserve"> - Kaposvár város oktatási tömbjének rendezési terve</t>
  </si>
  <si>
    <t xml:space="preserve"> - Keleti Ipari Park rendezési tervének elkészítése</t>
  </si>
  <si>
    <t xml:space="preserve"> - Noszlopy G. Áchim A. u. sarkán levő ing. közmű tervei</t>
  </si>
  <si>
    <t xml:space="preserve"> - Izzó u. rendezési terve</t>
  </si>
  <si>
    <t xml:space="preserve">  - Izzó u. iparterület művelési ágból kivonása</t>
  </si>
  <si>
    <t xml:space="preserve"> - Tiszta virágos Kaposvárért</t>
  </si>
  <si>
    <t xml:space="preserve"> - Deseda tó turisztikai tevékenységének fejlesztési terve</t>
  </si>
  <si>
    <t xml:space="preserve"> - Deseda tó kisvasút megvalósíthatósági tanulmány</t>
  </si>
  <si>
    <t xml:space="preserve"> - Zöldfok Rt. rendezési terve</t>
  </si>
  <si>
    <t xml:space="preserve"> - Kaposvári Rendőrkapitányság eszköz fejlesztés</t>
  </si>
  <si>
    <t xml:space="preserve"> - Kaposvári Építőipari Szöv. pályázati díj visszafizetés</t>
  </si>
  <si>
    <t xml:space="preserve"> - Füredi II. laktanya településszerk.és szab.terv készítés</t>
  </si>
  <si>
    <t xml:space="preserve"> - Kossuth tér átépítéséhez tervpályázat</t>
  </si>
  <si>
    <t>Egyéb nem beruházási kiadások összesen:</t>
  </si>
  <si>
    <t xml:space="preserve"> Kompenzációs ügyek:     </t>
  </si>
  <si>
    <t xml:space="preserve"> - Kisgát lakóterület</t>
  </si>
  <si>
    <t xml:space="preserve"> - Izzó utcai iparterület</t>
  </si>
  <si>
    <t xml:space="preserve"> - Lonkahegyi út</t>
  </si>
  <si>
    <t xml:space="preserve"> - Ady E. u. É-i tömb értékesítése kapcsán</t>
  </si>
  <si>
    <t xml:space="preserve"> - Petőfi u. 7. Alatti közmű beruházás</t>
  </si>
  <si>
    <t xml:space="preserve"> - Kisgát É-i oldalán levő terület közművesítése</t>
  </si>
  <si>
    <t xml:space="preserve"> - Kecelhegyi közműberuházás</t>
  </si>
  <si>
    <t xml:space="preserve"> - Kapos Volán Rt. által járda építés kompenzációban</t>
  </si>
  <si>
    <t xml:space="preserve">  - Szivárvány mozi hangosító berendezés  </t>
  </si>
  <si>
    <t>Kompenzációs ügyek összesen:</t>
  </si>
  <si>
    <t>Felhalmozás összesen:</t>
  </si>
  <si>
    <t xml:space="preserve">Rendelet módosítás </t>
  </si>
  <si>
    <r>
      <t xml:space="preserve"> - Megvalósult út és járdaépítések</t>
    </r>
    <r>
      <rPr>
        <sz val="9"/>
        <rFont val="Arial CE"/>
        <family val="2"/>
      </rPr>
      <t xml:space="preserve"> (forgalomba helyezési eljárás)  </t>
    </r>
    <r>
      <rPr>
        <sz val="10"/>
        <rFont val="Arial CE"/>
        <family val="2"/>
      </rPr>
      <t>2001.</t>
    </r>
  </si>
  <si>
    <r>
      <t xml:space="preserve"> - Szennyvízcsatornázás</t>
    </r>
    <r>
      <rPr>
        <b/>
        <sz val="10"/>
        <color indexed="10"/>
        <rFont val="Arial CE"/>
        <family val="2"/>
      </rPr>
      <t xml:space="preserve"> 2000. </t>
    </r>
    <r>
      <rPr>
        <sz val="10"/>
        <rFont val="Arial CE"/>
        <family val="2"/>
      </rPr>
      <t>Évi új induló feladatai</t>
    </r>
  </si>
  <si>
    <r>
      <t xml:space="preserve"> - Szennyvízcsatornázás </t>
    </r>
    <r>
      <rPr>
        <sz val="10"/>
        <color indexed="10"/>
        <rFont val="Arial CE"/>
        <family val="2"/>
      </rPr>
      <t>2001</t>
    </r>
    <r>
      <rPr>
        <sz val="10"/>
        <rFont val="Arial CE"/>
        <family val="2"/>
      </rPr>
      <t>. évi új induló feladatai</t>
    </r>
  </si>
  <si>
    <r>
      <t xml:space="preserve"> - Szennyvízcsat. </t>
    </r>
    <r>
      <rPr>
        <sz val="10"/>
        <color indexed="10"/>
        <rFont val="Arial CE"/>
        <family val="2"/>
      </rPr>
      <t>2002</t>
    </r>
    <r>
      <rPr>
        <sz val="10"/>
        <rFont val="Arial CE"/>
        <family val="2"/>
      </rPr>
      <t>.évi új induló fa-i, házi kisátem. Is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</si>
</sst>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0"/>
      <color indexed="16"/>
      <name val="Arial CE"/>
      <family val="2"/>
    </font>
    <font>
      <sz val="9"/>
      <color indexed="16"/>
      <name val="Arial CE"/>
      <family val="2"/>
    </font>
    <font>
      <i/>
      <sz val="10"/>
      <color indexed="8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9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2"/>
      <name val="Arial CE"/>
      <family val="2"/>
    </font>
    <font>
      <sz val="11"/>
      <color indexed="14"/>
      <name val="Arial CE"/>
      <family val="2"/>
    </font>
    <font>
      <b/>
      <sz val="11"/>
      <color indexed="14"/>
      <name val="Arial CE"/>
      <family val="2"/>
    </font>
    <font>
      <b/>
      <sz val="9"/>
      <color indexed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2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168" fontId="7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168" fontId="11" fillId="0" borderId="2" xfId="0" applyNumberFormat="1" applyFont="1" applyBorder="1" applyAlignment="1">
      <alignment horizontal="left" wrapText="1"/>
    </xf>
    <xf numFmtId="165" fontId="1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 quotePrefix="1">
      <alignment horizontal="right"/>
    </xf>
    <xf numFmtId="0" fontId="0" fillId="0" borderId="3" xfId="0" applyFont="1" applyBorder="1" applyAlignment="1">
      <alignment vertical="center" wrapText="1"/>
    </xf>
    <xf numFmtId="0" fontId="14" fillId="0" borderId="5" xfId="0" applyFont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168" fontId="5" fillId="0" borderId="3" xfId="0" applyNumberFormat="1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0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14" fillId="0" borderId="8" xfId="0" applyFont="1" applyBorder="1" applyAlignment="1">
      <alignment/>
    </xf>
    <xf numFmtId="0" fontId="15" fillId="0" borderId="0" xfId="0" applyFont="1" applyAlignment="1">
      <alignment/>
    </xf>
    <xf numFmtId="0" fontId="16" fillId="0" borderId="7" xfId="0" applyFont="1" applyBorder="1" applyAlignment="1">
      <alignment/>
    </xf>
    <xf numFmtId="3" fontId="16" fillId="0" borderId="7" xfId="0" applyNumberFormat="1" applyFont="1" applyBorder="1" applyAlignment="1">
      <alignment horizontal="right"/>
    </xf>
    <xf numFmtId="168" fontId="17" fillId="0" borderId="7" xfId="0" applyNumberFormat="1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="75" zoomScaleNormal="75" workbookViewId="0" topLeftCell="A1">
      <pane xSplit="2" ySplit="1" topLeftCell="F14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150" sqref="B150"/>
    </sheetView>
  </sheetViews>
  <sheetFormatPr defaultColWidth="9.00390625" defaultRowHeight="12.75" outlineLevelCol="1"/>
  <cols>
    <col min="1" max="1" width="9.25390625" style="0" hidden="1" customWidth="1" outlineLevel="1"/>
    <col min="2" max="2" width="62.75390625" style="0" customWidth="1" collapsed="1"/>
    <col min="3" max="3" width="13.25390625" style="0" hidden="1" customWidth="1" outlineLevel="1"/>
    <col min="4" max="4" width="12.125" style="0" hidden="1" customWidth="1" outlineLevel="1"/>
    <col min="5" max="5" width="14.375" style="0" customWidth="1" collapsed="1"/>
    <col min="6" max="6" width="16.125" style="0" customWidth="1"/>
    <col min="7" max="7" width="15.00390625" style="0" customWidth="1"/>
    <col min="8" max="8" width="10.25390625" style="62" customWidth="1"/>
    <col min="9" max="9" width="34.375" style="63" customWidth="1"/>
    <col min="11" max="13" width="9.125" style="0" customWidth="1" collapsed="1"/>
    <col min="15" max="18" width="9.125" style="0" customWidth="1" collapsed="1"/>
  </cols>
  <sheetData>
    <row r="1" spans="1:9" s="5" customFormat="1" ht="43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</row>
    <row r="2" spans="1:9" ht="24" customHeight="1">
      <c r="A2">
        <v>160100</v>
      </c>
      <c r="B2" s="6" t="s">
        <v>9</v>
      </c>
      <c r="C2" s="7"/>
      <c r="D2" s="7"/>
      <c r="E2" s="7"/>
      <c r="F2" s="7"/>
      <c r="G2" s="7"/>
      <c r="H2" s="7"/>
      <c r="I2" s="8"/>
    </row>
    <row r="3" spans="2:9" s="9" customFormat="1" ht="17.25" customHeight="1">
      <c r="B3" s="10" t="s">
        <v>188</v>
      </c>
      <c r="C3" s="11">
        <v>44</v>
      </c>
      <c r="D3" s="11">
        <v>44</v>
      </c>
      <c r="E3" s="11">
        <v>44</v>
      </c>
      <c r="F3" s="11"/>
      <c r="G3" s="11">
        <f aca="true" t="shared" si="0" ref="G3:G9">+E3+F3</f>
        <v>44</v>
      </c>
      <c r="H3" s="12">
        <f aca="true" t="shared" si="1" ref="H3:H9">G3-E3</f>
        <v>0</v>
      </c>
      <c r="I3" s="8"/>
    </row>
    <row r="4" spans="2:9" s="9" customFormat="1" ht="17.25" customHeight="1">
      <c r="B4" s="10" t="s">
        <v>10</v>
      </c>
      <c r="C4" s="11">
        <v>5000</v>
      </c>
      <c r="D4" s="11">
        <v>5000</v>
      </c>
      <c r="E4" s="11">
        <v>0</v>
      </c>
      <c r="F4" s="11"/>
      <c r="G4" s="11">
        <f t="shared" si="0"/>
        <v>0</v>
      </c>
      <c r="H4" s="12">
        <f t="shared" si="1"/>
        <v>0</v>
      </c>
      <c r="I4" s="8"/>
    </row>
    <row r="5" spans="2:9" s="9" customFormat="1" ht="17.25" customHeight="1">
      <c r="B5" s="10" t="s">
        <v>11</v>
      </c>
      <c r="C5" s="12">
        <v>248</v>
      </c>
      <c r="D5" s="12">
        <v>248</v>
      </c>
      <c r="E5" s="12">
        <v>248</v>
      </c>
      <c r="F5" s="12"/>
      <c r="G5" s="11">
        <f t="shared" si="0"/>
        <v>248</v>
      </c>
      <c r="H5" s="12">
        <f t="shared" si="1"/>
        <v>0</v>
      </c>
      <c r="I5" s="8"/>
    </row>
    <row r="6" spans="2:9" s="9" customFormat="1" ht="17.25" customHeight="1">
      <c r="B6" s="10" t="s">
        <v>12</v>
      </c>
      <c r="C6" s="12">
        <v>211</v>
      </c>
      <c r="D6" s="12">
        <v>211</v>
      </c>
      <c r="E6" s="12">
        <v>211</v>
      </c>
      <c r="F6" s="12"/>
      <c r="G6" s="11">
        <f t="shared" si="0"/>
        <v>211</v>
      </c>
      <c r="H6" s="12">
        <f t="shared" si="1"/>
        <v>0</v>
      </c>
      <c r="I6" s="8"/>
    </row>
    <row r="7" spans="2:9" s="9" customFormat="1" ht="17.25" customHeight="1">
      <c r="B7" s="10" t="s">
        <v>13</v>
      </c>
      <c r="C7" s="12">
        <v>178</v>
      </c>
      <c r="D7" s="12">
        <v>178</v>
      </c>
      <c r="E7" s="12">
        <v>178</v>
      </c>
      <c r="F7" s="12"/>
      <c r="G7" s="11">
        <f t="shared" si="0"/>
        <v>178</v>
      </c>
      <c r="H7" s="12">
        <f t="shared" si="1"/>
        <v>0</v>
      </c>
      <c r="I7" s="8"/>
    </row>
    <row r="8" spans="2:9" s="9" customFormat="1" ht="17.25" customHeight="1">
      <c r="B8" s="10" t="s">
        <v>14</v>
      </c>
      <c r="C8" s="12">
        <v>128</v>
      </c>
      <c r="D8" s="12">
        <v>128</v>
      </c>
      <c r="E8" s="12">
        <v>128</v>
      </c>
      <c r="F8" s="12"/>
      <c r="G8" s="11">
        <f t="shared" si="0"/>
        <v>128</v>
      </c>
      <c r="H8" s="12">
        <f t="shared" si="1"/>
        <v>0</v>
      </c>
      <c r="I8" s="8"/>
    </row>
    <row r="9" spans="2:9" s="9" customFormat="1" ht="17.25" customHeight="1">
      <c r="B9" s="10" t="s">
        <v>15</v>
      </c>
      <c r="C9" s="12">
        <v>15</v>
      </c>
      <c r="D9" s="12">
        <v>15</v>
      </c>
      <c r="E9" s="12">
        <v>15</v>
      </c>
      <c r="F9" s="12"/>
      <c r="G9" s="11">
        <f t="shared" si="0"/>
        <v>15</v>
      </c>
      <c r="H9" s="12">
        <f t="shared" si="1"/>
        <v>0</v>
      </c>
      <c r="I9" s="8"/>
    </row>
    <row r="10" spans="2:9" s="9" customFormat="1" ht="17.25" customHeight="1">
      <c r="B10" s="10" t="s">
        <v>16</v>
      </c>
      <c r="C10" s="11"/>
      <c r="D10" s="11"/>
      <c r="E10" s="11"/>
      <c r="F10" s="11"/>
      <c r="G10" s="11"/>
      <c r="H10" s="12"/>
      <c r="I10" s="8"/>
    </row>
    <row r="11" spans="2:9" s="9" customFormat="1" ht="17.25" customHeight="1">
      <c r="B11" s="13" t="s">
        <v>17</v>
      </c>
      <c r="C11" s="14">
        <v>3485</v>
      </c>
      <c r="D11" s="14">
        <v>3485</v>
      </c>
      <c r="E11" s="14">
        <v>3485</v>
      </c>
      <c r="F11" s="14"/>
      <c r="G11" s="11">
        <f aca="true" t="shared" si="2" ref="G11:G16">+E11+F11</f>
        <v>3485</v>
      </c>
      <c r="H11" s="12">
        <f aca="true" t="shared" si="3" ref="H11:H16">G11-E11</f>
        <v>0</v>
      </c>
      <c r="I11" s="8"/>
    </row>
    <row r="12" spans="2:9" s="9" customFormat="1" ht="17.25" customHeight="1">
      <c r="B12" s="13" t="s">
        <v>18</v>
      </c>
      <c r="C12" s="14">
        <v>586</v>
      </c>
      <c r="D12" s="14">
        <v>586</v>
      </c>
      <c r="E12" s="14">
        <v>586</v>
      </c>
      <c r="F12" s="14"/>
      <c r="G12" s="11">
        <f t="shared" si="2"/>
        <v>586</v>
      </c>
      <c r="H12" s="12">
        <f t="shared" si="3"/>
        <v>0</v>
      </c>
      <c r="I12" s="8"/>
    </row>
    <row r="13" spans="2:9" s="9" customFormat="1" ht="17.25" customHeight="1">
      <c r="B13" s="13" t="s">
        <v>19</v>
      </c>
      <c r="C13" s="14">
        <v>1500</v>
      </c>
      <c r="D13" s="14">
        <v>1500</v>
      </c>
      <c r="E13" s="14">
        <v>1500</v>
      </c>
      <c r="F13" s="14"/>
      <c r="G13" s="11">
        <f t="shared" si="2"/>
        <v>1500</v>
      </c>
      <c r="H13" s="12">
        <f t="shared" si="3"/>
        <v>0</v>
      </c>
      <c r="I13" s="8"/>
    </row>
    <row r="14" spans="2:9" s="9" customFormat="1" ht="17.25" customHeight="1">
      <c r="B14" s="13" t="s">
        <v>20</v>
      </c>
      <c r="C14" s="14">
        <v>4413</v>
      </c>
      <c r="D14" s="14">
        <v>4413</v>
      </c>
      <c r="E14" s="14">
        <v>4413</v>
      </c>
      <c r="F14" s="14"/>
      <c r="G14" s="11">
        <f t="shared" si="2"/>
        <v>4413</v>
      </c>
      <c r="H14" s="12">
        <f t="shared" si="3"/>
        <v>0</v>
      </c>
      <c r="I14" s="8"/>
    </row>
    <row r="15" spans="2:9" s="15" customFormat="1" ht="17.25" customHeight="1">
      <c r="B15" s="16" t="s">
        <v>21</v>
      </c>
      <c r="C15" s="14">
        <v>700</v>
      </c>
      <c r="D15" s="14">
        <v>950</v>
      </c>
      <c r="E15" s="14">
        <v>950</v>
      </c>
      <c r="F15" s="14"/>
      <c r="G15" s="17">
        <f t="shared" si="2"/>
        <v>950</v>
      </c>
      <c r="H15" s="12">
        <f t="shared" si="3"/>
        <v>0</v>
      </c>
      <c r="I15" s="8"/>
    </row>
    <row r="16" spans="2:9" s="9" customFormat="1" ht="17.25" customHeight="1">
      <c r="B16" s="10" t="s">
        <v>22</v>
      </c>
      <c r="C16" s="12">
        <v>1717</v>
      </c>
      <c r="D16" s="12">
        <v>1717</v>
      </c>
      <c r="E16" s="12">
        <v>1717</v>
      </c>
      <c r="F16" s="12"/>
      <c r="G16" s="11">
        <f t="shared" si="2"/>
        <v>1717</v>
      </c>
      <c r="H16" s="12">
        <f t="shared" si="3"/>
        <v>0</v>
      </c>
      <c r="I16" s="8"/>
    </row>
    <row r="17" spans="2:9" s="9" customFormat="1" ht="17.25" customHeight="1">
      <c r="B17" s="18" t="s">
        <v>23</v>
      </c>
      <c r="C17" s="11"/>
      <c r="D17" s="11"/>
      <c r="E17" s="11"/>
      <c r="F17" s="19"/>
      <c r="G17" s="11"/>
      <c r="H17" s="12"/>
      <c r="I17" s="20"/>
    </row>
    <row r="18" spans="2:9" s="9" customFormat="1" ht="17.25" customHeight="1">
      <c r="B18" s="21" t="s">
        <v>24</v>
      </c>
      <c r="C18" s="22">
        <v>471</v>
      </c>
      <c r="D18" s="22">
        <v>471</v>
      </c>
      <c r="E18" s="22">
        <v>471</v>
      </c>
      <c r="F18" s="23"/>
      <c r="G18" s="11">
        <f aca="true" t="shared" si="4" ref="G18:G28">+E18+F18</f>
        <v>471</v>
      </c>
      <c r="H18" s="12">
        <f aca="true" t="shared" si="5" ref="H18:H29">G18-E18</f>
        <v>0</v>
      </c>
      <c r="I18" s="8"/>
    </row>
    <row r="19" spans="2:9" s="9" customFormat="1" ht="17.25" customHeight="1">
      <c r="B19" s="21" t="s">
        <v>25</v>
      </c>
      <c r="C19" s="22">
        <v>471</v>
      </c>
      <c r="D19" s="22">
        <v>471</v>
      </c>
      <c r="E19" s="22">
        <v>471</v>
      </c>
      <c r="F19" s="23"/>
      <c r="G19" s="11">
        <f t="shared" si="4"/>
        <v>471</v>
      </c>
      <c r="H19" s="12">
        <f t="shared" si="5"/>
        <v>0</v>
      </c>
      <c r="I19" s="8"/>
    </row>
    <row r="20" spans="2:9" s="9" customFormat="1" ht="17.25" customHeight="1">
      <c r="B20" s="21" t="s">
        <v>26</v>
      </c>
      <c r="C20" s="22">
        <v>621</v>
      </c>
      <c r="D20" s="22">
        <v>621</v>
      </c>
      <c r="E20" s="22">
        <v>621</v>
      </c>
      <c r="F20" s="23"/>
      <c r="G20" s="11">
        <f t="shared" si="4"/>
        <v>621</v>
      </c>
      <c r="H20" s="12">
        <f t="shared" si="5"/>
        <v>0</v>
      </c>
      <c r="I20" s="8"/>
    </row>
    <row r="21" spans="2:9" s="9" customFormat="1" ht="17.25" customHeight="1">
      <c r="B21" s="21" t="s">
        <v>27</v>
      </c>
      <c r="C21" s="22">
        <v>721</v>
      </c>
      <c r="D21" s="22">
        <v>721</v>
      </c>
      <c r="E21" s="22">
        <v>721</v>
      </c>
      <c r="F21" s="23"/>
      <c r="G21" s="11">
        <f t="shared" si="4"/>
        <v>721</v>
      </c>
      <c r="H21" s="12">
        <f t="shared" si="5"/>
        <v>0</v>
      </c>
      <c r="I21" s="8"/>
    </row>
    <row r="22" spans="2:9" s="9" customFormat="1" ht="17.25" customHeight="1">
      <c r="B22" s="21" t="s">
        <v>28</v>
      </c>
      <c r="C22" s="22">
        <v>546</v>
      </c>
      <c r="D22" s="22">
        <v>546</v>
      </c>
      <c r="E22" s="22">
        <v>546</v>
      </c>
      <c r="F22" s="23"/>
      <c r="G22" s="11">
        <f t="shared" si="4"/>
        <v>546</v>
      </c>
      <c r="H22" s="12">
        <f t="shared" si="5"/>
        <v>0</v>
      </c>
      <c r="I22" s="8"/>
    </row>
    <row r="23" spans="2:9" s="9" customFormat="1" ht="17.25" customHeight="1">
      <c r="B23" s="24" t="s">
        <v>29</v>
      </c>
      <c r="C23" s="11">
        <v>35495</v>
      </c>
      <c r="D23" s="11">
        <v>35495</v>
      </c>
      <c r="E23" s="11">
        <v>35495</v>
      </c>
      <c r="F23" s="11"/>
      <c r="G23" s="11">
        <f t="shared" si="4"/>
        <v>35495</v>
      </c>
      <c r="H23" s="12">
        <f t="shared" si="5"/>
        <v>0</v>
      </c>
      <c r="I23" s="8"/>
    </row>
    <row r="24" spans="2:9" s="9" customFormat="1" ht="18" customHeight="1">
      <c r="B24" s="10" t="s">
        <v>30</v>
      </c>
      <c r="C24" s="12">
        <v>310000</v>
      </c>
      <c r="D24" s="12">
        <v>312454</v>
      </c>
      <c r="E24" s="12">
        <v>313204</v>
      </c>
      <c r="F24" s="12"/>
      <c r="G24" s="11">
        <f t="shared" si="4"/>
        <v>313204</v>
      </c>
      <c r="H24" s="12">
        <f t="shared" si="5"/>
        <v>0</v>
      </c>
      <c r="I24" s="8"/>
    </row>
    <row r="25" spans="2:9" s="9" customFormat="1" ht="17.25" customHeight="1">
      <c r="B25" s="10" t="s">
        <v>31</v>
      </c>
      <c r="C25" s="12">
        <v>11723</v>
      </c>
      <c r="D25" s="12">
        <v>250500</v>
      </c>
      <c r="E25" s="12">
        <v>250500</v>
      </c>
      <c r="F25" s="12"/>
      <c r="G25" s="11">
        <f t="shared" si="4"/>
        <v>250500</v>
      </c>
      <c r="H25" s="12">
        <f t="shared" si="5"/>
        <v>0</v>
      </c>
      <c r="I25" s="25"/>
    </row>
    <row r="26" spans="2:9" s="9" customFormat="1" ht="17.25" customHeight="1">
      <c r="B26" s="18" t="s">
        <v>32</v>
      </c>
      <c r="C26" s="12">
        <v>0</v>
      </c>
      <c r="D26" s="12">
        <v>100</v>
      </c>
      <c r="E26" s="12">
        <v>100</v>
      </c>
      <c r="F26" s="12"/>
      <c r="G26" s="11">
        <f t="shared" si="4"/>
        <v>100</v>
      </c>
      <c r="H26" s="12">
        <f t="shared" si="5"/>
        <v>0</v>
      </c>
      <c r="I26" s="8"/>
    </row>
    <row r="27" spans="2:9" s="9" customFormat="1" ht="17.25" customHeight="1">
      <c r="B27" s="10" t="s">
        <v>33</v>
      </c>
      <c r="C27" s="12">
        <v>100</v>
      </c>
      <c r="D27" s="12">
        <v>100</v>
      </c>
      <c r="E27" s="12">
        <v>100</v>
      </c>
      <c r="F27" s="12"/>
      <c r="G27" s="11">
        <f t="shared" si="4"/>
        <v>100</v>
      </c>
      <c r="H27" s="12">
        <f t="shared" si="5"/>
        <v>0</v>
      </c>
      <c r="I27" s="8"/>
    </row>
    <row r="28" spans="2:9" s="9" customFormat="1" ht="17.25" customHeight="1">
      <c r="B28" s="18" t="s">
        <v>34</v>
      </c>
      <c r="C28" s="12">
        <v>0</v>
      </c>
      <c r="D28" s="12">
        <v>0</v>
      </c>
      <c r="E28" s="12">
        <v>223</v>
      </c>
      <c r="F28" s="12"/>
      <c r="G28" s="11">
        <f t="shared" si="4"/>
        <v>223</v>
      </c>
      <c r="H28" s="12">
        <f t="shared" si="5"/>
        <v>0</v>
      </c>
      <c r="I28" s="8"/>
    </row>
    <row r="29" spans="2:12" s="26" customFormat="1" ht="24.75" customHeight="1">
      <c r="B29" s="27" t="s">
        <v>35</v>
      </c>
      <c r="C29" s="28">
        <f>SUM(C3:C28)</f>
        <v>378373</v>
      </c>
      <c r="D29" s="28">
        <f>SUM(D3:D28)</f>
        <v>619954</v>
      </c>
      <c r="E29" s="28">
        <f>SUM(E3:E28)</f>
        <v>615927</v>
      </c>
      <c r="F29" s="28">
        <f>SUM(F3:F28)</f>
        <v>0</v>
      </c>
      <c r="G29" s="28">
        <f>SUM(G3:G28)</f>
        <v>615927</v>
      </c>
      <c r="H29" s="28">
        <f t="shared" si="5"/>
        <v>0</v>
      </c>
      <c r="I29" s="29"/>
      <c r="L29" s="30">
        <f>K29-I29</f>
        <v>0</v>
      </c>
    </row>
    <row r="30" spans="1:9" s="9" customFormat="1" ht="18.75" customHeight="1">
      <c r="A30" s="9">
        <v>160200</v>
      </c>
      <c r="B30" s="31" t="s">
        <v>36</v>
      </c>
      <c r="C30" s="32"/>
      <c r="D30" s="32"/>
      <c r="E30" s="32"/>
      <c r="F30" s="32"/>
      <c r="G30" s="11"/>
      <c r="H30" s="12"/>
      <c r="I30" s="8"/>
    </row>
    <row r="31" spans="2:9" s="9" customFormat="1" ht="18" customHeight="1">
      <c r="B31" s="33" t="s">
        <v>189</v>
      </c>
      <c r="C31" s="11">
        <v>708</v>
      </c>
      <c r="D31" s="11">
        <v>708</v>
      </c>
      <c r="E31" s="11">
        <v>708</v>
      </c>
      <c r="F31" s="11"/>
      <c r="G31" s="11">
        <f aca="true" t="shared" si="6" ref="G31:G38">+E31+F31</f>
        <v>708</v>
      </c>
      <c r="H31" s="12">
        <f aca="true" t="shared" si="7" ref="H31:H38">G31-E31</f>
        <v>0</v>
      </c>
      <c r="I31" s="8"/>
    </row>
    <row r="32" spans="2:9" s="9" customFormat="1" ht="18" customHeight="1">
      <c r="B32" s="10" t="s">
        <v>37</v>
      </c>
      <c r="C32" s="12">
        <v>550</v>
      </c>
      <c r="D32" s="12">
        <v>550</v>
      </c>
      <c r="E32" s="12">
        <v>550</v>
      </c>
      <c r="F32" s="12"/>
      <c r="G32" s="11">
        <f t="shared" si="6"/>
        <v>550</v>
      </c>
      <c r="H32" s="12">
        <f t="shared" si="7"/>
        <v>0</v>
      </c>
      <c r="I32" s="8"/>
    </row>
    <row r="33" spans="2:9" s="9" customFormat="1" ht="18" customHeight="1">
      <c r="B33" s="10" t="s">
        <v>38</v>
      </c>
      <c r="C33" s="12">
        <v>1328</v>
      </c>
      <c r="D33" s="12">
        <v>1328</v>
      </c>
      <c r="E33" s="12">
        <v>1328</v>
      </c>
      <c r="F33" s="12"/>
      <c r="G33" s="11">
        <f t="shared" si="6"/>
        <v>1328</v>
      </c>
      <c r="H33" s="12">
        <f t="shared" si="7"/>
        <v>0</v>
      </c>
      <c r="I33" s="8"/>
    </row>
    <row r="34" spans="2:9" s="9" customFormat="1" ht="18" customHeight="1">
      <c r="B34" s="10" t="s">
        <v>39</v>
      </c>
      <c r="C34" s="12">
        <v>40001</v>
      </c>
      <c r="D34" s="12">
        <v>40001</v>
      </c>
      <c r="E34" s="12">
        <v>40001</v>
      </c>
      <c r="F34" s="12"/>
      <c r="G34" s="11">
        <f t="shared" si="6"/>
        <v>40001</v>
      </c>
      <c r="H34" s="12">
        <f t="shared" si="7"/>
        <v>0</v>
      </c>
      <c r="I34" s="8"/>
    </row>
    <row r="35" spans="2:9" s="9" customFormat="1" ht="18" customHeight="1">
      <c r="B35" s="10" t="s">
        <v>40</v>
      </c>
      <c r="C35" s="12">
        <v>896</v>
      </c>
      <c r="D35" s="12">
        <v>896</v>
      </c>
      <c r="E35" s="12">
        <v>896</v>
      </c>
      <c r="F35" s="12"/>
      <c r="G35" s="11">
        <f t="shared" si="6"/>
        <v>896</v>
      </c>
      <c r="H35" s="12">
        <f t="shared" si="7"/>
        <v>0</v>
      </c>
      <c r="I35" s="8"/>
    </row>
    <row r="36" spans="2:9" s="9" customFormat="1" ht="18" customHeight="1">
      <c r="B36" s="10" t="s">
        <v>41</v>
      </c>
      <c r="C36" s="12">
        <v>375</v>
      </c>
      <c r="D36" s="12">
        <v>375</v>
      </c>
      <c r="E36" s="12">
        <v>375</v>
      </c>
      <c r="F36" s="12"/>
      <c r="G36" s="11">
        <f t="shared" si="6"/>
        <v>375</v>
      </c>
      <c r="H36" s="12">
        <f t="shared" si="7"/>
        <v>0</v>
      </c>
      <c r="I36" s="8"/>
    </row>
    <row r="37" spans="2:9" s="9" customFormat="1" ht="18" customHeight="1">
      <c r="B37" s="10" t="s">
        <v>42</v>
      </c>
      <c r="C37" s="12">
        <v>168000</v>
      </c>
      <c r="D37" s="12">
        <v>168000</v>
      </c>
      <c r="E37" s="12">
        <v>170000</v>
      </c>
      <c r="F37" s="12"/>
      <c r="G37" s="11">
        <f t="shared" si="6"/>
        <v>170000</v>
      </c>
      <c r="H37" s="12">
        <f t="shared" si="7"/>
        <v>0</v>
      </c>
      <c r="I37" s="8"/>
    </row>
    <row r="38" spans="2:9" s="9" customFormat="1" ht="18" customHeight="1">
      <c r="B38" s="10" t="s">
        <v>43</v>
      </c>
      <c r="C38" s="12">
        <v>1450</v>
      </c>
      <c r="D38" s="12">
        <v>1450</v>
      </c>
      <c r="E38" s="12">
        <v>1450</v>
      </c>
      <c r="F38" s="12"/>
      <c r="G38" s="11">
        <f t="shared" si="6"/>
        <v>1450</v>
      </c>
      <c r="H38" s="12">
        <f t="shared" si="7"/>
        <v>0</v>
      </c>
      <c r="I38" s="8"/>
    </row>
    <row r="39" spans="2:9" s="9" customFormat="1" ht="18" customHeight="1">
      <c r="B39" s="10" t="s">
        <v>190</v>
      </c>
      <c r="C39" s="12"/>
      <c r="D39" s="12"/>
      <c r="E39" s="12"/>
      <c r="F39" s="12"/>
      <c r="G39" s="11"/>
      <c r="H39" s="12"/>
      <c r="I39" s="8"/>
    </row>
    <row r="40" spans="2:9" s="9" customFormat="1" ht="18" customHeight="1">
      <c r="B40" s="13" t="s">
        <v>44</v>
      </c>
      <c r="C40" s="12">
        <v>14563</v>
      </c>
      <c r="D40" s="12">
        <v>14563</v>
      </c>
      <c r="E40" s="12">
        <v>14563</v>
      </c>
      <c r="F40" s="12"/>
      <c r="G40" s="11">
        <f aca="true" t="shared" si="8" ref="G40:G51">+E40+F40</f>
        <v>14563</v>
      </c>
      <c r="H40" s="12">
        <f aca="true" t="shared" si="9" ref="H40:H52">G40-E40</f>
        <v>0</v>
      </c>
      <c r="I40" s="8"/>
    </row>
    <row r="41" spans="2:9" s="9" customFormat="1" ht="18" customHeight="1">
      <c r="B41" s="13" t="s">
        <v>45</v>
      </c>
      <c r="C41" s="12">
        <v>7941</v>
      </c>
      <c r="D41" s="12">
        <v>7941</v>
      </c>
      <c r="E41" s="12">
        <v>7941</v>
      </c>
      <c r="F41" s="12"/>
      <c r="G41" s="11">
        <f t="shared" si="8"/>
        <v>7941</v>
      </c>
      <c r="H41" s="12">
        <f t="shared" si="9"/>
        <v>0</v>
      </c>
      <c r="I41" s="8"/>
    </row>
    <row r="42" spans="2:9" s="9" customFormat="1" ht="18" customHeight="1">
      <c r="B42" s="13" t="s">
        <v>46</v>
      </c>
      <c r="C42" s="12">
        <v>48393</v>
      </c>
      <c r="D42" s="12">
        <v>48393</v>
      </c>
      <c r="E42" s="12">
        <v>48393</v>
      </c>
      <c r="F42" s="12"/>
      <c r="G42" s="11">
        <f t="shared" si="8"/>
        <v>48393</v>
      </c>
      <c r="H42" s="12">
        <f t="shared" si="9"/>
        <v>0</v>
      </c>
      <c r="I42" s="8"/>
    </row>
    <row r="43" spans="2:9" s="9" customFormat="1" ht="18" customHeight="1">
      <c r="B43" s="10" t="s">
        <v>47</v>
      </c>
      <c r="C43" s="12">
        <v>50000</v>
      </c>
      <c r="D43" s="12">
        <v>60250</v>
      </c>
      <c r="E43" s="12">
        <v>60942</v>
      </c>
      <c r="F43" s="12"/>
      <c r="G43" s="11">
        <f t="shared" si="8"/>
        <v>60942</v>
      </c>
      <c r="H43" s="12">
        <f t="shared" si="9"/>
        <v>0</v>
      </c>
      <c r="I43" s="8"/>
    </row>
    <row r="44" spans="2:9" s="9" customFormat="1" ht="18" customHeight="1">
      <c r="B44" s="10" t="s">
        <v>191</v>
      </c>
      <c r="C44" s="34">
        <v>316278</v>
      </c>
      <c r="D44" s="34">
        <v>316278</v>
      </c>
      <c r="E44" s="34">
        <v>316278</v>
      </c>
      <c r="F44" s="35"/>
      <c r="G44" s="11">
        <f t="shared" si="8"/>
        <v>316278</v>
      </c>
      <c r="H44" s="12">
        <f t="shared" si="9"/>
        <v>0</v>
      </c>
      <c r="I44" s="8"/>
    </row>
    <row r="45" spans="2:9" s="9" customFormat="1" ht="18" customHeight="1">
      <c r="B45" s="10" t="s">
        <v>48</v>
      </c>
      <c r="C45" s="34">
        <v>2500</v>
      </c>
      <c r="D45" s="34">
        <v>3096</v>
      </c>
      <c r="E45" s="34">
        <v>3096</v>
      </c>
      <c r="F45" s="34"/>
      <c r="G45" s="11">
        <f t="shared" si="8"/>
        <v>3096</v>
      </c>
      <c r="H45" s="12">
        <f t="shared" si="9"/>
        <v>0</v>
      </c>
      <c r="I45" s="8"/>
    </row>
    <row r="46" spans="2:9" s="9" customFormat="1" ht="18" customHeight="1">
      <c r="B46" s="10" t="s">
        <v>49</v>
      </c>
      <c r="C46" s="12">
        <v>3626</v>
      </c>
      <c r="D46" s="12">
        <v>3620</v>
      </c>
      <c r="E46" s="12">
        <v>3620</v>
      </c>
      <c r="F46" s="34"/>
      <c r="G46" s="11">
        <f t="shared" si="8"/>
        <v>3620</v>
      </c>
      <c r="H46" s="12">
        <f t="shared" si="9"/>
        <v>0</v>
      </c>
      <c r="I46" s="8"/>
    </row>
    <row r="47" spans="2:9" s="9" customFormat="1" ht="18" customHeight="1">
      <c r="B47" s="10" t="s">
        <v>50</v>
      </c>
      <c r="C47" s="11">
        <v>1817</v>
      </c>
      <c r="D47" s="11">
        <v>1817</v>
      </c>
      <c r="E47" s="11">
        <v>1817</v>
      </c>
      <c r="F47" s="11"/>
      <c r="G47" s="11">
        <f t="shared" si="8"/>
        <v>1817</v>
      </c>
      <c r="H47" s="12">
        <f t="shared" si="9"/>
        <v>0</v>
      </c>
      <c r="I47" s="8"/>
    </row>
    <row r="48" spans="2:9" s="9" customFormat="1" ht="18" customHeight="1">
      <c r="B48" s="10" t="s">
        <v>51</v>
      </c>
      <c r="C48" s="11">
        <v>994</v>
      </c>
      <c r="D48" s="11">
        <v>994</v>
      </c>
      <c r="E48" s="11">
        <v>994</v>
      </c>
      <c r="F48" s="11"/>
      <c r="G48" s="11">
        <f t="shared" si="8"/>
        <v>994</v>
      </c>
      <c r="H48" s="12">
        <f t="shared" si="9"/>
        <v>0</v>
      </c>
      <c r="I48" s="8"/>
    </row>
    <row r="49" spans="2:9" s="9" customFormat="1" ht="29.25" customHeight="1">
      <c r="B49" s="36" t="s">
        <v>52</v>
      </c>
      <c r="C49" s="11">
        <v>1325</v>
      </c>
      <c r="D49" s="11">
        <v>1325</v>
      </c>
      <c r="E49" s="11">
        <v>1325</v>
      </c>
      <c r="F49" s="11"/>
      <c r="G49" s="11">
        <f t="shared" si="8"/>
        <v>1325</v>
      </c>
      <c r="H49" s="12">
        <f t="shared" si="9"/>
        <v>0</v>
      </c>
      <c r="I49" s="8"/>
    </row>
    <row r="50" spans="2:9" s="9" customFormat="1" ht="18" customHeight="1">
      <c r="B50" s="10" t="s">
        <v>53</v>
      </c>
      <c r="C50" s="11">
        <v>1600</v>
      </c>
      <c r="D50" s="11">
        <v>1600</v>
      </c>
      <c r="E50" s="11">
        <v>1600</v>
      </c>
      <c r="F50" s="11"/>
      <c r="G50" s="11">
        <f t="shared" si="8"/>
        <v>1600</v>
      </c>
      <c r="H50" s="12">
        <f t="shared" si="9"/>
        <v>0</v>
      </c>
      <c r="I50" s="8"/>
    </row>
    <row r="51" spans="2:9" s="9" customFormat="1" ht="18" customHeight="1">
      <c r="B51" s="10" t="s">
        <v>54</v>
      </c>
      <c r="C51" s="11">
        <v>6000</v>
      </c>
      <c r="D51" s="11">
        <v>4885</v>
      </c>
      <c r="E51" s="11">
        <v>4885</v>
      </c>
      <c r="F51" s="11"/>
      <c r="G51" s="11">
        <f t="shared" si="8"/>
        <v>4885</v>
      </c>
      <c r="H51" s="12">
        <f t="shared" si="9"/>
        <v>0</v>
      </c>
      <c r="I51" s="8"/>
    </row>
    <row r="52" spans="2:9" s="37" customFormat="1" ht="20.25" customHeight="1">
      <c r="B52" s="27" t="s">
        <v>55</v>
      </c>
      <c r="C52" s="28">
        <f>SUM(C31:C51)</f>
        <v>668345</v>
      </c>
      <c r="D52" s="28">
        <f>SUM(D31:D51)</f>
        <v>678070</v>
      </c>
      <c r="E52" s="28">
        <f>SUM(E31:E51)</f>
        <v>680762</v>
      </c>
      <c r="F52" s="28">
        <f>SUM(F31:F51)</f>
        <v>0</v>
      </c>
      <c r="G52" s="28">
        <f>SUM(G31:G51)</f>
        <v>680762</v>
      </c>
      <c r="H52" s="28">
        <f t="shared" si="9"/>
        <v>0</v>
      </c>
      <c r="I52" s="29"/>
    </row>
    <row r="53" spans="1:9" ht="20.25" customHeight="1">
      <c r="A53">
        <v>160400</v>
      </c>
      <c r="B53" s="38" t="s">
        <v>56</v>
      </c>
      <c r="C53" s="39"/>
      <c r="D53" s="39"/>
      <c r="E53" s="39"/>
      <c r="F53" s="39"/>
      <c r="G53" s="7"/>
      <c r="H53" s="40"/>
      <c r="I53" s="8"/>
    </row>
    <row r="54" spans="2:9" s="9" customFormat="1" ht="26.25" customHeight="1">
      <c r="B54" s="10" t="s">
        <v>57</v>
      </c>
      <c r="C54" s="12">
        <v>9863</v>
      </c>
      <c r="D54" s="12">
        <v>9863</v>
      </c>
      <c r="E54" s="12">
        <v>10163</v>
      </c>
      <c r="F54" s="12"/>
      <c r="G54" s="11">
        <f>+E54+F54</f>
        <v>10163</v>
      </c>
      <c r="H54" s="12">
        <f>G54-E54</f>
        <v>0</v>
      </c>
      <c r="I54" s="8"/>
    </row>
    <row r="55" spans="2:9" s="9" customFormat="1" ht="26.25" customHeight="1">
      <c r="B55" s="10" t="s">
        <v>58</v>
      </c>
      <c r="C55" s="12">
        <v>31</v>
      </c>
      <c r="D55" s="12">
        <v>31</v>
      </c>
      <c r="E55" s="12">
        <v>31</v>
      </c>
      <c r="F55" s="12"/>
      <c r="G55" s="11">
        <f>+E55+F55</f>
        <v>31</v>
      </c>
      <c r="H55" s="12">
        <f>G55-E55</f>
        <v>0</v>
      </c>
      <c r="I55" s="8"/>
    </row>
    <row r="56" spans="2:9" s="9" customFormat="1" ht="26.25" customHeight="1">
      <c r="B56" s="10" t="s">
        <v>59</v>
      </c>
      <c r="C56" s="12">
        <v>750</v>
      </c>
      <c r="D56" s="12">
        <v>750</v>
      </c>
      <c r="E56" s="12">
        <v>750</v>
      </c>
      <c r="F56" s="12"/>
      <c r="G56" s="11">
        <f>+E56+F56</f>
        <v>750</v>
      </c>
      <c r="H56" s="12">
        <f>G56-E56</f>
        <v>0</v>
      </c>
      <c r="I56" s="8"/>
    </row>
    <row r="57" spans="2:9" s="41" customFormat="1" ht="26.25" customHeight="1">
      <c r="B57" s="42" t="s">
        <v>60</v>
      </c>
      <c r="C57" s="43">
        <v>0</v>
      </c>
      <c r="D57" s="43">
        <v>1900</v>
      </c>
      <c r="E57" s="43">
        <v>1900</v>
      </c>
      <c r="F57" s="43"/>
      <c r="G57" s="44">
        <f>+E57+F57</f>
        <v>1900</v>
      </c>
      <c r="H57" s="43">
        <f>G57-E57</f>
        <v>0</v>
      </c>
      <c r="I57" s="25"/>
    </row>
    <row r="58" spans="2:9" s="37" customFormat="1" ht="20.25" customHeight="1">
      <c r="B58" s="27" t="s">
        <v>61</v>
      </c>
      <c r="C58" s="28">
        <f>SUM(C54:C57)</f>
        <v>10644</v>
      </c>
      <c r="D58" s="28">
        <f>SUM(D54:D57)</f>
        <v>12544</v>
      </c>
      <c r="E58" s="28">
        <f>SUM(E54:E57)</f>
        <v>12844</v>
      </c>
      <c r="F58" s="28">
        <f>SUM(F54:F57)</f>
        <v>0</v>
      </c>
      <c r="G58" s="28">
        <f>SUM(G54:G57)</f>
        <v>12844</v>
      </c>
      <c r="H58" s="28">
        <f>G58-E58</f>
        <v>0</v>
      </c>
      <c r="I58" s="29"/>
    </row>
    <row r="59" spans="1:9" s="45" customFormat="1" ht="19.5" customHeight="1">
      <c r="A59" s="45">
        <v>160800</v>
      </c>
      <c r="B59" s="6" t="s">
        <v>62</v>
      </c>
      <c r="C59" s="40"/>
      <c r="D59" s="40"/>
      <c r="E59" s="40"/>
      <c r="F59" s="40"/>
      <c r="G59" s="7"/>
      <c r="H59" s="40"/>
      <c r="I59" s="8"/>
    </row>
    <row r="60" spans="2:9" s="9" customFormat="1" ht="15.75" customHeight="1">
      <c r="B60" s="10" t="s">
        <v>63</v>
      </c>
      <c r="C60" s="12">
        <v>753004</v>
      </c>
      <c r="D60" s="12">
        <v>753004</v>
      </c>
      <c r="E60" s="12">
        <v>573732</v>
      </c>
      <c r="F60" s="12"/>
      <c r="G60" s="11">
        <f aca="true" t="shared" si="10" ref="G60:G71">+E60+F60</f>
        <v>573732</v>
      </c>
      <c r="H60" s="12">
        <f aca="true" t="shared" si="11" ref="H60:H72">G60-E60</f>
        <v>0</v>
      </c>
      <c r="I60" s="8"/>
    </row>
    <row r="61" spans="2:9" s="9" customFormat="1" ht="18" customHeight="1">
      <c r="B61" s="10" t="s">
        <v>64</v>
      </c>
      <c r="C61" s="12">
        <v>753004</v>
      </c>
      <c r="D61" s="12">
        <v>0</v>
      </c>
      <c r="E61" s="12">
        <v>179647</v>
      </c>
      <c r="F61" s="12"/>
      <c r="G61" s="11">
        <f t="shared" si="10"/>
        <v>179647</v>
      </c>
      <c r="H61" s="12">
        <f t="shared" si="11"/>
        <v>0</v>
      </c>
      <c r="I61" s="8"/>
    </row>
    <row r="62" spans="2:9" s="9" customFormat="1" ht="17.25" customHeight="1">
      <c r="B62" s="18" t="s">
        <v>65</v>
      </c>
      <c r="C62" s="12">
        <v>0</v>
      </c>
      <c r="D62" s="12">
        <v>2000</v>
      </c>
      <c r="E62" s="12">
        <v>2000</v>
      </c>
      <c r="F62" s="12"/>
      <c r="G62" s="11">
        <f t="shared" si="10"/>
        <v>2000</v>
      </c>
      <c r="H62" s="12">
        <f t="shared" si="11"/>
        <v>0</v>
      </c>
      <c r="I62" s="8"/>
    </row>
    <row r="63" spans="2:9" s="9" customFormat="1" ht="17.25" customHeight="1">
      <c r="B63" s="18" t="s">
        <v>66</v>
      </c>
      <c r="C63" s="12">
        <v>0</v>
      </c>
      <c r="D63" s="12">
        <v>10000</v>
      </c>
      <c r="E63" s="12">
        <v>10000</v>
      </c>
      <c r="F63" s="12"/>
      <c r="G63" s="11">
        <f t="shared" si="10"/>
        <v>10000</v>
      </c>
      <c r="H63" s="12">
        <f t="shared" si="11"/>
        <v>0</v>
      </c>
      <c r="I63" s="8"/>
    </row>
    <row r="64" spans="2:9" s="9" customFormat="1" ht="17.25" customHeight="1">
      <c r="B64" s="18" t="s">
        <v>67</v>
      </c>
      <c r="C64" s="12">
        <v>0</v>
      </c>
      <c r="D64" s="12">
        <v>15000</v>
      </c>
      <c r="E64" s="12">
        <v>15000</v>
      </c>
      <c r="F64" s="12"/>
      <c r="G64" s="11">
        <f t="shared" si="10"/>
        <v>15000</v>
      </c>
      <c r="H64" s="12">
        <f t="shared" si="11"/>
        <v>0</v>
      </c>
      <c r="I64" s="8"/>
    </row>
    <row r="65" spans="2:9" s="9" customFormat="1" ht="17.25" customHeight="1">
      <c r="B65" s="10" t="s">
        <v>68</v>
      </c>
      <c r="C65" s="12">
        <v>164286</v>
      </c>
      <c r="D65" s="12">
        <v>164286</v>
      </c>
      <c r="E65" s="12">
        <v>164286</v>
      </c>
      <c r="F65" s="12"/>
      <c r="G65" s="11">
        <f t="shared" si="10"/>
        <v>164286</v>
      </c>
      <c r="H65" s="12">
        <f t="shared" si="11"/>
        <v>0</v>
      </c>
      <c r="I65" s="8"/>
    </row>
    <row r="66" spans="2:9" s="9" customFormat="1" ht="17.25" customHeight="1">
      <c r="B66" s="10" t="s">
        <v>69</v>
      </c>
      <c r="C66" s="12">
        <v>3218</v>
      </c>
      <c r="D66" s="12">
        <v>3268</v>
      </c>
      <c r="E66" s="12">
        <v>3268</v>
      </c>
      <c r="F66" s="12"/>
      <c r="G66" s="11">
        <f t="shared" si="10"/>
        <v>3268</v>
      </c>
      <c r="H66" s="12">
        <f t="shared" si="11"/>
        <v>0</v>
      </c>
      <c r="I66" s="8"/>
    </row>
    <row r="67" spans="2:9" s="9" customFormat="1" ht="17.25" customHeight="1">
      <c r="B67" s="10" t="s">
        <v>70</v>
      </c>
      <c r="C67" s="12">
        <v>15000</v>
      </c>
      <c r="D67" s="12">
        <v>0</v>
      </c>
      <c r="E67" s="12">
        <v>0</v>
      </c>
      <c r="F67" s="12"/>
      <c r="G67" s="11">
        <f t="shared" si="10"/>
        <v>0</v>
      </c>
      <c r="H67" s="12">
        <f t="shared" si="11"/>
        <v>0</v>
      </c>
      <c r="I67" s="8"/>
    </row>
    <row r="68" spans="2:9" s="9" customFormat="1" ht="17.25" customHeight="1">
      <c r="B68" s="10" t="s">
        <v>71</v>
      </c>
      <c r="C68" s="12">
        <v>1960</v>
      </c>
      <c r="D68" s="12">
        <v>1960</v>
      </c>
      <c r="E68" s="12">
        <v>3573</v>
      </c>
      <c r="F68" s="12">
        <v>-248</v>
      </c>
      <c r="G68" s="11">
        <f t="shared" si="10"/>
        <v>3325</v>
      </c>
      <c r="H68" s="46">
        <f t="shared" si="11"/>
        <v>-248</v>
      </c>
      <c r="I68" s="8" t="s">
        <v>72</v>
      </c>
    </row>
    <row r="69" spans="2:9" s="9" customFormat="1" ht="17.25" customHeight="1">
      <c r="B69" s="10" t="s">
        <v>73</v>
      </c>
      <c r="C69" s="12">
        <v>43296</v>
      </c>
      <c r="D69" s="12">
        <v>43296</v>
      </c>
      <c r="E69" s="12">
        <v>43296</v>
      </c>
      <c r="F69" s="12"/>
      <c r="G69" s="11">
        <f t="shared" si="10"/>
        <v>43296</v>
      </c>
      <c r="H69" s="12">
        <f t="shared" si="11"/>
        <v>0</v>
      </c>
      <c r="I69" s="8"/>
    </row>
    <row r="70" spans="2:9" s="9" customFormat="1" ht="17.25" customHeight="1">
      <c r="B70" s="10" t="s">
        <v>74</v>
      </c>
      <c r="C70" s="12">
        <v>2000</v>
      </c>
      <c r="D70" s="12">
        <v>2000</v>
      </c>
      <c r="E70" s="12">
        <v>2000</v>
      </c>
      <c r="F70" s="12"/>
      <c r="G70" s="11">
        <f t="shared" si="10"/>
        <v>2000</v>
      </c>
      <c r="H70" s="12">
        <f t="shared" si="11"/>
        <v>0</v>
      </c>
      <c r="I70" s="8"/>
    </row>
    <row r="71" spans="2:9" s="9" customFormat="1" ht="17.25" customHeight="1">
      <c r="B71" s="10" t="s">
        <v>75</v>
      </c>
      <c r="C71" s="12">
        <v>44000</v>
      </c>
      <c r="D71" s="12">
        <v>14000</v>
      </c>
      <c r="E71" s="12">
        <v>28000</v>
      </c>
      <c r="F71" s="12"/>
      <c r="G71" s="11">
        <f t="shared" si="10"/>
        <v>28000</v>
      </c>
      <c r="H71" s="12">
        <f t="shared" si="11"/>
        <v>0</v>
      </c>
      <c r="I71" s="8"/>
    </row>
    <row r="72" spans="2:9" s="37" customFormat="1" ht="17.25" customHeight="1">
      <c r="B72" s="27" t="s">
        <v>76</v>
      </c>
      <c r="C72" s="28">
        <f>SUM(C60:C71)</f>
        <v>1779768</v>
      </c>
      <c r="D72" s="28">
        <f>SUM(D60:D71)</f>
        <v>1008814</v>
      </c>
      <c r="E72" s="28">
        <f>SUM(E60:E71)</f>
        <v>1024802</v>
      </c>
      <c r="F72" s="28">
        <f>SUM(F60:F71)</f>
        <v>-248</v>
      </c>
      <c r="G72" s="28">
        <f>SUM(G60:G71)</f>
        <v>1024554</v>
      </c>
      <c r="H72" s="30">
        <f t="shared" si="11"/>
        <v>-248</v>
      </c>
      <c r="I72" s="29"/>
    </row>
    <row r="73" spans="1:9" ht="20.25" customHeight="1">
      <c r="A73">
        <v>160900</v>
      </c>
      <c r="B73" s="6" t="s">
        <v>77</v>
      </c>
      <c r="C73" s="40"/>
      <c r="D73" s="40"/>
      <c r="E73" s="40"/>
      <c r="F73" s="40"/>
      <c r="G73" s="7"/>
      <c r="H73" s="40"/>
      <c r="I73" s="8"/>
    </row>
    <row r="74" spans="2:9" s="9" customFormat="1" ht="17.25" customHeight="1">
      <c r="B74" s="10" t="s">
        <v>78</v>
      </c>
      <c r="C74" s="12">
        <v>20000</v>
      </c>
      <c r="D74" s="12">
        <v>20000</v>
      </c>
      <c r="E74" s="12">
        <v>20000</v>
      </c>
      <c r="F74" s="12">
        <v>-6356</v>
      </c>
      <c r="G74" s="11">
        <f>+E74+F74</f>
        <v>13644</v>
      </c>
      <c r="H74" s="12">
        <f aca="true" t="shared" si="12" ref="H74:H79">G74-E74</f>
        <v>-6356</v>
      </c>
      <c r="I74" s="8" t="s">
        <v>79</v>
      </c>
    </row>
    <row r="75" spans="2:9" s="9" customFormat="1" ht="17.25" customHeight="1">
      <c r="B75" s="10" t="s">
        <v>80</v>
      </c>
      <c r="C75" s="12">
        <v>12226</v>
      </c>
      <c r="D75" s="12">
        <v>12226</v>
      </c>
      <c r="E75" s="12">
        <v>12226</v>
      </c>
      <c r="F75" s="12"/>
      <c r="G75" s="11">
        <f>+E75+F75</f>
        <v>12226</v>
      </c>
      <c r="H75" s="12">
        <f t="shared" si="12"/>
        <v>0</v>
      </c>
      <c r="I75" s="8"/>
    </row>
    <row r="76" spans="2:9" s="9" customFormat="1" ht="17.25" customHeight="1">
      <c r="B76" s="10" t="s">
        <v>81</v>
      </c>
      <c r="C76" s="12">
        <v>278</v>
      </c>
      <c r="D76" s="12">
        <v>278</v>
      </c>
      <c r="E76" s="12">
        <v>278</v>
      </c>
      <c r="F76" s="12"/>
      <c r="G76" s="11">
        <f>+E76+F76</f>
        <v>278</v>
      </c>
      <c r="H76" s="12">
        <f t="shared" si="12"/>
        <v>0</v>
      </c>
      <c r="I76" s="8"/>
    </row>
    <row r="77" spans="2:9" s="9" customFormat="1" ht="17.25" customHeight="1">
      <c r="B77" s="10" t="s">
        <v>82</v>
      </c>
      <c r="C77" s="12">
        <v>1742</v>
      </c>
      <c r="D77" s="12">
        <v>1742</v>
      </c>
      <c r="E77" s="12">
        <v>1742</v>
      </c>
      <c r="F77" s="12"/>
      <c r="G77" s="11">
        <f>+E77+F77</f>
        <v>1742</v>
      </c>
      <c r="H77" s="12">
        <f t="shared" si="12"/>
        <v>0</v>
      </c>
      <c r="I77" s="8"/>
    </row>
    <row r="78" spans="2:9" s="9" customFormat="1" ht="17.25" customHeight="1">
      <c r="B78" s="10" t="s">
        <v>83</v>
      </c>
      <c r="C78" s="12">
        <v>9000</v>
      </c>
      <c r="D78" s="12">
        <v>9000</v>
      </c>
      <c r="E78" s="12">
        <v>9000</v>
      </c>
      <c r="F78" s="12"/>
      <c r="G78" s="11">
        <f>+E78+F78</f>
        <v>9000</v>
      </c>
      <c r="H78" s="12">
        <f t="shared" si="12"/>
        <v>0</v>
      </c>
      <c r="I78" s="8"/>
    </row>
    <row r="79" spans="2:9" s="37" customFormat="1" ht="18.75" customHeight="1">
      <c r="B79" s="27" t="s">
        <v>84</v>
      </c>
      <c r="C79" s="28">
        <f>SUM(C74:C78)</f>
        <v>43246</v>
      </c>
      <c r="D79" s="28">
        <f>SUM(D74:D78)</f>
        <v>43246</v>
      </c>
      <c r="E79" s="28">
        <f>SUM(E74:E78)</f>
        <v>43246</v>
      </c>
      <c r="F79" s="28">
        <f>SUM(F74:F78)</f>
        <v>-6356</v>
      </c>
      <c r="G79" s="28">
        <f>SUM(G74:G78)</f>
        <v>36890</v>
      </c>
      <c r="H79" s="30">
        <f t="shared" si="12"/>
        <v>-6356</v>
      </c>
      <c r="I79" s="29"/>
    </row>
    <row r="80" spans="1:9" ht="18" customHeight="1">
      <c r="A80">
        <v>160500</v>
      </c>
      <c r="B80" s="6" t="s">
        <v>85</v>
      </c>
      <c r="C80" s="40"/>
      <c r="D80" s="40"/>
      <c r="E80" s="40"/>
      <c r="F80" s="40"/>
      <c r="G80" s="7"/>
      <c r="H80" s="12"/>
      <c r="I80" s="8"/>
    </row>
    <row r="81" spans="2:9" s="9" customFormat="1" ht="18" customHeight="1">
      <c r="B81" s="10" t="s">
        <v>86</v>
      </c>
      <c r="C81" s="12">
        <v>1000</v>
      </c>
      <c r="D81" s="12">
        <v>1000</v>
      </c>
      <c r="E81" s="12">
        <v>1000</v>
      </c>
      <c r="F81" s="12"/>
      <c r="G81" s="11">
        <f aca="true" t="shared" si="13" ref="G81:G95">+E81+F81</f>
        <v>1000</v>
      </c>
      <c r="H81" s="12">
        <f aca="true" t="shared" si="14" ref="H81:H96">G81-E81</f>
        <v>0</v>
      </c>
      <c r="I81" s="8"/>
    </row>
    <row r="82" spans="2:9" s="9" customFormat="1" ht="18" customHeight="1">
      <c r="B82" s="10" t="s">
        <v>87</v>
      </c>
      <c r="C82" s="12">
        <v>90</v>
      </c>
      <c r="D82" s="12">
        <v>0</v>
      </c>
      <c r="E82" s="12">
        <v>0</v>
      </c>
      <c r="F82" s="12"/>
      <c r="G82" s="11">
        <f t="shared" si="13"/>
        <v>0</v>
      </c>
      <c r="H82" s="12">
        <f t="shared" si="14"/>
        <v>0</v>
      </c>
      <c r="I82" s="8"/>
    </row>
    <row r="83" spans="2:9" s="9" customFormat="1" ht="18" customHeight="1">
      <c r="B83" s="10" t="s">
        <v>88</v>
      </c>
      <c r="C83" s="12">
        <v>0</v>
      </c>
      <c r="D83" s="12">
        <v>90</v>
      </c>
      <c r="E83" s="12">
        <v>90</v>
      </c>
      <c r="F83" s="12">
        <v>-90</v>
      </c>
      <c r="G83" s="11">
        <f t="shared" si="13"/>
        <v>0</v>
      </c>
      <c r="H83" s="12">
        <f t="shared" si="14"/>
        <v>-90</v>
      </c>
      <c r="I83" s="8" t="s">
        <v>89</v>
      </c>
    </row>
    <row r="84" spans="2:9" s="9" customFormat="1" ht="18" customHeight="1">
      <c r="B84" s="10" t="s">
        <v>90</v>
      </c>
      <c r="C84" s="12">
        <v>1500</v>
      </c>
      <c r="D84" s="12">
        <v>1500</v>
      </c>
      <c r="E84" s="12">
        <v>1500</v>
      </c>
      <c r="F84" s="12"/>
      <c r="G84" s="11">
        <f t="shared" si="13"/>
        <v>1500</v>
      </c>
      <c r="H84" s="12">
        <f t="shared" si="14"/>
        <v>0</v>
      </c>
      <c r="I84" s="8"/>
    </row>
    <row r="85" spans="2:9" s="9" customFormat="1" ht="18" customHeight="1">
      <c r="B85" s="10" t="s">
        <v>91</v>
      </c>
      <c r="C85" s="12">
        <v>1921</v>
      </c>
      <c r="D85" s="12">
        <v>431</v>
      </c>
      <c r="E85" s="12">
        <v>431</v>
      </c>
      <c r="F85" s="12">
        <v>-431</v>
      </c>
      <c r="G85" s="11">
        <f t="shared" si="13"/>
        <v>0</v>
      </c>
      <c r="H85" s="12">
        <f t="shared" si="14"/>
        <v>-431</v>
      </c>
      <c r="I85" s="8" t="s">
        <v>72</v>
      </c>
    </row>
    <row r="86" spans="2:9" s="9" customFormat="1" ht="18" customHeight="1">
      <c r="B86" s="10" t="s">
        <v>92</v>
      </c>
      <c r="C86" s="12">
        <v>3200</v>
      </c>
      <c r="D86" s="12">
        <v>3200</v>
      </c>
      <c r="E86" s="12">
        <v>3200</v>
      </c>
      <c r="F86" s="12">
        <v>-2602</v>
      </c>
      <c r="G86" s="11">
        <f t="shared" si="13"/>
        <v>598</v>
      </c>
      <c r="H86" s="12">
        <f t="shared" si="14"/>
        <v>-2602</v>
      </c>
      <c r="I86" s="8" t="s">
        <v>72</v>
      </c>
    </row>
    <row r="87" spans="2:9" s="9" customFormat="1" ht="18" customHeight="1">
      <c r="B87" s="10" t="s">
        <v>93</v>
      </c>
      <c r="C87" s="12">
        <v>200</v>
      </c>
      <c r="D87" s="12">
        <v>200</v>
      </c>
      <c r="E87" s="12">
        <v>200</v>
      </c>
      <c r="F87" s="12"/>
      <c r="G87" s="11">
        <f t="shared" si="13"/>
        <v>200</v>
      </c>
      <c r="H87" s="12">
        <f t="shared" si="14"/>
        <v>0</v>
      </c>
      <c r="I87" s="8"/>
    </row>
    <row r="88" spans="2:9" s="9" customFormat="1" ht="18" customHeight="1">
      <c r="B88" s="10" t="s">
        <v>94</v>
      </c>
      <c r="C88" s="12">
        <v>28000</v>
      </c>
      <c r="D88" s="12">
        <v>28000</v>
      </c>
      <c r="E88" s="12">
        <v>26918</v>
      </c>
      <c r="F88" s="12"/>
      <c r="G88" s="11">
        <f t="shared" si="13"/>
        <v>26918</v>
      </c>
      <c r="H88" s="12">
        <f t="shared" si="14"/>
        <v>0</v>
      </c>
      <c r="I88" s="8"/>
    </row>
    <row r="89" spans="2:9" s="9" customFormat="1" ht="18" customHeight="1">
      <c r="B89" s="18" t="s">
        <v>95</v>
      </c>
      <c r="C89" s="22">
        <v>0</v>
      </c>
      <c r="D89" s="22">
        <v>480</v>
      </c>
      <c r="E89" s="22">
        <v>480</v>
      </c>
      <c r="F89" s="22"/>
      <c r="G89" s="11">
        <f t="shared" si="13"/>
        <v>480</v>
      </c>
      <c r="H89" s="12">
        <f t="shared" si="14"/>
        <v>0</v>
      </c>
      <c r="I89" s="8"/>
    </row>
    <row r="90" spans="2:9" s="9" customFormat="1" ht="18" customHeight="1">
      <c r="B90" s="10" t="s">
        <v>96</v>
      </c>
      <c r="C90" s="12">
        <v>4000</v>
      </c>
      <c r="D90" s="12">
        <v>4000</v>
      </c>
      <c r="E90" s="12">
        <v>4000</v>
      </c>
      <c r="F90" s="12"/>
      <c r="G90" s="11">
        <f t="shared" si="13"/>
        <v>4000</v>
      </c>
      <c r="H90" s="12">
        <f t="shared" si="14"/>
        <v>0</v>
      </c>
      <c r="I90" s="8"/>
    </row>
    <row r="91" spans="2:9" s="9" customFormat="1" ht="18" customHeight="1">
      <c r="B91" s="10" t="s">
        <v>97</v>
      </c>
      <c r="C91" s="12">
        <v>1407</v>
      </c>
      <c r="D91" s="12">
        <v>1407</v>
      </c>
      <c r="E91" s="12">
        <v>1407</v>
      </c>
      <c r="F91" s="12"/>
      <c r="G91" s="11">
        <f t="shared" si="13"/>
        <v>1407</v>
      </c>
      <c r="H91" s="12">
        <f t="shared" si="14"/>
        <v>0</v>
      </c>
      <c r="I91" s="8"/>
    </row>
    <row r="92" spans="2:9" s="9" customFormat="1" ht="18" customHeight="1">
      <c r="B92" s="10" t="s">
        <v>98</v>
      </c>
      <c r="C92" s="12">
        <v>53</v>
      </c>
      <c r="D92" s="12">
        <v>53</v>
      </c>
      <c r="E92" s="12">
        <v>53</v>
      </c>
      <c r="F92" s="12">
        <v>-31</v>
      </c>
      <c r="G92" s="11">
        <f t="shared" si="13"/>
        <v>22</v>
      </c>
      <c r="H92" s="12">
        <f t="shared" si="14"/>
        <v>-31</v>
      </c>
      <c r="I92" s="8" t="s">
        <v>99</v>
      </c>
    </row>
    <row r="93" spans="2:9" s="9" customFormat="1" ht="18" customHeight="1">
      <c r="B93" s="10" t="s">
        <v>100</v>
      </c>
      <c r="C93" s="12">
        <v>83</v>
      </c>
      <c r="D93" s="12">
        <v>83</v>
      </c>
      <c r="E93" s="12">
        <v>83</v>
      </c>
      <c r="F93" s="12"/>
      <c r="G93" s="11">
        <f t="shared" si="13"/>
        <v>83</v>
      </c>
      <c r="H93" s="12">
        <f t="shared" si="14"/>
        <v>0</v>
      </c>
      <c r="I93" s="8"/>
    </row>
    <row r="94" spans="2:9" s="9" customFormat="1" ht="18.75" customHeight="1">
      <c r="B94" s="10" t="s">
        <v>101</v>
      </c>
      <c r="C94" s="12">
        <v>1500</v>
      </c>
      <c r="D94" s="12">
        <v>0</v>
      </c>
      <c r="E94" s="12">
        <v>200</v>
      </c>
      <c r="F94" s="12"/>
      <c r="G94" s="11">
        <f t="shared" si="13"/>
        <v>200</v>
      </c>
      <c r="H94" s="12">
        <f t="shared" si="14"/>
        <v>0</v>
      </c>
      <c r="I94" s="8"/>
    </row>
    <row r="95" spans="2:9" s="15" customFormat="1" ht="18.75" customHeight="1">
      <c r="B95" s="33" t="s">
        <v>102</v>
      </c>
      <c r="C95" s="12">
        <v>83</v>
      </c>
      <c r="D95" s="12">
        <v>0</v>
      </c>
      <c r="E95" s="12">
        <v>2250</v>
      </c>
      <c r="F95" s="12"/>
      <c r="G95" s="17">
        <f t="shared" si="13"/>
        <v>2250</v>
      </c>
      <c r="H95" s="12">
        <f t="shared" si="14"/>
        <v>0</v>
      </c>
      <c r="I95" s="8"/>
    </row>
    <row r="96" spans="2:9" s="37" customFormat="1" ht="22.5" customHeight="1">
      <c r="B96" s="27" t="s">
        <v>103</v>
      </c>
      <c r="C96" s="28">
        <f>SUM(C81:C95)</f>
        <v>43037</v>
      </c>
      <c r="D96" s="28">
        <f>SUM(D81:D95)</f>
        <v>40444</v>
      </c>
      <c r="E96" s="28">
        <f>SUM(E81:E95)</f>
        <v>41812</v>
      </c>
      <c r="F96" s="28">
        <f>SUM(F81:F95)</f>
        <v>-3154</v>
      </c>
      <c r="G96" s="28">
        <f>SUM(G81:G95)</f>
        <v>38658</v>
      </c>
      <c r="H96" s="30">
        <f t="shared" si="14"/>
        <v>-3154</v>
      </c>
      <c r="I96" s="29"/>
    </row>
    <row r="97" spans="1:9" ht="21.75" customHeight="1">
      <c r="A97">
        <v>161000</v>
      </c>
      <c r="B97" s="6" t="s">
        <v>104</v>
      </c>
      <c r="C97" s="40"/>
      <c r="D97" s="40"/>
      <c r="E97" s="40"/>
      <c r="F97" s="40"/>
      <c r="G97" s="7"/>
      <c r="H97" s="40"/>
      <c r="I97" s="8"/>
    </row>
    <row r="98" spans="2:9" s="9" customFormat="1" ht="17.25" customHeight="1">
      <c r="B98" s="10" t="s">
        <v>105</v>
      </c>
      <c r="C98" s="12">
        <v>643817</v>
      </c>
      <c r="D98" s="12">
        <v>643817</v>
      </c>
      <c r="E98" s="12">
        <v>643817</v>
      </c>
      <c r="F98" s="12"/>
      <c r="G98" s="11">
        <f aca="true" t="shared" si="15" ref="G98:G104">+E98+F98</f>
        <v>643817</v>
      </c>
      <c r="H98" s="12">
        <f aca="true" t="shared" si="16" ref="H98:H105">G98-E98</f>
        <v>0</v>
      </c>
      <c r="I98" s="8"/>
    </row>
    <row r="99" spans="2:9" s="9" customFormat="1" ht="17.25" customHeight="1">
      <c r="B99" s="10" t="s">
        <v>106</v>
      </c>
      <c r="C99" s="12">
        <v>472390</v>
      </c>
      <c r="D99" s="12">
        <v>472390</v>
      </c>
      <c r="E99" s="12">
        <v>472390</v>
      </c>
      <c r="F99" s="12"/>
      <c r="G99" s="11">
        <f t="shared" si="15"/>
        <v>472390</v>
      </c>
      <c r="H99" s="12">
        <f t="shared" si="16"/>
        <v>0</v>
      </c>
      <c r="I99" s="8"/>
    </row>
    <row r="100" spans="2:9" s="9" customFormat="1" ht="17.25" customHeight="1">
      <c r="B100" s="10" t="s">
        <v>107</v>
      </c>
      <c r="C100" s="12">
        <v>2400</v>
      </c>
      <c r="D100" s="12">
        <v>2400</v>
      </c>
      <c r="E100" s="12">
        <v>0</v>
      </c>
      <c r="F100" s="12"/>
      <c r="G100" s="11">
        <f t="shared" si="15"/>
        <v>0</v>
      </c>
      <c r="H100" s="12">
        <f t="shared" si="16"/>
        <v>0</v>
      </c>
      <c r="I100" s="8"/>
    </row>
    <row r="101" spans="2:9" s="9" customFormat="1" ht="17.25" customHeight="1">
      <c r="B101" s="10" t="s">
        <v>108</v>
      </c>
      <c r="C101" s="12">
        <v>2035</v>
      </c>
      <c r="D101" s="12">
        <v>1880</v>
      </c>
      <c r="E101" s="12">
        <v>1880</v>
      </c>
      <c r="F101" s="12"/>
      <c r="G101" s="11">
        <f t="shared" si="15"/>
        <v>1880</v>
      </c>
      <c r="H101" s="12">
        <f t="shared" si="16"/>
        <v>0</v>
      </c>
      <c r="I101" s="8"/>
    </row>
    <row r="102" spans="2:9" s="9" customFormat="1" ht="17.25" customHeight="1">
      <c r="B102" s="10" t="s">
        <v>109</v>
      </c>
      <c r="C102" s="12">
        <v>46127</v>
      </c>
      <c r="D102" s="12">
        <v>46127</v>
      </c>
      <c r="E102" s="12">
        <v>46127</v>
      </c>
      <c r="F102" s="12"/>
      <c r="G102" s="11">
        <f t="shared" si="15"/>
        <v>46127</v>
      </c>
      <c r="H102" s="12">
        <f t="shared" si="16"/>
        <v>0</v>
      </c>
      <c r="I102" s="8"/>
    </row>
    <row r="103" spans="2:9" s="9" customFormat="1" ht="17.25" customHeight="1">
      <c r="B103" s="10" t="s">
        <v>110</v>
      </c>
      <c r="C103" s="12">
        <v>223050</v>
      </c>
      <c r="D103" s="12">
        <v>223050</v>
      </c>
      <c r="E103" s="12">
        <v>115605</v>
      </c>
      <c r="F103" s="12"/>
      <c r="G103" s="11">
        <f t="shared" si="15"/>
        <v>115605</v>
      </c>
      <c r="H103" s="12">
        <f t="shared" si="16"/>
        <v>0</v>
      </c>
      <c r="I103" s="8"/>
    </row>
    <row r="104" spans="2:9" s="9" customFormat="1" ht="17.25" customHeight="1">
      <c r="B104" s="10" t="s">
        <v>111</v>
      </c>
      <c r="C104" s="12">
        <v>33920</v>
      </c>
      <c r="D104" s="12">
        <v>12125</v>
      </c>
      <c r="E104" s="12">
        <v>12125</v>
      </c>
      <c r="F104" s="12">
        <v>-7625</v>
      </c>
      <c r="G104" s="11">
        <f t="shared" si="15"/>
        <v>4500</v>
      </c>
      <c r="H104" s="12">
        <f t="shared" si="16"/>
        <v>-7625</v>
      </c>
      <c r="I104" s="8" t="s">
        <v>112</v>
      </c>
    </row>
    <row r="105" spans="2:9" s="37" customFormat="1" ht="24.75" customHeight="1">
      <c r="B105" s="27" t="s">
        <v>113</v>
      </c>
      <c r="C105" s="28">
        <f>SUM(C98:C104)</f>
        <v>1423739</v>
      </c>
      <c r="D105" s="28">
        <f>SUM(D98:D104)</f>
        <v>1401789</v>
      </c>
      <c r="E105" s="28">
        <f>SUM(E98:E104)</f>
        <v>1291944</v>
      </c>
      <c r="F105" s="28">
        <f>SUM(F98:F104)</f>
        <v>-7625</v>
      </c>
      <c r="G105" s="28">
        <f>SUM(G98:G104)</f>
        <v>1284319</v>
      </c>
      <c r="H105" s="28">
        <f t="shared" si="16"/>
        <v>-7625</v>
      </c>
      <c r="I105" s="29"/>
    </row>
    <row r="106" spans="1:9" ht="18" customHeight="1">
      <c r="A106">
        <v>160800</v>
      </c>
      <c r="B106" s="6" t="s">
        <v>114</v>
      </c>
      <c r="C106" s="40"/>
      <c r="D106" s="40"/>
      <c r="E106" s="40"/>
      <c r="F106" s="40"/>
      <c r="G106" s="7"/>
      <c r="H106" s="40"/>
      <c r="I106" s="8"/>
    </row>
    <row r="107" spans="2:9" s="9" customFormat="1" ht="18" customHeight="1">
      <c r="B107" s="10" t="s">
        <v>115</v>
      </c>
      <c r="C107" s="12">
        <v>16375</v>
      </c>
      <c r="D107" s="12">
        <v>16375</v>
      </c>
      <c r="E107" s="12">
        <v>16375</v>
      </c>
      <c r="F107" s="12"/>
      <c r="G107" s="11">
        <f aca="true" t="shared" si="17" ref="G107:G113">+E107+F107</f>
        <v>16375</v>
      </c>
      <c r="H107" s="12">
        <f aca="true" t="shared" si="18" ref="H107:H114">G107-E107</f>
        <v>0</v>
      </c>
      <c r="I107" s="8"/>
    </row>
    <row r="108" spans="2:9" s="9" customFormat="1" ht="18" customHeight="1">
      <c r="B108" s="10" t="s">
        <v>116</v>
      </c>
      <c r="C108" s="12">
        <v>978220</v>
      </c>
      <c r="D108" s="12">
        <v>978220</v>
      </c>
      <c r="E108" s="12">
        <v>978220</v>
      </c>
      <c r="F108" s="12"/>
      <c r="G108" s="11">
        <f t="shared" si="17"/>
        <v>978220</v>
      </c>
      <c r="H108" s="12">
        <f t="shared" si="18"/>
        <v>0</v>
      </c>
      <c r="I108" s="8"/>
    </row>
    <row r="109" spans="2:9" s="9" customFormat="1" ht="18" customHeight="1">
      <c r="B109" s="10" t="s">
        <v>117</v>
      </c>
      <c r="C109" s="12">
        <v>61600</v>
      </c>
      <c r="D109" s="12">
        <v>61600</v>
      </c>
      <c r="E109" s="12">
        <v>61600</v>
      </c>
      <c r="F109" s="12"/>
      <c r="G109" s="11">
        <f t="shared" si="17"/>
        <v>61600</v>
      </c>
      <c r="H109" s="12">
        <f t="shared" si="18"/>
        <v>0</v>
      </c>
      <c r="I109" s="8"/>
    </row>
    <row r="110" spans="2:9" s="9" customFormat="1" ht="18" customHeight="1">
      <c r="B110" s="10" t="s">
        <v>118</v>
      </c>
      <c r="C110" s="12">
        <v>6590</v>
      </c>
      <c r="D110" s="12">
        <v>6590</v>
      </c>
      <c r="E110" s="12">
        <v>6590</v>
      </c>
      <c r="F110" s="12"/>
      <c r="G110" s="11">
        <f t="shared" si="17"/>
        <v>6590</v>
      </c>
      <c r="H110" s="12">
        <f t="shared" si="18"/>
        <v>0</v>
      </c>
      <c r="I110" s="8"/>
    </row>
    <row r="111" spans="2:9" s="9" customFormat="1" ht="18" customHeight="1">
      <c r="B111" s="10" t="s">
        <v>119</v>
      </c>
      <c r="C111" s="12">
        <v>800</v>
      </c>
      <c r="D111" s="12">
        <v>800</v>
      </c>
      <c r="E111" s="12">
        <v>800</v>
      </c>
      <c r="F111" s="12"/>
      <c r="G111" s="11">
        <f t="shared" si="17"/>
        <v>800</v>
      </c>
      <c r="H111" s="12">
        <f t="shared" si="18"/>
        <v>0</v>
      </c>
      <c r="I111" s="8"/>
    </row>
    <row r="112" spans="2:9" s="9" customFormat="1" ht="18" customHeight="1">
      <c r="B112" s="10" t="s">
        <v>120</v>
      </c>
      <c r="C112" s="12">
        <v>0</v>
      </c>
      <c r="D112" s="12">
        <v>128</v>
      </c>
      <c r="E112" s="12">
        <v>128</v>
      </c>
      <c r="F112" s="12"/>
      <c r="G112" s="11">
        <f t="shared" si="17"/>
        <v>128</v>
      </c>
      <c r="H112" s="12">
        <f t="shared" si="18"/>
        <v>0</v>
      </c>
      <c r="I112" s="8"/>
    </row>
    <row r="113" spans="2:9" s="9" customFormat="1" ht="18" customHeight="1">
      <c r="B113" s="10" t="s">
        <v>121</v>
      </c>
      <c r="C113" s="12">
        <v>0</v>
      </c>
      <c r="D113" s="12">
        <v>128</v>
      </c>
      <c r="E113" s="12">
        <v>0</v>
      </c>
      <c r="F113" s="12">
        <v>20255</v>
      </c>
      <c r="G113" s="11">
        <f t="shared" si="17"/>
        <v>20255</v>
      </c>
      <c r="H113" s="12">
        <f t="shared" si="18"/>
        <v>20255</v>
      </c>
      <c r="I113" s="8" t="s">
        <v>122</v>
      </c>
    </row>
    <row r="114" spans="2:9" s="37" customFormat="1" ht="21" customHeight="1">
      <c r="B114" s="27" t="s">
        <v>123</v>
      </c>
      <c r="C114" s="28">
        <f>SUM(C107:C113)</f>
        <v>1063585</v>
      </c>
      <c r="D114" s="28">
        <f>SUM(D107:D113)</f>
        <v>1063841</v>
      </c>
      <c r="E114" s="28">
        <f>SUM(E107:E113)</f>
        <v>1063713</v>
      </c>
      <c r="F114" s="28">
        <f>SUM(F107:F113)</f>
        <v>20255</v>
      </c>
      <c r="G114" s="28">
        <f>SUM(G107:G113)</f>
        <v>1083968</v>
      </c>
      <c r="H114" s="30">
        <f t="shared" si="18"/>
        <v>20255</v>
      </c>
      <c r="I114" s="29"/>
    </row>
    <row r="115" spans="1:9" ht="21" customHeight="1">
      <c r="A115">
        <v>161100</v>
      </c>
      <c r="B115" s="6" t="s">
        <v>124</v>
      </c>
      <c r="C115" s="40"/>
      <c r="D115" s="40"/>
      <c r="E115" s="40"/>
      <c r="F115" s="40"/>
      <c r="G115" s="7"/>
      <c r="H115" s="40"/>
      <c r="I115" s="8"/>
    </row>
    <row r="116" spans="2:9" s="9" customFormat="1" ht="19.5" customHeight="1">
      <c r="B116" s="10" t="s">
        <v>125</v>
      </c>
      <c r="C116" s="12">
        <v>21000</v>
      </c>
      <c r="D116" s="12">
        <v>21000</v>
      </c>
      <c r="E116" s="12">
        <v>21000</v>
      </c>
      <c r="F116" s="12"/>
      <c r="G116" s="11">
        <f>+E116+F116</f>
        <v>21000</v>
      </c>
      <c r="H116" s="12">
        <f aca="true" t="shared" si="19" ref="H116:H121">G116-E116</f>
        <v>0</v>
      </c>
      <c r="I116" s="8"/>
    </row>
    <row r="117" spans="2:9" s="9" customFormat="1" ht="16.5" customHeight="1">
      <c r="B117" s="10" t="s">
        <v>126</v>
      </c>
      <c r="C117" s="12">
        <v>0</v>
      </c>
      <c r="D117" s="12">
        <v>0</v>
      </c>
      <c r="E117" s="12">
        <v>0</v>
      </c>
      <c r="F117" s="12"/>
      <c r="G117" s="11">
        <f>+E117+F117</f>
        <v>0</v>
      </c>
      <c r="H117" s="12">
        <f t="shared" si="19"/>
        <v>0</v>
      </c>
      <c r="I117" s="8"/>
    </row>
    <row r="118" spans="2:9" s="9" customFormat="1" ht="19.5" customHeight="1">
      <c r="B118" s="10" t="s">
        <v>127</v>
      </c>
      <c r="C118" s="12">
        <v>12970</v>
      </c>
      <c r="D118" s="12">
        <v>12970</v>
      </c>
      <c r="E118" s="12">
        <v>12970</v>
      </c>
      <c r="F118" s="12"/>
      <c r="G118" s="11">
        <f>+E118+F118</f>
        <v>12970</v>
      </c>
      <c r="H118" s="12">
        <f t="shared" si="19"/>
        <v>0</v>
      </c>
      <c r="I118" s="8"/>
    </row>
    <row r="119" spans="2:9" s="9" customFormat="1" ht="19.5" customHeight="1">
      <c r="B119" s="10" t="s">
        <v>128</v>
      </c>
      <c r="C119" s="12">
        <v>7184</v>
      </c>
      <c r="D119" s="12">
        <v>7184</v>
      </c>
      <c r="E119" s="12">
        <v>7184</v>
      </c>
      <c r="F119" s="12"/>
      <c r="G119" s="11">
        <f>+E119+F119</f>
        <v>7184</v>
      </c>
      <c r="H119" s="12">
        <f t="shared" si="19"/>
        <v>0</v>
      </c>
      <c r="I119" s="8"/>
    </row>
    <row r="120" spans="2:9" s="9" customFormat="1" ht="17.25" customHeight="1">
      <c r="B120" s="10" t="s">
        <v>129</v>
      </c>
      <c r="C120" s="12">
        <v>2129</v>
      </c>
      <c r="D120" s="12">
        <v>2129</v>
      </c>
      <c r="E120" s="12">
        <v>2129</v>
      </c>
      <c r="F120" s="12"/>
      <c r="G120" s="11">
        <f>+E120+F120</f>
        <v>2129</v>
      </c>
      <c r="H120" s="12">
        <f t="shared" si="19"/>
        <v>0</v>
      </c>
      <c r="I120" s="8"/>
    </row>
    <row r="121" spans="2:9" s="37" customFormat="1" ht="23.25" customHeight="1">
      <c r="B121" s="27" t="s">
        <v>130</v>
      </c>
      <c r="C121" s="28">
        <f>SUM(C116:C120)</f>
        <v>43283</v>
      </c>
      <c r="D121" s="28">
        <f>SUM(D116:D120)</f>
        <v>43283</v>
      </c>
      <c r="E121" s="28">
        <f>SUM(E116:E120)</f>
        <v>43283</v>
      </c>
      <c r="F121" s="28">
        <f>SUM(F116:F120)</f>
        <v>0</v>
      </c>
      <c r="G121" s="28">
        <f>SUM(G116:G120)</f>
        <v>43283</v>
      </c>
      <c r="H121" s="28">
        <f t="shared" si="19"/>
        <v>0</v>
      </c>
      <c r="I121" s="29"/>
    </row>
    <row r="122" spans="1:9" ht="24.75" customHeight="1">
      <c r="A122">
        <v>170</v>
      </c>
      <c r="B122" s="6" t="s">
        <v>131</v>
      </c>
      <c r="C122" s="40"/>
      <c r="D122" s="40"/>
      <c r="E122" s="40"/>
      <c r="F122" s="40"/>
      <c r="G122" s="7"/>
      <c r="H122" s="40"/>
      <c r="I122" s="8"/>
    </row>
    <row r="123" spans="1:9" s="9" customFormat="1" ht="15" customHeight="1">
      <c r="A123" s="9">
        <v>170121</v>
      </c>
      <c r="B123" s="33" t="s">
        <v>132</v>
      </c>
      <c r="C123" s="12">
        <v>7652</v>
      </c>
      <c r="D123" s="12">
        <v>1940</v>
      </c>
      <c r="E123" s="12">
        <v>0</v>
      </c>
      <c r="F123" s="12"/>
      <c r="G123" s="17">
        <f aca="true" t="shared" si="20" ref="G123:G160">+E123+F123</f>
        <v>0</v>
      </c>
      <c r="H123" s="12">
        <f aca="true" t="shared" si="21" ref="H123:H161">G123-E123</f>
        <v>0</v>
      </c>
      <c r="I123" s="8"/>
    </row>
    <row r="124" spans="2:9" s="9" customFormat="1" ht="26.25" customHeight="1">
      <c r="B124" s="47" t="s">
        <v>133</v>
      </c>
      <c r="C124" s="12">
        <v>0</v>
      </c>
      <c r="D124" s="12">
        <v>50</v>
      </c>
      <c r="E124" s="12">
        <v>50</v>
      </c>
      <c r="F124" s="12"/>
      <c r="G124" s="11">
        <f t="shared" si="20"/>
        <v>50</v>
      </c>
      <c r="H124" s="12">
        <f t="shared" si="21"/>
        <v>0</v>
      </c>
      <c r="I124" s="8"/>
    </row>
    <row r="125" spans="2:9" s="41" customFormat="1" ht="26.25" customHeight="1">
      <c r="B125" s="48" t="s">
        <v>134</v>
      </c>
      <c r="C125" s="43">
        <v>0</v>
      </c>
      <c r="D125" s="43">
        <v>1250</v>
      </c>
      <c r="E125" s="43">
        <v>1250</v>
      </c>
      <c r="F125" s="43"/>
      <c r="G125" s="44">
        <f t="shared" si="20"/>
        <v>1250</v>
      </c>
      <c r="H125" s="43">
        <f t="shared" si="21"/>
        <v>0</v>
      </c>
      <c r="I125" s="25"/>
    </row>
    <row r="126" spans="2:9" s="41" customFormat="1" ht="25.5" customHeight="1">
      <c r="B126" s="48" t="s">
        <v>135</v>
      </c>
      <c r="C126" s="43">
        <v>0</v>
      </c>
      <c r="D126" s="43">
        <v>1000</v>
      </c>
      <c r="E126" s="43">
        <v>1000</v>
      </c>
      <c r="F126" s="43"/>
      <c r="G126" s="44">
        <f t="shared" si="20"/>
        <v>1000</v>
      </c>
      <c r="H126" s="12">
        <f t="shared" si="21"/>
        <v>0</v>
      </c>
      <c r="I126" s="25"/>
    </row>
    <row r="127" spans="2:9" s="9" customFormat="1" ht="15" customHeight="1">
      <c r="B127" s="47" t="s">
        <v>136</v>
      </c>
      <c r="C127" s="12">
        <v>0</v>
      </c>
      <c r="D127" s="12">
        <v>240</v>
      </c>
      <c r="E127" s="12">
        <v>240</v>
      </c>
      <c r="F127" s="12"/>
      <c r="G127" s="11">
        <f t="shared" si="20"/>
        <v>240</v>
      </c>
      <c r="H127" s="12">
        <f t="shared" si="21"/>
        <v>0</v>
      </c>
      <c r="I127" s="8"/>
    </row>
    <row r="128" spans="2:9" s="9" customFormat="1" ht="15" customHeight="1">
      <c r="B128" s="47" t="s">
        <v>137</v>
      </c>
      <c r="C128" s="12">
        <v>0</v>
      </c>
      <c r="D128" s="12">
        <v>250</v>
      </c>
      <c r="E128" s="12">
        <v>250</v>
      </c>
      <c r="F128" s="12"/>
      <c r="G128" s="11">
        <f t="shared" si="20"/>
        <v>250</v>
      </c>
      <c r="H128" s="12">
        <f t="shared" si="21"/>
        <v>0</v>
      </c>
      <c r="I128" s="8"/>
    </row>
    <row r="129" spans="2:9" s="9" customFormat="1" ht="15" customHeight="1">
      <c r="B129" s="47" t="s">
        <v>138</v>
      </c>
      <c r="C129" s="12">
        <v>0</v>
      </c>
      <c r="D129" s="12">
        <v>188</v>
      </c>
      <c r="E129" s="12">
        <v>188</v>
      </c>
      <c r="F129" s="12"/>
      <c r="G129" s="11">
        <f t="shared" si="20"/>
        <v>188</v>
      </c>
      <c r="H129" s="12">
        <f t="shared" si="21"/>
        <v>0</v>
      </c>
      <c r="I129" s="8"/>
    </row>
    <row r="130" spans="2:9" s="9" customFormat="1" ht="15" customHeight="1">
      <c r="B130" s="47" t="s">
        <v>139</v>
      </c>
      <c r="C130" s="12">
        <v>0</v>
      </c>
      <c r="D130" s="12">
        <v>96</v>
      </c>
      <c r="E130" s="12">
        <v>96</v>
      </c>
      <c r="F130" s="12"/>
      <c r="G130" s="11">
        <f t="shared" si="20"/>
        <v>96</v>
      </c>
      <c r="H130" s="12">
        <f t="shared" si="21"/>
        <v>0</v>
      </c>
      <c r="I130" s="8"/>
    </row>
    <row r="131" spans="2:9" s="49" customFormat="1" ht="15" customHeight="1">
      <c r="B131" s="47" t="s">
        <v>140</v>
      </c>
      <c r="C131" s="12">
        <v>0</v>
      </c>
      <c r="D131" s="12">
        <v>0</v>
      </c>
      <c r="E131" s="12">
        <v>98</v>
      </c>
      <c r="F131" s="12"/>
      <c r="G131" s="11">
        <f t="shared" si="20"/>
        <v>98</v>
      </c>
      <c r="H131" s="12">
        <f t="shared" si="21"/>
        <v>0</v>
      </c>
      <c r="I131" s="8"/>
    </row>
    <row r="132" spans="2:9" s="50" customFormat="1" ht="29.25" customHeight="1">
      <c r="B132" s="51" t="s">
        <v>141</v>
      </c>
      <c r="C132" s="52"/>
      <c r="D132" s="53">
        <v>0</v>
      </c>
      <c r="E132" s="53">
        <v>2072</v>
      </c>
      <c r="F132" s="53"/>
      <c r="G132" s="54">
        <f t="shared" si="20"/>
        <v>2072</v>
      </c>
      <c r="H132" s="52">
        <f t="shared" si="21"/>
        <v>0</v>
      </c>
      <c r="I132" s="55"/>
    </row>
    <row r="133" spans="2:9" s="9" customFormat="1" ht="29.25" customHeight="1">
      <c r="B133" s="47" t="s">
        <v>142</v>
      </c>
      <c r="C133" s="12">
        <v>0</v>
      </c>
      <c r="D133" s="12">
        <v>0</v>
      </c>
      <c r="E133" s="12">
        <v>1000</v>
      </c>
      <c r="F133" s="12">
        <v>-500</v>
      </c>
      <c r="G133" s="11">
        <f t="shared" si="20"/>
        <v>500</v>
      </c>
      <c r="H133" s="12">
        <f t="shared" si="21"/>
        <v>-500</v>
      </c>
      <c r="I133" s="8" t="s">
        <v>143</v>
      </c>
    </row>
    <row r="134" spans="2:9" s="9" customFormat="1" ht="29.25" customHeight="1">
      <c r="B134" s="47" t="s">
        <v>144</v>
      </c>
      <c r="C134" s="12"/>
      <c r="D134" s="12"/>
      <c r="E134" s="12">
        <v>0</v>
      </c>
      <c r="F134" s="12">
        <v>240</v>
      </c>
      <c r="G134" s="11">
        <f t="shared" si="20"/>
        <v>240</v>
      </c>
      <c r="H134" s="12">
        <f t="shared" si="21"/>
        <v>240</v>
      </c>
      <c r="I134" s="8" t="s">
        <v>145</v>
      </c>
    </row>
    <row r="135" spans="1:9" s="9" customFormat="1" ht="17.25" customHeight="1">
      <c r="A135" s="9">
        <v>170121</v>
      </c>
      <c r="B135" s="10" t="s">
        <v>146</v>
      </c>
      <c r="C135" s="12">
        <v>1000</v>
      </c>
      <c r="D135" s="12">
        <v>1000</v>
      </c>
      <c r="E135" s="12">
        <v>1000</v>
      </c>
      <c r="F135" s="12"/>
      <c r="G135" s="11">
        <f t="shared" si="20"/>
        <v>1000</v>
      </c>
      <c r="H135" s="12">
        <f t="shared" si="21"/>
        <v>0</v>
      </c>
      <c r="I135" s="8"/>
    </row>
    <row r="136" spans="1:9" s="9" customFormat="1" ht="15" customHeight="1">
      <c r="A136" s="9">
        <v>170121</v>
      </c>
      <c r="B136" s="10" t="s">
        <v>147</v>
      </c>
      <c r="C136" s="12">
        <v>3000</v>
      </c>
      <c r="D136" s="12">
        <v>0</v>
      </c>
      <c r="E136" s="12">
        <v>0</v>
      </c>
      <c r="F136" s="12"/>
      <c r="G136" s="11">
        <f t="shared" si="20"/>
        <v>0</v>
      </c>
      <c r="H136" s="12">
        <f t="shared" si="21"/>
        <v>0</v>
      </c>
      <c r="I136" s="8"/>
    </row>
    <row r="137" spans="2:9" s="9" customFormat="1" ht="16.5" customHeight="1">
      <c r="B137" s="13" t="s">
        <v>148</v>
      </c>
      <c r="C137" s="12">
        <v>0</v>
      </c>
      <c r="D137" s="12">
        <v>313</v>
      </c>
      <c r="E137" s="12">
        <v>313</v>
      </c>
      <c r="F137" s="12"/>
      <c r="G137" s="11">
        <f t="shared" si="20"/>
        <v>313</v>
      </c>
      <c r="H137" s="12">
        <f t="shared" si="21"/>
        <v>0</v>
      </c>
      <c r="I137" s="8"/>
    </row>
    <row r="138" spans="1:9" s="9" customFormat="1" ht="38.25" customHeight="1">
      <c r="A138" s="9">
        <v>170118</v>
      </c>
      <c r="B138" s="10" t="s">
        <v>149</v>
      </c>
      <c r="C138" s="12">
        <v>6000</v>
      </c>
      <c r="D138" s="12">
        <v>5786</v>
      </c>
      <c r="E138" s="12">
        <v>5786</v>
      </c>
      <c r="F138" s="12">
        <f>-173+79</f>
        <v>-94</v>
      </c>
      <c r="G138" s="11">
        <f t="shared" si="20"/>
        <v>5692</v>
      </c>
      <c r="H138" s="46">
        <f t="shared" si="21"/>
        <v>-94</v>
      </c>
      <c r="I138" s="8" t="s">
        <v>150</v>
      </c>
    </row>
    <row r="139" spans="1:9" s="9" customFormat="1" ht="16.5" customHeight="1">
      <c r="A139" s="9">
        <v>170112</v>
      </c>
      <c r="B139" s="10" t="s">
        <v>151</v>
      </c>
      <c r="C139" s="12">
        <v>30693</v>
      </c>
      <c r="D139" s="12">
        <v>30693</v>
      </c>
      <c r="E139" s="12">
        <v>30693</v>
      </c>
      <c r="F139" s="12"/>
      <c r="G139" s="11">
        <f t="shared" si="20"/>
        <v>30693</v>
      </c>
      <c r="H139" s="12">
        <f t="shared" si="21"/>
        <v>0</v>
      </c>
      <c r="I139" s="8"/>
    </row>
    <row r="140" spans="1:9" s="9" customFormat="1" ht="16.5" customHeight="1">
      <c r="A140" s="9">
        <v>170113</v>
      </c>
      <c r="B140" s="10" t="s">
        <v>152</v>
      </c>
      <c r="C140" s="12">
        <v>4000</v>
      </c>
      <c r="D140" s="12">
        <v>4000</v>
      </c>
      <c r="E140" s="12">
        <v>4000</v>
      </c>
      <c r="F140" s="12"/>
      <c r="G140" s="11">
        <f t="shared" si="20"/>
        <v>4000</v>
      </c>
      <c r="H140" s="12">
        <f t="shared" si="21"/>
        <v>0</v>
      </c>
      <c r="I140" s="8"/>
    </row>
    <row r="141" spans="1:9" s="9" customFormat="1" ht="16.5" customHeight="1">
      <c r="A141" s="9">
        <v>170119</v>
      </c>
      <c r="B141" s="10" t="s">
        <v>153</v>
      </c>
      <c r="C141" s="12">
        <v>5260</v>
      </c>
      <c r="D141" s="12">
        <v>6260</v>
      </c>
      <c r="E141" s="12">
        <v>6260</v>
      </c>
      <c r="F141" s="12"/>
      <c r="G141" s="11">
        <f t="shared" si="20"/>
        <v>6260</v>
      </c>
      <c r="H141" s="12">
        <f t="shared" si="21"/>
        <v>0</v>
      </c>
      <c r="I141" s="8"/>
    </row>
    <row r="142" spans="1:9" s="9" customFormat="1" ht="16.5" customHeight="1">
      <c r="A142" s="9">
        <v>170117</v>
      </c>
      <c r="B142" s="10" t="s">
        <v>154</v>
      </c>
      <c r="C142" s="12">
        <v>6000</v>
      </c>
      <c r="D142" s="12">
        <v>6000</v>
      </c>
      <c r="E142" s="12">
        <v>7215</v>
      </c>
      <c r="F142" s="12">
        <v>173</v>
      </c>
      <c r="G142" s="11">
        <f t="shared" si="20"/>
        <v>7388</v>
      </c>
      <c r="H142" s="46">
        <f t="shared" si="21"/>
        <v>173</v>
      </c>
      <c r="I142" s="8" t="s">
        <v>155</v>
      </c>
    </row>
    <row r="143" spans="1:9" s="9" customFormat="1" ht="16.5" customHeight="1">
      <c r="A143" s="9">
        <v>170100</v>
      </c>
      <c r="B143" s="10" t="s">
        <v>156</v>
      </c>
      <c r="C143" s="12">
        <v>2000</v>
      </c>
      <c r="D143" s="12">
        <v>2000</v>
      </c>
      <c r="E143" s="12">
        <v>2000</v>
      </c>
      <c r="F143" s="12"/>
      <c r="G143" s="11">
        <f t="shared" si="20"/>
        <v>2000</v>
      </c>
      <c r="H143" s="12">
        <f t="shared" si="21"/>
        <v>0</v>
      </c>
      <c r="I143" s="8"/>
    </row>
    <row r="144" spans="1:9" s="9" customFormat="1" ht="16.5" customHeight="1">
      <c r="A144" s="9">
        <v>170100</v>
      </c>
      <c r="B144" s="10" t="s">
        <v>157</v>
      </c>
      <c r="C144" s="12">
        <v>5000</v>
      </c>
      <c r="D144" s="12">
        <v>5000</v>
      </c>
      <c r="E144" s="12">
        <v>5000</v>
      </c>
      <c r="F144" s="12"/>
      <c r="G144" s="11">
        <f t="shared" si="20"/>
        <v>5000</v>
      </c>
      <c r="H144" s="12">
        <f t="shared" si="21"/>
        <v>0</v>
      </c>
      <c r="I144" s="8"/>
    </row>
    <row r="145" spans="1:9" s="9" customFormat="1" ht="16.5" customHeight="1">
      <c r="A145" s="9">
        <v>170100</v>
      </c>
      <c r="B145" s="10" t="s">
        <v>158</v>
      </c>
      <c r="C145" s="12">
        <v>6750</v>
      </c>
      <c r="D145" s="12">
        <v>6750</v>
      </c>
      <c r="E145" s="12">
        <v>6750</v>
      </c>
      <c r="F145" s="12"/>
      <c r="G145" s="11">
        <f t="shared" si="20"/>
        <v>6750</v>
      </c>
      <c r="H145" s="12">
        <f t="shared" si="21"/>
        <v>0</v>
      </c>
      <c r="I145" s="8"/>
    </row>
    <row r="146" spans="1:9" s="9" customFormat="1" ht="16.5" customHeight="1">
      <c r="A146" s="9">
        <v>170100</v>
      </c>
      <c r="B146" s="10" t="s">
        <v>159</v>
      </c>
      <c r="C146" s="12">
        <v>500</v>
      </c>
      <c r="D146" s="12">
        <v>862</v>
      </c>
      <c r="E146" s="12">
        <v>1500</v>
      </c>
      <c r="F146" s="12"/>
      <c r="G146" s="11">
        <f t="shared" si="20"/>
        <v>1500</v>
      </c>
      <c r="H146" s="12">
        <f t="shared" si="21"/>
        <v>0</v>
      </c>
      <c r="I146" s="8"/>
    </row>
    <row r="147" spans="1:9" s="9" customFormat="1" ht="16.5" customHeight="1">
      <c r="A147" s="9">
        <v>170100</v>
      </c>
      <c r="B147" s="10" t="s">
        <v>160</v>
      </c>
      <c r="C147" s="12">
        <v>131</v>
      </c>
      <c r="D147" s="12">
        <v>131</v>
      </c>
      <c r="E147" s="12">
        <v>131</v>
      </c>
      <c r="F147" s="12"/>
      <c r="G147" s="11">
        <f t="shared" si="20"/>
        <v>131</v>
      </c>
      <c r="H147" s="12">
        <f t="shared" si="21"/>
        <v>0</v>
      </c>
      <c r="I147" s="8"/>
    </row>
    <row r="148" spans="1:9" s="9" customFormat="1" ht="16.5" customHeight="1">
      <c r="A148" s="9">
        <v>170100</v>
      </c>
      <c r="B148" s="10" t="s">
        <v>161</v>
      </c>
      <c r="C148" s="12">
        <v>100</v>
      </c>
      <c r="D148" s="12">
        <v>100</v>
      </c>
      <c r="E148" s="12">
        <v>100</v>
      </c>
      <c r="F148" s="12"/>
      <c r="G148" s="11">
        <f t="shared" si="20"/>
        <v>100</v>
      </c>
      <c r="H148" s="12">
        <f t="shared" si="21"/>
        <v>0</v>
      </c>
      <c r="I148" s="8"/>
    </row>
    <row r="149" spans="1:9" s="9" customFormat="1" ht="16.5" customHeight="1">
      <c r="A149" s="9">
        <v>170100</v>
      </c>
      <c r="B149" s="10" t="s">
        <v>162</v>
      </c>
      <c r="C149" s="12">
        <v>140</v>
      </c>
      <c r="D149" s="12">
        <v>140</v>
      </c>
      <c r="E149" s="12">
        <v>140</v>
      </c>
      <c r="F149" s="12"/>
      <c r="G149" s="11">
        <f t="shared" si="20"/>
        <v>140</v>
      </c>
      <c r="H149" s="12">
        <f t="shared" si="21"/>
        <v>0</v>
      </c>
      <c r="I149" s="8"/>
    </row>
    <row r="150" spans="1:9" s="9" customFormat="1" ht="16.5" customHeight="1">
      <c r="A150" s="9">
        <v>170100</v>
      </c>
      <c r="B150" s="10" t="s">
        <v>163</v>
      </c>
      <c r="C150" s="12">
        <v>320</v>
      </c>
      <c r="D150" s="12">
        <v>320</v>
      </c>
      <c r="E150" s="12">
        <v>320</v>
      </c>
      <c r="F150" s="12"/>
      <c r="G150" s="11">
        <f t="shared" si="20"/>
        <v>320</v>
      </c>
      <c r="H150" s="12">
        <f t="shared" si="21"/>
        <v>0</v>
      </c>
      <c r="I150" s="8"/>
    </row>
    <row r="151" spans="1:9" s="9" customFormat="1" ht="16.5" customHeight="1">
      <c r="A151" s="9">
        <v>170100</v>
      </c>
      <c r="B151" s="10" t="s">
        <v>164</v>
      </c>
      <c r="C151" s="12">
        <v>314</v>
      </c>
      <c r="D151" s="12">
        <v>314</v>
      </c>
      <c r="E151" s="12">
        <v>314</v>
      </c>
      <c r="F151" s="12"/>
      <c r="G151" s="11">
        <f t="shared" si="20"/>
        <v>314</v>
      </c>
      <c r="H151" s="12">
        <f t="shared" si="21"/>
        <v>0</v>
      </c>
      <c r="I151" s="8"/>
    </row>
    <row r="152" spans="2:9" s="41" customFormat="1" ht="16.5" customHeight="1">
      <c r="B152" s="56" t="s">
        <v>165</v>
      </c>
      <c r="C152" s="43">
        <v>0</v>
      </c>
      <c r="D152" s="43">
        <v>500</v>
      </c>
      <c r="E152" s="43">
        <v>500</v>
      </c>
      <c r="F152" s="11"/>
      <c r="G152" s="11">
        <f t="shared" si="20"/>
        <v>500</v>
      </c>
      <c r="H152" s="12">
        <f t="shared" si="21"/>
        <v>0</v>
      </c>
      <c r="I152" s="25"/>
    </row>
    <row r="153" spans="1:9" s="9" customFormat="1" ht="16.5" customHeight="1">
      <c r="A153" s="9">
        <v>170100</v>
      </c>
      <c r="B153" s="10" t="s">
        <v>166</v>
      </c>
      <c r="C153" s="12">
        <v>62</v>
      </c>
      <c r="D153" s="12">
        <v>62</v>
      </c>
      <c r="E153" s="12">
        <v>62</v>
      </c>
      <c r="F153" s="12"/>
      <c r="G153" s="11">
        <f t="shared" si="20"/>
        <v>62</v>
      </c>
      <c r="H153" s="12">
        <f t="shared" si="21"/>
        <v>0</v>
      </c>
      <c r="I153" s="8"/>
    </row>
    <row r="154" spans="1:9" s="9" customFormat="1" ht="16.5" customHeight="1">
      <c r="A154" s="9">
        <v>170100</v>
      </c>
      <c r="B154" s="10" t="s">
        <v>167</v>
      </c>
      <c r="C154" s="12">
        <v>4375</v>
      </c>
      <c r="D154" s="12">
        <v>4375</v>
      </c>
      <c r="E154" s="12">
        <v>4200</v>
      </c>
      <c r="F154" s="12"/>
      <c r="G154" s="11">
        <f t="shared" si="20"/>
        <v>4200</v>
      </c>
      <c r="H154" s="12">
        <f t="shared" si="21"/>
        <v>0</v>
      </c>
      <c r="I154" s="8"/>
    </row>
    <row r="155" spans="1:9" s="9" customFormat="1" ht="16.5" customHeight="1">
      <c r="A155" s="9">
        <v>170100</v>
      </c>
      <c r="B155" s="10" t="s">
        <v>168</v>
      </c>
      <c r="C155" s="12">
        <v>1500</v>
      </c>
      <c r="D155" s="12">
        <v>1500</v>
      </c>
      <c r="E155" s="12">
        <v>1500</v>
      </c>
      <c r="F155" s="12"/>
      <c r="G155" s="11">
        <f t="shared" si="20"/>
        <v>1500</v>
      </c>
      <c r="H155" s="12">
        <f t="shared" si="21"/>
        <v>0</v>
      </c>
      <c r="I155" s="8"/>
    </row>
    <row r="156" spans="1:9" s="9" customFormat="1" ht="16.5" customHeight="1">
      <c r="A156" s="9">
        <v>170100</v>
      </c>
      <c r="B156" s="10" t="s">
        <v>169</v>
      </c>
      <c r="C156" s="12">
        <v>1344</v>
      </c>
      <c r="D156" s="12">
        <v>1344</v>
      </c>
      <c r="E156" s="12">
        <v>1344</v>
      </c>
      <c r="F156" s="12"/>
      <c r="G156" s="11">
        <f t="shared" si="20"/>
        <v>1344</v>
      </c>
      <c r="H156" s="12">
        <f t="shared" si="21"/>
        <v>0</v>
      </c>
      <c r="I156" s="8"/>
    </row>
    <row r="157" spans="1:9" s="9" customFormat="1" ht="16.5" customHeight="1">
      <c r="A157" s="9">
        <v>170100</v>
      </c>
      <c r="B157" s="10" t="s">
        <v>170</v>
      </c>
      <c r="C157" s="12">
        <v>1300</v>
      </c>
      <c r="D157" s="12">
        <v>1300</v>
      </c>
      <c r="E157" s="12">
        <v>1300</v>
      </c>
      <c r="F157" s="12"/>
      <c r="G157" s="11">
        <f t="shared" si="20"/>
        <v>1300</v>
      </c>
      <c r="H157" s="12">
        <f t="shared" si="21"/>
        <v>0</v>
      </c>
      <c r="I157" s="8"/>
    </row>
    <row r="158" spans="1:9" s="9" customFormat="1" ht="16.5" customHeight="1">
      <c r="A158" s="9">
        <v>170100</v>
      </c>
      <c r="B158" s="10" t="s">
        <v>171</v>
      </c>
      <c r="C158" s="12">
        <v>200</v>
      </c>
      <c r="D158" s="12">
        <v>200</v>
      </c>
      <c r="E158" s="12">
        <v>200</v>
      </c>
      <c r="F158" s="12"/>
      <c r="G158" s="11">
        <f t="shared" si="20"/>
        <v>200</v>
      </c>
      <c r="H158" s="12">
        <f t="shared" si="21"/>
        <v>0</v>
      </c>
      <c r="I158" s="8"/>
    </row>
    <row r="159" spans="2:9" s="9" customFormat="1" ht="16.5" customHeight="1">
      <c r="B159" s="10" t="s">
        <v>172</v>
      </c>
      <c r="C159" s="12">
        <v>0</v>
      </c>
      <c r="D159" s="12">
        <v>963</v>
      </c>
      <c r="E159" s="12">
        <v>963</v>
      </c>
      <c r="F159" s="12"/>
      <c r="G159" s="11">
        <f t="shared" si="20"/>
        <v>963</v>
      </c>
      <c r="H159" s="12">
        <f t="shared" si="21"/>
        <v>0</v>
      </c>
      <c r="I159" s="8"/>
    </row>
    <row r="160" spans="2:9" s="9" customFormat="1" ht="16.5" customHeight="1">
      <c r="B160" s="10" t="s">
        <v>173</v>
      </c>
      <c r="C160" s="12">
        <v>0</v>
      </c>
      <c r="D160" s="12">
        <v>4581</v>
      </c>
      <c r="E160" s="12">
        <v>4514</v>
      </c>
      <c r="F160" s="12">
        <v>-1415</v>
      </c>
      <c r="G160" s="11">
        <f t="shared" si="20"/>
        <v>3099</v>
      </c>
      <c r="H160" s="12">
        <f t="shared" si="21"/>
        <v>-1415</v>
      </c>
      <c r="I160" s="8" t="s">
        <v>72</v>
      </c>
    </row>
    <row r="161" spans="2:9" s="37" customFormat="1" ht="21" customHeight="1">
      <c r="B161" s="27" t="s">
        <v>174</v>
      </c>
      <c r="C161" s="28">
        <f>SUM(C123:C160)</f>
        <v>87641</v>
      </c>
      <c r="D161" s="28">
        <f>SUM(D123:D160)</f>
        <v>89508</v>
      </c>
      <c r="E161" s="28">
        <f>SUM(E123:E160)</f>
        <v>92349</v>
      </c>
      <c r="F161" s="28">
        <f>SUM(F123:F160)</f>
        <v>-1596</v>
      </c>
      <c r="G161" s="28">
        <f>SUM(G123:G160)</f>
        <v>90753</v>
      </c>
      <c r="H161" s="30">
        <f t="shared" si="21"/>
        <v>-1596</v>
      </c>
      <c r="I161" s="29"/>
    </row>
    <row r="162" spans="1:9" s="9" customFormat="1" ht="33" customHeight="1">
      <c r="A162" s="9">
        <v>160300</v>
      </c>
      <c r="B162" s="31" t="s">
        <v>175</v>
      </c>
      <c r="C162" s="12"/>
      <c r="D162" s="12"/>
      <c r="E162" s="12"/>
      <c r="F162" s="12"/>
      <c r="G162" s="11"/>
      <c r="H162" s="12"/>
      <c r="I162" s="8"/>
    </row>
    <row r="163" spans="2:9" s="9" customFormat="1" ht="15.75" customHeight="1">
      <c r="B163" s="10" t="s">
        <v>176</v>
      </c>
      <c r="C163" s="12">
        <v>125000</v>
      </c>
      <c r="D163" s="12">
        <v>125000</v>
      </c>
      <c r="E163" s="12">
        <v>0</v>
      </c>
      <c r="F163" s="12"/>
      <c r="G163" s="11">
        <f aca="true" t="shared" si="22" ref="G163:G171">+E163+F163</f>
        <v>0</v>
      </c>
      <c r="H163" s="12">
        <f aca="true" t="shared" si="23" ref="H163:H173">G163-E163</f>
        <v>0</v>
      </c>
      <c r="I163" s="8"/>
    </row>
    <row r="164" spans="2:9" s="9" customFormat="1" ht="15.75" customHeight="1">
      <c r="B164" s="10" t="s">
        <v>177</v>
      </c>
      <c r="C164" s="12">
        <v>50000</v>
      </c>
      <c r="D164" s="12">
        <v>50000</v>
      </c>
      <c r="E164" s="12">
        <v>50000</v>
      </c>
      <c r="F164" s="12"/>
      <c r="G164" s="11">
        <f t="shared" si="22"/>
        <v>50000</v>
      </c>
      <c r="H164" s="12">
        <f t="shared" si="23"/>
        <v>0</v>
      </c>
      <c r="I164" s="8"/>
    </row>
    <row r="165" spans="2:9" s="9" customFormat="1" ht="15.75" customHeight="1">
      <c r="B165" s="10" t="s">
        <v>178</v>
      </c>
      <c r="C165" s="12">
        <v>25000</v>
      </c>
      <c r="D165" s="12">
        <v>0</v>
      </c>
      <c r="E165" s="12">
        <v>0</v>
      </c>
      <c r="F165" s="12"/>
      <c r="G165" s="11">
        <f t="shared" si="22"/>
        <v>0</v>
      </c>
      <c r="H165" s="12">
        <f t="shared" si="23"/>
        <v>0</v>
      </c>
      <c r="I165" s="8"/>
    </row>
    <row r="166" spans="2:9" s="9" customFormat="1" ht="15.75" customHeight="1">
      <c r="B166" s="10" t="s">
        <v>179</v>
      </c>
      <c r="C166" s="12">
        <v>40000</v>
      </c>
      <c r="D166" s="12">
        <v>40000</v>
      </c>
      <c r="E166" s="12">
        <v>40000</v>
      </c>
      <c r="F166" s="12"/>
      <c r="G166" s="11">
        <f t="shared" si="22"/>
        <v>40000</v>
      </c>
      <c r="H166" s="12">
        <f t="shared" si="23"/>
        <v>0</v>
      </c>
      <c r="I166" s="8"/>
    </row>
    <row r="167" spans="2:9" s="9" customFormat="1" ht="15.75" customHeight="1">
      <c r="B167" s="10" t="s">
        <v>180</v>
      </c>
      <c r="C167" s="12">
        <v>7344</v>
      </c>
      <c r="D167" s="12">
        <v>7344</v>
      </c>
      <c r="E167" s="12">
        <v>7344</v>
      </c>
      <c r="F167" s="12"/>
      <c r="G167" s="11">
        <f t="shared" si="22"/>
        <v>7344</v>
      </c>
      <c r="H167" s="12">
        <f t="shared" si="23"/>
        <v>0</v>
      </c>
      <c r="I167" s="8"/>
    </row>
    <row r="168" spans="2:9" s="9" customFormat="1" ht="15.75" customHeight="1">
      <c r="B168" s="10" t="s">
        <v>181</v>
      </c>
      <c r="C168" s="12">
        <v>50000</v>
      </c>
      <c r="D168" s="12">
        <v>50000</v>
      </c>
      <c r="E168" s="12">
        <v>0</v>
      </c>
      <c r="F168" s="12"/>
      <c r="G168" s="11">
        <f t="shared" si="22"/>
        <v>0</v>
      </c>
      <c r="H168" s="12">
        <f t="shared" si="23"/>
        <v>0</v>
      </c>
      <c r="I168" s="8"/>
    </row>
    <row r="169" spans="2:9" s="9" customFormat="1" ht="15.75" customHeight="1">
      <c r="B169" s="10" t="s">
        <v>182</v>
      </c>
      <c r="C169" s="12">
        <v>202910</v>
      </c>
      <c r="D169" s="12">
        <v>202910</v>
      </c>
      <c r="E169" s="12">
        <v>202910</v>
      </c>
      <c r="F169" s="12"/>
      <c r="G169" s="11">
        <f t="shared" si="22"/>
        <v>202910</v>
      </c>
      <c r="H169" s="12">
        <f t="shared" si="23"/>
        <v>0</v>
      </c>
      <c r="I169" s="8"/>
    </row>
    <row r="170" spans="2:9" s="9" customFormat="1" ht="15.75" customHeight="1">
      <c r="B170" s="10" t="s">
        <v>183</v>
      </c>
      <c r="C170" s="12">
        <v>2762</v>
      </c>
      <c r="D170" s="12">
        <v>2762</v>
      </c>
      <c r="E170" s="12">
        <v>2762</v>
      </c>
      <c r="F170" s="12"/>
      <c r="G170" s="11">
        <f t="shared" si="22"/>
        <v>2762</v>
      </c>
      <c r="H170" s="12">
        <f t="shared" si="23"/>
        <v>0</v>
      </c>
      <c r="I170" s="8"/>
    </row>
    <row r="171" spans="2:9" s="9" customFormat="1" ht="18.75" customHeight="1">
      <c r="B171" s="18" t="s">
        <v>184</v>
      </c>
      <c r="C171" s="12">
        <v>0</v>
      </c>
      <c r="D171" s="12">
        <v>1875</v>
      </c>
      <c r="E171" s="12">
        <v>1875</v>
      </c>
      <c r="F171" s="11"/>
      <c r="G171" s="11">
        <f t="shared" si="22"/>
        <v>1875</v>
      </c>
      <c r="H171" s="12">
        <f t="shared" si="23"/>
        <v>0</v>
      </c>
      <c r="I171" s="8"/>
    </row>
    <row r="172" spans="2:9" s="57" customFormat="1" ht="21.75" customHeight="1">
      <c r="B172" s="27" t="s">
        <v>185</v>
      </c>
      <c r="C172" s="28">
        <f>SUM(C163:C171)</f>
        <v>503016</v>
      </c>
      <c r="D172" s="28">
        <f>SUM(D163:D171)</f>
        <v>479891</v>
      </c>
      <c r="E172" s="28">
        <f>SUM(E163:E171)</f>
        <v>304891</v>
      </c>
      <c r="F172" s="28">
        <f>SUM(F163:F171)</f>
        <v>0</v>
      </c>
      <c r="G172" s="28">
        <f>SUM(G163:G171)</f>
        <v>304891</v>
      </c>
      <c r="H172" s="28">
        <f t="shared" si="23"/>
        <v>0</v>
      </c>
      <c r="I172" s="29"/>
    </row>
    <row r="173" spans="2:9" s="58" customFormat="1" ht="24" customHeight="1">
      <c r="B173" s="59" t="s">
        <v>186</v>
      </c>
      <c r="C173" s="60">
        <f>+C29+C52+C58+C72+C79+C96+C105+C114+C121+C161+C172</f>
        <v>6044677</v>
      </c>
      <c r="D173" s="60">
        <f>+D29+D52+D58+D72+D79+D96+D105+D114+D121+D161+D172</f>
        <v>5481384</v>
      </c>
      <c r="E173" s="60">
        <f>+E29+E52+E58+E72+E79+E96+E105+E114+E121+E161+E172</f>
        <v>5215573</v>
      </c>
      <c r="F173" s="60">
        <f>+F29+F52+F58+F72+F79+F96+F105+F114+F121+F161+F172</f>
        <v>1276</v>
      </c>
      <c r="G173" s="60">
        <f>+G29+G52+G58+G72+G79+G96+G105+G114+G121+G161+G172</f>
        <v>5216849</v>
      </c>
      <c r="H173" s="60">
        <f t="shared" si="23"/>
        <v>1276</v>
      </c>
      <c r="I173" s="61"/>
    </row>
    <row r="174" ht="13.5" customHeight="1"/>
    <row r="175" ht="29.25" customHeight="1">
      <c r="B175" t="s">
        <v>187</v>
      </c>
    </row>
    <row r="176" spans="2:9" s="9" customFormat="1" ht="23.25" customHeight="1">
      <c r="B176" s="10" t="s">
        <v>71</v>
      </c>
      <c r="C176" s="12">
        <v>1960</v>
      </c>
      <c r="D176" s="12">
        <v>1960</v>
      </c>
      <c r="E176" s="12">
        <v>3573</v>
      </c>
      <c r="F176" s="12">
        <v>-248</v>
      </c>
      <c r="G176" s="11">
        <f aca="true" t="shared" si="24" ref="G176:G188">+E176+F176</f>
        <v>3325</v>
      </c>
      <c r="H176" s="46">
        <f aca="true" t="shared" si="25" ref="H176:H188">G176-E176</f>
        <v>-248</v>
      </c>
      <c r="I176" s="8" t="s">
        <v>72</v>
      </c>
    </row>
    <row r="177" spans="2:9" s="9" customFormat="1" ht="23.25" customHeight="1">
      <c r="B177" s="10" t="s">
        <v>88</v>
      </c>
      <c r="C177" s="12">
        <v>0</v>
      </c>
      <c r="D177" s="12">
        <v>90</v>
      </c>
      <c r="E177" s="12">
        <v>90</v>
      </c>
      <c r="F177" s="12">
        <v>-90</v>
      </c>
      <c r="G177" s="11">
        <f t="shared" si="24"/>
        <v>0</v>
      </c>
      <c r="H177" s="12">
        <f t="shared" si="25"/>
        <v>-90</v>
      </c>
      <c r="I177" s="8" t="s">
        <v>89</v>
      </c>
    </row>
    <row r="178" spans="2:9" s="9" customFormat="1" ht="23.25" customHeight="1">
      <c r="B178" s="10" t="s">
        <v>91</v>
      </c>
      <c r="C178" s="12">
        <v>1921</v>
      </c>
      <c r="D178" s="12">
        <v>431</v>
      </c>
      <c r="E178" s="12">
        <v>431</v>
      </c>
      <c r="F178" s="12">
        <v>-431</v>
      </c>
      <c r="G178" s="11">
        <f t="shared" si="24"/>
        <v>0</v>
      </c>
      <c r="H178" s="12">
        <f t="shared" si="25"/>
        <v>-431</v>
      </c>
      <c r="I178" s="8" t="s">
        <v>72</v>
      </c>
    </row>
    <row r="179" spans="2:9" s="9" customFormat="1" ht="23.25" customHeight="1">
      <c r="B179" s="10" t="s">
        <v>92</v>
      </c>
      <c r="C179" s="12">
        <v>3200</v>
      </c>
      <c r="D179" s="12">
        <v>3200</v>
      </c>
      <c r="E179" s="12">
        <v>3200</v>
      </c>
      <c r="F179" s="12">
        <v>-2602</v>
      </c>
      <c r="G179" s="11">
        <f t="shared" si="24"/>
        <v>598</v>
      </c>
      <c r="H179" s="12">
        <f t="shared" si="25"/>
        <v>-2602</v>
      </c>
      <c r="I179" s="8" t="s">
        <v>72</v>
      </c>
    </row>
    <row r="180" spans="2:9" s="9" customFormat="1" ht="23.25" customHeight="1">
      <c r="B180" s="10" t="s">
        <v>121</v>
      </c>
      <c r="C180" s="12">
        <v>0</v>
      </c>
      <c r="D180" s="12">
        <v>128</v>
      </c>
      <c r="E180" s="12">
        <v>0</v>
      </c>
      <c r="F180" s="12">
        <v>20255</v>
      </c>
      <c r="G180" s="11">
        <f t="shared" si="24"/>
        <v>20255</v>
      </c>
      <c r="H180" s="46">
        <f t="shared" si="25"/>
        <v>20255</v>
      </c>
      <c r="I180" s="8" t="s">
        <v>122</v>
      </c>
    </row>
    <row r="181" spans="2:9" s="9" customFormat="1" ht="29.25" customHeight="1">
      <c r="B181" s="47" t="s">
        <v>142</v>
      </c>
      <c r="C181" s="12">
        <v>0</v>
      </c>
      <c r="D181" s="12">
        <v>0</v>
      </c>
      <c r="E181" s="12">
        <v>1000</v>
      </c>
      <c r="F181" s="12">
        <v>-500</v>
      </c>
      <c r="G181" s="11">
        <f t="shared" si="24"/>
        <v>500</v>
      </c>
      <c r="H181" s="12">
        <f t="shared" si="25"/>
        <v>-500</v>
      </c>
      <c r="I181" s="8" t="s">
        <v>143</v>
      </c>
    </row>
    <row r="182" spans="2:9" s="9" customFormat="1" ht="41.25" customHeight="1">
      <c r="B182" s="47" t="s">
        <v>144</v>
      </c>
      <c r="C182" s="12"/>
      <c r="D182" s="12"/>
      <c r="E182" s="12">
        <v>0</v>
      </c>
      <c r="F182" s="12">
        <v>240</v>
      </c>
      <c r="G182" s="11">
        <f t="shared" si="24"/>
        <v>240</v>
      </c>
      <c r="H182" s="12">
        <f t="shared" si="25"/>
        <v>240</v>
      </c>
      <c r="I182" s="8" t="s">
        <v>145</v>
      </c>
    </row>
    <row r="183" spans="2:9" s="9" customFormat="1" ht="29.25" customHeight="1">
      <c r="B183" s="10" t="s">
        <v>173</v>
      </c>
      <c r="C183" s="12">
        <v>0</v>
      </c>
      <c r="D183" s="12">
        <v>4581</v>
      </c>
      <c r="E183" s="12">
        <v>4514</v>
      </c>
      <c r="F183" s="12">
        <v>-1415</v>
      </c>
      <c r="G183" s="11">
        <f t="shared" si="24"/>
        <v>3099</v>
      </c>
      <c r="H183" s="12">
        <f t="shared" si="25"/>
        <v>-1415</v>
      </c>
      <c r="I183" s="8" t="s">
        <v>72</v>
      </c>
    </row>
    <row r="184" spans="2:9" s="9" customFormat="1" ht="36.75" customHeight="1">
      <c r="B184" s="10" t="s">
        <v>98</v>
      </c>
      <c r="C184" s="12">
        <v>53</v>
      </c>
      <c r="D184" s="12">
        <v>53</v>
      </c>
      <c r="E184" s="12">
        <v>53</v>
      </c>
      <c r="F184" s="12">
        <v>-31</v>
      </c>
      <c r="G184" s="11">
        <f t="shared" si="24"/>
        <v>22</v>
      </c>
      <c r="H184" s="12">
        <f t="shared" si="25"/>
        <v>-31</v>
      </c>
      <c r="I184" s="8" t="s">
        <v>99</v>
      </c>
    </row>
    <row r="185" spans="2:9" s="9" customFormat="1" ht="39.75" customHeight="1">
      <c r="B185" s="10" t="s">
        <v>78</v>
      </c>
      <c r="C185" s="12">
        <v>20000</v>
      </c>
      <c r="D185" s="12">
        <v>20000</v>
      </c>
      <c r="E185" s="12">
        <v>20000</v>
      </c>
      <c r="F185" s="12">
        <v>-6356</v>
      </c>
      <c r="G185" s="11">
        <f t="shared" si="24"/>
        <v>13644</v>
      </c>
      <c r="H185" s="12">
        <f t="shared" si="25"/>
        <v>-6356</v>
      </c>
      <c r="I185" s="8" t="s">
        <v>79</v>
      </c>
    </row>
    <row r="186" spans="2:9" s="9" customFormat="1" ht="29.25" customHeight="1">
      <c r="B186" s="10" t="s">
        <v>111</v>
      </c>
      <c r="C186" s="12">
        <v>33920</v>
      </c>
      <c r="D186" s="12">
        <v>12125</v>
      </c>
      <c r="E186" s="12">
        <v>12125</v>
      </c>
      <c r="F186" s="12">
        <v>-7625</v>
      </c>
      <c r="G186" s="11">
        <f t="shared" si="24"/>
        <v>4500</v>
      </c>
      <c r="H186" s="12">
        <f t="shared" si="25"/>
        <v>-7625</v>
      </c>
      <c r="I186" s="8" t="s">
        <v>112</v>
      </c>
    </row>
    <row r="187" spans="1:9" s="9" customFormat="1" ht="38.25" customHeight="1">
      <c r="A187" s="9">
        <v>170118</v>
      </c>
      <c r="B187" s="10" t="s">
        <v>149</v>
      </c>
      <c r="C187" s="12">
        <v>6000</v>
      </c>
      <c r="D187" s="12">
        <v>5786</v>
      </c>
      <c r="E187" s="12">
        <v>5786</v>
      </c>
      <c r="F187" s="12">
        <f>-173+79</f>
        <v>-94</v>
      </c>
      <c r="G187" s="11">
        <f t="shared" si="24"/>
        <v>5692</v>
      </c>
      <c r="H187" s="46">
        <f t="shared" si="25"/>
        <v>-94</v>
      </c>
      <c r="I187" s="8" t="s">
        <v>150</v>
      </c>
    </row>
    <row r="188" spans="1:9" s="9" customFormat="1" ht="40.5" customHeight="1">
      <c r="A188" s="9">
        <v>170117</v>
      </c>
      <c r="B188" s="10" t="s">
        <v>154</v>
      </c>
      <c r="C188" s="12">
        <v>6000</v>
      </c>
      <c r="D188" s="12">
        <v>6000</v>
      </c>
      <c r="E188" s="12">
        <v>7215</v>
      </c>
      <c r="F188" s="12">
        <v>173</v>
      </c>
      <c r="G188" s="11">
        <f t="shared" si="24"/>
        <v>7388</v>
      </c>
      <c r="H188" s="46">
        <f t="shared" si="25"/>
        <v>173</v>
      </c>
      <c r="I188" s="8" t="s">
        <v>155</v>
      </c>
    </row>
    <row r="189" ht="24.75" customHeight="1">
      <c r="F189" s="64">
        <f>SUM(F176:F188)</f>
        <v>1276</v>
      </c>
    </row>
  </sheetData>
  <printOptions/>
  <pageMargins left="0.72" right="0.6" top="0.9" bottom="0.72" header="0.52" footer="0.53"/>
  <pageSetup blackAndWhite="1" horizontalDpi="300" verticalDpi="300" orientation="landscape" paperSize="9" scale="85" r:id="rId1"/>
  <headerFooter alignWithMargins="0">
    <oddHeader xml:space="preserve">&amp;C&amp;"Arial CE,Félkövér"&amp;14Felhalmozási kiadások&amp;R&amp;8  ............  Önkorm.rendelet
 9. számú melléklet
  </oddHeader>
    <oddFooter>&amp;L&amp;8Nyomt.:&amp;D  &amp;C&amp;8&amp;F&amp;9          &amp;"Arial CE,Dőlt"Szabó Tiborné&amp;R&amp;8&amp;P/&amp;N</oddFooter>
  </headerFooter>
  <rowBreaks count="5" manualBreakCount="5">
    <brk id="29" max="255" man="1"/>
    <brk id="52" max="255" man="1"/>
    <brk id="79" max="255" man="1"/>
    <brk id="105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SzekeresneGabi</cp:lastModifiedBy>
  <cp:lastPrinted>2003-02-14T12:11:27Z</cp:lastPrinted>
  <dcterms:created xsi:type="dcterms:W3CDTF">2003-02-14T12:10:16Z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