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720" windowHeight="7260" activeTab="0"/>
  </bookViews>
  <sheets>
    <sheet name="int.bev." sheetId="1" r:id="rId1"/>
    <sheet name="int.kiad." sheetId="2" r:id="rId2"/>
    <sheet name="létszám" sheetId="3" r:id="rId3"/>
  </sheets>
  <externalReferences>
    <externalReference r:id="rId6"/>
    <externalReference r:id="rId7"/>
    <externalReference r:id="rId8"/>
  </externalReferences>
  <definedNames>
    <definedName name="_xlnm.Print_Area" localSheetId="0">'int.bev.'!$A$1:$CC$60</definedName>
  </definedNames>
  <calcPr fullCalcOnLoad="1"/>
</workbook>
</file>

<file path=xl/sharedStrings.xml><?xml version="1.0" encoding="utf-8"?>
<sst xmlns="http://schemas.openxmlformats.org/spreadsheetml/2006/main" count="2711" uniqueCount="219">
  <si>
    <t>Eltérés</t>
  </si>
  <si>
    <t>(+,-)</t>
  </si>
  <si>
    <t>II.Felhalmozási célu bevételek</t>
  </si>
  <si>
    <t>ei.</t>
  </si>
  <si>
    <t xml:space="preserve"> </t>
  </si>
  <si>
    <t>Bevételek összesen</t>
  </si>
  <si>
    <t>Mód.</t>
  </si>
  <si>
    <t>előirányzat</t>
  </si>
  <si>
    <t>2.</t>
  </si>
  <si>
    <t>I.</t>
  </si>
  <si>
    <t>1.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</si>
  <si>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</si>
  <si>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</si>
  <si>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</si>
  <si>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</si>
  <si>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</si>
  <si>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</si>
  <si>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</si>
  <si>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</si>
  <si>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</si>
  <si>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</si>
  <si>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</si>
  <si>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II.</t>
  </si>
  <si>
    <t>Kiadások</t>
  </si>
  <si>
    <t>I</t>
  </si>
  <si>
    <t>Kiemelt előirányzat</t>
  </si>
  <si>
    <t>Cím</t>
  </si>
  <si>
    <t>1.csoport</t>
  </si>
  <si>
    <t>2.csoport</t>
  </si>
  <si>
    <t>3.csoport</t>
  </si>
  <si>
    <t>4.csoport</t>
  </si>
  <si>
    <t>4.2.alcsoport</t>
  </si>
  <si>
    <t>sz.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</si>
  <si>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</si>
  <si>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</si>
  <si>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</si>
  <si>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</si>
  <si>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</si>
  <si>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</si>
  <si>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</si>
  <si>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</si>
  <si>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</si>
  <si>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</si>
  <si>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</si>
  <si>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</si>
  <si>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</si>
  <si>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</si>
  <si>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</si>
  <si>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</si>
  <si>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</si>
  <si>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</si>
  <si>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</si>
  <si>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</si>
  <si>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</si>
  <si>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</si>
  <si>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</si>
  <si>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</si>
  <si>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</si>
  <si>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</si>
  <si>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</si>
  <si>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</si>
  <si>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</si>
  <si>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Mindösszesen</t>
  </si>
  <si>
    <t>3.l.alcsoport</t>
  </si>
  <si>
    <t>3.2.Alcsoport</t>
  </si>
  <si>
    <t>4.l.alcsoport</t>
  </si>
  <si>
    <t>6.csoport</t>
  </si>
  <si>
    <t>7.csoport</t>
  </si>
  <si>
    <t>II.Felhalmozási célu kiadás</t>
  </si>
  <si>
    <t>Munkaadót terhelő járulékok</t>
  </si>
  <si>
    <t>Dologi jellegű kiadás</t>
  </si>
  <si>
    <t>Pénzmaradvány tartaléka</t>
  </si>
  <si>
    <t>Dologi kiadás</t>
  </si>
  <si>
    <t>Átadás, kölcsön</t>
  </si>
  <si>
    <t>Felhalmozási c.átadás, kölcsön</t>
  </si>
  <si>
    <t>Működési c.átadás, kölcsön</t>
  </si>
  <si>
    <t>Felújítás</t>
  </si>
  <si>
    <t>Felhalmozási kiadás</t>
  </si>
  <si>
    <t>csoportok összesen</t>
  </si>
  <si>
    <t>(4.1.+6+7)</t>
  </si>
  <si>
    <t>Működési célú kiadás</t>
  </si>
  <si>
    <t>Felhalmozási célú kiadás</t>
  </si>
  <si>
    <t>Al-</t>
  </si>
  <si>
    <t>cím</t>
  </si>
  <si>
    <t>Megjegyzés</t>
  </si>
  <si>
    <t>Gyámhivatal</t>
  </si>
  <si>
    <t>Bevételből:</t>
  </si>
  <si>
    <t>Cím megnevezése</t>
  </si>
  <si>
    <t xml:space="preserve">1.1.alcsoport </t>
  </si>
  <si>
    <t>1.2.alcsoport</t>
  </si>
  <si>
    <t>3.1.alcsoport</t>
  </si>
  <si>
    <t>4.1.alcsoport</t>
  </si>
  <si>
    <t>5.csoport</t>
  </si>
  <si>
    <t>5.l.alcsoport</t>
  </si>
  <si>
    <t>I.Működési c.bevételek</t>
  </si>
  <si>
    <t>Önállóan gazd.intézmények</t>
  </si>
  <si>
    <t>Működési bevételek</t>
  </si>
  <si>
    <t>Felh.k.áfa visszatérülés</t>
  </si>
  <si>
    <t>Értékesített tárgyi e.áfa</t>
  </si>
  <si>
    <t>Felhalm.tőkejellegű</t>
  </si>
  <si>
    <t>Intézm.támogatás</t>
  </si>
  <si>
    <t>Felhalmozási c.támogatás</t>
  </si>
  <si>
    <t>Átvett pénzeszközök</t>
  </si>
  <si>
    <t>Felhalmozási c.átvett</t>
  </si>
  <si>
    <t>Működési c.átvett pénzeszköz</t>
  </si>
  <si>
    <t>Előző évi maradvány, eredmény</t>
  </si>
  <si>
    <t>Felhalmozási c.pénzmaradvány</t>
  </si>
  <si>
    <t>(1.+2.+3.+4.+5.)</t>
  </si>
  <si>
    <t>(1.-1.1.-1.2)+(3-3.1.)+4.2.+(5.-5.1.)</t>
  </si>
  <si>
    <t>(1.1+1.2.+2.+3.1.+4.1.+5.1.)</t>
  </si>
  <si>
    <t>Városgondnokság</t>
  </si>
  <si>
    <t>Egészségügyi Központ</t>
  </si>
  <si>
    <t>Bölcsődei Központ</t>
  </si>
  <si>
    <t>Családsegítő Központ</t>
  </si>
  <si>
    <t>Szociális Gondozási Központ</t>
  </si>
  <si>
    <t>Liget Idősek Otthona</t>
  </si>
  <si>
    <t>Szociális Foglalkoztató</t>
  </si>
  <si>
    <t>Óvodai Gondnokság</t>
  </si>
  <si>
    <t>Bartók B.Általános Iskola</t>
  </si>
  <si>
    <t>Berzsenyi D.Általános Iskola</t>
  </si>
  <si>
    <t>Gárdonyi G.Általános Iskola</t>
  </si>
  <si>
    <t>Németh I.Általános Iskola</t>
  </si>
  <si>
    <t>Kisfaludy u.Általános Iskola</t>
  </si>
  <si>
    <t>Kinizsi ltp-i Általános Iskola</t>
  </si>
  <si>
    <t>Honvéd u.Általános Iskola</t>
  </si>
  <si>
    <t>Kaposfüredi Általános Iskola</t>
  </si>
  <si>
    <t>II.Rákóczi F.Általános Iskola</t>
  </si>
  <si>
    <t>Toponári u.Általános Iskola</t>
  </si>
  <si>
    <t>Toldi ltp-i Általános Iskola</t>
  </si>
  <si>
    <t>Kodály Z.Általános Iskola</t>
  </si>
  <si>
    <t>Pécsi u.Általános Iskola</t>
  </si>
  <si>
    <t>Zrínyi I.Általános Iskola</t>
  </si>
  <si>
    <t>Bárczi G.u.Ált.Iskola</t>
  </si>
  <si>
    <t>Közlekedési SZKI</t>
  </si>
  <si>
    <t>Iparművészeti SZKI</t>
  </si>
  <si>
    <t>Kereskedelmi SZKI</t>
  </si>
  <si>
    <t>Élelmiszeripari SZKI</t>
  </si>
  <si>
    <t>Épitőipari SZKI</t>
  </si>
  <si>
    <t>Egészségügyi SZKI</t>
  </si>
  <si>
    <t>Munkácsy M.Gimnázium</t>
  </si>
  <si>
    <t>Táncsics M.Gimnázium</t>
  </si>
  <si>
    <t>Műszaki Középiskola</t>
  </si>
  <si>
    <t>Közgazdasági SZKI</t>
  </si>
  <si>
    <t>Gyergyai A.Kollégium</t>
  </si>
  <si>
    <t>Baross G.Kollégium</t>
  </si>
  <si>
    <t>Liszt F.Zeneiskola</t>
  </si>
  <si>
    <t xml:space="preserve">Csíky G.Színház </t>
  </si>
  <si>
    <t>Együd Á.VMK</t>
  </si>
  <si>
    <t>Sportcsarnok</t>
  </si>
  <si>
    <t>Hivatásos Tűzoltóság</t>
  </si>
  <si>
    <t>Kistérségi Önk.Területf.Társ.</t>
  </si>
  <si>
    <t>Összesen</t>
  </si>
  <si>
    <t>Halmozódás</t>
  </si>
  <si>
    <t>Működési célú bevételek</t>
  </si>
  <si>
    <t>Működési célú halmozódás</t>
  </si>
  <si>
    <t>Felhalmozási célú bevételek</t>
  </si>
  <si>
    <t>Felhalmozási célú halmozódás</t>
  </si>
  <si>
    <t>Kiadásból</t>
  </si>
  <si>
    <t>(1+2+3+4+5+6+7)</t>
  </si>
  <si>
    <t>I.Működési célu kiadás</t>
  </si>
  <si>
    <t>Ellátottak juttatása</t>
  </si>
  <si>
    <t>(1+2+3+4.2.+5)</t>
  </si>
  <si>
    <t>Csíky G.Színház</t>
  </si>
  <si>
    <t>Működési célú kiadások</t>
  </si>
  <si>
    <t>Felhalmozási célú kiadások</t>
  </si>
  <si>
    <t>Gondnokság</t>
  </si>
  <si>
    <t>Polgári Védelem</t>
  </si>
  <si>
    <t>TOURINFORM Iroda</t>
  </si>
  <si>
    <t>( fő )</t>
  </si>
  <si>
    <t>intézményi összesen</t>
  </si>
  <si>
    <t>ebből:Szoc.Fogl.bedolgozók létszáma</t>
  </si>
  <si>
    <t>Igazgatás</t>
  </si>
  <si>
    <t>Személyi juttatás</t>
  </si>
  <si>
    <t xml:space="preserve">Átvettből : TB.alaptól átvett </t>
  </si>
  <si>
    <t xml:space="preserve">                       egyéb átvételek</t>
  </si>
  <si>
    <t>Alcím megnevezése</t>
  </si>
  <si>
    <t>3.Csoport</t>
  </si>
  <si>
    <t>Részben önállóan gazdálkodó</t>
  </si>
  <si>
    <t>intézmények kiadásai</t>
  </si>
  <si>
    <t>Városi Fürdő</t>
  </si>
  <si>
    <t xml:space="preserve">Városgondnokság egyéb </t>
  </si>
  <si>
    <t>Városgondnokság összesen</t>
  </si>
  <si>
    <t>STÍLTEX Szocális Foglalkoztató</t>
  </si>
  <si>
    <t>Béke u.5l. sz.Óvoda</t>
  </si>
  <si>
    <t>Damjanich u.38.sz.Óvoda</t>
  </si>
  <si>
    <t>Madár u.14.sz.Óvoda</t>
  </si>
  <si>
    <t>Petőfi u.20 sz.Óvoda</t>
  </si>
  <si>
    <t>Rét u.1.sz.Óvoda</t>
  </si>
  <si>
    <t>Szántó I.u.15/a sz.Óvoda</t>
  </si>
  <si>
    <t>Honvéd u.24/b sz.Óvoda</t>
  </si>
  <si>
    <t>Arany J.u.10.sz.Óvoda</t>
  </si>
  <si>
    <t>Bajcsy Zs.u.2o.sz.Óvoda</t>
  </si>
  <si>
    <t>Búzavirág u.19.sz.Óvoda</t>
  </si>
  <si>
    <t>Irányi D.u.7.sz.Óvoda</t>
  </si>
  <si>
    <t>Kaposfüredi u.Óvoda</t>
  </si>
  <si>
    <t>Festetics Karolina Óvoda</t>
  </si>
  <si>
    <t>Pécsi u.1.sz.Óvoda</t>
  </si>
  <si>
    <t>Tallián u.127.sz.Óvoda</t>
  </si>
  <si>
    <t>Temesvár u.2.sz.Óvoda</t>
  </si>
  <si>
    <t>Sörház u.10.sz.Óvoda</t>
  </si>
  <si>
    <t>Szentjakabi Óvoda</t>
  </si>
  <si>
    <t>Nemzetőr sor 1.sz.Óvoda</t>
  </si>
  <si>
    <t>Óvodák összesen</t>
  </si>
  <si>
    <t>Nevelési Tanácsadó</t>
  </si>
  <si>
    <t>Tartalék</t>
  </si>
  <si>
    <t>Pénzmaradvány</t>
  </si>
  <si>
    <t>Óvodai Gondn.összesen</t>
  </si>
  <si>
    <t>Átvett és megtérülés</t>
  </si>
  <si>
    <t>intézmények bevételei</t>
  </si>
  <si>
    <t>Sportiskola</t>
  </si>
  <si>
    <t>Sportcsarnok egyéb feladatok</t>
  </si>
  <si>
    <t xml:space="preserve">Sportcsarnok </t>
  </si>
  <si>
    <t>Mód.új</t>
  </si>
  <si>
    <t>Mód.ei.</t>
  </si>
  <si>
    <t>Polgármesteri Hivatal összesen</t>
  </si>
  <si>
    <t xml:space="preserve">Létszám </t>
  </si>
  <si>
    <t>Sportcsarnok egyéb</t>
  </si>
  <si>
    <t>Létszám (kerekített)</t>
  </si>
  <si>
    <t>Önkormányzati gazdálkodás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</si>
</sst>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</numFmts>
  <fonts count="24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9"/>
      <color indexed="10"/>
      <name val="HBangkok"/>
      <family val="0"/>
    </font>
    <font>
      <sz val="10"/>
      <color indexed="10"/>
      <name val="Times New Roman"/>
      <family val="1"/>
    </font>
    <font>
      <sz val="10"/>
      <name val="Times New Roman"/>
      <family val="1"/>
    </font>
    <font>
      <sz val="10"/>
      <name val="Times New Roman CE"/>
      <family val="1"/>
    </font>
    <font>
      <sz val="10"/>
      <color indexed="10"/>
      <name val="HBangkok"/>
      <family val="0"/>
    </font>
    <font>
      <sz val="9"/>
      <name val="MS Sans Serif"/>
      <family val="0"/>
    </font>
    <font>
      <sz val="10"/>
      <color indexed="9"/>
      <name val="Times New Roman"/>
      <family val="1"/>
    </font>
    <font>
      <sz val="10"/>
      <color indexed="9"/>
      <name val="Times New Roman CE"/>
      <family val="1"/>
    </font>
    <font>
      <sz val="10"/>
      <color indexed="9"/>
      <name val="MS Sans Serif"/>
      <family val="0"/>
    </font>
    <font>
      <sz val="10"/>
      <color indexed="9"/>
      <name val="Arial CE"/>
      <family val="0"/>
    </font>
    <font>
      <sz val="9"/>
      <color indexed="9"/>
      <name val="Times New Roman CE"/>
      <family val="1"/>
    </font>
    <font>
      <sz val="9"/>
      <color indexed="9"/>
      <name val="Times New Roman"/>
      <family val="1"/>
    </font>
    <font>
      <sz val="10"/>
      <color indexed="8"/>
      <name val="Times New Roman"/>
      <family val="1"/>
    </font>
    <font>
      <sz val="10"/>
      <color indexed="10"/>
      <name val="Times New Roman CE"/>
      <family val="1"/>
    </font>
    <font>
      <sz val="8"/>
      <name val="Times New Roman"/>
      <family val="1"/>
    </font>
    <font>
      <sz val="8"/>
      <color indexed="8"/>
      <name val="Times New Roman"/>
      <family val="1"/>
    </font>
    <font>
      <sz val="9"/>
      <name val="Times New Roman CE"/>
      <family val="1"/>
    </font>
    <font>
      <sz val="8"/>
      <name val="Times New Roman CE"/>
      <family val="1"/>
    </font>
    <font>
      <sz val="9"/>
      <color indexed="10"/>
      <name val="Times New Roman"/>
      <family val="1"/>
    </font>
    <font>
      <sz val="10"/>
      <color indexed="8"/>
      <name val="Times New Roman CE"/>
      <family val="1"/>
    </font>
  </fonts>
  <fills count="7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1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0" fontId="10" fillId="2" borderId="1" xfId="0" applyFont="1" applyFill="1" applyBorder="1" applyAlignment="1">
      <alignment horizontal="center"/>
    </xf>
    <xf numFmtId="0" fontId="14" fillId="2" borderId="1" xfId="0" applyFont="1" applyFill="1" applyBorder="1" applyAlignment="1">
      <alignment horizontal="center"/>
    </xf>
    <xf numFmtId="0" fontId="14" fillId="2" borderId="2" xfId="0" applyFont="1" applyFill="1" applyBorder="1" applyAlignment="1">
      <alignment horizontal="centerContinuous"/>
    </xf>
    <xf numFmtId="0" fontId="14" fillId="2" borderId="3" xfId="0" applyFont="1" applyFill="1" applyBorder="1" applyAlignment="1">
      <alignment horizontal="centerContinuous"/>
    </xf>
    <xf numFmtId="0" fontId="14" fillId="2" borderId="4" xfId="0" applyFont="1" applyFill="1" applyBorder="1" applyAlignment="1">
      <alignment horizontal="centerContinuous"/>
    </xf>
    <xf numFmtId="0" fontId="14" fillId="2" borderId="5" xfId="0" applyFont="1" applyFill="1" applyBorder="1" applyAlignment="1">
      <alignment horizontal="left"/>
    </xf>
    <xf numFmtId="0" fontId="14" fillId="2" borderId="5" xfId="0" applyFont="1" applyFill="1" applyBorder="1" applyAlignment="1">
      <alignment horizontal="center"/>
    </xf>
    <xf numFmtId="0" fontId="14" fillId="2" borderId="6" xfId="0" applyFont="1" applyFill="1" applyBorder="1" applyAlignment="1">
      <alignment horizontal="centerContinuous"/>
    </xf>
    <xf numFmtId="0" fontId="14" fillId="2" borderId="5" xfId="0" applyFont="1" applyFill="1" applyBorder="1" applyAlignment="1">
      <alignment horizontal="centerContinuous"/>
    </xf>
    <xf numFmtId="0" fontId="14" fillId="2" borderId="0" xfId="0" applyFont="1" applyFill="1" applyAlignment="1">
      <alignment horizontal="centerContinuous"/>
    </xf>
    <xf numFmtId="0" fontId="10" fillId="2" borderId="5" xfId="0" applyFont="1" applyFill="1" applyBorder="1" applyAlignment="1">
      <alignment/>
    </xf>
    <xf numFmtId="0" fontId="15" fillId="2" borderId="1" xfId="0" applyFont="1" applyFill="1" applyBorder="1" applyAlignment="1">
      <alignment horizontal="center"/>
    </xf>
    <xf numFmtId="0" fontId="10" fillId="2" borderId="7" xfId="0" applyFont="1" applyFill="1" applyBorder="1" applyAlignment="1">
      <alignment horizontal="center"/>
    </xf>
    <xf numFmtId="0" fontId="10" fillId="2" borderId="7" xfId="0" applyFont="1" applyFill="1" applyBorder="1" applyAlignment="1">
      <alignment/>
    </xf>
    <xf numFmtId="0" fontId="14" fillId="2" borderId="7" xfId="0" applyFont="1" applyFill="1" applyBorder="1" applyAlignment="1">
      <alignment horizontal="center"/>
    </xf>
    <xf numFmtId="0" fontId="14" fillId="2" borderId="7" xfId="0" applyFont="1" applyFill="1" applyBorder="1" applyAlignment="1">
      <alignment/>
    </xf>
    <xf numFmtId="0" fontId="15" fillId="2" borderId="7" xfId="0" applyFont="1" applyFill="1" applyBorder="1" applyAlignment="1">
      <alignment horizontal="center"/>
    </xf>
    <xf numFmtId="0" fontId="11" fillId="2" borderId="1" xfId="0" applyFont="1" applyFill="1" applyBorder="1" applyAlignment="1">
      <alignment/>
    </xf>
    <xf numFmtId="0" fontId="10" fillId="2" borderId="1" xfId="0" applyFont="1" applyFill="1" applyBorder="1" applyAlignment="1">
      <alignment/>
    </xf>
    <xf numFmtId="164" fontId="11" fillId="2" borderId="1" xfId="0" applyNumberFormat="1" applyFont="1" applyFill="1" applyBorder="1" applyAlignment="1">
      <alignment/>
    </xf>
    <xf numFmtId="0" fontId="11" fillId="2" borderId="5" xfId="0" applyFont="1" applyFill="1" applyBorder="1" applyAlignment="1">
      <alignment/>
    </xf>
    <xf numFmtId="0" fontId="11" fillId="2" borderId="5" xfId="0" applyFont="1" applyFill="1" applyBorder="1" applyAlignment="1">
      <alignment horizontal="center"/>
    </xf>
    <xf numFmtId="0" fontId="11" fillId="2" borderId="6" xfId="0" applyFont="1" applyFill="1" applyBorder="1" applyAlignment="1">
      <alignment horizontal="center"/>
    </xf>
    <xf numFmtId="0" fontId="11" fillId="2" borderId="6" xfId="0" applyFont="1" applyFill="1" applyBorder="1" applyAlignment="1">
      <alignment/>
    </xf>
    <xf numFmtId="164" fontId="11" fillId="2" borderId="0" xfId="0" applyNumberFormat="1" applyFont="1" applyFill="1" applyBorder="1" applyAlignment="1">
      <alignment/>
    </xf>
    <xf numFmtId="0" fontId="11" fillId="2" borderId="0" xfId="0" applyFont="1" applyFill="1" applyAlignment="1">
      <alignment/>
    </xf>
    <xf numFmtId="0" fontId="11" fillId="2" borderId="1" xfId="0" applyFont="1" applyFill="1" applyBorder="1" applyAlignment="1">
      <alignment horizontal="center"/>
    </xf>
    <xf numFmtId="0" fontId="11" fillId="2" borderId="5" xfId="0" applyFont="1" applyFill="1" applyBorder="1" applyAlignment="1">
      <alignment horizontal="left"/>
    </xf>
    <xf numFmtId="0" fontId="11" fillId="2" borderId="5" xfId="0" applyFont="1" applyFill="1" applyBorder="1" applyAlignment="1">
      <alignment horizontal="centerContinuous"/>
    </xf>
    <xf numFmtId="0" fontId="11" fillId="2" borderId="7" xfId="0" applyFont="1" applyFill="1" applyBorder="1" applyAlignment="1">
      <alignment horizontal="center"/>
    </xf>
    <xf numFmtId="0" fontId="11" fillId="2" borderId="7" xfId="0" applyFont="1" applyFill="1" applyBorder="1" applyAlignment="1">
      <alignment/>
    </xf>
    <xf numFmtId="1" fontId="11" fillId="2" borderId="5" xfId="0" applyNumberFormat="1" applyFont="1" applyFill="1" applyBorder="1" applyAlignment="1">
      <alignment horizontal="center"/>
    </xf>
    <xf numFmtId="1" fontId="11" fillId="2" borderId="5" xfId="0" applyNumberFormat="1" applyFont="1" applyFill="1" applyBorder="1" applyAlignment="1">
      <alignment/>
    </xf>
    <xf numFmtId="1" fontId="11" fillId="2" borderId="6" xfId="0" applyNumberFormat="1" applyFont="1" applyFill="1" applyBorder="1" applyAlignment="1">
      <alignment horizontal="center"/>
    </xf>
    <xf numFmtId="0" fontId="10" fillId="2" borderId="6" xfId="0" applyFont="1" applyFill="1" applyBorder="1" applyAlignment="1">
      <alignment/>
    </xf>
    <xf numFmtId="1" fontId="11" fillId="2" borderId="1" xfId="0" applyNumberFormat="1" applyFont="1" applyFill="1" applyBorder="1" applyAlignment="1">
      <alignment horizontal="center"/>
    </xf>
    <xf numFmtId="164" fontId="11" fillId="2" borderId="0" xfId="0" applyNumberFormat="1" applyFont="1" applyFill="1" applyAlignment="1">
      <alignment/>
    </xf>
    <xf numFmtId="1" fontId="11" fillId="2" borderId="1" xfId="0" applyNumberFormat="1" applyFont="1" applyFill="1" applyBorder="1" applyAlignment="1" applyProtection="1">
      <alignment horizontal="center"/>
      <protection locked="0"/>
    </xf>
    <xf numFmtId="0" fontId="11" fillId="2" borderId="1" xfId="0" applyFont="1" applyFill="1" applyBorder="1" applyAlignment="1" applyProtection="1">
      <alignment horizontal="center"/>
      <protection locked="0"/>
    </xf>
    <xf numFmtId="0" fontId="11" fillId="2" borderId="1" xfId="0" applyFont="1" applyFill="1" applyBorder="1" applyAlignment="1" applyProtection="1">
      <alignment/>
      <protection locked="0"/>
    </xf>
    <xf numFmtId="0" fontId="11" fillId="2" borderId="7" xfId="0" applyFont="1" applyFill="1" applyBorder="1" applyAlignment="1" applyProtection="1">
      <alignment horizontal="center"/>
      <protection locked="0"/>
    </xf>
    <xf numFmtId="0" fontId="11" fillId="2" borderId="7" xfId="0" applyFont="1" applyFill="1" applyBorder="1" applyAlignment="1" applyProtection="1">
      <alignment/>
      <protection locked="0"/>
    </xf>
    <xf numFmtId="0" fontId="11" fillId="2" borderId="6" xfId="0" applyFont="1" applyFill="1" applyBorder="1" applyAlignment="1" applyProtection="1">
      <alignment horizontal="center"/>
      <protection locked="0"/>
    </xf>
    <xf numFmtId="0" fontId="11" fillId="2" borderId="6" xfId="0" applyFont="1" applyFill="1" applyBorder="1" applyAlignment="1" applyProtection="1">
      <alignment/>
      <protection locked="0"/>
    </xf>
    <xf numFmtId="0" fontId="11" fillId="2" borderId="8" xfId="0" applyFont="1" applyFill="1" applyBorder="1" applyAlignment="1">
      <alignment horizontal="centerContinuous"/>
    </xf>
    <xf numFmtId="0" fontId="11" fillId="2" borderId="1" xfId="0" applyFont="1" applyFill="1" applyBorder="1" applyAlignment="1">
      <alignment horizontal="centerContinuous"/>
    </xf>
    <xf numFmtId="0" fontId="11" fillId="2" borderId="4" xfId="0" applyFont="1" applyFill="1" applyBorder="1" applyAlignment="1">
      <alignment horizontal="centerContinuous"/>
    </xf>
    <xf numFmtId="0" fontId="11" fillId="2" borderId="6" xfId="0" applyFont="1" applyFill="1" applyBorder="1" applyAlignment="1">
      <alignment horizontal="centerContinuous"/>
    </xf>
    <xf numFmtId="0" fontId="11" fillId="2" borderId="9" xfId="0" applyFont="1" applyFill="1" applyBorder="1" applyAlignment="1">
      <alignment horizontal="centerContinuous"/>
    </xf>
    <xf numFmtId="0" fontId="11" fillId="2" borderId="2" xfId="0" applyFont="1" applyFill="1" applyBorder="1" applyAlignment="1">
      <alignment horizontal="centerContinuous"/>
    </xf>
    <xf numFmtId="0" fontId="11" fillId="2" borderId="3" xfId="0" applyFont="1" applyFill="1" applyBorder="1" applyAlignment="1">
      <alignment horizontal="centerContinuous"/>
    </xf>
    <xf numFmtId="0" fontId="12" fillId="2" borderId="1" xfId="0" applyFont="1" applyFill="1" applyBorder="1" applyAlignment="1">
      <alignment/>
    </xf>
    <xf numFmtId="1" fontId="11" fillId="2" borderId="6" xfId="0" applyNumberFormat="1" applyFont="1" applyFill="1" applyBorder="1" applyAlignment="1">
      <alignment/>
    </xf>
    <xf numFmtId="0" fontId="11" fillId="2" borderId="0" xfId="0" applyFont="1" applyFill="1" applyAlignment="1">
      <alignment horizontal="center"/>
    </xf>
    <xf numFmtId="0" fontId="13" fillId="2" borderId="0" xfId="0" applyFont="1" applyFill="1" applyAlignment="1">
      <alignment/>
    </xf>
    <xf numFmtId="0" fontId="12" fillId="2" borderId="0" xfId="0" applyFont="1" applyFill="1" applyAlignment="1">
      <alignment/>
    </xf>
    <xf numFmtId="0" fontId="16" fillId="3" borderId="1" xfId="0" applyFont="1" applyFill="1" applyBorder="1" applyAlignment="1">
      <alignment horizontal="center"/>
    </xf>
    <xf numFmtId="0" fontId="6" fillId="3" borderId="8" xfId="0" applyFont="1" applyFill="1" applyBorder="1" applyAlignment="1">
      <alignment horizontal="centerContinuous"/>
    </xf>
    <xf numFmtId="0" fontId="6" fillId="3" borderId="1" xfId="0" applyFont="1" applyFill="1" applyBorder="1" applyAlignment="1">
      <alignment horizontal="centerContinuous"/>
    </xf>
    <xf numFmtId="0" fontId="16" fillId="4" borderId="1" xfId="0" applyFont="1" applyFill="1" applyBorder="1" applyAlignment="1">
      <alignment horizontal="right"/>
    </xf>
    <xf numFmtId="0" fontId="16" fillId="4" borderId="1" xfId="0" applyFont="1" applyFill="1" applyBorder="1" applyAlignment="1">
      <alignment horizontal="center"/>
    </xf>
    <xf numFmtId="0" fontId="6" fillId="4" borderId="8" xfId="0" applyFont="1" applyFill="1" applyBorder="1" applyAlignment="1">
      <alignment horizontal="centerContinuous"/>
    </xf>
    <xf numFmtId="0" fontId="6" fillId="4" borderId="2" xfId="0" applyFont="1" applyFill="1" applyBorder="1" applyAlignment="1">
      <alignment horizontal="centerContinuous"/>
    </xf>
    <xf numFmtId="0" fontId="6" fillId="4" borderId="3" xfId="0" applyFont="1" applyFill="1" applyBorder="1" applyAlignment="1">
      <alignment horizontal="centerContinuous"/>
    </xf>
    <xf numFmtId="0" fontId="6" fillId="4" borderId="4" xfId="0" applyFont="1" applyFill="1" applyBorder="1" applyAlignment="1">
      <alignment horizontal="centerContinuous"/>
    </xf>
    <xf numFmtId="0" fontId="16" fillId="3" borderId="5" xfId="0" applyFont="1" applyFill="1" applyBorder="1" applyAlignment="1">
      <alignment horizontal="center"/>
    </xf>
    <xf numFmtId="0" fontId="6" fillId="4" borderId="6" xfId="0" applyFont="1" applyFill="1" applyBorder="1" applyAlignment="1">
      <alignment horizontal="centerContinuous"/>
    </xf>
    <xf numFmtId="0" fontId="16" fillId="4" borderId="5" xfId="0" applyFont="1" applyFill="1" applyBorder="1" applyAlignment="1">
      <alignment horizontal="right"/>
    </xf>
    <xf numFmtId="0" fontId="16" fillId="4" borderId="5" xfId="0" applyFont="1" applyFill="1" applyBorder="1" applyAlignment="1">
      <alignment horizontal="center"/>
    </xf>
    <xf numFmtId="0" fontId="6" fillId="3" borderId="4" xfId="0" applyFont="1" applyFill="1" applyBorder="1" applyAlignment="1">
      <alignment horizontal="centerContinuous"/>
    </xf>
    <xf numFmtId="0" fontId="6" fillId="3" borderId="6" xfId="0" applyFont="1" applyFill="1" applyBorder="1" applyAlignment="1">
      <alignment horizontal="centerContinuous"/>
    </xf>
    <xf numFmtId="0" fontId="16" fillId="3" borderId="5" xfId="0" applyFont="1" applyFill="1" applyBorder="1" applyAlignment="1">
      <alignment horizontal="left"/>
    </xf>
    <xf numFmtId="0" fontId="6" fillId="3" borderId="9" xfId="0" applyFont="1" applyFill="1" applyBorder="1" applyAlignment="1">
      <alignment horizontal="centerContinuous"/>
    </xf>
    <xf numFmtId="0" fontId="6" fillId="3" borderId="10" xfId="0" applyFont="1" applyFill="1" applyBorder="1" applyAlignment="1">
      <alignment horizontal="centerContinuous"/>
    </xf>
    <xf numFmtId="0" fontId="6" fillId="3" borderId="11" xfId="0" applyFont="1" applyFill="1" applyBorder="1" applyAlignment="1">
      <alignment horizontal="centerContinuous"/>
    </xf>
    <xf numFmtId="0" fontId="16" fillId="4" borderId="5" xfId="0" applyFont="1" applyFill="1" applyBorder="1" applyAlignment="1">
      <alignment horizontal="left"/>
    </xf>
    <xf numFmtId="0" fontId="6" fillId="4" borderId="9" xfId="0" applyFont="1" applyFill="1" applyBorder="1" applyAlignment="1">
      <alignment horizontal="centerContinuous"/>
    </xf>
    <xf numFmtId="0" fontId="16" fillId="3" borderId="5" xfId="0" applyFont="1" applyFill="1" applyBorder="1" applyAlignment="1">
      <alignment/>
    </xf>
    <xf numFmtId="0" fontId="6" fillId="4" borderId="1" xfId="0" applyFont="1" applyFill="1" applyBorder="1" applyAlignment="1">
      <alignment horizontal="center"/>
    </xf>
    <xf numFmtId="0" fontId="16" fillId="4" borderId="5" xfId="0" applyFont="1" applyFill="1" applyBorder="1" applyAlignment="1">
      <alignment/>
    </xf>
    <xf numFmtId="0" fontId="16" fillId="3" borderId="7" xfId="0" applyFont="1" applyFill="1" applyBorder="1" applyAlignment="1">
      <alignment horizontal="center"/>
    </xf>
    <xf numFmtId="0" fontId="16" fillId="3" borderId="7" xfId="0" applyFont="1" applyFill="1" applyBorder="1" applyAlignment="1">
      <alignment/>
    </xf>
    <xf numFmtId="0" fontId="6" fillId="4" borderId="7" xfId="0" applyFont="1" applyFill="1" applyBorder="1" applyAlignment="1">
      <alignment horizontal="center"/>
    </xf>
    <xf numFmtId="0" fontId="16" fillId="4" borderId="7" xfId="0" applyFont="1" applyFill="1" applyBorder="1" applyAlignment="1">
      <alignment horizontal="right"/>
    </xf>
    <xf numFmtId="0" fontId="16" fillId="4" borderId="7" xfId="0" applyFont="1" applyFill="1" applyBorder="1" applyAlignment="1">
      <alignment/>
    </xf>
    <xf numFmtId="0" fontId="16" fillId="4" borderId="7" xfId="0" applyFont="1" applyFill="1" applyBorder="1" applyAlignment="1">
      <alignment horizontal="center"/>
    </xf>
    <xf numFmtId="0" fontId="16" fillId="0" borderId="5" xfId="0" applyFont="1" applyBorder="1" applyAlignment="1">
      <alignment/>
    </xf>
    <xf numFmtId="0" fontId="17" fillId="0" borderId="1" xfId="0" applyFont="1" applyBorder="1" applyAlignment="1">
      <alignment/>
    </xf>
    <xf numFmtId="0" fontId="5" fillId="0" borderId="1" xfId="0" applyFont="1" applyBorder="1" applyAlignment="1">
      <alignment/>
    </xf>
    <xf numFmtId="0" fontId="5" fillId="0" borderId="12" xfId="0" applyFont="1" applyBorder="1" applyAlignment="1">
      <alignment/>
    </xf>
    <xf numFmtId="0" fontId="17" fillId="0" borderId="5" xfId="0" applyFont="1" applyBorder="1" applyAlignment="1">
      <alignment/>
    </xf>
    <xf numFmtId="0" fontId="5" fillId="0" borderId="5" xfId="0" applyFont="1" applyBorder="1" applyAlignment="1">
      <alignment/>
    </xf>
    <xf numFmtId="0" fontId="16" fillId="0" borderId="5" xfId="0" applyFont="1" applyFill="1" applyBorder="1" applyAlignment="1">
      <alignment/>
    </xf>
    <xf numFmtId="0" fontId="16" fillId="0" borderId="5" xfId="0" applyFont="1" applyBorder="1" applyAlignment="1">
      <alignment horizontal="left"/>
    </xf>
    <xf numFmtId="0" fontId="7" fillId="0" borderId="5" xfId="0" applyFont="1" applyBorder="1" applyAlignment="1">
      <alignment/>
    </xf>
    <xf numFmtId="0" fontId="17" fillId="0" borderId="7" xfId="0" applyFont="1" applyBorder="1" applyAlignment="1">
      <alignment/>
    </xf>
    <xf numFmtId="0" fontId="16" fillId="5" borderId="6" xfId="0" applyFont="1" applyFill="1" applyBorder="1" applyAlignment="1">
      <alignment horizontal="left"/>
    </xf>
    <xf numFmtId="0" fontId="5" fillId="0" borderId="6" xfId="0" applyFont="1" applyBorder="1" applyAlignment="1">
      <alignment/>
    </xf>
    <xf numFmtId="0" fontId="16" fillId="0" borderId="0" xfId="0" applyFont="1" applyAlignment="1">
      <alignment horizontal="left"/>
    </xf>
    <xf numFmtId="0" fontId="16" fillId="0" borderId="0" xfId="0" applyFont="1" applyAlignment="1">
      <alignment horizontal="centerContinuous"/>
    </xf>
    <xf numFmtId="0" fontId="5" fillId="5" borderId="6" xfId="0" applyFont="1" applyFill="1" applyBorder="1" applyAlignment="1">
      <alignment horizontal="right"/>
    </xf>
    <xf numFmtId="0" fontId="16" fillId="5" borderId="0" xfId="0" applyFont="1" applyFill="1" applyBorder="1" applyAlignment="1">
      <alignment horizontal="left"/>
    </xf>
    <xf numFmtId="0" fontId="5" fillId="5" borderId="0" xfId="0" applyFont="1" applyFill="1" applyBorder="1" applyAlignment="1">
      <alignment horizontal="right"/>
    </xf>
    <xf numFmtId="0" fontId="17" fillId="0" borderId="0" xfId="0" applyFont="1" applyAlignment="1">
      <alignment/>
    </xf>
    <xf numFmtId="0" fontId="16" fillId="0" borderId="0" xfId="0" applyFont="1" applyAlignment="1">
      <alignment/>
    </xf>
    <xf numFmtId="0" fontId="16" fillId="0" borderId="1" xfId="0" applyFont="1" applyBorder="1" applyAlignment="1">
      <alignment horizontal="left"/>
    </xf>
    <xf numFmtId="0" fontId="16" fillId="0" borderId="1" xfId="0" applyFont="1" applyBorder="1" applyAlignment="1">
      <alignment/>
    </xf>
    <xf numFmtId="0" fontId="6" fillId="0" borderId="1" xfId="0" applyFont="1" applyBorder="1" applyAlignment="1">
      <alignment/>
    </xf>
    <xf numFmtId="0" fontId="16" fillId="0" borderId="8" xfId="0" applyFont="1" applyBorder="1" applyAlignment="1">
      <alignment/>
    </xf>
    <xf numFmtId="0" fontId="5" fillId="0" borderId="8" xfId="0" applyFont="1" applyBorder="1" applyAlignment="1">
      <alignment horizontal="right"/>
    </xf>
    <xf numFmtId="0" fontId="16" fillId="0" borderId="8" xfId="0" applyFont="1" applyBorder="1" applyAlignment="1">
      <alignment horizontal="right"/>
    </xf>
    <xf numFmtId="0" fontId="6" fillId="0" borderId="5" xfId="0" applyFont="1" applyBorder="1" applyAlignment="1">
      <alignment/>
    </xf>
    <xf numFmtId="0" fontId="16" fillId="0" borderId="12" xfId="0" applyFont="1" applyBorder="1" applyAlignment="1">
      <alignment/>
    </xf>
    <xf numFmtId="0" fontId="5" fillId="0" borderId="7" xfId="0" applyFont="1" applyBorder="1" applyAlignment="1">
      <alignment/>
    </xf>
    <xf numFmtId="0" fontId="5" fillId="0" borderId="12" xfId="0" applyFont="1" applyBorder="1" applyAlignment="1">
      <alignment horizontal="right"/>
    </xf>
    <xf numFmtId="0" fontId="16" fillId="0" borderId="12" xfId="0" applyFont="1" applyBorder="1" applyAlignment="1">
      <alignment horizontal="right"/>
    </xf>
    <xf numFmtId="0" fontId="16" fillId="0" borderId="6" xfId="0" applyFont="1" applyBorder="1" applyAlignment="1">
      <alignment horizontal="left"/>
    </xf>
    <xf numFmtId="0" fontId="16" fillId="0" borderId="6" xfId="0" applyFont="1" applyBorder="1" applyAlignment="1">
      <alignment horizontal="right"/>
    </xf>
    <xf numFmtId="0" fontId="5" fillId="0" borderId="6" xfId="0" applyFont="1" applyBorder="1" applyAlignment="1">
      <alignment horizontal="right"/>
    </xf>
    <xf numFmtId="0" fontId="5" fillId="0" borderId="8" xfId="0" applyFont="1" applyBorder="1" applyAlignment="1">
      <alignment/>
    </xf>
    <xf numFmtId="0" fontId="6" fillId="6" borderId="1" xfId="0" applyFont="1" applyFill="1" applyBorder="1" applyAlignment="1">
      <alignment horizontal="center"/>
    </xf>
    <xf numFmtId="0" fontId="6" fillId="6" borderId="2" xfId="0" applyFont="1" applyFill="1" applyBorder="1" applyAlignment="1">
      <alignment horizontal="centerContinuous"/>
    </xf>
    <xf numFmtId="0" fontId="6" fillId="6" borderId="3" xfId="0" applyFont="1" applyFill="1" applyBorder="1" applyAlignment="1">
      <alignment horizontal="centerContinuous"/>
    </xf>
    <xf numFmtId="0" fontId="6" fillId="6" borderId="4" xfId="0" applyFont="1" applyFill="1" applyBorder="1" applyAlignment="1">
      <alignment horizontal="centerContinuous"/>
    </xf>
    <xf numFmtId="0" fontId="6" fillId="3" borderId="1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centerContinuous"/>
    </xf>
    <xf numFmtId="0" fontId="6" fillId="3" borderId="3" xfId="0" applyFont="1" applyFill="1" applyBorder="1" applyAlignment="1">
      <alignment horizontal="centerContinuous"/>
    </xf>
    <xf numFmtId="0" fontId="6" fillId="3" borderId="13" xfId="0" applyFont="1" applyFill="1" applyBorder="1" applyAlignment="1">
      <alignment horizontal="centerContinuous"/>
    </xf>
    <xf numFmtId="0" fontId="6" fillId="3" borderId="14" xfId="0" applyFont="1" applyFill="1" applyBorder="1" applyAlignment="1">
      <alignment horizontal="centerContinuous"/>
    </xf>
    <xf numFmtId="0" fontId="6" fillId="6" borderId="1" xfId="0" applyFont="1" applyFill="1" applyBorder="1" applyAlignment="1">
      <alignment horizontal="right"/>
    </xf>
    <xf numFmtId="0" fontId="6" fillId="6" borderId="5" xfId="0" applyFont="1" applyFill="1" applyBorder="1" applyAlignment="1">
      <alignment horizontal="center"/>
    </xf>
    <xf numFmtId="0" fontId="6" fillId="3" borderId="5" xfId="0" applyFont="1" applyFill="1" applyBorder="1" applyAlignment="1">
      <alignment horizontal="center"/>
    </xf>
    <xf numFmtId="0" fontId="6" fillId="6" borderId="6" xfId="0" applyFont="1" applyFill="1" applyBorder="1" applyAlignment="1">
      <alignment horizontal="centerContinuous"/>
    </xf>
    <xf numFmtId="0" fontId="6" fillId="6" borderId="5" xfId="0" applyFont="1" applyFill="1" applyBorder="1" applyAlignment="1">
      <alignment horizontal="right"/>
    </xf>
    <xf numFmtId="0" fontId="6" fillId="6" borderId="5" xfId="0" applyFont="1" applyFill="1" applyBorder="1" applyAlignment="1">
      <alignment horizontal="centerContinuous"/>
    </xf>
    <xf numFmtId="0" fontId="6" fillId="3" borderId="5" xfId="0" applyFont="1" applyFill="1" applyBorder="1" applyAlignment="1">
      <alignment horizontal="centerContinuous"/>
    </xf>
    <xf numFmtId="0" fontId="6" fillId="6" borderId="0" xfId="0" applyFont="1" applyFill="1" applyAlignment="1">
      <alignment horizontal="centerContinuous"/>
    </xf>
    <xf numFmtId="0" fontId="6" fillId="6" borderId="5" xfId="0" applyFont="1" applyFill="1" applyBorder="1" applyAlignment="1">
      <alignment/>
    </xf>
    <xf numFmtId="0" fontId="6" fillId="3" borderId="5" xfId="0" applyFont="1" applyFill="1" applyBorder="1" applyAlignment="1">
      <alignment/>
    </xf>
    <xf numFmtId="0" fontId="6" fillId="6" borderId="7" xfId="0" applyFont="1" applyFill="1" applyBorder="1" applyAlignment="1">
      <alignment horizontal="center"/>
    </xf>
    <xf numFmtId="0" fontId="6" fillId="6" borderId="7" xfId="0" applyFont="1" applyFill="1" applyBorder="1" applyAlignment="1">
      <alignment/>
    </xf>
    <xf numFmtId="0" fontId="6" fillId="3" borderId="7" xfId="0" applyFont="1" applyFill="1" applyBorder="1" applyAlignment="1">
      <alignment horizontal="center"/>
    </xf>
    <xf numFmtId="0" fontId="6" fillId="3" borderId="7" xfId="0" applyFont="1" applyFill="1" applyBorder="1" applyAlignment="1">
      <alignment/>
    </xf>
    <xf numFmtId="0" fontId="6" fillId="6" borderId="7" xfId="0" applyFont="1" applyFill="1" applyBorder="1" applyAlignment="1">
      <alignment horizontal="right"/>
    </xf>
    <xf numFmtId="0" fontId="6" fillId="0" borderId="5" xfId="0" applyFont="1" applyBorder="1" applyAlignment="1">
      <alignment horizontal="left"/>
    </xf>
    <xf numFmtId="0" fontId="16" fillId="5" borderId="6" xfId="0" applyFont="1" applyFill="1" applyBorder="1" applyAlignment="1">
      <alignment/>
    </xf>
    <xf numFmtId="0" fontId="16" fillId="5" borderId="6" xfId="0" applyFont="1" applyFill="1" applyBorder="1" applyAlignment="1">
      <alignment horizontal="centerContinuous"/>
    </xf>
    <xf numFmtId="0" fontId="6" fillId="0" borderId="0" xfId="0" applyFont="1" applyAlignment="1">
      <alignment horizontal="centerContinuous"/>
    </xf>
    <xf numFmtId="0" fontId="16" fillId="5" borderId="6" xfId="0" applyFont="1" applyFill="1" applyBorder="1" applyAlignment="1">
      <alignment horizontal="center"/>
    </xf>
    <xf numFmtId="0" fontId="6" fillId="0" borderId="1" xfId="0" applyFont="1" applyBorder="1" applyAlignment="1">
      <alignment horizontal="left"/>
    </xf>
    <xf numFmtId="0" fontId="6" fillId="0" borderId="7" xfId="0" applyFont="1" applyBorder="1" applyAlignment="1">
      <alignment/>
    </xf>
    <xf numFmtId="0" fontId="6" fillId="0" borderId="6" xfId="0" applyFont="1" applyBorder="1" applyAlignment="1">
      <alignment horizontal="left"/>
    </xf>
    <xf numFmtId="0" fontId="6" fillId="0" borderId="6" xfId="0" applyFont="1" applyBorder="1" applyAlignment="1">
      <alignment horizontal="centerContinuous"/>
    </xf>
    <xf numFmtId="0" fontId="6" fillId="0" borderId="6" xfId="0" applyFont="1" applyBorder="1" applyAlignment="1">
      <alignment/>
    </xf>
    <xf numFmtId="0" fontId="6" fillId="0" borderId="8" xfId="0" applyFont="1" applyBorder="1" applyAlignment="1">
      <alignment horizontal="left"/>
    </xf>
    <xf numFmtId="0" fontId="6" fillId="0" borderId="8" xfId="0" applyFont="1" applyBorder="1" applyAlignment="1">
      <alignment/>
    </xf>
    <xf numFmtId="0" fontId="6" fillId="0" borderId="12" xfId="0" applyFont="1" applyBorder="1" applyAlignment="1">
      <alignment horizontal="left"/>
    </xf>
    <xf numFmtId="0" fontId="6" fillId="0" borderId="12" xfId="0" applyFont="1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4" xfId="0" applyFont="1" applyBorder="1" applyAlignment="1">
      <alignment/>
    </xf>
    <xf numFmtId="0" fontId="18" fillId="3" borderId="8" xfId="0" applyFont="1" applyFill="1" applyBorder="1" applyAlignment="1">
      <alignment horizontal="centerContinuous"/>
    </xf>
    <xf numFmtId="0" fontId="19" fillId="3" borderId="1" xfId="0" applyFont="1" applyFill="1" applyBorder="1" applyAlignment="1">
      <alignment horizontal="center"/>
    </xf>
    <xf numFmtId="0" fontId="19" fillId="3" borderId="5" xfId="0" applyFont="1" applyFill="1" applyBorder="1" applyAlignment="1">
      <alignment horizontal="center"/>
    </xf>
    <xf numFmtId="0" fontId="18" fillId="3" borderId="9" xfId="0" applyFont="1" applyFill="1" applyBorder="1" applyAlignment="1">
      <alignment horizontal="centerContinuous"/>
    </xf>
    <xf numFmtId="0" fontId="19" fillId="3" borderId="5" xfId="0" applyFont="1" applyFill="1" applyBorder="1" applyAlignment="1">
      <alignment horizontal="left"/>
    </xf>
    <xf numFmtId="0" fontId="19" fillId="3" borderId="5" xfId="0" applyFont="1" applyFill="1" applyBorder="1" applyAlignment="1">
      <alignment/>
    </xf>
    <xf numFmtId="0" fontId="19" fillId="3" borderId="7" xfId="0" applyFont="1" applyFill="1" applyBorder="1" applyAlignment="1">
      <alignment/>
    </xf>
    <xf numFmtId="0" fontId="20" fillId="0" borderId="1" xfId="0" applyFont="1" applyBorder="1" applyAlignment="1" applyProtection="1">
      <alignment/>
      <protection locked="0"/>
    </xf>
    <xf numFmtId="0" fontId="7" fillId="0" borderId="5" xfId="0" applyFont="1" applyBorder="1" applyAlignment="1" applyProtection="1">
      <alignment/>
      <protection locked="0"/>
    </xf>
    <xf numFmtId="0" fontId="20" fillId="0" borderId="5" xfId="0" applyFont="1" applyBorder="1" applyAlignment="1">
      <alignment/>
    </xf>
    <xf numFmtId="0" fontId="20" fillId="0" borderId="5" xfId="0" applyFont="1" applyBorder="1" applyAlignment="1" applyProtection="1">
      <alignment/>
      <protection locked="0"/>
    </xf>
    <xf numFmtId="0" fontId="21" fillId="0" borderId="5" xfId="0" applyFont="1" applyBorder="1" applyAlignment="1">
      <alignment/>
    </xf>
    <xf numFmtId="0" fontId="22" fillId="0" borderId="6" xfId="0" applyFont="1" applyBorder="1" applyAlignment="1">
      <alignment/>
    </xf>
    <xf numFmtId="0" fontId="7" fillId="0" borderId="6" xfId="0" applyFont="1" applyBorder="1" applyAlignment="1">
      <alignment/>
    </xf>
    <xf numFmtId="0" fontId="16" fillId="0" borderId="7" xfId="0" applyFont="1" applyBorder="1" applyAlignment="1">
      <alignment/>
    </xf>
    <xf numFmtId="0" fontId="7" fillId="0" borderId="7" xfId="0" applyFont="1" applyBorder="1" applyAlignment="1">
      <alignment/>
    </xf>
    <xf numFmtId="0" fontId="17" fillId="0" borderId="6" xfId="0" applyFont="1" applyBorder="1" applyAlignment="1">
      <alignment/>
    </xf>
    <xf numFmtId="0" fontId="23" fillId="0" borderId="1" xfId="0" applyFont="1" applyBorder="1" applyAlignment="1">
      <alignment horizontal="center"/>
    </xf>
    <xf numFmtId="0" fontId="7" fillId="3" borderId="5" xfId="0" applyFont="1" applyFill="1" applyBorder="1" applyAlignment="1">
      <alignment horizontal="center"/>
    </xf>
    <xf numFmtId="0" fontId="7" fillId="3" borderId="5" xfId="0" applyFont="1" applyFill="1" applyBorder="1" applyAlignment="1">
      <alignment horizontal="centerContinuous"/>
    </xf>
    <xf numFmtId="0" fontId="23" fillId="0" borderId="7" xfId="0" applyFont="1" applyBorder="1" applyAlignment="1">
      <alignment horizontal="center"/>
    </xf>
    <xf numFmtId="0" fontId="23" fillId="0" borderId="7" xfId="0" applyFont="1" applyBorder="1" applyAlignment="1">
      <alignment/>
    </xf>
    <xf numFmtId="16" fontId="6" fillId="4" borderId="7" xfId="0" applyNumberFormat="1" applyFont="1" applyFill="1" applyBorder="1" applyAlignment="1">
      <alignment horizontal="center"/>
    </xf>
    <xf numFmtId="164" fontId="17" fillId="0" borderId="1" xfId="0" applyNumberFormat="1" applyFont="1" applyBorder="1" applyAlignment="1">
      <alignment/>
    </xf>
    <xf numFmtId="0" fontId="7" fillId="0" borderId="1" xfId="0" applyFont="1" applyBorder="1" applyAlignment="1">
      <alignment/>
    </xf>
    <xf numFmtId="0" fontId="7" fillId="0" borderId="5" xfId="0" applyFont="1" applyBorder="1" applyAlignment="1">
      <alignment horizontal="center"/>
    </xf>
    <xf numFmtId="0" fontId="7" fillId="3" borderId="5" xfId="0" applyFont="1" applyFill="1" applyBorder="1" applyAlignment="1">
      <alignment/>
    </xf>
    <xf numFmtId="0" fontId="17" fillId="3" borderId="5" xfId="0" applyFont="1" applyFill="1" applyBorder="1" applyAlignment="1">
      <alignment/>
    </xf>
    <xf numFmtId="0" fontId="7" fillId="0" borderId="6" xfId="0" applyFont="1" applyBorder="1" applyAlignment="1">
      <alignment horizontal="center"/>
    </xf>
    <xf numFmtId="0" fontId="17" fillId="3" borderId="6" xfId="0" applyFont="1" applyFill="1" applyBorder="1" applyAlignment="1">
      <alignment/>
    </xf>
    <xf numFmtId="164" fontId="17" fillId="0" borderId="0" xfId="0" applyNumberFormat="1" applyFont="1" applyBorder="1" applyAlignment="1">
      <alignment/>
    </xf>
    <xf numFmtId="1" fontId="17" fillId="0" borderId="5" xfId="0" applyNumberFormat="1" applyFont="1" applyBorder="1" applyAlignment="1">
      <alignment horizontal="center"/>
    </xf>
    <xf numFmtId="1" fontId="17" fillId="0" borderId="6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1" fontId="17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5" fillId="3" borderId="5" xfId="0" applyFont="1" applyFill="1" applyBorder="1" applyAlignment="1">
      <alignment/>
    </xf>
    <xf numFmtId="0" fontId="5" fillId="3" borderId="7" xfId="0" applyFont="1" applyFill="1" applyBorder="1" applyAlignment="1">
      <alignment/>
    </xf>
    <xf numFmtId="164" fontId="17" fillId="0" borderId="0" xfId="0" applyNumberFormat="1" applyFont="1" applyBorder="1" applyAlignment="1">
      <alignment horizontal="center"/>
    </xf>
    <xf numFmtId="164" fontId="23" fillId="0" borderId="1" xfId="0" applyNumberFormat="1" applyFont="1" applyBorder="1" applyAlignment="1">
      <alignment/>
    </xf>
    <xf numFmtId="164" fontId="23" fillId="0" borderId="7" xfId="0" applyNumberFormat="1" applyFont="1" applyBorder="1" applyAlignment="1">
      <alignment/>
    </xf>
    <xf numFmtId="1" fontId="23" fillId="0" borderId="7" xfId="0" applyNumberFormat="1" applyFont="1" applyBorder="1" applyAlignment="1">
      <alignment/>
    </xf>
    <xf numFmtId="164" fontId="23" fillId="0" borderId="6" xfId="0" applyNumberFormat="1" applyFont="1" applyBorder="1" applyAlignment="1">
      <alignment/>
    </xf>
    <xf numFmtId="0" fontId="18" fillId="4" borderId="4" xfId="0" applyFont="1" applyFill="1" applyBorder="1" applyAlignment="1">
      <alignment horizontal="centerContinuous"/>
    </xf>
    <xf numFmtId="0" fontId="18" fillId="4" borderId="1" xfId="0" applyFont="1" applyFill="1" applyBorder="1" applyAlignment="1">
      <alignment horizontal="center"/>
    </xf>
    <xf numFmtId="0" fontId="18" fillId="4" borderId="7" xfId="0" applyFont="1" applyFill="1" applyBorder="1" applyAlignment="1">
      <alignment horizontal="center"/>
    </xf>
    <xf numFmtId="0" fontId="0" fillId="0" borderId="0" xfId="0" applyFont="1" applyAlignment="1">
      <alignment/>
    </xf>
    <xf numFmtId="17" fontId="6" fillId="0" borderId="6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el&#337;ir2002.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el&#337;ir2002.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2002KV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apló"/>
      <sheetName val="energia"/>
      <sheetName val="élelm."/>
      <sheetName val="1.-23."/>
      <sheetName val="24.-42."/>
      <sheetName val="részb.ö."/>
      <sheetName val="egyeztető"/>
      <sheetName val="fcélt"/>
      <sheetName val="mcélt1"/>
      <sheetName val="mcélt2"/>
      <sheetName val="célt.ei."/>
      <sheetName val="pótigény"/>
      <sheetName val="átcsop."/>
      <sheetName val="melléklet"/>
      <sheetName val="óvodákm."/>
      <sheetName val="levél1"/>
      <sheetName val="elsz."/>
      <sheetName val="átcs.levél"/>
      <sheetName val="Munka3"/>
      <sheetName val="e.levél"/>
      <sheetName val="int.kiad."/>
      <sheetName val="int.bev."/>
      <sheetName val="létszám"/>
      <sheetName val="Munka1"/>
      <sheetName val="saját"/>
      <sheetName val="SH."/>
      <sheetName val="rend.kiért."/>
    </sheetNames>
    <sheetDataSet>
      <sheetData sheetId="20">
        <row r="6">
          <cell r="D6">
            <v>220785</v>
          </cell>
          <cell r="G6">
            <v>83159</v>
          </cell>
          <cell r="L6">
            <v>518742</v>
          </cell>
          <cell r="O6">
            <v>0</v>
          </cell>
          <cell r="T6">
            <v>518742</v>
          </cell>
          <cell r="W6">
            <v>0</v>
          </cell>
          <cell r="AB6">
            <v>0</v>
          </cell>
          <cell r="AE6">
            <v>0</v>
          </cell>
          <cell r="AJ6">
            <v>0</v>
          </cell>
          <cell r="AM6">
            <v>11457</v>
          </cell>
          <cell r="AR6">
            <v>18156</v>
          </cell>
        </row>
        <row r="7">
          <cell r="D7">
            <v>104751</v>
          </cell>
          <cell r="G7">
            <v>38675</v>
          </cell>
          <cell r="L7">
            <v>72886</v>
          </cell>
          <cell r="O7">
            <v>0</v>
          </cell>
          <cell r="T7">
            <v>72886</v>
          </cell>
          <cell r="W7">
            <v>0</v>
          </cell>
          <cell r="AB7">
            <v>0</v>
          </cell>
          <cell r="AE7">
            <v>0</v>
          </cell>
          <cell r="AJ7">
            <v>0</v>
          </cell>
          <cell r="AM7">
            <v>562</v>
          </cell>
          <cell r="AR7">
            <v>2163</v>
          </cell>
        </row>
        <row r="8">
          <cell r="D8">
            <v>91735</v>
          </cell>
          <cell r="G8">
            <v>33934</v>
          </cell>
          <cell r="L8">
            <v>39769</v>
          </cell>
          <cell r="O8">
            <v>0</v>
          </cell>
          <cell r="T8">
            <v>39769</v>
          </cell>
          <cell r="W8">
            <v>0</v>
          </cell>
          <cell r="AB8">
            <v>0</v>
          </cell>
          <cell r="AE8">
            <v>0</v>
          </cell>
          <cell r="AJ8">
            <v>0</v>
          </cell>
          <cell r="AM8">
            <v>0</v>
          </cell>
          <cell r="AR8">
            <v>1892</v>
          </cell>
        </row>
        <row r="9">
          <cell r="D9">
            <v>53192</v>
          </cell>
          <cell r="G9">
            <v>18556</v>
          </cell>
          <cell r="L9">
            <v>20236</v>
          </cell>
          <cell r="O9">
            <v>0</v>
          </cell>
          <cell r="T9">
            <v>20236</v>
          </cell>
          <cell r="W9">
            <v>748</v>
          </cell>
          <cell r="AB9">
            <v>0</v>
          </cell>
          <cell r="AE9">
            <v>748</v>
          </cell>
          <cell r="AJ9">
            <v>0</v>
          </cell>
          <cell r="AM9">
            <v>581</v>
          </cell>
          <cell r="AR9">
            <v>1529</v>
          </cell>
        </row>
        <row r="10">
          <cell r="D10">
            <v>64243</v>
          </cell>
          <cell r="G10">
            <v>23853</v>
          </cell>
          <cell r="L10">
            <v>65929</v>
          </cell>
          <cell r="O10">
            <v>0</v>
          </cell>
          <cell r="T10">
            <v>65929</v>
          </cell>
          <cell r="W10">
            <v>8</v>
          </cell>
          <cell r="AB10">
            <v>0</v>
          </cell>
          <cell r="AE10">
            <v>8</v>
          </cell>
          <cell r="AJ10">
            <v>0</v>
          </cell>
          <cell r="AM10">
            <v>1312</v>
          </cell>
          <cell r="AR10">
            <v>3907</v>
          </cell>
        </row>
        <row r="11">
          <cell r="D11">
            <v>37057</v>
          </cell>
          <cell r="G11">
            <v>13270</v>
          </cell>
          <cell r="L11">
            <v>34318</v>
          </cell>
          <cell r="O11">
            <v>0</v>
          </cell>
          <cell r="T11">
            <v>34318</v>
          </cell>
          <cell r="W11">
            <v>0</v>
          </cell>
          <cell r="AB11">
            <v>0</v>
          </cell>
          <cell r="AE11">
            <v>0</v>
          </cell>
          <cell r="AJ11">
            <v>0</v>
          </cell>
          <cell r="AM11">
            <v>331</v>
          </cell>
          <cell r="AR11">
            <v>527</v>
          </cell>
        </row>
        <row r="12">
          <cell r="D12">
            <v>23065</v>
          </cell>
          <cell r="G12">
            <v>9502</v>
          </cell>
          <cell r="L12">
            <v>51201</v>
          </cell>
          <cell r="O12">
            <v>0</v>
          </cell>
          <cell r="T12">
            <v>51201</v>
          </cell>
          <cell r="W12">
            <v>0</v>
          </cell>
          <cell r="AB12">
            <v>0</v>
          </cell>
          <cell r="AE12">
            <v>0</v>
          </cell>
          <cell r="AJ12">
            <v>0</v>
          </cell>
          <cell r="AM12">
            <v>25</v>
          </cell>
          <cell r="AR12">
            <v>1150</v>
          </cell>
        </row>
        <row r="13">
          <cell r="D13">
            <v>526031</v>
          </cell>
          <cell r="G13">
            <v>190472</v>
          </cell>
          <cell r="L13">
            <v>195712</v>
          </cell>
          <cell r="O13">
            <v>0</v>
          </cell>
          <cell r="T13">
            <v>195712</v>
          </cell>
          <cell r="W13">
            <v>0</v>
          </cell>
          <cell r="AB13">
            <v>0</v>
          </cell>
          <cell r="AE13">
            <v>0</v>
          </cell>
          <cell r="AJ13">
            <v>0</v>
          </cell>
          <cell r="AM13">
            <v>761</v>
          </cell>
          <cell r="AR13">
            <v>7764</v>
          </cell>
        </row>
        <row r="14">
          <cell r="D14">
            <v>74211</v>
          </cell>
          <cell r="G14">
            <v>25603</v>
          </cell>
          <cell r="L14">
            <v>33120</v>
          </cell>
          <cell r="O14">
            <v>0</v>
          </cell>
          <cell r="T14">
            <v>33120</v>
          </cell>
          <cell r="W14">
            <v>198</v>
          </cell>
          <cell r="AB14">
            <v>0</v>
          </cell>
          <cell r="AE14">
            <v>198</v>
          </cell>
          <cell r="AJ14">
            <v>1844</v>
          </cell>
          <cell r="AM14">
            <v>0</v>
          </cell>
          <cell r="AR14">
            <v>3578</v>
          </cell>
        </row>
        <row r="15">
          <cell r="D15">
            <v>75376</v>
          </cell>
          <cell r="G15">
            <v>26654</v>
          </cell>
          <cell r="L15">
            <v>33589</v>
          </cell>
          <cell r="O15">
            <v>0</v>
          </cell>
          <cell r="T15">
            <v>33589</v>
          </cell>
          <cell r="W15">
            <v>248</v>
          </cell>
          <cell r="AB15">
            <v>0</v>
          </cell>
          <cell r="AE15">
            <v>248</v>
          </cell>
          <cell r="AJ15">
            <v>1117</v>
          </cell>
          <cell r="AM15">
            <v>0</v>
          </cell>
          <cell r="AR15">
            <v>1355</v>
          </cell>
        </row>
        <row r="16">
          <cell r="D16">
            <v>90154</v>
          </cell>
          <cell r="G16">
            <v>31824</v>
          </cell>
          <cell r="L16">
            <v>27558</v>
          </cell>
          <cell r="O16">
            <v>0</v>
          </cell>
          <cell r="T16">
            <v>27558</v>
          </cell>
          <cell r="W16">
            <v>286</v>
          </cell>
          <cell r="AB16">
            <v>0</v>
          </cell>
          <cell r="AE16">
            <v>286</v>
          </cell>
          <cell r="AJ16">
            <v>1123</v>
          </cell>
          <cell r="AM16">
            <v>3259</v>
          </cell>
          <cell r="AR16">
            <v>416</v>
          </cell>
        </row>
        <row r="17">
          <cell r="D17">
            <v>58071</v>
          </cell>
          <cell r="G17">
            <v>20096</v>
          </cell>
          <cell r="L17">
            <v>20154</v>
          </cell>
          <cell r="O17">
            <v>0</v>
          </cell>
          <cell r="T17">
            <v>20154</v>
          </cell>
          <cell r="W17">
            <v>135</v>
          </cell>
          <cell r="AB17">
            <v>0</v>
          </cell>
          <cell r="AE17">
            <v>135</v>
          </cell>
          <cell r="AJ17">
            <v>520</v>
          </cell>
          <cell r="AM17">
            <v>0</v>
          </cell>
          <cell r="AR17">
            <v>1627</v>
          </cell>
        </row>
        <row r="18">
          <cell r="D18">
            <v>83257</v>
          </cell>
          <cell r="G18">
            <v>29097</v>
          </cell>
          <cell r="L18">
            <v>30831</v>
          </cell>
          <cell r="O18">
            <v>0</v>
          </cell>
          <cell r="T18">
            <v>30831</v>
          </cell>
          <cell r="W18">
            <v>173</v>
          </cell>
          <cell r="AB18">
            <v>0</v>
          </cell>
          <cell r="AE18">
            <v>173</v>
          </cell>
          <cell r="AJ18">
            <v>1199</v>
          </cell>
          <cell r="AM18">
            <v>186</v>
          </cell>
          <cell r="AR18">
            <v>1019</v>
          </cell>
        </row>
        <row r="19">
          <cell r="D19">
            <v>84718</v>
          </cell>
          <cell r="G19">
            <v>29664</v>
          </cell>
          <cell r="L19">
            <v>45865</v>
          </cell>
          <cell r="O19">
            <v>0</v>
          </cell>
          <cell r="T19">
            <v>45865</v>
          </cell>
          <cell r="W19">
            <v>249</v>
          </cell>
          <cell r="AB19">
            <v>0</v>
          </cell>
          <cell r="AE19">
            <v>249</v>
          </cell>
          <cell r="AJ19">
            <v>1123</v>
          </cell>
          <cell r="AM19">
            <v>0</v>
          </cell>
          <cell r="AR19">
            <v>2157</v>
          </cell>
        </row>
        <row r="20">
          <cell r="D20">
            <v>77137</v>
          </cell>
          <cell r="G20">
            <v>27035</v>
          </cell>
          <cell r="L20">
            <v>31917</v>
          </cell>
          <cell r="O20">
            <v>0</v>
          </cell>
          <cell r="T20">
            <v>31917</v>
          </cell>
          <cell r="W20">
            <v>260</v>
          </cell>
          <cell r="AB20">
            <v>0</v>
          </cell>
          <cell r="AE20">
            <v>260</v>
          </cell>
          <cell r="AJ20">
            <v>1004</v>
          </cell>
          <cell r="AM20">
            <v>0</v>
          </cell>
          <cell r="AR20">
            <v>2711</v>
          </cell>
        </row>
        <row r="21">
          <cell r="D21">
            <v>18339</v>
          </cell>
          <cell r="G21">
            <v>6377</v>
          </cell>
          <cell r="L21">
            <v>7999</v>
          </cell>
          <cell r="O21">
            <v>0</v>
          </cell>
          <cell r="T21">
            <v>7999</v>
          </cell>
          <cell r="W21">
            <v>66</v>
          </cell>
          <cell r="AB21">
            <v>0</v>
          </cell>
          <cell r="AE21">
            <v>66</v>
          </cell>
          <cell r="AJ21">
            <v>143</v>
          </cell>
          <cell r="AM21">
            <v>0</v>
          </cell>
          <cell r="AR21">
            <v>750</v>
          </cell>
        </row>
        <row r="22">
          <cell r="D22">
            <v>59604</v>
          </cell>
          <cell r="G22">
            <v>21019</v>
          </cell>
          <cell r="L22">
            <v>23507</v>
          </cell>
          <cell r="O22">
            <v>0</v>
          </cell>
          <cell r="T22">
            <v>23507</v>
          </cell>
          <cell r="W22">
            <v>165</v>
          </cell>
          <cell r="AB22">
            <v>0</v>
          </cell>
          <cell r="AE22">
            <v>165</v>
          </cell>
          <cell r="AJ22">
            <v>1346</v>
          </cell>
          <cell r="AM22">
            <v>164</v>
          </cell>
          <cell r="AR22">
            <v>2180</v>
          </cell>
        </row>
        <row r="23">
          <cell r="D23">
            <v>71934</v>
          </cell>
          <cell r="G23">
            <v>25408</v>
          </cell>
          <cell r="L23">
            <v>28195</v>
          </cell>
          <cell r="O23">
            <v>0</v>
          </cell>
          <cell r="T23">
            <v>28195</v>
          </cell>
          <cell r="W23">
            <v>234</v>
          </cell>
          <cell r="AB23">
            <v>0</v>
          </cell>
          <cell r="AE23">
            <v>234</v>
          </cell>
          <cell r="AJ23">
            <v>872</v>
          </cell>
          <cell r="AM23">
            <v>0</v>
          </cell>
          <cell r="AR23">
            <v>1910</v>
          </cell>
        </row>
        <row r="24">
          <cell r="D24">
            <v>121675</v>
          </cell>
          <cell r="G24">
            <v>42173</v>
          </cell>
          <cell r="L24">
            <v>37075</v>
          </cell>
          <cell r="O24">
            <v>0</v>
          </cell>
          <cell r="T24">
            <v>37075</v>
          </cell>
          <cell r="W24">
            <v>283</v>
          </cell>
          <cell r="AB24">
            <v>0</v>
          </cell>
          <cell r="AE24">
            <v>283</v>
          </cell>
          <cell r="AJ24">
            <v>1575</v>
          </cell>
          <cell r="AM24">
            <v>7037</v>
          </cell>
          <cell r="AR24">
            <v>4233</v>
          </cell>
        </row>
        <row r="25">
          <cell r="D25">
            <v>95502</v>
          </cell>
          <cell r="G25">
            <v>33680</v>
          </cell>
          <cell r="L25">
            <v>41601</v>
          </cell>
          <cell r="O25">
            <v>0</v>
          </cell>
          <cell r="T25">
            <v>41601</v>
          </cell>
          <cell r="W25">
            <v>370</v>
          </cell>
          <cell r="AB25">
            <v>0</v>
          </cell>
          <cell r="AE25">
            <v>370</v>
          </cell>
          <cell r="AJ25">
            <v>1779</v>
          </cell>
          <cell r="AM25">
            <v>2702</v>
          </cell>
          <cell r="AR25">
            <v>6228</v>
          </cell>
        </row>
        <row r="26">
          <cell r="D26">
            <v>45992</v>
          </cell>
          <cell r="G26">
            <v>15959</v>
          </cell>
          <cell r="L26">
            <v>15631</v>
          </cell>
          <cell r="O26">
            <v>0</v>
          </cell>
          <cell r="T26">
            <v>15631</v>
          </cell>
          <cell r="W26">
            <v>104</v>
          </cell>
          <cell r="AB26">
            <v>0</v>
          </cell>
          <cell r="AE26">
            <v>104</v>
          </cell>
          <cell r="AJ26">
            <v>280</v>
          </cell>
          <cell r="AM26">
            <v>0</v>
          </cell>
          <cell r="AR26">
            <v>1369</v>
          </cell>
        </row>
        <row r="27">
          <cell r="D27">
            <v>83400</v>
          </cell>
          <cell r="G27">
            <v>29312</v>
          </cell>
          <cell r="L27">
            <v>34299</v>
          </cell>
          <cell r="O27">
            <v>0</v>
          </cell>
          <cell r="T27">
            <v>34299</v>
          </cell>
          <cell r="W27">
            <v>265</v>
          </cell>
          <cell r="AB27">
            <v>0</v>
          </cell>
          <cell r="AE27">
            <v>265</v>
          </cell>
          <cell r="AJ27">
            <v>1160</v>
          </cell>
          <cell r="AM27">
            <v>1646</v>
          </cell>
          <cell r="AR27">
            <v>1951</v>
          </cell>
        </row>
        <row r="28">
          <cell r="D28">
            <v>166333</v>
          </cell>
          <cell r="G28">
            <v>59079</v>
          </cell>
          <cell r="L28">
            <v>41641</v>
          </cell>
          <cell r="O28">
            <v>0</v>
          </cell>
          <cell r="T28">
            <v>41641</v>
          </cell>
          <cell r="W28">
            <v>185</v>
          </cell>
          <cell r="AB28">
            <v>0</v>
          </cell>
          <cell r="AE28">
            <v>185</v>
          </cell>
          <cell r="AJ28">
            <v>1956</v>
          </cell>
          <cell r="AM28">
            <v>5658</v>
          </cell>
          <cell r="AR28">
            <v>5594</v>
          </cell>
        </row>
        <row r="29">
          <cell r="D29">
            <v>182277</v>
          </cell>
          <cell r="G29">
            <v>64570</v>
          </cell>
          <cell r="L29">
            <v>75602</v>
          </cell>
          <cell r="O29">
            <v>0</v>
          </cell>
          <cell r="T29">
            <v>75602</v>
          </cell>
          <cell r="W29">
            <v>0</v>
          </cell>
          <cell r="AB29">
            <v>0</v>
          </cell>
          <cell r="AE29">
            <v>0</v>
          </cell>
          <cell r="AJ29">
            <v>2903</v>
          </cell>
          <cell r="AM29">
            <v>1500</v>
          </cell>
          <cell r="AR29">
            <v>32038</v>
          </cell>
        </row>
        <row r="30">
          <cell r="D30">
            <v>151986</v>
          </cell>
          <cell r="G30">
            <v>52626</v>
          </cell>
          <cell r="L30">
            <v>46020</v>
          </cell>
          <cell r="O30">
            <v>0</v>
          </cell>
          <cell r="T30">
            <v>46020</v>
          </cell>
          <cell r="W30">
            <v>0</v>
          </cell>
          <cell r="AB30">
            <v>0</v>
          </cell>
          <cell r="AE30">
            <v>0</v>
          </cell>
          <cell r="AJ30">
            <v>913</v>
          </cell>
          <cell r="AM30">
            <v>4085</v>
          </cell>
          <cell r="AR30">
            <v>5113</v>
          </cell>
        </row>
        <row r="31">
          <cell r="D31">
            <v>176007</v>
          </cell>
          <cell r="G31">
            <v>61058</v>
          </cell>
          <cell r="L31">
            <v>117420</v>
          </cell>
          <cell r="O31">
            <v>0</v>
          </cell>
          <cell r="T31">
            <v>117420</v>
          </cell>
          <cell r="W31">
            <v>0</v>
          </cell>
          <cell r="AB31">
            <v>0</v>
          </cell>
          <cell r="AE31">
            <v>0</v>
          </cell>
          <cell r="AJ31">
            <v>5472</v>
          </cell>
          <cell r="AM31">
            <v>2953</v>
          </cell>
          <cell r="AR31">
            <v>6968</v>
          </cell>
        </row>
        <row r="32">
          <cell r="D32">
            <v>138290</v>
          </cell>
          <cell r="G32">
            <v>47673</v>
          </cell>
          <cell r="L32">
            <v>62109</v>
          </cell>
          <cell r="O32">
            <v>0</v>
          </cell>
          <cell r="T32">
            <v>62109</v>
          </cell>
          <cell r="W32">
            <v>0</v>
          </cell>
          <cell r="AB32">
            <v>0</v>
          </cell>
          <cell r="AE32">
            <v>0</v>
          </cell>
          <cell r="AJ32">
            <v>2714</v>
          </cell>
          <cell r="AM32">
            <v>2737</v>
          </cell>
          <cell r="AR32">
            <v>28212</v>
          </cell>
        </row>
        <row r="33">
          <cell r="D33">
            <v>147045</v>
          </cell>
          <cell r="G33">
            <v>51753</v>
          </cell>
          <cell r="L33">
            <v>95848</v>
          </cell>
          <cell r="O33">
            <v>0</v>
          </cell>
          <cell r="T33">
            <v>95848</v>
          </cell>
          <cell r="W33">
            <v>549</v>
          </cell>
          <cell r="AB33">
            <v>0</v>
          </cell>
          <cell r="AE33">
            <v>549</v>
          </cell>
          <cell r="AJ33">
            <v>1834</v>
          </cell>
          <cell r="AM33">
            <v>913</v>
          </cell>
          <cell r="AR33">
            <v>14315</v>
          </cell>
        </row>
        <row r="34">
          <cell r="D34">
            <v>59521</v>
          </cell>
          <cell r="G34">
            <v>20073</v>
          </cell>
          <cell r="L34">
            <v>11466</v>
          </cell>
          <cell r="O34">
            <v>0</v>
          </cell>
          <cell r="T34">
            <v>11466</v>
          </cell>
          <cell r="W34">
            <v>30</v>
          </cell>
          <cell r="AB34">
            <v>0</v>
          </cell>
          <cell r="AE34">
            <v>30</v>
          </cell>
          <cell r="AJ34">
            <v>1350</v>
          </cell>
          <cell r="AM34">
            <v>0</v>
          </cell>
          <cell r="AR34">
            <v>8794</v>
          </cell>
        </row>
        <row r="35">
          <cell r="D35">
            <v>158730</v>
          </cell>
          <cell r="G35">
            <v>54906</v>
          </cell>
          <cell r="L35">
            <v>48354</v>
          </cell>
          <cell r="O35">
            <v>0</v>
          </cell>
          <cell r="T35">
            <v>48354</v>
          </cell>
          <cell r="W35">
            <v>0</v>
          </cell>
          <cell r="AB35">
            <v>0</v>
          </cell>
          <cell r="AE35">
            <v>0</v>
          </cell>
          <cell r="AJ35">
            <v>3393</v>
          </cell>
          <cell r="AM35">
            <v>0</v>
          </cell>
          <cell r="AR35">
            <v>3052</v>
          </cell>
        </row>
        <row r="36">
          <cell r="D36">
            <v>130600</v>
          </cell>
          <cell r="G36">
            <v>44884</v>
          </cell>
          <cell r="L36">
            <v>43889</v>
          </cell>
          <cell r="O36">
            <v>0</v>
          </cell>
          <cell r="T36">
            <v>43889</v>
          </cell>
          <cell r="W36">
            <v>0</v>
          </cell>
          <cell r="AB36">
            <v>0</v>
          </cell>
          <cell r="AE36">
            <v>0</v>
          </cell>
          <cell r="AJ36">
            <v>3282</v>
          </cell>
          <cell r="AM36">
            <v>2403</v>
          </cell>
          <cell r="AR36">
            <v>11370</v>
          </cell>
        </row>
        <row r="37">
          <cell r="D37">
            <v>139498</v>
          </cell>
          <cell r="G37">
            <v>47923</v>
          </cell>
          <cell r="L37">
            <v>45806</v>
          </cell>
          <cell r="O37">
            <v>0</v>
          </cell>
          <cell r="T37">
            <v>45806</v>
          </cell>
          <cell r="W37">
            <v>1235</v>
          </cell>
          <cell r="AB37">
            <v>0</v>
          </cell>
          <cell r="AE37">
            <v>1235</v>
          </cell>
          <cell r="AJ37">
            <v>1813</v>
          </cell>
          <cell r="AM37">
            <v>0</v>
          </cell>
          <cell r="AR37">
            <v>15886</v>
          </cell>
        </row>
        <row r="38">
          <cell r="D38">
            <v>132614</v>
          </cell>
          <cell r="G38">
            <v>45364</v>
          </cell>
          <cell r="L38">
            <v>42954</v>
          </cell>
          <cell r="O38">
            <v>0</v>
          </cell>
          <cell r="T38">
            <v>42954</v>
          </cell>
          <cell r="W38">
            <v>0</v>
          </cell>
          <cell r="AB38">
            <v>0</v>
          </cell>
          <cell r="AE38">
            <v>0</v>
          </cell>
          <cell r="AJ38">
            <v>2001</v>
          </cell>
          <cell r="AM38">
            <v>4963</v>
          </cell>
          <cell r="AR38">
            <v>7294</v>
          </cell>
        </row>
        <row r="39">
          <cell r="D39">
            <v>73144</v>
          </cell>
          <cell r="G39">
            <v>25484</v>
          </cell>
          <cell r="L39">
            <v>96778</v>
          </cell>
          <cell r="O39">
            <v>0</v>
          </cell>
          <cell r="T39">
            <v>96778</v>
          </cell>
          <cell r="W39">
            <v>0</v>
          </cell>
          <cell r="AB39">
            <v>0</v>
          </cell>
          <cell r="AE39">
            <v>0</v>
          </cell>
          <cell r="AJ39">
            <v>0</v>
          </cell>
          <cell r="AM39">
            <v>0</v>
          </cell>
          <cell r="AR39">
            <v>4400</v>
          </cell>
        </row>
        <row r="40">
          <cell r="D40">
            <v>63553</v>
          </cell>
          <cell r="G40">
            <v>22675</v>
          </cell>
          <cell r="L40">
            <v>35816</v>
          </cell>
          <cell r="O40">
            <v>0</v>
          </cell>
          <cell r="T40">
            <v>35816</v>
          </cell>
          <cell r="W40">
            <v>30</v>
          </cell>
          <cell r="AB40">
            <v>0</v>
          </cell>
          <cell r="AE40">
            <v>30</v>
          </cell>
          <cell r="AJ40">
            <v>156</v>
          </cell>
          <cell r="AM40">
            <v>0</v>
          </cell>
          <cell r="AR40">
            <v>2782</v>
          </cell>
        </row>
        <row r="41">
          <cell r="D41">
            <v>62281</v>
          </cell>
          <cell r="G41">
            <v>21484</v>
          </cell>
          <cell r="L41">
            <v>13612</v>
          </cell>
          <cell r="O41">
            <v>0</v>
          </cell>
          <cell r="T41">
            <v>13612</v>
          </cell>
          <cell r="W41">
            <v>0</v>
          </cell>
          <cell r="AB41">
            <v>0</v>
          </cell>
          <cell r="AE41">
            <v>0</v>
          </cell>
          <cell r="AJ41">
            <v>0</v>
          </cell>
          <cell r="AM41">
            <v>0</v>
          </cell>
          <cell r="AR41">
            <v>2756</v>
          </cell>
        </row>
        <row r="42">
          <cell r="D42">
            <v>240445</v>
          </cell>
          <cell r="G42">
            <v>88296</v>
          </cell>
          <cell r="L42">
            <v>274472</v>
          </cell>
          <cell r="O42">
            <v>0</v>
          </cell>
          <cell r="T42">
            <v>274472</v>
          </cell>
          <cell r="W42">
            <v>0</v>
          </cell>
          <cell r="AB42">
            <v>0</v>
          </cell>
          <cell r="AE42">
            <v>0</v>
          </cell>
          <cell r="AJ42">
            <v>0</v>
          </cell>
          <cell r="AM42">
            <v>0</v>
          </cell>
          <cell r="AR42">
            <v>3556</v>
          </cell>
        </row>
        <row r="43">
          <cell r="D43">
            <v>51627</v>
          </cell>
          <cell r="G43">
            <v>16889</v>
          </cell>
          <cell r="L43">
            <v>71855</v>
          </cell>
          <cell r="O43">
            <v>0</v>
          </cell>
          <cell r="T43">
            <v>71855</v>
          </cell>
          <cell r="W43">
            <v>2975</v>
          </cell>
          <cell r="AB43">
            <v>0</v>
          </cell>
          <cell r="AE43">
            <v>2975</v>
          </cell>
          <cell r="AJ43">
            <v>0</v>
          </cell>
          <cell r="AM43">
            <v>0</v>
          </cell>
          <cell r="AR43">
            <v>1543</v>
          </cell>
        </row>
        <row r="44">
          <cell r="D44">
            <v>0</v>
          </cell>
          <cell r="G44">
            <v>0</v>
          </cell>
          <cell r="L44">
            <v>0</v>
          </cell>
          <cell r="O44">
            <v>0</v>
          </cell>
          <cell r="T44">
            <v>0</v>
          </cell>
          <cell r="W44">
            <v>179</v>
          </cell>
          <cell r="AB44">
            <v>0</v>
          </cell>
          <cell r="AE44">
            <v>179</v>
          </cell>
          <cell r="AJ44">
            <v>0</v>
          </cell>
          <cell r="AM44">
            <v>0</v>
          </cell>
          <cell r="AR44">
            <v>0</v>
          </cell>
        </row>
        <row r="45">
          <cell r="D45">
            <v>48735</v>
          </cell>
          <cell r="G45">
            <v>17394</v>
          </cell>
          <cell r="L45">
            <v>29600</v>
          </cell>
          <cell r="O45">
            <v>0</v>
          </cell>
          <cell r="T45">
            <v>29600</v>
          </cell>
          <cell r="W45">
            <v>305</v>
          </cell>
          <cell r="AB45">
            <v>0</v>
          </cell>
          <cell r="AE45">
            <v>305</v>
          </cell>
          <cell r="AJ45">
            <v>0</v>
          </cell>
          <cell r="AM45">
            <v>0</v>
          </cell>
          <cell r="AR45">
            <v>6793</v>
          </cell>
        </row>
        <row r="46">
          <cell r="D46">
            <v>183862</v>
          </cell>
          <cell r="G46">
            <v>58886</v>
          </cell>
          <cell r="L46">
            <v>33511</v>
          </cell>
          <cell r="O46">
            <v>0</v>
          </cell>
          <cell r="T46">
            <v>33511</v>
          </cell>
          <cell r="W46">
            <v>0</v>
          </cell>
          <cell r="AB46">
            <v>0</v>
          </cell>
          <cell r="AE46">
            <v>0</v>
          </cell>
          <cell r="AJ46">
            <v>0</v>
          </cell>
          <cell r="AM46">
            <v>0</v>
          </cell>
          <cell r="AR46">
            <v>2800</v>
          </cell>
        </row>
        <row r="47">
          <cell r="D47">
            <v>3823</v>
          </cell>
          <cell r="G47">
            <v>1369</v>
          </cell>
          <cell r="L47">
            <v>2715</v>
          </cell>
          <cell r="O47">
            <v>0</v>
          </cell>
          <cell r="T47">
            <v>2715</v>
          </cell>
          <cell r="W47">
            <v>14385</v>
          </cell>
          <cell r="AB47">
            <v>14385</v>
          </cell>
          <cell r="AE47">
            <v>0</v>
          </cell>
          <cell r="AJ47">
            <v>0</v>
          </cell>
          <cell r="AM47">
            <v>0</v>
          </cell>
          <cell r="AR47">
            <v>10610</v>
          </cell>
        </row>
      </sheetData>
      <sheetData sheetId="21">
        <row r="6">
          <cell r="D6">
            <v>141867</v>
          </cell>
          <cell r="G6">
            <v>0</v>
          </cell>
          <cell r="J6">
            <v>0</v>
          </cell>
          <cell r="O6">
            <v>0</v>
          </cell>
          <cell r="R6">
            <v>529394</v>
          </cell>
          <cell r="U6">
            <v>29613</v>
          </cell>
          <cell r="Z6">
            <v>161858</v>
          </cell>
          <cell r="AC6">
            <v>0</v>
          </cell>
          <cell r="AH6">
            <v>161858</v>
          </cell>
          <cell r="AK6">
            <v>19180</v>
          </cell>
          <cell r="AP6">
            <v>0</v>
          </cell>
        </row>
        <row r="7">
          <cell r="D7">
            <v>11908</v>
          </cell>
          <cell r="G7">
            <v>0</v>
          </cell>
          <cell r="J7">
            <v>0</v>
          </cell>
          <cell r="O7">
            <v>0</v>
          </cell>
          <cell r="R7">
            <v>62576</v>
          </cell>
          <cell r="U7">
            <v>1603</v>
          </cell>
          <cell r="Z7">
            <v>132742</v>
          </cell>
          <cell r="AC7">
            <v>1122</v>
          </cell>
          <cell r="AH7">
            <v>131620</v>
          </cell>
          <cell r="AK7">
            <v>11811</v>
          </cell>
          <cell r="AP7">
            <v>0</v>
          </cell>
        </row>
        <row r="8">
          <cell r="D8">
            <v>16252</v>
          </cell>
          <cell r="G8">
            <v>0</v>
          </cell>
          <cell r="J8">
            <v>0</v>
          </cell>
          <cell r="O8">
            <v>0</v>
          </cell>
          <cell r="R8">
            <v>150497</v>
          </cell>
          <cell r="U8">
            <v>1892</v>
          </cell>
          <cell r="Z8">
            <v>0</v>
          </cell>
          <cell r="AC8">
            <v>0</v>
          </cell>
          <cell r="AH8">
            <v>0</v>
          </cell>
          <cell r="AK8">
            <v>581</v>
          </cell>
          <cell r="AP8">
            <v>0</v>
          </cell>
        </row>
        <row r="9">
          <cell r="D9">
            <v>514</v>
          </cell>
          <cell r="G9">
            <v>0</v>
          </cell>
          <cell r="J9">
            <v>0</v>
          </cell>
          <cell r="O9">
            <v>0</v>
          </cell>
          <cell r="R9">
            <v>90387</v>
          </cell>
          <cell r="U9">
            <v>610</v>
          </cell>
          <cell r="Z9">
            <v>3233</v>
          </cell>
          <cell r="AC9">
            <v>1500</v>
          </cell>
          <cell r="AH9">
            <v>1733</v>
          </cell>
          <cell r="AK9">
            <v>708</v>
          </cell>
          <cell r="AP9">
            <v>0</v>
          </cell>
        </row>
        <row r="10">
          <cell r="D10">
            <v>37732</v>
          </cell>
          <cell r="G10">
            <v>0</v>
          </cell>
          <cell r="J10">
            <v>0</v>
          </cell>
          <cell r="O10">
            <v>0</v>
          </cell>
          <cell r="R10">
            <v>101842</v>
          </cell>
          <cell r="U10">
            <v>3332</v>
          </cell>
          <cell r="Z10">
            <v>9270</v>
          </cell>
          <cell r="AC10">
            <v>0</v>
          </cell>
          <cell r="AH10">
            <v>9270</v>
          </cell>
          <cell r="AK10">
            <v>10408</v>
          </cell>
          <cell r="AP10">
            <v>1887</v>
          </cell>
        </row>
        <row r="11">
          <cell r="D11">
            <v>26528</v>
          </cell>
          <cell r="G11">
            <v>0</v>
          </cell>
          <cell r="J11">
            <v>12</v>
          </cell>
          <cell r="O11">
            <v>47</v>
          </cell>
          <cell r="R11">
            <v>56505</v>
          </cell>
          <cell r="U11">
            <v>787</v>
          </cell>
          <cell r="Z11">
            <v>1038</v>
          </cell>
          <cell r="AC11">
            <v>0</v>
          </cell>
          <cell r="AH11">
            <v>1038</v>
          </cell>
          <cell r="AK11">
            <v>1385</v>
          </cell>
          <cell r="AP11">
            <v>12</v>
          </cell>
        </row>
        <row r="12">
          <cell r="D12">
            <v>73830</v>
          </cell>
          <cell r="G12">
            <v>0</v>
          </cell>
          <cell r="J12">
            <v>0</v>
          </cell>
          <cell r="O12">
            <v>0</v>
          </cell>
          <cell r="R12">
            <v>10455</v>
          </cell>
          <cell r="U12">
            <v>1175</v>
          </cell>
          <cell r="Z12">
            <v>0</v>
          </cell>
          <cell r="AC12">
            <v>0</v>
          </cell>
          <cell r="AH12">
            <v>0</v>
          </cell>
          <cell r="AK12">
            <v>658</v>
          </cell>
          <cell r="AP12">
            <v>0</v>
          </cell>
        </row>
        <row r="13">
          <cell r="D13">
            <v>78780</v>
          </cell>
          <cell r="G13">
            <v>0</v>
          </cell>
          <cell r="J13">
            <v>0</v>
          </cell>
          <cell r="O13">
            <v>0</v>
          </cell>
          <cell r="R13">
            <v>817188</v>
          </cell>
          <cell r="U13">
            <v>3472</v>
          </cell>
          <cell r="Z13">
            <v>6815</v>
          </cell>
          <cell r="AC13">
            <v>4469</v>
          </cell>
          <cell r="AH13">
            <v>2346</v>
          </cell>
          <cell r="AK13">
            <v>17957</v>
          </cell>
          <cell r="AP13">
            <v>584</v>
          </cell>
        </row>
        <row r="14">
          <cell r="D14">
            <v>10885</v>
          </cell>
          <cell r="G14">
            <v>0</v>
          </cell>
          <cell r="J14">
            <v>0</v>
          </cell>
          <cell r="O14">
            <v>0</v>
          </cell>
          <cell r="R14">
            <v>121981</v>
          </cell>
          <cell r="U14">
            <v>2183</v>
          </cell>
          <cell r="Z14">
            <v>1530</v>
          </cell>
          <cell r="AC14">
            <v>1125</v>
          </cell>
          <cell r="AH14">
            <v>405</v>
          </cell>
          <cell r="AK14">
            <v>4158</v>
          </cell>
          <cell r="AP14">
            <v>270</v>
          </cell>
        </row>
        <row r="15">
          <cell r="D15">
            <v>12189</v>
          </cell>
          <cell r="G15">
            <v>0</v>
          </cell>
          <cell r="J15">
            <v>0</v>
          </cell>
          <cell r="O15">
            <v>0</v>
          </cell>
          <cell r="R15">
            <v>120162</v>
          </cell>
          <cell r="U15">
            <v>987</v>
          </cell>
          <cell r="Z15">
            <v>652</v>
          </cell>
          <cell r="AC15">
            <v>0</v>
          </cell>
          <cell r="AH15">
            <v>652</v>
          </cell>
          <cell r="AK15">
            <v>5336</v>
          </cell>
          <cell r="AP15">
            <v>368</v>
          </cell>
        </row>
        <row r="16">
          <cell r="D16">
            <v>12428</v>
          </cell>
          <cell r="G16">
            <v>0</v>
          </cell>
          <cell r="J16">
            <v>0</v>
          </cell>
          <cell r="O16">
            <v>0</v>
          </cell>
          <cell r="R16">
            <v>140447</v>
          </cell>
          <cell r="U16">
            <v>3675</v>
          </cell>
          <cell r="Z16">
            <v>0</v>
          </cell>
          <cell r="AC16">
            <v>0</v>
          </cell>
          <cell r="AH16">
            <v>0</v>
          </cell>
          <cell r="AK16">
            <v>1745</v>
          </cell>
          <cell r="AP16">
            <v>0</v>
          </cell>
        </row>
        <row r="17">
          <cell r="D17">
            <v>5457</v>
          </cell>
          <cell r="G17">
            <v>0</v>
          </cell>
          <cell r="J17">
            <v>0</v>
          </cell>
          <cell r="O17">
            <v>0</v>
          </cell>
          <cell r="R17">
            <v>91443</v>
          </cell>
          <cell r="U17">
            <v>690</v>
          </cell>
          <cell r="Z17">
            <v>2778</v>
          </cell>
          <cell r="AC17">
            <v>937</v>
          </cell>
          <cell r="AH17">
            <v>1841</v>
          </cell>
          <cell r="AK17">
            <v>925</v>
          </cell>
          <cell r="AP17">
            <v>0</v>
          </cell>
        </row>
        <row r="18">
          <cell r="D18">
            <v>14051</v>
          </cell>
          <cell r="G18">
            <v>0</v>
          </cell>
          <cell r="J18">
            <v>0</v>
          </cell>
          <cell r="O18">
            <v>0</v>
          </cell>
          <cell r="R18">
            <v>130070</v>
          </cell>
          <cell r="U18">
            <v>830</v>
          </cell>
          <cell r="Z18">
            <v>590</v>
          </cell>
          <cell r="AC18">
            <v>375</v>
          </cell>
          <cell r="AH18">
            <v>215</v>
          </cell>
          <cell r="AK18">
            <v>1051</v>
          </cell>
          <cell r="AP18">
            <v>0</v>
          </cell>
        </row>
        <row r="19">
          <cell r="D19">
            <v>15179</v>
          </cell>
          <cell r="G19">
            <v>116</v>
          </cell>
          <cell r="J19">
            <v>0</v>
          </cell>
          <cell r="O19">
            <v>0</v>
          </cell>
          <cell r="R19">
            <v>143587</v>
          </cell>
          <cell r="U19">
            <v>808</v>
          </cell>
          <cell r="Z19">
            <v>1078</v>
          </cell>
          <cell r="AC19">
            <v>562</v>
          </cell>
          <cell r="AH19">
            <v>516</v>
          </cell>
          <cell r="AK19">
            <v>3932</v>
          </cell>
          <cell r="AP19">
            <v>671</v>
          </cell>
        </row>
        <row r="20">
          <cell r="D20">
            <v>16094</v>
          </cell>
          <cell r="G20">
            <v>0</v>
          </cell>
          <cell r="J20">
            <v>0</v>
          </cell>
          <cell r="O20">
            <v>0</v>
          </cell>
          <cell r="R20">
            <v>120686</v>
          </cell>
          <cell r="U20">
            <v>2594</v>
          </cell>
          <cell r="Z20">
            <v>0</v>
          </cell>
          <cell r="AC20">
            <v>0</v>
          </cell>
          <cell r="AH20">
            <v>0</v>
          </cell>
          <cell r="AK20">
            <v>3284</v>
          </cell>
          <cell r="AP20">
            <v>117</v>
          </cell>
        </row>
        <row r="21">
          <cell r="D21">
            <v>1880</v>
          </cell>
          <cell r="G21">
            <v>0</v>
          </cell>
          <cell r="J21">
            <v>0</v>
          </cell>
          <cell r="O21">
            <v>0</v>
          </cell>
          <cell r="R21">
            <v>30533</v>
          </cell>
          <cell r="U21">
            <v>187</v>
          </cell>
          <cell r="Z21">
            <v>623</v>
          </cell>
          <cell r="AC21">
            <v>563</v>
          </cell>
          <cell r="AH21">
            <v>60</v>
          </cell>
          <cell r="AK21">
            <v>638</v>
          </cell>
          <cell r="AP21">
            <v>0</v>
          </cell>
        </row>
        <row r="22">
          <cell r="D22">
            <v>8918</v>
          </cell>
          <cell r="G22">
            <v>0</v>
          </cell>
          <cell r="J22">
            <v>0</v>
          </cell>
          <cell r="O22">
            <v>0</v>
          </cell>
          <cell r="R22">
            <v>97268</v>
          </cell>
          <cell r="U22">
            <v>1594</v>
          </cell>
          <cell r="Z22">
            <v>1099</v>
          </cell>
          <cell r="AC22">
            <v>750</v>
          </cell>
          <cell r="AH22">
            <v>349</v>
          </cell>
          <cell r="AK22">
            <v>700</v>
          </cell>
          <cell r="AP22">
            <v>0</v>
          </cell>
        </row>
        <row r="23">
          <cell r="D23">
            <v>15334</v>
          </cell>
          <cell r="G23">
            <v>0</v>
          </cell>
          <cell r="J23">
            <v>0</v>
          </cell>
          <cell r="O23">
            <v>0</v>
          </cell>
          <cell r="R23">
            <v>110375</v>
          </cell>
          <cell r="U23">
            <v>748</v>
          </cell>
          <cell r="Z23">
            <v>1277</v>
          </cell>
          <cell r="AC23">
            <v>1125</v>
          </cell>
          <cell r="AH23">
            <v>152</v>
          </cell>
          <cell r="AK23">
            <v>1567</v>
          </cell>
          <cell r="AP23">
            <v>37</v>
          </cell>
        </row>
        <row r="24">
          <cell r="D24">
            <v>16847</v>
          </cell>
          <cell r="G24">
            <v>0</v>
          </cell>
          <cell r="J24">
            <v>0</v>
          </cell>
          <cell r="O24">
            <v>0</v>
          </cell>
          <cell r="R24">
            <v>189878</v>
          </cell>
          <cell r="U24">
            <v>6877</v>
          </cell>
          <cell r="Z24">
            <v>4775</v>
          </cell>
          <cell r="AC24">
            <v>4288</v>
          </cell>
          <cell r="AH24">
            <v>487</v>
          </cell>
          <cell r="AK24">
            <v>2551</v>
          </cell>
          <cell r="AP24">
            <v>105</v>
          </cell>
        </row>
        <row r="25">
          <cell r="D25">
            <v>16028</v>
          </cell>
          <cell r="G25">
            <v>0</v>
          </cell>
          <cell r="J25">
            <v>0</v>
          </cell>
          <cell r="O25">
            <v>0</v>
          </cell>
          <cell r="R25">
            <v>155932</v>
          </cell>
          <cell r="U25">
            <v>4205</v>
          </cell>
          <cell r="Z25">
            <v>5458</v>
          </cell>
          <cell r="AC25">
            <v>3750</v>
          </cell>
          <cell r="AH25">
            <v>1708</v>
          </cell>
          <cell r="AK25">
            <v>4444</v>
          </cell>
          <cell r="AP25">
            <v>975</v>
          </cell>
        </row>
        <row r="26">
          <cell r="D26">
            <v>2988</v>
          </cell>
          <cell r="G26">
            <v>0</v>
          </cell>
          <cell r="J26">
            <v>0</v>
          </cell>
          <cell r="O26">
            <v>0</v>
          </cell>
          <cell r="R26">
            <v>75120</v>
          </cell>
          <cell r="U26">
            <v>904</v>
          </cell>
          <cell r="Z26">
            <v>435</v>
          </cell>
          <cell r="AC26">
            <v>375</v>
          </cell>
          <cell r="AH26">
            <v>60</v>
          </cell>
          <cell r="AK26">
            <v>792</v>
          </cell>
          <cell r="AP26">
            <v>90</v>
          </cell>
        </row>
        <row r="27">
          <cell r="D27">
            <v>16682</v>
          </cell>
          <cell r="G27">
            <v>0</v>
          </cell>
          <cell r="J27">
            <v>0</v>
          </cell>
          <cell r="O27">
            <v>0</v>
          </cell>
          <cell r="R27">
            <v>123296</v>
          </cell>
          <cell r="U27">
            <v>2799</v>
          </cell>
          <cell r="Z27">
            <v>5739</v>
          </cell>
          <cell r="AC27">
            <v>563</v>
          </cell>
          <cell r="AH27">
            <v>5176</v>
          </cell>
          <cell r="AK27">
            <v>6316</v>
          </cell>
          <cell r="AP27">
            <v>235</v>
          </cell>
        </row>
        <row r="28">
          <cell r="D28">
            <v>11155</v>
          </cell>
          <cell r="G28">
            <v>0</v>
          </cell>
          <cell r="J28">
            <v>0</v>
          </cell>
          <cell r="O28">
            <v>0</v>
          </cell>
          <cell r="R28">
            <v>255982</v>
          </cell>
          <cell r="U28">
            <v>3942</v>
          </cell>
          <cell r="Z28">
            <v>8670</v>
          </cell>
          <cell r="AC28">
            <v>6556</v>
          </cell>
          <cell r="AH28">
            <v>2114</v>
          </cell>
          <cell r="AK28">
            <v>4639</v>
          </cell>
          <cell r="AP28">
            <v>754</v>
          </cell>
        </row>
        <row r="29">
          <cell r="D29">
            <v>26367</v>
          </cell>
          <cell r="G29">
            <v>0</v>
          </cell>
          <cell r="J29">
            <v>0</v>
          </cell>
          <cell r="O29">
            <v>0</v>
          </cell>
          <cell r="R29">
            <v>288752</v>
          </cell>
          <cell r="U29">
            <v>3384</v>
          </cell>
          <cell r="Z29">
            <v>21669</v>
          </cell>
          <cell r="AC29">
            <v>21603</v>
          </cell>
          <cell r="AH29">
            <v>66</v>
          </cell>
          <cell r="AK29">
            <v>22102</v>
          </cell>
          <cell r="AP29">
            <v>8551</v>
          </cell>
        </row>
        <row r="30">
          <cell r="D30">
            <v>17243</v>
          </cell>
          <cell r="G30">
            <v>0</v>
          </cell>
          <cell r="J30">
            <v>0</v>
          </cell>
          <cell r="O30">
            <v>0</v>
          </cell>
          <cell r="R30">
            <v>236543</v>
          </cell>
          <cell r="U30">
            <v>5047</v>
          </cell>
          <cell r="Z30">
            <v>6357</v>
          </cell>
          <cell r="AC30">
            <v>4151</v>
          </cell>
          <cell r="AH30">
            <v>2206</v>
          </cell>
          <cell r="AK30">
            <v>600</v>
          </cell>
          <cell r="AP30">
            <v>0</v>
          </cell>
        </row>
        <row r="31">
          <cell r="D31">
            <v>90155</v>
          </cell>
          <cell r="G31">
            <v>0</v>
          </cell>
          <cell r="J31">
            <v>0</v>
          </cell>
          <cell r="O31">
            <v>0</v>
          </cell>
          <cell r="R31">
            <v>262910</v>
          </cell>
          <cell r="U31">
            <v>438</v>
          </cell>
          <cell r="Z31">
            <v>13335</v>
          </cell>
          <cell r="AC31">
            <v>9483</v>
          </cell>
          <cell r="AH31">
            <v>3852</v>
          </cell>
          <cell r="AK31">
            <v>3478</v>
          </cell>
          <cell r="AP31">
            <v>0</v>
          </cell>
        </row>
        <row r="32">
          <cell r="D32">
            <v>31194</v>
          </cell>
          <cell r="G32">
            <v>0</v>
          </cell>
          <cell r="J32">
            <v>170</v>
          </cell>
          <cell r="O32">
            <v>693</v>
          </cell>
          <cell r="R32">
            <v>208016</v>
          </cell>
          <cell r="U32">
            <v>3799</v>
          </cell>
          <cell r="Z32">
            <v>12654</v>
          </cell>
          <cell r="AC32">
            <v>11154</v>
          </cell>
          <cell r="AH32">
            <v>1500</v>
          </cell>
          <cell r="AK32">
            <v>29178</v>
          </cell>
          <cell r="AP32">
            <v>15133</v>
          </cell>
        </row>
        <row r="33">
          <cell r="D33">
            <v>41339</v>
          </cell>
          <cell r="G33">
            <v>0</v>
          </cell>
          <cell r="J33">
            <v>0</v>
          </cell>
          <cell r="O33">
            <v>0</v>
          </cell>
          <cell r="R33">
            <v>248187</v>
          </cell>
          <cell r="U33">
            <v>1472</v>
          </cell>
          <cell r="Z33">
            <v>12794</v>
          </cell>
          <cell r="AC33">
            <v>9684</v>
          </cell>
          <cell r="AH33">
            <v>3110</v>
          </cell>
          <cell r="AK33">
            <v>9937</v>
          </cell>
          <cell r="AP33">
            <v>4072</v>
          </cell>
        </row>
        <row r="34">
          <cell r="D34">
            <v>4240</v>
          </cell>
          <cell r="G34">
            <v>0</v>
          </cell>
          <cell r="J34">
            <v>0</v>
          </cell>
          <cell r="O34">
            <v>0</v>
          </cell>
          <cell r="R34">
            <v>83542</v>
          </cell>
          <cell r="U34">
            <v>1445</v>
          </cell>
          <cell r="Z34">
            <v>8582</v>
          </cell>
          <cell r="AC34">
            <v>6106</v>
          </cell>
          <cell r="AH34">
            <v>2476</v>
          </cell>
          <cell r="AK34">
            <v>4870</v>
          </cell>
          <cell r="AP34">
            <v>1243</v>
          </cell>
        </row>
        <row r="35">
          <cell r="D35">
            <v>16607</v>
          </cell>
          <cell r="G35">
            <v>0</v>
          </cell>
          <cell r="J35">
            <v>0</v>
          </cell>
          <cell r="O35">
            <v>0</v>
          </cell>
          <cell r="R35">
            <v>246113</v>
          </cell>
          <cell r="U35">
            <v>1352</v>
          </cell>
          <cell r="Z35">
            <v>5054</v>
          </cell>
          <cell r="AC35">
            <v>1700</v>
          </cell>
          <cell r="AH35">
            <v>3354</v>
          </cell>
          <cell r="AK35">
            <v>661</v>
          </cell>
          <cell r="AP35">
            <v>0</v>
          </cell>
        </row>
        <row r="36">
          <cell r="D36">
            <v>14283</v>
          </cell>
          <cell r="G36">
            <v>0</v>
          </cell>
          <cell r="J36">
            <v>0</v>
          </cell>
          <cell r="O36">
            <v>0</v>
          </cell>
          <cell r="R36">
            <v>210651</v>
          </cell>
          <cell r="U36">
            <v>8710</v>
          </cell>
          <cell r="Z36">
            <v>7548</v>
          </cell>
          <cell r="AC36">
            <v>5063</v>
          </cell>
          <cell r="AH36">
            <v>2485</v>
          </cell>
          <cell r="AK36">
            <v>3946</v>
          </cell>
          <cell r="AP36">
            <v>0</v>
          </cell>
        </row>
        <row r="37">
          <cell r="D37">
            <v>28555</v>
          </cell>
          <cell r="G37">
            <v>0</v>
          </cell>
          <cell r="J37">
            <v>4</v>
          </cell>
          <cell r="O37">
            <v>15</v>
          </cell>
          <cell r="R37">
            <v>193175</v>
          </cell>
          <cell r="U37">
            <v>750</v>
          </cell>
          <cell r="Z37">
            <v>10880</v>
          </cell>
          <cell r="AC37">
            <v>10584</v>
          </cell>
          <cell r="AH37">
            <v>296</v>
          </cell>
          <cell r="AK37">
            <v>19536</v>
          </cell>
          <cell r="AP37">
            <v>4533</v>
          </cell>
        </row>
        <row r="38">
          <cell r="D38">
            <v>21167</v>
          </cell>
          <cell r="G38">
            <v>0</v>
          </cell>
          <cell r="J38">
            <v>0</v>
          </cell>
          <cell r="O38">
            <v>0</v>
          </cell>
          <cell r="R38">
            <v>205252</v>
          </cell>
          <cell r="U38">
            <v>6588</v>
          </cell>
          <cell r="Z38">
            <v>3557</v>
          </cell>
          <cell r="AC38">
            <v>3527</v>
          </cell>
          <cell r="AH38">
            <v>30</v>
          </cell>
          <cell r="AK38">
            <v>5214</v>
          </cell>
          <cell r="AP38">
            <v>2142</v>
          </cell>
        </row>
        <row r="39">
          <cell r="D39">
            <v>32315</v>
          </cell>
          <cell r="G39">
            <v>0</v>
          </cell>
          <cell r="J39">
            <v>0</v>
          </cell>
          <cell r="O39">
            <v>0</v>
          </cell>
          <cell r="R39">
            <v>157719</v>
          </cell>
          <cell r="U39">
            <v>3513</v>
          </cell>
          <cell r="Z39">
            <v>870</v>
          </cell>
          <cell r="AC39">
            <v>187</v>
          </cell>
          <cell r="AH39">
            <v>683</v>
          </cell>
          <cell r="AK39">
            <v>8902</v>
          </cell>
          <cell r="AP39">
            <v>700</v>
          </cell>
        </row>
        <row r="40">
          <cell r="D40">
            <v>11870</v>
          </cell>
          <cell r="G40">
            <v>243</v>
          </cell>
          <cell r="J40">
            <v>0</v>
          </cell>
          <cell r="O40">
            <v>0</v>
          </cell>
          <cell r="R40">
            <v>107832</v>
          </cell>
          <cell r="U40">
            <v>1800</v>
          </cell>
          <cell r="Z40">
            <v>563</v>
          </cell>
          <cell r="AC40">
            <v>563</v>
          </cell>
          <cell r="AH40">
            <v>0</v>
          </cell>
          <cell r="AK40">
            <v>4747</v>
          </cell>
          <cell r="AP40">
            <v>176</v>
          </cell>
        </row>
        <row r="41">
          <cell r="D41">
            <v>7748</v>
          </cell>
          <cell r="G41">
            <v>0</v>
          </cell>
          <cell r="J41">
            <v>0</v>
          </cell>
          <cell r="O41">
            <v>0</v>
          </cell>
          <cell r="R41">
            <v>88169</v>
          </cell>
          <cell r="U41">
            <v>2756</v>
          </cell>
          <cell r="Z41">
            <v>721</v>
          </cell>
          <cell r="AC41">
            <v>0</v>
          </cell>
          <cell r="AH41">
            <v>721</v>
          </cell>
          <cell r="AK41">
            <v>3495</v>
          </cell>
          <cell r="AP41">
            <v>0</v>
          </cell>
        </row>
        <row r="42">
          <cell r="D42">
            <v>102391</v>
          </cell>
          <cell r="G42">
            <v>0</v>
          </cell>
          <cell r="J42">
            <v>0</v>
          </cell>
          <cell r="O42">
            <v>0</v>
          </cell>
          <cell r="R42">
            <v>476294</v>
          </cell>
          <cell r="U42">
            <v>3556</v>
          </cell>
          <cell r="Z42">
            <v>10115</v>
          </cell>
          <cell r="AC42">
            <v>0</v>
          </cell>
          <cell r="AH42">
            <v>10115</v>
          </cell>
          <cell r="AK42">
            <v>17969</v>
          </cell>
          <cell r="AP42">
            <v>0</v>
          </cell>
        </row>
        <row r="43">
          <cell r="D43">
            <v>17364</v>
          </cell>
          <cell r="G43">
            <v>0</v>
          </cell>
          <cell r="J43">
            <v>0</v>
          </cell>
          <cell r="O43">
            <v>0</v>
          </cell>
          <cell r="R43">
            <v>119757</v>
          </cell>
          <cell r="U43">
            <v>1543</v>
          </cell>
          <cell r="Z43">
            <v>7725</v>
          </cell>
          <cell r="AC43">
            <v>0</v>
          </cell>
          <cell r="AH43">
            <v>7725</v>
          </cell>
          <cell r="AK43">
            <v>43</v>
          </cell>
          <cell r="AP43">
            <v>0</v>
          </cell>
        </row>
        <row r="44">
          <cell r="D44">
            <v>0</v>
          </cell>
          <cell r="G44">
            <v>0</v>
          </cell>
          <cell r="J44">
            <v>0</v>
          </cell>
          <cell r="O44">
            <v>0</v>
          </cell>
          <cell r="R44">
            <v>0</v>
          </cell>
          <cell r="U44">
            <v>0</v>
          </cell>
          <cell r="Z44">
            <v>0</v>
          </cell>
          <cell r="AC44">
            <v>0</v>
          </cell>
          <cell r="AH44">
            <v>0</v>
          </cell>
          <cell r="AK44">
            <v>179</v>
          </cell>
          <cell r="AP44">
            <v>0</v>
          </cell>
        </row>
        <row r="45">
          <cell r="D45">
            <v>10573</v>
          </cell>
          <cell r="G45">
            <v>0</v>
          </cell>
          <cell r="J45">
            <v>0</v>
          </cell>
          <cell r="O45">
            <v>0</v>
          </cell>
          <cell r="R45">
            <v>90344</v>
          </cell>
          <cell r="U45">
            <v>6793</v>
          </cell>
          <cell r="Z45">
            <v>886</v>
          </cell>
          <cell r="AC45">
            <v>0</v>
          </cell>
          <cell r="AH45">
            <v>886</v>
          </cell>
          <cell r="AK45">
            <v>1024</v>
          </cell>
          <cell r="AP45">
            <v>0</v>
          </cell>
        </row>
        <row r="46">
          <cell r="D46">
            <v>7569</v>
          </cell>
          <cell r="G46">
            <v>0</v>
          </cell>
          <cell r="J46">
            <v>0</v>
          </cell>
          <cell r="O46">
            <v>0</v>
          </cell>
          <cell r="R46">
            <v>267757</v>
          </cell>
          <cell r="U46">
            <v>2700</v>
          </cell>
          <cell r="Z46">
            <v>100</v>
          </cell>
          <cell r="AC46">
            <v>100</v>
          </cell>
          <cell r="AH46">
            <v>0</v>
          </cell>
          <cell r="AK46">
            <v>3633</v>
          </cell>
          <cell r="AP46">
            <v>0</v>
          </cell>
        </row>
        <row r="47">
          <cell r="D47">
            <v>0</v>
          </cell>
          <cell r="G47">
            <v>0</v>
          </cell>
          <cell r="J47">
            <v>0</v>
          </cell>
          <cell r="O47">
            <v>0</v>
          </cell>
          <cell r="R47">
            <v>0</v>
          </cell>
          <cell r="U47">
            <v>0</v>
          </cell>
          <cell r="Z47">
            <v>28892</v>
          </cell>
          <cell r="AC47">
            <v>21776</v>
          </cell>
          <cell r="AH47">
            <v>7116</v>
          </cell>
          <cell r="AK47">
            <v>4010</v>
          </cell>
          <cell r="AP47">
            <v>3219</v>
          </cell>
        </row>
        <row r="51">
          <cell r="Z51">
            <v>134068</v>
          </cell>
          <cell r="AC51">
            <v>1122</v>
          </cell>
        </row>
      </sheetData>
      <sheetData sheetId="22">
        <row r="6">
          <cell r="D6">
            <v>85</v>
          </cell>
        </row>
        <row r="7">
          <cell r="D7">
            <v>82</v>
          </cell>
        </row>
        <row r="8">
          <cell r="D8">
            <v>103</v>
          </cell>
        </row>
        <row r="9">
          <cell r="D9">
            <v>39</v>
          </cell>
        </row>
        <row r="10">
          <cell r="D10">
            <v>62</v>
          </cell>
        </row>
        <row r="11">
          <cell r="D11">
            <v>31</v>
          </cell>
        </row>
        <row r="12">
          <cell r="D12">
            <v>60</v>
          </cell>
        </row>
        <row r="13">
          <cell r="D13">
            <v>469</v>
          </cell>
        </row>
        <row r="14">
          <cell r="D14">
            <v>51</v>
          </cell>
        </row>
        <row r="15">
          <cell r="D15">
            <v>52</v>
          </cell>
        </row>
        <row r="16">
          <cell r="D16">
            <v>65</v>
          </cell>
        </row>
        <row r="17">
          <cell r="D17">
            <v>39</v>
          </cell>
        </row>
        <row r="18">
          <cell r="D18">
            <v>61</v>
          </cell>
        </row>
        <row r="19">
          <cell r="D19">
            <v>60</v>
          </cell>
        </row>
        <row r="20">
          <cell r="D20">
            <v>56</v>
          </cell>
        </row>
        <row r="21">
          <cell r="D21">
            <v>13</v>
          </cell>
        </row>
        <row r="22">
          <cell r="D22">
            <v>48</v>
          </cell>
        </row>
        <row r="23">
          <cell r="D23">
            <v>55</v>
          </cell>
        </row>
        <row r="24">
          <cell r="D24">
            <v>83</v>
          </cell>
        </row>
        <row r="25">
          <cell r="D25">
            <v>70</v>
          </cell>
        </row>
        <row r="26">
          <cell r="D26">
            <v>30</v>
          </cell>
        </row>
        <row r="27">
          <cell r="D27">
            <v>58</v>
          </cell>
        </row>
        <row r="28">
          <cell r="D28">
            <v>138</v>
          </cell>
        </row>
        <row r="29">
          <cell r="D29">
            <v>139</v>
          </cell>
        </row>
        <row r="30">
          <cell r="D30">
            <v>106</v>
          </cell>
        </row>
        <row r="31">
          <cell r="D31">
            <v>119</v>
          </cell>
        </row>
        <row r="32">
          <cell r="D32">
            <v>77</v>
          </cell>
        </row>
        <row r="33">
          <cell r="D33">
            <v>111</v>
          </cell>
        </row>
        <row r="34">
          <cell r="D34">
            <v>34</v>
          </cell>
        </row>
        <row r="35">
          <cell r="D35">
            <v>101</v>
          </cell>
        </row>
        <row r="36">
          <cell r="D36">
            <v>78</v>
          </cell>
        </row>
        <row r="37">
          <cell r="D37">
            <v>79</v>
          </cell>
        </row>
        <row r="38">
          <cell r="D38">
            <v>71</v>
          </cell>
        </row>
        <row r="39">
          <cell r="D39">
            <v>51</v>
          </cell>
        </row>
        <row r="40">
          <cell r="D40">
            <v>55</v>
          </cell>
        </row>
        <row r="41">
          <cell r="D41">
            <v>42</v>
          </cell>
        </row>
        <row r="42">
          <cell r="D42">
            <v>219</v>
          </cell>
        </row>
        <row r="43">
          <cell r="D43">
            <v>35</v>
          </cell>
        </row>
        <row r="44">
          <cell r="D44">
            <v>37</v>
          </cell>
        </row>
        <row r="45">
          <cell r="D45">
            <v>76</v>
          </cell>
        </row>
        <row r="46">
          <cell r="D46">
            <v>4</v>
          </cell>
        </row>
        <row r="48">
          <cell r="D48">
            <v>53</v>
          </cell>
        </row>
        <row r="49">
          <cell r="D49">
            <v>5</v>
          </cell>
        </row>
        <row r="50">
          <cell r="D50">
            <v>224</v>
          </cell>
        </row>
        <row r="51">
          <cell r="D51">
            <v>61</v>
          </cell>
        </row>
        <row r="52">
          <cell r="D52">
            <v>0</v>
          </cell>
        </row>
        <row r="53">
          <cell r="D53">
            <v>1</v>
          </cell>
        </row>
        <row r="54">
          <cell r="D54">
            <v>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apló"/>
      <sheetName val="1.-23."/>
      <sheetName val="24.-42."/>
      <sheetName val="részb.ö."/>
      <sheetName val="egyeztető"/>
      <sheetName val="fcélt"/>
      <sheetName val="mcélt1"/>
      <sheetName val="mcélt2"/>
      <sheetName val="célt.ei."/>
      <sheetName val="pótigény"/>
      <sheetName val="átcsop."/>
      <sheetName val="melléklet"/>
      <sheetName val="óvodákm."/>
      <sheetName val="levél1"/>
      <sheetName val="elsz."/>
      <sheetName val="átcs.levél"/>
      <sheetName val="e.levél"/>
      <sheetName val="int.kiad."/>
      <sheetName val="int.bev."/>
      <sheetName val="létszám"/>
      <sheetName val="saját"/>
      <sheetName val="SH."/>
      <sheetName val="rend.kiért."/>
    </sheetNames>
    <sheetDataSet>
      <sheetData sheetId="1">
        <row r="37">
          <cell r="E37">
            <v>20340</v>
          </cell>
          <cell r="F37">
            <v>11121</v>
          </cell>
          <cell r="G37">
            <v>20210</v>
          </cell>
          <cell r="H37">
            <v>0</v>
          </cell>
          <cell r="J37">
            <v>0</v>
          </cell>
          <cell r="K37">
            <v>0</v>
          </cell>
          <cell r="L37">
            <v>1496</v>
          </cell>
          <cell r="M37">
            <v>3504</v>
          </cell>
          <cell r="P37">
            <v>18777</v>
          </cell>
          <cell r="Q37">
            <v>0</v>
          </cell>
          <cell r="R37">
            <v>7432</v>
          </cell>
          <cell r="S37">
            <v>30462</v>
          </cell>
          <cell r="T37">
            <v>0</v>
          </cell>
          <cell r="V37">
            <v>0</v>
          </cell>
          <cell r="X37">
            <v>0</v>
          </cell>
          <cell r="AC37">
            <v>0</v>
          </cell>
          <cell r="AD37">
            <v>0</v>
          </cell>
          <cell r="AF37">
            <v>5000</v>
          </cell>
          <cell r="AG37">
            <v>0</v>
          </cell>
          <cell r="AH37">
            <v>0</v>
          </cell>
        </row>
        <row r="85">
          <cell r="E85">
            <v>12840</v>
          </cell>
          <cell r="F85">
            <v>3032</v>
          </cell>
          <cell r="G85">
            <v>-188</v>
          </cell>
          <cell r="H85">
            <v>0</v>
          </cell>
          <cell r="J85">
            <v>0</v>
          </cell>
          <cell r="K85">
            <v>0</v>
          </cell>
          <cell r="L85">
            <v>0</v>
          </cell>
          <cell r="M85">
            <v>243</v>
          </cell>
          <cell r="P85">
            <v>1873</v>
          </cell>
          <cell r="Q85">
            <v>0</v>
          </cell>
          <cell r="R85">
            <v>0</v>
          </cell>
          <cell r="S85">
            <v>14054</v>
          </cell>
          <cell r="T85">
            <v>0</v>
          </cell>
          <cell r="V85">
            <v>0</v>
          </cell>
          <cell r="X85">
            <v>0</v>
          </cell>
          <cell r="AC85">
            <v>0</v>
          </cell>
          <cell r="AD85">
            <v>0</v>
          </cell>
          <cell r="AF85">
            <v>-203</v>
          </cell>
          <cell r="AG85">
            <v>446</v>
          </cell>
          <cell r="AH85">
            <v>0</v>
          </cell>
        </row>
        <row r="133">
          <cell r="E133">
            <v>0</v>
          </cell>
          <cell r="F133">
            <v>69</v>
          </cell>
          <cell r="G133">
            <v>1243</v>
          </cell>
          <cell r="H133">
            <v>0</v>
          </cell>
          <cell r="J133">
            <v>0</v>
          </cell>
          <cell r="K133">
            <v>0</v>
          </cell>
          <cell r="L133">
            <v>193</v>
          </cell>
          <cell r="M133">
            <v>-193</v>
          </cell>
          <cell r="P133">
            <v>1312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V133">
            <v>0</v>
          </cell>
          <cell r="X133">
            <v>0</v>
          </cell>
          <cell r="AC133">
            <v>0</v>
          </cell>
          <cell r="AD133">
            <v>0</v>
          </cell>
          <cell r="AF133">
            <v>0</v>
          </cell>
          <cell r="AG133">
            <v>0</v>
          </cell>
          <cell r="AH133">
            <v>0</v>
          </cell>
        </row>
        <row r="181">
          <cell r="E181">
            <v>0</v>
          </cell>
          <cell r="F181">
            <v>0</v>
          </cell>
          <cell r="G181">
            <v>10348</v>
          </cell>
          <cell r="H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1492</v>
          </cell>
          <cell r="P181">
            <v>1287</v>
          </cell>
          <cell r="Q181">
            <v>0</v>
          </cell>
          <cell r="R181">
            <v>0</v>
          </cell>
          <cell r="S181">
            <v>10553</v>
          </cell>
          <cell r="T181">
            <v>0</v>
          </cell>
          <cell r="V181">
            <v>0</v>
          </cell>
          <cell r="X181">
            <v>0</v>
          </cell>
          <cell r="AC181">
            <v>0</v>
          </cell>
          <cell r="AD181">
            <v>0</v>
          </cell>
          <cell r="AF181">
            <v>0</v>
          </cell>
          <cell r="AG181">
            <v>1492</v>
          </cell>
          <cell r="AH181">
            <v>0</v>
          </cell>
        </row>
        <row r="229">
          <cell r="E229">
            <v>810</v>
          </cell>
          <cell r="F229">
            <v>260</v>
          </cell>
          <cell r="G229">
            <v>2142</v>
          </cell>
          <cell r="H229">
            <v>0</v>
          </cell>
          <cell r="J229">
            <v>36</v>
          </cell>
          <cell r="K229">
            <v>0</v>
          </cell>
          <cell r="L229">
            <v>0</v>
          </cell>
          <cell r="M229">
            <v>400</v>
          </cell>
          <cell r="P229">
            <v>2421</v>
          </cell>
          <cell r="Q229">
            <v>0</v>
          </cell>
          <cell r="R229">
            <v>248</v>
          </cell>
          <cell r="S229">
            <v>979</v>
          </cell>
          <cell r="T229">
            <v>0</v>
          </cell>
          <cell r="V229">
            <v>0</v>
          </cell>
          <cell r="X229">
            <v>0</v>
          </cell>
          <cell r="AC229">
            <v>0</v>
          </cell>
          <cell r="AD229">
            <v>0</v>
          </cell>
          <cell r="AF229">
            <v>0</v>
          </cell>
          <cell r="AG229">
            <v>400</v>
          </cell>
          <cell r="AH229">
            <v>0</v>
          </cell>
        </row>
        <row r="277">
          <cell r="E277">
            <v>0</v>
          </cell>
          <cell r="F277">
            <v>0</v>
          </cell>
          <cell r="G277">
            <v>-462</v>
          </cell>
          <cell r="H277">
            <v>0</v>
          </cell>
          <cell r="J277">
            <v>0</v>
          </cell>
          <cell r="K277">
            <v>15</v>
          </cell>
          <cell r="L277">
            <v>0</v>
          </cell>
          <cell r="M277">
            <v>27</v>
          </cell>
          <cell r="P277">
            <v>-564</v>
          </cell>
          <cell r="Q277">
            <v>-41</v>
          </cell>
          <cell r="R277">
            <v>15</v>
          </cell>
          <cell r="S277">
            <v>170</v>
          </cell>
          <cell r="T277">
            <v>0</v>
          </cell>
          <cell r="V277">
            <v>0</v>
          </cell>
          <cell r="X277">
            <v>0</v>
          </cell>
          <cell r="AC277">
            <v>0</v>
          </cell>
          <cell r="AD277">
            <v>-10</v>
          </cell>
          <cell r="AF277">
            <v>78</v>
          </cell>
          <cell r="AG277">
            <v>0</v>
          </cell>
          <cell r="AH277">
            <v>0</v>
          </cell>
        </row>
        <row r="325">
          <cell r="E325">
            <v>393</v>
          </cell>
          <cell r="F325">
            <v>0</v>
          </cell>
          <cell r="G325">
            <v>1843</v>
          </cell>
          <cell r="H325">
            <v>0</v>
          </cell>
          <cell r="J325">
            <v>0</v>
          </cell>
          <cell r="K325">
            <v>0</v>
          </cell>
          <cell r="L325">
            <v>-25</v>
          </cell>
          <cell r="M325">
            <v>2878</v>
          </cell>
          <cell r="P325">
            <v>3489</v>
          </cell>
          <cell r="Q325">
            <v>1600</v>
          </cell>
          <cell r="R325">
            <v>0</v>
          </cell>
          <cell r="S325">
            <v>0</v>
          </cell>
          <cell r="T325">
            <v>0</v>
          </cell>
          <cell r="V325">
            <v>0</v>
          </cell>
          <cell r="X325">
            <v>0</v>
          </cell>
          <cell r="AC325">
            <v>0</v>
          </cell>
          <cell r="AD325">
            <v>400</v>
          </cell>
          <cell r="AF325">
            <v>853</v>
          </cell>
          <cell r="AG325">
            <v>0</v>
          </cell>
          <cell r="AH325">
            <v>0</v>
          </cell>
        </row>
        <row r="373">
          <cell r="E373">
            <v>-542</v>
          </cell>
          <cell r="F373">
            <v>-173</v>
          </cell>
          <cell r="G373">
            <v>1795</v>
          </cell>
          <cell r="H373">
            <v>0</v>
          </cell>
          <cell r="J373">
            <v>0</v>
          </cell>
          <cell r="K373">
            <v>0</v>
          </cell>
          <cell r="L373">
            <v>500</v>
          </cell>
          <cell r="M373">
            <v>280</v>
          </cell>
          <cell r="P373">
            <v>369</v>
          </cell>
          <cell r="Q373">
            <v>0</v>
          </cell>
          <cell r="R373">
            <v>446</v>
          </cell>
          <cell r="S373">
            <v>1045</v>
          </cell>
          <cell r="T373">
            <v>0</v>
          </cell>
          <cell r="V373">
            <v>0</v>
          </cell>
          <cell r="X373">
            <v>0</v>
          </cell>
          <cell r="AC373">
            <v>0</v>
          </cell>
          <cell r="AD373">
            <v>0</v>
          </cell>
          <cell r="AF373">
            <v>-95</v>
          </cell>
          <cell r="AG373">
            <v>875</v>
          </cell>
          <cell r="AH373">
            <v>0</v>
          </cell>
        </row>
        <row r="421">
          <cell r="E421">
            <v>-477</v>
          </cell>
          <cell r="F421">
            <v>26</v>
          </cell>
          <cell r="G421">
            <v>949</v>
          </cell>
          <cell r="H421">
            <v>0</v>
          </cell>
          <cell r="J421">
            <v>118</v>
          </cell>
          <cell r="K421">
            <v>78</v>
          </cell>
          <cell r="L421">
            <v>0</v>
          </cell>
          <cell r="M421">
            <v>0</v>
          </cell>
          <cell r="P421">
            <v>-42</v>
          </cell>
          <cell r="Q421">
            <v>0</v>
          </cell>
          <cell r="R421">
            <v>232</v>
          </cell>
          <cell r="S421">
            <v>504</v>
          </cell>
          <cell r="T421">
            <v>0</v>
          </cell>
          <cell r="V421">
            <v>0</v>
          </cell>
          <cell r="X421">
            <v>0</v>
          </cell>
          <cell r="AC421">
            <v>0</v>
          </cell>
          <cell r="AD421">
            <v>0</v>
          </cell>
          <cell r="AF421">
            <v>0</v>
          </cell>
          <cell r="AG421">
            <v>0</v>
          </cell>
          <cell r="AH421">
            <v>0</v>
          </cell>
        </row>
        <row r="469">
          <cell r="E469">
            <v>123</v>
          </cell>
          <cell r="F469">
            <v>39</v>
          </cell>
          <cell r="G469">
            <v>584</v>
          </cell>
          <cell r="H469">
            <v>0</v>
          </cell>
          <cell r="J469">
            <v>114</v>
          </cell>
          <cell r="K469">
            <v>0</v>
          </cell>
          <cell r="L469">
            <v>0</v>
          </cell>
          <cell r="M469">
            <v>51</v>
          </cell>
          <cell r="P469">
            <v>161</v>
          </cell>
          <cell r="Q469">
            <v>0</v>
          </cell>
          <cell r="R469">
            <v>300</v>
          </cell>
          <cell r="S469">
            <v>450</v>
          </cell>
          <cell r="T469">
            <v>0</v>
          </cell>
          <cell r="V469">
            <v>0</v>
          </cell>
          <cell r="X469">
            <v>0</v>
          </cell>
          <cell r="AC469">
            <v>0</v>
          </cell>
          <cell r="AD469">
            <v>0</v>
          </cell>
          <cell r="AF469">
            <v>51</v>
          </cell>
          <cell r="AG469">
            <v>0</v>
          </cell>
          <cell r="AH469">
            <v>0</v>
          </cell>
        </row>
        <row r="517">
          <cell r="E517">
            <v>0</v>
          </cell>
          <cell r="F517">
            <v>0</v>
          </cell>
          <cell r="G517">
            <v>1919</v>
          </cell>
          <cell r="H517">
            <v>0</v>
          </cell>
          <cell r="J517">
            <v>141</v>
          </cell>
          <cell r="K517">
            <v>5</v>
          </cell>
          <cell r="L517">
            <v>-1259</v>
          </cell>
          <cell r="M517">
            <v>1705</v>
          </cell>
          <cell r="P517">
            <v>1163</v>
          </cell>
          <cell r="Q517">
            <v>0</v>
          </cell>
          <cell r="R517">
            <v>298</v>
          </cell>
          <cell r="S517">
            <v>1050</v>
          </cell>
          <cell r="T517">
            <v>0</v>
          </cell>
          <cell r="V517">
            <v>0</v>
          </cell>
          <cell r="X517">
            <v>0</v>
          </cell>
          <cell r="AC517">
            <v>0</v>
          </cell>
          <cell r="AD517">
            <v>0</v>
          </cell>
          <cell r="AF517">
            <v>-304</v>
          </cell>
          <cell r="AG517">
            <v>750</v>
          </cell>
          <cell r="AH517">
            <v>0</v>
          </cell>
        </row>
        <row r="565">
          <cell r="E565">
            <v>-119</v>
          </cell>
          <cell r="F565">
            <v>-37</v>
          </cell>
          <cell r="G565">
            <v>1709</v>
          </cell>
          <cell r="H565">
            <v>0</v>
          </cell>
          <cell r="J565">
            <v>64</v>
          </cell>
          <cell r="K565">
            <v>18</v>
          </cell>
          <cell r="L565">
            <v>0</v>
          </cell>
          <cell r="M565">
            <v>1</v>
          </cell>
          <cell r="P565">
            <v>307</v>
          </cell>
          <cell r="Q565">
            <v>0</v>
          </cell>
          <cell r="R565">
            <v>221</v>
          </cell>
          <cell r="S565">
            <v>1108</v>
          </cell>
          <cell r="T565">
            <v>0</v>
          </cell>
          <cell r="V565">
            <v>0</v>
          </cell>
          <cell r="X565">
            <v>0</v>
          </cell>
          <cell r="AC565">
            <v>0</v>
          </cell>
          <cell r="AD565">
            <v>0</v>
          </cell>
          <cell r="AF565">
            <v>0</v>
          </cell>
          <cell r="AG565">
            <v>1</v>
          </cell>
          <cell r="AH565">
            <v>0</v>
          </cell>
        </row>
        <row r="613">
          <cell r="E613">
            <v>295</v>
          </cell>
          <cell r="F613">
            <v>86</v>
          </cell>
          <cell r="G613">
            <v>733</v>
          </cell>
          <cell r="H613">
            <v>0</v>
          </cell>
          <cell r="J613">
            <v>214</v>
          </cell>
          <cell r="K613">
            <v>181</v>
          </cell>
          <cell r="L613">
            <v>0</v>
          </cell>
          <cell r="M613">
            <v>0</v>
          </cell>
          <cell r="P613">
            <v>462</v>
          </cell>
          <cell r="Q613">
            <v>0</v>
          </cell>
          <cell r="R613">
            <v>269</v>
          </cell>
          <cell r="S613">
            <v>778</v>
          </cell>
          <cell r="T613">
            <v>0</v>
          </cell>
          <cell r="V613">
            <v>0</v>
          </cell>
          <cell r="X613">
            <v>0</v>
          </cell>
          <cell r="AC613">
            <v>0</v>
          </cell>
          <cell r="AD613">
            <v>0</v>
          </cell>
          <cell r="AF613">
            <v>0</v>
          </cell>
          <cell r="AG613">
            <v>0</v>
          </cell>
          <cell r="AH613">
            <v>0</v>
          </cell>
        </row>
        <row r="661">
          <cell r="E661">
            <v>175</v>
          </cell>
          <cell r="F661">
            <v>21</v>
          </cell>
          <cell r="G661">
            <v>90</v>
          </cell>
          <cell r="H661">
            <v>0</v>
          </cell>
          <cell r="J661">
            <v>110</v>
          </cell>
          <cell r="K661">
            <v>0</v>
          </cell>
          <cell r="L661">
            <v>0</v>
          </cell>
          <cell r="M661">
            <v>100</v>
          </cell>
          <cell r="P661">
            <v>212</v>
          </cell>
          <cell r="Q661">
            <v>0</v>
          </cell>
          <cell r="R661">
            <v>284</v>
          </cell>
          <cell r="S661">
            <v>0</v>
          </cell>
          <cell r="T661">
            <v>0</v>
          </cell>
          <cell r="V661">
            <v>0</v>
          </cell>
          <cell r="X661">
            <v>0</v>
          </cell>
          <cell r="AC661">
            <v>0</v>
          </cell>
          <cell r="AD661">
            <v>0</v>
          </cell>
          <cell r="AF661">
            <v>100</v>
          </cell>
          <cell r="AG661">
            <v>0</v>
          </cell>
          <cell r="AH661">
            <v>0</v>
          </cell>
        </row>
        <row r="709">
          <cell r="E709">
            <v>482</v>
          </cell>
          <cell r="F709">
            <v>170</v>
          </cell>
          <cell r="G709">
            <v>918</v>
          </cell>
          <cell r="H709">
            <v>0</v>
          </cell>
          <cell r="J709">
            <v>147</v>
          </cell>
          <cell r="K709">
            <v>279</v>
          </cell>
          <cell r="L709">
            <v>0</v>
          </cell>
          <cell r="M709">
            <v>-254</v>
          </cell>
          <cell r="P709">
            <v>745</v>
          </cell>
          <cell r="Q709">
            <v>0</v>
          </cell>
          <cell r="R709">
            <v>367</v>
          </cell>
          <cell r="S709">
            <v>630</v>
          </cell>
          <cell r="T709">
            <v>0</v>
          </cell>
          <cell r="V709">
            <v>0</v>
          </cell>
          <cell r="X709">
            <v>0</v>
          </cell>
          <cell r="AC709">
            <v>0</v>
          </cell>
          <cell r="AD709">
            <v>0</v>
          </cell>
          <cell r="AF709">
            <v>-254</v>
          </cell>
          <cell r="AG709">
            <v>0</v>
          </cell>
          <cell r="AH709">
            <v>0</v>
          </cell>
        </row>
        <row r="757">
          <cell r="E757">
            <v>0</v>
          </cell>
          <cell r="F757">
            <v>0</v>
          </cell>
          <cell r="G757">
            <v>286</v>
          </cell>
          <cell r="H757">
            <v>0</v>
          </cell>
          <cell r="J757">
            <v>34</v>
          </cell>
          <cell r="K757">
            <v>0</v>
          </cell>
          <cell r="L757">
            <v>0</v>
          </cell>
          <cell r="M757">
            <v>0</v>
          </cell>
          <cell r="P757">
            <v>33</v>
          </cell>
          <cell r="Q757">
            <v>0</v>
          </cell>
          <cell r="R757">
            <v>80</v>
          </cell>
          <cell r="S757">
            <v>207</v>
          </cell>
          <cell r="T757">
            <v>0</v>
          </cell>
          <cell r="V757">
            <v>0</v>
          </cell>
          <cell r="X757">
            <v>0</v>
          </cell>
          <cell r="AC757">
            <v>0</v>
          </cell>
          <cell r="AD757">
            <v>0</v>
          </cell>
          <cell r="AF757">
            <v>0</v>
          </cell>
          <cell r="AG757">
            <v>0</v>
          </cell>
          <cell r="AH757">
            <v>0</v>
          </cell>
        </row>
        <row r="805">
          <cell r="E805">
            <v>-332</v>
          </cell>
          <cell r="F805">
            <v>0</v>
          </cell>
          <cell r="G805">
            <v>2328</v>
          </cell>
          <cell r="H805">
            <v>0</v>
          </cell>
          <cell r="J805">
            <v>88</v>
          </cell>
          <cell r="K805">
            <v>-186</v>
          </cell>
          <cell r="L805">
            <v>0</v>
          </cell>
          <cell r="M805">
            <v>-538</v>
          </cell>
          <cell r="P805">
            <v>552</v>
          </cell>
          <cell r="Q805">
            <v>0</v>
          </cell>
          <cell r="R805">
            <v>292</v>
          </cell>
          <cell r="S805">
            <v>516</v>
          </cell>
          <cell r="T805">
            <v>0</v>
          </cell>
          <cell r="V805">
            <v>0</v>
          </cell>
          <cell r="X805">
            <v>0</v>
          </cell>
          <cell r="AC805">
            <v>0</v>
          </cell>
          <cell r="AD805">
            <v>0</v>
          </cell>
          <cell r="AF805">
            <v>-538</v>
          </cell>
          <cell r="AG805">
            <v>0</v>
          </cell>
          <cell r="AH805">
            <v>0</v>
          </cell>
        </row>
        <row r="853">
          <cell r="E853">
            <v>145</v>
          </cell>
          <cell r="F853">
            <v>21</v>
          </cell>
          <cell r="G853">
            <v>1341</v>
          </cell>
          <cell r="H853">
            <v>0</v>
          </cell>
          <cell r="J853">
            <v>105</v>
          </cell>
          <cell r="K853">
            <v>38</v>
          </cell>
          <cell r="L853">
            <v>0</v>
          </cell>
          <cell r="M853">
            <v>275</v>
          </cell>
          <cell r="P853">
            <v>881</v>
          </cell>
          <cell r="Q853">
            <v>0</v>
          </cell>
          <cell r="R853">
            <v>530</v>
          </cell>
          <cell r="S853">
            <v>514</v>
          </cell>
          <cell r="T853">
            <v>0</v>
          </cell>
          <cell r="V853">
            <v>0</v>
          </cell>
          <cell r="X853">
            <v>0</v>
          </cell>
          <cell r="AC853">
            <v>0</v>
          </cell>
          <cell r="AD853">
            <v>0</v>
          </cell>
          <cell r="AF853">
            <v>275</v>
          </cell>
          <cell r="AG853">
            <v>0</v>
          </cell>
          <cell r="AH853">
            <v>0</v>
          </cell>
        </row>
        <row r="901">
          <cell r="E901">
            <v>716</v>
          </cell>
          <cell r="F901">
            <v>9</v>
          </cell>
          <cell r="G901">
            <v>1831</v>
          </cell>
          <cell r="H901">
            <v>0</v>
          </cell>
          <cell r="J901">
            <v>117</v>
          </cell>
          <cell r="K901">
            <v>0</v>
          </cell>
          <cell r="L901">
            <v>0</v>
          </cell>
          <cell r="M901">
            <v>554</v>
          </cell>
          <cell r="P901">
            <v>1792</v>
          </cell>
          <cell r="Q901">
            <v>0</v>
          </cell>
          <cell r="R901">
            <v>224</v>
          </cell>
          <cell r="S901">
            <v>1211</v>
          </cell>
          <cell r="T901">
            <v>0</v>
          </cell>
          <cell r="V901">
            <v>0</v>
          </cell>
          <cell r="X901">
            <v>0</v>
          </cell>
          <cell r="AC901">
            <v>0</v>
          </cell>
          <cell r="AD901">
            <v>0</v>
          </cell>
          <cell r="AF901">
            <v>554</v>
          </cell>
          <cell r="AG901">
            <v>0</v>
          </cell>
          <cell r="AH901">
            <v>0</v>
          </cell>
        </row>
        <row r="949">
          <cell r="E949">
            <v>104</v>
          </cell>
          <cell r="F949">
            <v>33</v>
          </cell>
          <cell r="G949">
            <v>2168</v>
          </cell>
          <cell r="H949">
            <v>0</v>
          </cell>
          <cell r="J949">
            <v>172</v>
          </cell>
          <cell r="K949">
            <v>0</v>
          </cell>
          <cell r="L949">
            <v>0</v>
          </cell>
          <cell r="M949">
            <v>350</v>
          </cell>
          <cell r="P949">
            <v>1074</v>
          </cell>
          <cell r="Q949">
            <v>0</v>
          </cell>
          <cell r="R949">
            <v>313</v>
          </cell>
          <cell r="S949">
            <v>1440</v>
          </cell>
          <cell r="T949">
            <v>0</v>
          </cell>
          <cell r="V949">
            <v>0</v>
          </cell>
          <cell r="X949">
            <v>0</v>
          </cell>
          <cell r="AC949">
            <v>0</v>
          </cell>
          <cell r="AD949">
            <v>0</v>
          </cell>
          <cell r="AF949">
            <v>0</v>
          </cell>
          <cell r="AG949">
            <v>350</v>
          </cell>
          <cell r="AH949">
            <v>0</v>
          </cell>
        </row>
        <row r="997">
          <cell r="E997">
            <v>0</v>
          </cell>
          <cell r="F997">
            <v>0</v>
          </cell>
          <cell r="G997">
            <v>154</v>
          </cell>
          <cell r="H997">
            <v>0</v>
          </cell>
          <cell r="J997">
            <v>59</v>
          </cell>
          <cell r="K997">
            <v>0</v>
          </cell>
          <cell r="L997">
            <v>0</v>
          </cell>
          <cell r="M997">
            <v>504</v>
          </cell>
          <cell r="P997">
            <v>257</v>
          </cell>
          <cell r="Q997">
            <v>0</v>
          </cell>
          <cell r="R997">
            <v>80</v>
          </cell>
          <cell r="S997">
            <v>380</v>
          </cell>
          <cell r="T997">
            <v>0</v>
          </cell>
          <cell r="V997">
            <v>0</v>
          </cell>
          <cell r="X997">
            <v>0</v>
          </cell>
          <cell r="AC997">
            <v>0</v>
          </cell>
          <cell r="AD997">
            <v>0</v>
          </cell>
          <cell r="AF997">
            <v>124</v>
          </cell>
          <cell r="AG997">
            <v>380</v>
          </cell>
          <cell r="AH997">
            <v>0</v>
          </cell>
        </row>
        <row r="1045">
          <cell r="E1045">
            <v>65</v>
          </cell>
          <cell r="F1045">
            <v>21</v>
          </cell>
          <cell r="G1045">
            <v>-5588</v>
          </cell>
          <cell r="H1045">
            <v>0</v>
          </cell>
          <cell r="J1045">
            <v>107</v>
          </cell>
          <cell r="K1045">
            <v>0</v>
          </cell>
          <cell r="L1045">
            <v>486</v>
          </cell>
          <cell r="M1045">
            <v>811</v>
          </cell>
          <cell r="P1045">
            <v>-300</v>
          </cell>
          <cell r="Q1045">
            <v>0</v>
          </cell>
          <cell r="R1045">
            <v>344</v>
          </cell>
          <cell r="S1045">
            <v>-4142</v>
          </cell>
          <cell r="T1045">
            <v>0</v>
          </cell>
          <cell r="V1045">
            <v>0</v>
          </cell>
          <cell r="X1045">
            <v>0</v>
          </cell>
          <cell r="AC1045">
            <v>0</v>
          </cell>
          <cell r="AD1045">
            <v>0</v>
          </cell>
          <cell r="AF1045">
            <v>1297</v>
          </cell>
          <cell r="AG1045">
            <v>0</v>
          </cell>
          <cell r="AH1045">
            <v>0</v>
          </cell>
        </row>
        <row r="1093">
          <cell r="E1093">
            <v>681</v>
          </cell>
          <cell r="F1093">
            <v>182</v>
          </cell>
          <cell r="G1093">
            <v>2096</v>
          </cell>
          <cell r="H1093">
            <v>0</v>
          </cell>
          <cell r="J1093">
            <v>82</v>
          </cell>
          <cell r="K1093">
            <v>1888</v>
          </cell>
          <cell r="L1093">
            <v>8</v>
          </cell>
          <cell r="M1093">
            <v>159</v>
          </cell>
          <cell r="P1093">
            <v>1156</v>
          </cell>
          <cell r="Q1093">
            <v>0</v>
          </cell>
          <cell r="R1093">
            <v>398</v>
          </cell>
          <cell r="S1093">
            <v>3542</v>
          </cell>
          <cell r="T1093">
            <v>0</v>
          </cell>
          <cell r="V1093">
            <v>0</v>
          </cell>
          <cell r="X1093">
            <v>0</v>
          </cell>
          <cell r="AC1093">
            <v>0</v>
          </cell>
          <cell r="AD1093">
            <v>0</v>
          </cell>
          <cell r="AF1093">
            <v>-395</v>
          </cell>
          <cell r="AG1093">
            <v>562</v>
          </cell>
          <cell r="AH1093">
            <v>0</v>
          </cell>
        </row>
      </sheetData>
      <sheetData sheetId="2">
        <row r="37">
          <cell r="E37">
            <v>130</v>
          </cell>
          <cell r="F37">
            <v>42</v>
          </cell>
          <cell r="G37">
            <v>3858</v>
          </cell>
          <cell r="H37">
            <v>0</v>
          </cell>
          <cell r="J37">
            <v>0</v>
          </cell>
          <cell r="K37">
            <v>0</v>
          </cell>
          <cell r="L37">
            <v>0</v>
          </cell>
          <cell r="M37">
            <v>-783</v>
          </cell>
          <cell r="P37">
            <v>2154</v>
          </cell>
          <cell r="Q37">
            <v>0</v>
          </cell>
          <cell r="R37">
            <v>210</v>
          </cell>
          <cell r="S37">
            <v>883</v>
          </cell>
          <cell r="T37">
            <v>0</v>
          </cell>
          <cell r="V37">
            <v>0</v>
          </cell>
          <cell r="X37">
            <v>0</v>
          </cell>
          <cell r="AC37">
            <v>0</v>
          </cell>
          <cell r="AD37">
            <v>0</v>
          </cell>
          <cell r="AF37">
            <v>-1666</v>
          </cell>
          <cell r="AG37">
            <v>883</v>
          </cell>
          <cell r="AH37">
            <v>0</v>
          </cell>
        </row>
        <row r="85">
          <cell r="E85">
            <v>2</v>
          </cell>
          <cell r="F85">
            <v>42</v>
          </cell>
          <cell r="G85">
            <v>7010</v>
          </cell>
          <cell r="H85">
            <v>0</v>
          </cell>
          <cell r="J85">
            <v>0</v>
          </cell>
          <cell r="K85">
            <v>466</v>
          </cell>
          <cell r="L85">
            <v>1000</v>
          </cell>
          <cell r="M85">
            <v>342</v>
          </cell>
          <cell r="P85">
            <v>4972</v>
          </cell>
          <cell r="Q85">
            <v>0</v>
          </cell>
          <cell r="R85">
            <v>190</v>
          </cell>
          <cell r="S85">
            <v>3700</v>
          </cell>
          <cell r="T85">
            <v>0</v>
          </cell>
          <cell r="V85">
            <v>0</v>
          </cell>
          <cell r="X85">
            <v>0</v>
          </cell>
          <cell r="AC85">
            <v>0</v>
          </cell>
          <cell r="AD85">
            <v>0</v>
          </cell>
          <cell r="AF85">
            <v>0</v>
          </cell>
          <cell r="AG85">
            <v>1342</v>
          </cell>
          <cell r="AH85">
            <v>0</v>
          </cell>
        </row>
        <row r="133">
          <cell r="E133">
            <v>-935</v>
          </cell>
          <cell r="F133">
            <v>-896</v>
          </cell>
          <cell r="G133">
            <v>35078</v>
          </cell>
          <cell r="H133">
            <v>0</v>
          </cell>
          <cell r="J133">
            <v>150</v>
          </cell>
          <cell r="K133">
            <v>-3000</v>
          </cell>
          <cell r="L133">
            <v>0</v>
          </cell>
          <cell r="M133">
            <v>6706</v>
          </cell>
          <cell r="P133">
            <v>30274</v>
          </cell>
          <cell r="Q133">
            <v>0</v>
          </cell>
          <cell r="R133">
            <v>123</v>
          </cell>
          <cell r="S133">
            <v>6706</v>
          </cell>
          <cell r="T133">
            <v>0</v>
          </cell>
          <cell r="V133">
            <v>0</v>
          </cell>
          <cell r="X133">
            <v>0</v>
          </cell>
          <cell r="AC133">
            <v>0</v>
          </cell>
          <cell r="AD133">
            <v>0</v>
          </cell>
          <cell r="AF133">
            <v>0</v>
          </cell>
          <cell r="AG133">
            <v>6706</v>
          </cell>
          <cell r="AH133">
            <v>0</v>
          </cell>
        </row>
        <row r="181">
          <cell r="E181">
            <v>-1705</v>
          </cell>
          <cell r="F181">
            <v>21</v>
          </cell>
          <cell r="G181">
            <v>4383</v>
          </cell>
          <cell r="H181">
            <v>0</v>
          </cell>
          <cell r="J181">
            <v>0</v>
          </cell>
          <cell r="K181">
            <v>0</v>
          </cell>
          <cell r="L181">
            <v>449</v>
          </cell>
          <cell r="M181">
            <v>9225</v>
          </cell>
          <cell r="P181">
            <v>2454</v>
          </cell>
          <cell r="Q181">
            <v>39</v>
          </cell>
          <cell r="R181">
            <v>105</v>
          </cell>
          <cell r="S181">
            <v>9775</v>
          </cell>
          <cell r="T181">
            <v>0</v>
          </cell>
          <cell r="V181">
            <v>0</v>
          </cell>
          <cell r="X181">
            <v>0</v>
          </cell>
          <cell r="AC181">
            <v>0</v>
          </cell>
          <cell r="AD181">
            <v>10</v>
          </cell>
          <cell r="AF181">
            <v>0</v>
          </cell>
          <cell r="AG181">
            <v>9625</v>
          </cell>
          <cell r="AH181">
            <v>0</v>
          </cell>
        </row>
        <row r="229">
          <cell r="E229">
            <v>2065</v>
          </cell>
          <cell r="F229">
            <v>661</v>
          </cell>
          <cell r="G229">
            <v>9047</v>
          </cell>
          <cell r="H229">
            <v>0</v>
          </cell>
          <cell r="J229">
            <v>0</v>
          </cell>
          <cell r="K229">
            <v>42</v>
          </cell>
          <cell r="L229">
            <v>0</v>
          </cell>
          <cell r="M229">
            <v>10453</v>
          </cell>
          <cell r="P229">
            <v>10727</v>
          </cell>
          <cell r="Q229">
            <v>0</v>
          </cell>
          <cell r="R229">
            <v>128</v>
          </cell>
          <cell r="S229">
            <v>11413</v>
          </cell>
          <cell r="T229">
            <v>0</v>
          </cell>
          <cell r="V229">
            <v>0</v>
          </cell>
          <cell r="X229">
            <v>0</v>
          </cell>
          <cell r="AC229">
            <v>0</v>
          </cell>
          <cell r="AD229">
            <v>0</v>
          </cell>
          <cell r="AF229">
            <v>0</v>
          </cell>
          <cell r="AG229">
            <v>10453</v>
          </cell>
          <cell r="AH229">
            <v>0</v>
          </cell>
        </row>
        <row r="277">
          <cell r="E277">
            <v>0</v>
          </cell>
          <cell r="F277">
            <v>0</v>
          </cell>
          <cell r="G277">
            <v>1442</v>
          </cell>
          <cell r="H277">
            <v>0</v>
          </cell>
          <cell r="J277">
            <v>270</v>
          </cell>
          <cell r="K277">
            <v>65</v>
          </cell>
          <cell r="L277">
            <v>0</v>
          </cell>
          <cell r="M277">
            <v>1189</v>
          </cell>
          <cell r="P277">
            <v>1051</v>
          </cell>
          <cell r="Q277">
            <v>0</v>
          </cell>
          <cell r="R277">
            <v>11</v>
          </cell>
          <cell r="S277">
            <v>1904</v>
          </cell>
          <cell r="T277">
            <v>0</v>
          </cell>
          <cell r="V277">
            <v>0</v>
          </cell>
          <cell r="X277">
            <v>0</v>
          </cell>
          <cell r="AC277">
            <v>0</v>
          </cell>
          <cell r="AD277">
            <v>0</v>
          </cell>
          <cell r="AF277">
            <v>0</v>
          </cell>
          <cell r="AG277">
            <v>1189</v>
          </cell>
          <cell r="AH277">
            <v>0</v>
          </cell>
        </row>
        <row r="325">
          <cell r="E325">
            <v>0</v>
          </cell>
          <cell r="F325">
            <v>-1689</v>
          </cell>
          <cell r="G325">
            <v>4774</v>
          </cell>
          <cell r="H325">
            <v>0</v>
          </cell>
          <cell r="J325">
            <v>0</v>
          </cell>
          <cell r="K325">
            <v>857</v>
          </cell>
          <cell r="L325">
            <v>0</v>
          </cell>
          <cell r="M325">
            <v>221</v>
          </cell>
          <cell r="P325">
            <v>2380</v>
          </cell>
          <cell r="Q325">
            <v>0</v>
          </cell>
          <cell r="R325">
            <v>574</v>
          </cell>
          <cell r="S325">
            <v>1209</v>
          </cell>
          <cell r="T325">
            <v>0</v>
          </cell>
          <cell r="V325">
            <v>0</v>
          </cell>
          <cell r="X325">
            <v>0</v>
          </cell>
          <cell r="AC325">
            <v>0</v>
          </cell>
          <cell r="AD325">
            <v>0</v>
          </cell>
          <cell r="AF325">
            <v>0</v>
          </cell>
          <cell r="AG325">
            <v>221</v>
          </cell>
          <cell r="AH325">
            <v>0</v>
          </cell>
        </row>
        <row r="373">
          <cell r="E373">
            <v>1409</v>
          </cell>
          <cell r="F373">
            <v>451</v>
          </cell>
          <cell r="G373">
            <v>2208</v>
          </cell>
          <cell r="H373">
            <v>0</v>
          </cell>
          <cell r="J373">
            <v>0</v>
          </cell>
          <cell r="K373">
            <v>200</v>
          </cell>
          <cell r="L373">
            <v>-2403</v>
          </cell>
          <cell r="M373">
            <v>110</v>
          </cell>
          <cell r="P373">
            <v>794</v>
          </cell>
          <cell r="Q373">
            <v>0</v>
          </cell>
          <cell r="R373">
            <v>291</v>
          </cell>
          <cell r="S373">
            <v>890</v>
          </cell>
          <cell r="T373">
            <v>0</v>
          </cell>
          <cell r="V373">
            <v>0</v>
          </cell>
          <cell r="X373">
            <v>0</v>
          </cell>
          <cell r="AC373">
            <v>0</v>
          </cell>
          <cell r="AD373">
            <v>0</v>
          </cell>
          <cell r="AF373">
            <v>-2293</v>
          </cell>
          <cell r="AG373">
            <v>0</v>
          </cell>
          <cell r="AH373">
            <v>0</v>
          </cell>
        </row>
        <row r="421">
          <cell r="E421">
            <v>-938</v>
          </cell>
          <cell r="F421">
            <v>-300</v>
          </cell>
          <cell r="G421">
            <v>7562</v>
          </cell>
          <cell r="H421">
            <v>0</v>
          </cell>
          <cell r="J421">
            <v>299</v>
          </cell>
          <cell r="K421">
            <v>64</v>
          </cell>
          <cell r="L421">
            <v>0</v>
          </cell>
          <cell r="M421">
            <v>26352</v>
          </cell>
          <cell r="P421">
            <v>4459</v>
          </cell>
          <cell r="Q421">
            <v>0</v>
          </cell>
          <cell r="R421">
            <v>69</v>
          </cell>
          <cell r="S421">
            <v>28511</v>
          </cell>
          <cell r="T421">
            <v>0</v>
          </cell>
          <cell r="V421">
            <v>0</v>
          </cell>
          <cell r="X421">
            <v>0</v>
          </cell>
          <cell r="AC421">
            <v>0</v>
          </cell>
          <cell r="AD421">
            <v>0</v>
          </cell>
          <cell r="AF421">
            <v>0</v>
          </cell>
          <cell r="AG421">
            <v>26352</v>
          </cell>
          <cell r="AH421">
            <v>0</v>
          </cell>
        </row>
        <row r="469">
          <cell r="E469">
            <v>309</v>
          </cell>
          <cell r="F469">
            <v>99</v>
          </cell>
          <cell r="G469">
            <v>2794</v>
          </cell>
          <cell r="H469">
            <v>0</v>
          </cell>
          <cell r="J469">
            <v>0</v>
          </cell>
          <cell r="K469">
            <v>200</v>
          </cell>
          <cell r="L469">
            <v>620</v>
          </cell>
          <cell r="M469">
            <v>1767</v>
          </cell>
          <cell r="P469">
            <v>3748</v>
          </cell>
          <cell r="Q469">
            <v>0</v>
          </cell>
          <cell r="R469">
            <v>262</v>
          </cell>
          <cell r="S469">
            <v>1779</v>
          </cell>
          <cell r="T469">
            <v>0</v>
          </cell>
          <cell r="V469">
            <v>0</v>
          </cell>
          <cell r="X469">
            <v>0</v>
          </cell>
          <cell r="AC469">
            <v>1117</v>
          </cell>
          <cell r="AD469">
            <v>0</v>
          </cell>
          <cell r="AF469">
            <v>0</v>
          </cell>
          <cell r="AG469">
            <v>1270</v>
          </cell>
          <cell r="AH469">
            <v>0</v>
          </cell>
        </row>
        <row r="517">
          <cell r="E517">
            <v>147</v>
          </cell>
          <cell r="F517">
            <v>21</v>
          </cell>
          <cell r="G517">
            <v>696</v>
          </cell>
          <cell r="H517">
            <v>0</v>
          </cell>
          <cell r="J517">
            <v>150</v>
          </cell>
          <cell r="K517">
            <v>0</v>
          </cell>
          <cell r="L517">
            <v>0</v>
          </cell>
          <cell r="M517">
            <v>250</v>
          </cell>
          <cell r="P517">
            <v>928</v>
          </cell>
          <cell r="Q517">
            <v>0</v>
          </cell>
          <cell r="R517">
            <v>86</v>
          </cell>
          <cell r="S517">
            <v>250</v>
          </cell>
          <cell r="T517">
            <v>0</v>
          </cell>
          <cell r="V517">
            <v>0</v>
          </cell>
          <cell r="X517">
            <v>0</v>
          </cell>
          <cell r="AC517">
            <v>0</v>
          </cell>
          <cell r="AD517">
            <v>0</v>
          </cell>
          <cell r="AF517">
            <v>0</v>
          </cell>
          <cell r="AG517">
            <v>250</v>
          </cell>
          <cell r="AH517">
            <v>0</v>
          </cell>
        </row>
        <row r="565">
          <cell r="E565">
            <v>0</v>
          </cell>
          <cell r="F565">
            <v>0</v>
          </cell>
          <cell r="G565">
            <v>279</v>
          </cell>
          <cell r="H565">
            <v>0</v>
          </cell>
          <cell r="J565">
            <v>0</v>
          </cell>
          <cell r="K565">
            <v>0</v>
          </cell>
          <cell r="L565">
            <v>0</v>
          </cell>
          <cell r="M565">
            <v>0</v>
          </cell>
          <cell r="P565">
            <v>279</v>
          </cell>
          <cell r="Q565">
            <v>0</v>
          </cell>
          <cell r="R565">
            <v>0</v>
          </cell>
          <cell r="S565">
            <v>0</v>
          </cell>
          <cell r="T565">
            <v>0</v>
          </cell>
          <cell r="V565">
            <v>0</v>
          </cell>
          <cell r="X565">
            <v>0</v>
          </cell>
          <cell r="AC565">
            <v>0</v>
          </cell>
          <cell r="AD565">
            <v>0</v>
          </cell>
          <cell r="AF565">
            <v>0</v>
          </cell>
          <cell r="AG565">
            <v>0</v>
          </cell>
          <cell r="AH565">
            <v>0</v>
          </cell>
        </row>
        <row r="613">
          <cell r="E613">
            <v>-507</v>
          </cell>
          <cell r="F613">
            <v>0</v>
          </cell>
          <cell r="G613">
            <v>1615</v>
          </cell>
          <cell r="H613">
            <v>0</v>
          </cell>
          <cell r="J613">
            <v>0</v>
          </cell>
          <cell r="K613">
            <v>0</v>
          </cell>
          <cell r="L613">
            <v>0</v>
          </cell>
          <cell r="M613">
            <v>394</v>
          </cell>
          <cell r="P613">
            <v>722</v>
          </cell>
          <cell r="Q613">
            <v>0</v>
          </cell>
          <cell r="R613">
            <v>250</v>
          </cell>
          <cell r="S613">
            <v>530</v>
          </cell>
          <cell r="T613">
            <v>0</v>
          </cell>
          <cell r="V613">
            <v>0</v>
          </cell>
          <cell r="X613">
            <v>0</v>
          </cell>
          <cell r="AC613">
            <v>0</v>
          </cell>
          <cell r="AD613">
            <v>0</v>
          </cell>
          <cell r="AF613">
            <v>394</v>
          </cell>
          <cell r="AG613">
            <v>0</v>
          </cell>
          <cell r="AH613">
            <v>0</v>
          </cell>
        </row>
        <row r="661">
          <cell r="E661">
            <v>-24011</v>
          </cell>
          <cell r="F661">
            <v>-8469</v>
          </cell>
          <cell r="G661">
            <v>32068</v>
          </cell>
          <cell r="H661">
            <v>0</v>
          </cell>
          <cell r="J661">
            <v>16163</v>
          </cell>
          <cell r="K661">
            <v>0</v>
          </cell>
          <cell r="L661">
            <v>0</v>
          </cell>
          <cell r="M661">
            <v>2007</v>
          </cell>
          <cell r="P661">
            <v>12873</v>
          </cell>
          <cell r="Q661">
            <v>0</v>
          </cell>
          <cell r="R661">
            <v>0</v>
          </cell>
          <cell r="S661">
            <v>4885</v>
          </cell>
          <cell r="T661">
            <v>0</v>
          </cell>
          <cell r="V661">
            <v>0</v>
          </cell>
          <cell r="X661">
            <v>0</v>
          </cell>
          <cell r="AC661">
            <v>0</v>
          </cell>
          <cell r="AD661">
            <v>0</v>
          </cell>
          <cell r="AF661">
            <v>2007</v>
          </cell>
          <cell r="AG661">
            <v>0</v>
          </cell>
          <cell r="AH661">
            <v>0</v>
          </cell>
        </row>
        <row r="709">
          <cell r="E709">
            <v>-14</v>
          </cell>
          <cell r="F709">
            <v>0</v>
          </cell>
          <cell r="G709">
            <v>1925</v>
          </cell>
          <cell r="H709">
            <v>0</v>
          </cell>
          <cell r="J709">
            <v>0</v>
          </cell>
          <cell r="K709">
            <v>0</v>
          </cell>
          <cell r="L709">
            <v>67</v>
          </cell>
          <cell r="M709">
            <v>1717</v>
          </cell>
          <cell r="P709">
            <v>1100</v>
          </cell>
          <cell r="Q709">
            <v>0</v>
          </cell>
          <cell r="R709">
            <v>3050</v>
          </cell>
          <cell r="S709">
            <v>-455</v>
          </cell>
          <cell r="T709">
            <v>0</v>
          </cell>
          <cell r="V709">
            <v>0</v>
          </cell>
          <cell r="X709">
            <v>0</v>
          </cell>
          <cell r="AC709">
            <v>0</v>
          </cell>
          <cell r="AD709">
            <v>0</v>
          </cell>
          <cell r="AF709">
            <v>1784</v>
          </cell>
          <cell r="AG709">
            <v>0</v>
          </cell>
          <cell r="AH709">
            <v>0</v>
          </cell>
        </row>
        <row r="805">
          <cell r="E805">
            <v>-560</v>
          </cell>
          <cell r="F805">
            <v>-179</v>
          </cell>
          <cell r="G805">
            <v>1717</v>
          </cell>
          <cell r="H805">
            <v>0</v>
          </cell>
          <cell r="J805">
            <v>0</v>
          </cell>
          <cell r="K805">
            <v>0</v>
          </cell>
          <cell r="L805">
            <v>0</v>
          </cell>
          <cell r="M805">
            <v>-14</v>
          </cell>
          <cell r="P805">
            <v>456</v>
          </cell>
          <cell r="Q805">
            <v>0</v>
          </cell>
          <cell r="R805">
            <v>638</v>
          </cell>
          <cell r="S805">
            <v>-130</v>
          </cell>
          <cell r="T805">
            <v>0</v>
          </cell>
          <cell r="V805">
            <v>0</v>
          </cell>
          <cell r="X805">
            <v>0</v>
          </cell>
          <cell r="AC805">
            <v>0</v>
          </cell>
          <cell r="AD805">
            <v>0</v>
          </cell>
          <cell r="AF805">
            <v>-14</v>
          </cell>
          <cell r="AG805">
            <v>0</v>
          </cell>
          <cell r="AH805">
            <v>0</v>
          </cell>
        </row>
        <row r="853">
          <cell r="E853">
            <v>0</v>
          </cell>
          <cell r="F853">
            <v>0</v>
          </cell>
          <cell r="G853">
            <v>389</v>
          </cell>
          <cell r="H853">
            <v>0</v>
          </cell>
          <cell r="J853">
            <v>40</v>
          </cell>
          <cell r="K853">
            <v>0</v>
          </cell>
          <cell r="L853">
            <v>124</v>
          </cell>
          <cell r="M853">
            <v>-124</v>
          </cell>
          <cell r="P853">
            <v>429</v>
          </cell>
          <cell r="Q853">
            <v>0</v>
          </cell>
          <cell r="R853">
            <v>0</v>
          </cell>
          <cell r="S853">
            <v>0</v>
          </cell>
          <cell r="T853">
            <v>0</v>
          </cell>
          <cell r="V853">
            <v>0</v>
          </cell>
          <cell r="X853">
            <v>0</v>
          </cell>
          <cell r="AC853">
            <v>0</v>
          </cell>
          <cell r="AD853">
            <v>0</v>
          </cell>
          <cell r="AF853">
            <v>0</v>
          </cell>
          <cell r="AG853">
            <v>0</v>
          </cell>
          <cell r="AH853">
            <v>0</v>
          </cell>
        </row>
        <row r="901">
          <cell r="E901">
            <v>0</v>
          </cell>
          <cell r="F901">
            <v>0</v>
          </cell>
          <cell r="G901">
            <v>0</v>
          </cell>
          <cell r="H901">
            <v>0</v>
          </cell>
          <cell r="J901">
            <v>0</v>
          </cell>
          <cell r="K901">
            <v>0</v>
          </cell>
          <cell r="L901">
            <v>0</v>
          </cell>
          <cell r="M901">
            <v>0</v>
          </cell>
          <cell r="P901">
            <v>0</v>
          </cell>
          <cell r="Q901">
            <v>0</v>
          </cell>
          <cell r="R901">
            <v>0</v>
          </cell>
          <cell r="S901">
            <v>0</v>
          </cell>
          <cell r="T901">
            <v>0</v>
          </cell>
          <cell r="V901">
            <v>0</v>
          </cell>
          <cell r="X901">
            <v>0</v>
          </cell>
          <cell r="AC901">
            <v>0</v>
          </cell>
          <cell r="AD901">
            <v>0</v>
          </cell>
          <cell r="AF901">
            <v>0</v>
          </cell>
          <cell r="AG901">
            <v>0</v>
          </cell>
          <cell r="AH901">
            <v>0</v>
          </cell>
        </row>
      </sheetData>
      <sheetData sheetId="3">
        <row r="37">
          <cell r="E37">
            <v>0</v>
          </cell>
          <cell r="F37">
            <v>0</v>
          </cell>
          <cell r="G37">
            <v>4317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P37">
            <v>4317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V37">
            <v>0</v>
          </cell>
        </row>
        <row r="85">
          <cell r="E85">
            <v>37</v>
          </cell>
          <cell r="F85">
            <v>100</v>
          </cell>
          <cell r="G85">
            <v>-58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P85">
            <v>-251</v>
          </cell>
          <cell r="Q85">
            <v>0</v>
          </cell>
          <cell r="R85">
            <v>197</v>
          </cell>
          <cell r="S85">
            <v>70</v>
          </cell>
          <cell r="T85">
            <v>63</v>
          </cell>
          <cell r="V85">
            <v>0</v>
          </cell>
        </row>
        <row r="133">
          <cell r="E133">
            <v>4</v>
          </cell>
          <cell r="F133">
            <v>50</v>
          </cell>
          <cell r="G133">
            <v>379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P133">
            <v>180</v>
          </cell>
          <cell r="Q133">
            <v>0</v>
          </cell>
          <cell r="R133">
            <v>126</v>
          </cell>
          <cell r="S133">
            <v>0</v>
          </cell>
          <cell r="T133">
            <v>127</v>
          </cell>
          <cell r="V133">
            <v>0</v>
          </cell>
        </row>
        <row r="181">
          <cell r="E181">
            <v>0</v>
          </cell>
          <cell r="F181">
            <v>56</v>
          </cell>
          <cell r="G181">
            <v>52</v>
          </cell>
          <cell r="J181">
            <v>0</v>
          </cell>
          <cell r="K181">
            <v>0</v>
          </cell>
          <cell r="L181">
            <v>0</v>
          </cell>
          <cell r="M181">
            <v>187</v>
          </cell>
          <cell r="P181">
            <v>-301</v>
          </cell>
          <cell r="Q181">
            <v>0</v>
          </cell>
          <cell r="R181">
            <v>196</v>
          </cell>
          <cell r="S181">
            <v>287</v>
          </cell>
          <cell r="T181">
            <v>113</v>
          </cell>
          <cell r="V181">
            <v>0</v>
          </cell>
        </row>
        <row r="229">
          <cell r="E229">
            <v>50</v>
          </cell>
          <cell r="F229">
            <v>16</v>
          </cell>
          <cell r="G229">
            <v>473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P229">
            <v>407</v>
          </cell>
          <cell r="Q229">
            <v>0</v>
          </cell>
          <cell r="R229">
            <v>28</v>
          </cell>
          <cell r="S229">
            <v>0</v>
          </cell>
          <cell r="T229">
            <v>104</v>
          </cell>
          <cell r="V229">
            <v>0</v>
          </cell>
        </row>
        <row r="277">
          <cell r="E277">
            <v>0</v>
          </cell>
          <cell r="F277">
            <v>100</v>
          </cell>
          <cell r="G277">
            <v>609</v>
          </cell>
          <cell r="J277">
            <v>0</v>
          </cell>
          <cell r="K277">
            <v>0</v>
          </cell>
          <cell r="L277">
            <v>0</v>
          </cell>
          <cell r="M277">
            <v>238</v>
          </cell>
          <cell r="P277">
            <v>-25</v>
          </cell>
          <cell r="Q277">
            <v>0</v>
          </cell>
          <cell r="R277">
            <v>642</v>
          </cell>
          <cell r="S277">
            <v>188</v>
          </cell>
          <cell r="T277">
            <v>142</v>
          </cell>
          <cell r="V277">
            <v>0</v>
          </cell>
        </row>
        <row r="325">
          <cell r="E325">
            <v>76</v>
          </cell>
          <cell r="F325">
            <v>21</v>
          </cell>
          <cell r="G325">
            <v>200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P325">
            <v>13</v>
          </cell>
          <cell r="Q325">
            <v>0</v>
          </cell>
          <cell r="R325">
            <v>117</v>
          </cell>
          <cell r="S325">
            <v>0</v>
          </cell>
          <cell r="T325">
            <v>167</v>
          </cell>
          <cell r="V325">
            <v>0</v>
          </cell>
        </row>
        <row r="373">
          <cell r="E373">
            <v>0</v>
          </cell>
          <cell r="F373">
            <v>0</v>
          </cell>
          <cell r="G373">
            <v>476</v>
          </cell>
          <cell r="J373">
            <v>0</v>
          </cell>
          <cell r="K373">
            <v>0</v>
          </cell>
          <cell r="L373">
            <v>0</v>
          </cell>
          <cell r="M373">
            <v>0</v>
          </cell>
          <cell r="P373">
            <v>387</v>
          </cell>
          <cell r="Q373">
            <v>0</v>
          </cell>
          <cell r="R373">
            <v>16</v>
          </cell>
          <cell r="S373">
            <v>0</v>
          </cell>
          <cell r="T373">
            <v>73</v>
          </cell>
          <cell r="V373">
            <v>0</v>
          </cell>
        </row>
        <row r="421">
          <cell r="E421">
            <v>147</v>
          </cell>
          <cell r="F421">
            <v>0</v>
          </cell>
          <cell r="G421">
            <v>487</v>
          </cell>
          <cell r="J421">
            <v>0</v>
          </cell>
          <cell r="K421">
            <v>0</v>
          </cell>
          <cell r="L421">
            <v>0</v>
          </cell>
          <cell r="M421">
            <v>0</v>
          </cell>
          <cell r="P421">
            <v>188</v>
          </cell>
          <cell r="Q421">
            <v>0</v>
          </cell>
          <cell r="R421">
            <v>295</v>
          </cell>
          <cell r="S421">
            <v>0</v>
          </cell>
          <cell r="T421">
            <v>151</v>
          </cell>
          <cell r="V421">
            <v>0</v>
          </cell>
        </row>
        <row r="469">
          <cell r="E469">
            <v>0</v>
          </cell>
          <cell r="F469">
            <v>0</v>
          </cell>
          <cell r="G469">
            <v>-66</v>
          </cell>
          <cell r="J469">
            <v>0</v>
          </cell>
          <cell r="K469">
            <v>0</v>
          </cell>
          <cell r="L469">
            <v>500</v>
          </cell>
          <cell r="M469">
            <v>0</v>
          </cell>
          <cell r="P469">
            <v>-208</v>
          </cell>
          <cell r="Q469">
            <v>0</v>
          </cell>
          <cell r="R469">
            <v>74</v>
          </cell>
          <cell r="S469">
            <v>500</v>
          </cell>
          <cell r="T469">
            <v>68</v>
          </cell>
          <cell r="V469">
            <v>0</v>
          </cell>
        </row>
        <row r="517">
          <cell r="E517">
            <v>66</v>
          </cell>
          <cell r="F517">
            <v>0</v>
          </cell>
          <cell r="G517">
            <v>202</v>
          </cell>
          <cell r="J517">
            <v>0</v>
          </cell>
          <cell r="K517">
            <v>0</v>
          </cell>
          <cell r="L517">
            <v>0</v>
          </cell>
          <cell r="M517">
            <v>0</v>
          </cell>
          <cell r="P517">
            <v>74</v>
          </cell>
          <cell r="Q517">
            <v>0</v>
          </cell>
          <cell r="R517">
            <v>114</v>
          </cell>
          <cell r="S517">
            <v>0</v>
          </cell>
          <cell r="T517">
            <v>80</v>
          </cell>
          <cell r="V517">
            <v>0</v>
          </cell>
        </row>
        <row r="565">
          <cell r="E565">
            <v>15</v>
          </cell>
          <cell r="F565">
            <v>0</v>
          </cell>
          <cell r="G565">
            <v>40</v>
          </cell>
          <cell r="J565">
            <v>0</v>
          </cell>
          <cell r="K565">
            <v>0</v>
          </cell>
          <cell r="L565">
            <v>0</v>
          </cell>
          <cell r="M565">
            <v>0</v>
          </cell>
          <cell r="P565">
            <v>-164</v>
          </cell>
          <cell r="Q565">
            <v>0</v>
          </cell>
          <cell r="R565">
            <v>123</v>
          </cell>
          <cell r="S565">
            <v>0</v>
          </cell>
          <cell r="T565">
            <v>96</v>
          </cell>
          <cell r="V565">
            <v>0</v>
          </cell>
        </row>
        <row r="613">
          <cell r="E613">
            <v>25</v>
          </cell>
          <cell r="F613">
            <v>0</v>
          </cell>
          <cell r="G613">
            <v>359</v>
          </cell>
          <cell r="J613">
            <v>0</v>
          </cell>
          <cell r="K613">
            <v>0</v>
          </cell>
          <cell r="L613">
            <v>0</v>
          </cell>
          <cell r="M613">
            <v>0</v>
          </cell>
          <cell r="P613">
            <v>214</v>
          </cell>
          <cell r="Q613">
            <v>0</v>
          </cell>
          <cell r="R613">
            <v>25</v>
          </cell>
          <cell r="S613">
            <v>0</v>
          </cell>
          <cell r="T613">
            <v>145</v>
          </cell>
          <cell r="V613">
            <v>0</v>
          </cell>
        </row>
        <row r="661">
          <cell r="E661">
            <v>0</v>
          </cell>
          <cell r="F661">
            <v>0</v>
          </cell>
          <cell r="G661">
            <v>169</v>
          </cell>
          <cell r="J661">
            <v>0</v>
          </cell>
          <cell r="K661">
            <v>0</v>
          </cell>
          <cell r="L661">
            <v>0</v>
          </cell>
          <cell r="M661">
            <v>-95</v>
          </cell>
          <cell r="P661">
            <v>-220</v>
          </cell>
          <cell r="Q661">
            <v>0</v>
          </cell>
          <cell r="R661">
            <v>218</v>
          </cell>
          <cell r="S661">
            <v>0</v>
          </cell>
          <cell r="T661">
            <v>76</v>
          </cell>
          <cell r="V661">
            <v>0</v>
          </cell>
        </row>
        <row r="709">
          <cell r="E709">
            <v>0</v>
          </cell>
          <cell r="F709">
            <v>0</v>
          </cell>
          <cell r="G709">
            <v>359</v>
          </cell>
          <cell r="J709">
            <v>0</v>
          </cell>
          <cell r="K709">
            <v>0</v>
          </cell>
          <cell r="L709">
            <v>0</v>
          </cell>
          <cell r="M709">
            <v>0</v>
          </cell>
          <cell r="P709">
            <v>217</v>
          </cell>
          <cell r="Q709">
            <v>0</v>
          </cell>
          <cell r="R709">
            <v>132</v>
          </cell>
          <cell r="S709">
            <v>0</v>
          </cell>
          <cell r="T709">
            <v>10</v>
          </cell>
          <cell r="V709">
            <v>0</v>
          </cell>
        </row>
        <row r="757">
          <cell r="E757">
            <v>57</v>
          </cell>
          <cell r="F757">
            <v>0</v>
          </cell>
          <cell r="G757">
            <v>104</v>
          </cell>
          <cell r="J757">
            <v>0</v>
          </cell>
          <cell r="K757">
            <v>0</v>
          </cell>
          <cell r="L757">
            <v>0</v>
          </cell>
          <cell r="M757">
            <v>0</v>
          </cell>
          <cell r="P757">
            <v>-4</v>
          </cell>
          <cell r="Q757">
            <v>0</v>
          </cell>
          <cell r="R757">
            <v>113</v>
          </cell>
          <cell r="S757">
            <v>0</v>
          </cell>
          <cell r="T757">
            <v>52</v>
          </cell>
          <cell r="V757">
            <v>0</v>
          </cell>
        </row>
        <row r="805">
          <cell r="E805">
            <v>0</v>
          </cell>
          <cell r="F805">
            <v>0</v>
          </cell>
          <cell r="G805">
            <v>275</v>
          </cell>
          <cell r="J805">
            <v>0</v>
          </cell>
          <cell r="K805">
            <v>0</v>
          </cell>
          <cell r="L805">
            <v>0</v>
          </cell>
          <cell r="M805">
            <v>0</v>
          </cell>
          <cell r="P805">
            <v>114</v>
          </cell>
          <cell r="Q805">
            <v>0</v>
          </cell>
          <cell r="R805">
            <v>59</v>
          </cell>
          <cell r="S805">
            <v>0</v>
          </cell>
          <cell r="T805">
            <v>102</v>
          </cell>
          <cell r="V805">
            <v>0</v>
          </cell>
        </row>
        <row r="853">
          <cell r="E853">
            <v>4</v>
          </cell>
          <cell r="F853">
            <v>0</v>
          </cell>
          <cell r="G853">
            <v>331</v>
          </cell>
          <cell r="J853">
            <v>0</v>
          </cell>
          <cell r="K853">
            <v>0</v>
          </cell>
          <cell r="L853">
            <v>0</v>
          </cell>
          <cell r="M853">
            <v>0</v>
          </cell>
          <cell r="P853">
            <v>39</v>
          </cell>
          <cell r="Q853">
            <v>0</v>
          </cell>
          <cell r="R853">
            <v>144</v>
          </cell>
          <cell r="S853">
            <v>0</v>
          </cell>
          <cell r="T853">
            <v>152</v>
          </cell>
          <cell r="V853">
            <v>0</v>
          </cell>
        </row>
        <row r="901">
          <cell r="E901">
            <v>28</v>
          </cell>
          <cell r="F901">
            <v>0</v>
          </cell>
          <cell r="G901">
            <v>-304</v>
          </cell>
          <cell r="J901">
            <v>0</v>
          </cell>
          <cell r="K901">
            <v>0</v>
          </cell>
          <cell r="L901">
            <v>0</v>
          </cell>
          <cell r="M901">
            <v>0</v>
          </cell>
          <cell r="P901">
            <v>-619</v>
          </cell>
          <cell r="Q901">
            <v>0</v>
          </cell>
          <cell r="R901">
            <v>263</v>
          </cell>
          <cell r="S901">
            <v>0</v>
          </cell>
          <cell r="T901">
            <v>80</v>
          </cell>
          <cell r="V901">
            <v>0</v>
          </cell>
        </row>
        <row r="949">
          <cell r="E949">
            <v>15</v>
          </cell>
          <cell r="F949">
            <v>0</v>
          </cell>
          <cell r="G949">
            <v>728</v>
          </cell>
          <cell r="J949">
            <v>0</v>
          </cell>
          <cell r="K949">
            <v>0</v>
          </cell>
          <cell r="L949">
            <v>0</v>
          </cell>
          <cell r="M949">
            <v>0</v>
          </cell>
          <cell r="P949">
            <v>560</v>
          </cell>
          <cell r="Q949">
            <v>0</v>
          </cell>
          <cell r="R949">
            <v>40</v>
          </cell>
          <cell r="S949">
            <v>0</v>
          </cell>
          <cell r="T949">
            <v>143</v>
          </cell>
          <cell r="V949">
            <v>0</v>
          </cell>
        </row>
        <row r="997">
          <cell r="E997">
            <v>-607</v>
          </cell>
          <cell r="F997">
            <v>-194</v>
          </cell>
          <cell r="G997">
            <v>821</v>
          </cell>
          <cell r="J997">
            <v>0</v>
          </cell>
          <cell r="K997">
            <v>0</v>
          </cell>
          <cell r="L997">
            <v>0</v>
          </cell>
          <cell r="M997">
            <v>0</v>
          </cell>
          <cell r="P997">
            <v>20</v>
          </cell>
          <cell r="Q997">
            <v>0</v>
          </cell>
          <cell r="R997">
            <v>0</v>
          </cell>
          <cell r="S997">
            <v>0</v>
          </cell>
          <cell r="T997">
            <v>0</v>
          </cell>
          <cell r="V997">
            <v>0</v>
          </cell>
        </row>
        <row r="1045">
          <cell r="E1045">
            <v>203</v>
          </cell>
          <cell r="F1045">
            <v>-16</v>
          </cell>
          <cell r="G1045">
            <v>430</v>
          </cell>
          <cell r="J1045">
            <v>0</v>
          </cell>
          <cell r="K1045">
            <v>0</v>
          </cell>
          <cell r="L1045">
            <v>0</v>
          </cell>
          <cell r="M1045">
            <v>0</v>
          </cell>
          <cell r="P1045">
            <v>24</v>
          </cell>
          <cell r="Q1045">
            <v>0</v>
          </cell>
          <cell r="R1045">
            <v>253</v>
          </cell>
          <cell r="S1045">
            <v>0</v>
          </cell>
          <cell r="T1045">
            <v>340</v>
          </cell>
          <cell r="V1045">
            <v>0</v>
          </cell>
        </row>
        <row r="1093">
          <cell r="E1093">
            <v>-662</v>
          </cell>
          <cell r="F1093">
            <v>-306</v>
          </cell>
          <cell r="G1093">
            <v>-4271</v>
          </cell>
          <cell r="J1093">
            <v>0</v>
          </cell>
          <cell r="K1093">
            <v>0</v>
          </cell>
          <cell r="L1093">
            <v>0</v>
          </cell>
          <cell r="M1093">
            <v>-50</v>
          </cell>
          <cell r="P1093">
            <v>-276</v>
          </cell>
          <cell r="Q1093">
            <v>0</v>
          </cell>
          <cell r="R1093">
            <v>-2729</v>
          </cell>
          <cell r="S1093">
            <v>0</v>
          </cell>
          <cell r="T1093">
            <v>-2284</v>
          </cell>
        </row>
        <row r="1141">
          <cell r="E1141">
            <v>0</v>
          </cell>
          <cell r="F1141">
            <v>0</v>
          </cell>
          <cell r="G1141">
            <v>0</v>
          </cell>
          <cell r="J1141">
            <v>0</v>
          </cell>
          <cell r="K1141">
            <v>0</v>
          </cell>
          <cell r="L1141">
            <v>0</v>
          </cell>
          <cell r="M1141">
            <v>0</v>
          </cell>
          <cell r="P1141">
            <v>0</v>
          </cell>
          <cell r="Q1141">
            <v>0</v>
          </cell>
          <cell r="R1141">
            <v>0</v>
          </cell>
          <cell r="S1141">
            <v>0</v>
          </cell>
          <cell r="T1141">
            <v>0</v>
          </cell>
        </row>
        <row r="1237">
          <cell r="E1237">
            <v>0</v>
          </cell>
          <cell r="F1237">
            <v>0</v>
          </cell>
          <cell r="G1237">
            <v>575</v>
          </cell>
          <cell r="J1237">
            <v>0</v>
          </cell>
          <cell r="K1237">
            <v>0</v>
          </cell>
          <cell r="L1237">
            <v>0</v>
          </cell>
          <cell r="M1237">
            <v>0</v>
          </cell>
          <cell r="P1237">
            <v>0</v>
          </cell>
          <cell r="Q1237">
            <v>0</v>
          </cell>
          <cell r="R1237">
            <v>575</v>
          </cell>
          <cell r="S1237">
            <v>0</v>
          </cell>
          <cell r="T1237">
            <v>0</v>
          </cell>
          <cell r="V1237">
            <v>0</v>
          </cell>
        </row>
      </sheetData>
      <sheetData sheetId="17">
        <row r="6">
          <cell r="BB6">
            <v>29613</v>
          </cell>
          <cell r="BC6">
            <v>34613</v>
          </cell>
          <cell r="BD6">
            <v>5000</v>
          </cell>
        </row>
        <row r="7">
          <cell r="BB7">
            <v>2725</v>
          </cell>
          <cell r="BC7">
            <v>2968</v>
          </cell>
          <cell r="BD7">
            <v>243</v>
          </cell>
        </row>
        <row r="8">
          <cell r="BB8">
            <v>1892</v>
          </cell>
          <cell r="BC8">
            <v>1892</v>
          </cell>
          <cell r="BD8">
            <v>0</v>
          </cell>
        </row>
        <row r="9">
          <cell r="BB9">
            <v>2110</v>
          </cell>
          <cell r="BC9">
            <v>3602</v>
          </cell>
          <cell r="BD9">
            <v>1492</v>
          </cell>
        </row>
        <row r="10">
          <cell r="BB10">
            <v>5219</v>
          </cell>
          <cell r="BC10">
            <v>5619</v>
          </cell>
          <cell r="BD10">
            <v>400</v>
          </cell>
        </row>
        <row r="11">
          <cell r="BB11">
            <v>858</v>
          </cell>
          <cell r="BC11">
            <v>885</v>
          </cell>
          <cell r="BD11">
            <v>27</v>
          </cell>
        </row>
        <row r="12">
          <cell r="BB12">
            <v>1175</v>
          </cell>
          <cell r="BC12">
            <v>4028</v>
          </cell>
          <cell r="BD12">
            <v>2853</v>
          </cell>
        </row>
        <row r="13">
          <cell r="BB13">
            <v>8525</v>
          </cell>
          <cell r="BC13">
            <v>9305</v>
          </cell>
          <cell r="BD13">
            <v>780</v>
          </cell>
        </row>
        <row r="14">
          <cell r="BB14">
            <v>3578</v>
          </cell>
          <cell r="BC14">
            <v>3578</v>
          </cell>
          <cell r="BD14">
            <v>0</v>
          </cell>
        </row>
        <row r="15">
          <cell r="BB15">
            <v>1355</v>
          </cell>
          <cell r="BC15">
            <v>1406</v>
          </cell>
          <cell r="BD15">
            <v>51</v>
          </cell>
        </row>
        <row r="16">
          <cell r="BB16">
            <v>3675</v>
          </cell>
          <cell r="BC16">
            <v>4121</v>
          </cell>
          <cell r="BD16">
            <v>446</v>
          </cell>
        </row>
        <row r="17">
          <cell r="BB17">
            <v>1627</v>
          </cell>
          <cell r="BC17">
            <v>1628</v>
          </cell>
          <cell r="BD17">
            <v>1</v>
          </cell>
        </row>
        <row r="18">
          <cell r="BB18">
            <v>1205</v>
          </cell>
          <cell r="BC18">
            <v>1205</v>
          </cell>
          <cell r="BD18">
            <v>0</v>
          </cell>
        </row>
        <row r="19">
          <cell r="BB19">
            <v>2157</v>
          </cell>
          <cell r="BC19">
            <v>2257</v>
          </cell>
          <cell r="BD19">
            <v>100</v>
          </cell>
        </row>
        <row r="20">
          <cell r="BB20">
            <v>2711</v>
          </cell>
          <cell r="BC20">
            <v>2457</v>
          </cell>
          <cell r="BD20">
            <v>-254</v>
          </cell>
        </row>
        <row r="21">
          <cell r="BB21">
            <v>750</v>
          </cell>
          <cell r="BC21">
            <v>750</v>
          </cell>
          <cell r="BD21">
            <v>0</v>
          </cell>
        </row>
        <row r="22">
          <cell r="BB22">
            <v>2344</v>
          </cell>
          <cell r="BC22">
            <v>1806</v>
          </cell>
          <cell r="BD22">
            <v>-538</v>
          </cell>
        </row>
        <row r="23">
          <cell r="BB23">
            <v>1910</v>
          </cell>
          <cell r="BC23">
            <v>2185</v>
          </cell>
          <cell r="BD23">
            <v>275</v>
          </cell>
        </row>
        <row r="24">
          <cell r="BB24">
            <v>11270</v>
          </cell>
          <cell r="BC24">
            <v>11824</v>
          </cell>
          <cell r="BD24">
            <v>554</v>
          </cell>
        </row>
        <row r="25">
          <cell r="BB25">
            <v>8930</v>
          </cell>
          <cell r="BC25">
            <v>9280</v>
          </cell>
          <cell r="BD25">
            <v>350</v>
          </cell>
        </row>
        <row r="26">
          <cell r="BB26">
            <v>1369</v>
          </cell>
          <cell r="BC26">
            <v>1873</v>
          </cell>
          <cell r="BD26">
            <v>504</v>
          </cell>
        </row>
        <row r="27">
          <cell r="BB27">
            <v>3597</v>
          </cell>
          <cell r="BC27">
            <v>4894</v>
          </cell>
          <cell r="BD27">
            <v>1297</v>
          </cell>
        </row>
        <row r="28">
          <cell r="BB28">
            <v>11252</v>
          </cell>
          <cell r="BC28">
            <v>11419</v>
          </cell>
          <cell r="BD28">
            <v>167</v>
          </cell>
        </row>
        <row r="29">
          <cell r="BB29">
            <v>33538</v>
          </cell>
          <cell r="BC29">
            <v>32755</v>
          </cell>
          <cell r="BD29">
            <v>-783</v>
          </cell>
        </row>
        <row r="30">
          <cell r="BB30">
            <v>9198</v>
          </cell>
          <cell r="BC30">
            <v>10540</v>
          </cell>
          <cell r="BD30">
            <v>1342</v>
          </cell>
        </row>
        <row r="31">
          <cell r="BB31">
            <v>9921</v>
          </cell>
          <cell r="BC31">
            <v>16627</v>
          </cell>
          <cell r="BD31">
            <v>6706</v>
          </cell>
        </row>
        <row r="32">
          <cell r="BB32">
            <v>30949</v>
          </cell>
          <cell r="BC32">
            <v>40623</v>
          </cell>
          <cell r="BD32">
            <v>9674</v>
          </cell>
        </row>
        <row r="33">
          <cell r="BB33">
            <v>15228</v>
          </cell>
          <cell r="BC33">
            <v>25681</v>
          </cell>
          <cell r="BD33">
            <v>10453</v>
          </cell>
        </row>
        <row r="34">
          <cell r="BB34">
            <v>8794</v>
          </cell>
          <cell r="BC34">
            <v>9983</v>
          </cell>
          <cell r="BD34">
            <v>1189</v>
          </cell>
        </row>
        <row r="35">
          <cell r="BB35">
            <v>3052</v>
          </cell>
          <cell r="BC35">
            <v>3273</v>
          </cell>
          <cell r="BD35">
            <v>221</v>
          </cell>
        </row>
        <row r="36">
          <cell r="BB36">
            <v>13773</v>
          </cell>
          <cell r="BC36">
            <v>11480</v>
          </cell>
          <cell r="BD36">
            <v>-2293</v>
          </cell>
        </row>
        <row r="37">
          <cell r="BB37">
            <v>15886</v>
          </cell>
          <cell r="BC37">
            <v>42238</v>
          </cell>
          <cell r="BD37">
            <v>26352</v>
          </cell>
        </row>
        <row r="38">
          <cell r="BB38">
            <v>12257</v>
          </cell>
          <cell r="BC38">
            <v>14644</v>
          </cell>
          <cell r="BD38">
            <v>2387</v>
          </cell>
        </row>
        <row r="39">
          <cell r="BB39">
            <v>4400</v>
          </cell>
          <cell r="BC39">
            <v>4650</v>
          </cell>
          <cell r="BD39">
            <v>250</v>
          </cell>
        </row>
        <row r="40">
          <cell r="BB40">
            <v>2782</v>
          </cell>
          <cell r="BC40">
            <v>2782</v>
          </cell>
          <cell r="BD40">
            <v>0</v>
          </cell>
        </row>
        <row r="41">
          <cell r="BB41">
            <v>2756</v>
          </cell>
          <cell r="BC41">
            <v>3150</v>
          </cell>
          <cell r="BD41">
            <v>394</v>
          </cell>
        </row>
        <row r="42">
          <cell r="BB42">
            <v>3556</v>
          </cell>
          <cell r="BC42">
            <v>5563</v>
          </cell>
          <cell r="BD42">
            <v>2007</v>
          </cell>
        </row>
        <row r="43">
          <cell r="BB43">
            <v>1543</v>
          </cell>
          <cell r="BC43">
            <v>3327</v>
          </cell>
          <cell r="BD43">
            <v>1784</v>
          </cell>
        </row>
        <row r="44">
          <cell r="BB44">
            <v>0</v>
          </cell>
          <cell r="BC44">
            <v>0</v>
          </cell>
          <cell r="BD44">
            <v>0</v>
          </cell>
        </row>
        <row r="45">
          <cell r="BB45">
            <v>6793</v>
          </cell>
          <cell r="BC45">
            <v>6779</v>
          </cell>
          <cell r="BD45">
            <v>-14</v>
          </cell>
        </row>
        <row r="46">
          <cell r="BB46">
            <v>2800</v>
          </cell>
          <cell r="BC46">
            <v>2800</v>
          </cell>
          <cell r="BD46">
            <v>0</v>
          </cell>
        </row>
        <row r="47">
          <cell r="BB47">
            <v>24995</v>
          </cell>
          <cell r="BC47">
            <v>24995</v>
          </cell>
          <cell r="BD47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t.bev."/>
      <sheetName val="int.kiad."/>
      <sheetName val="létszám"/>
      <sheetName val="mérleg"/>
    </sheetNames>
    <sheetDataSet>
      <sheetData sheetId="0">
        <row r="7">
          <cell r="BG7">
            <v>76667</v>
          </cell>
          <cell r="BJ7">
            <v>0</v>
          </cell>
          <cell r="BP7">
            <v>88111</v>
          </cell>
          <cell r="BS7">
            <v>0</v>
          </cell>
          <cell r="BY7">
            <v>13082</v>
          </cell>
        </row>
        <row r="8">
          <cell r="BJ8">
            <v>0</v>
          </cell>
          <cell r="BP8">
            <v>441283</v>
          </cell>
          <cell r="BS8">
            <v>161858</v>
          </cell>
          <cell r="BY8">
            <v>6098</v>
          </cell>
        </row>
        <row r="23">
          <cell r="BG23">
            <v>5506</v>
          </cell>
          <cell r="BJ23">
            <v>0</v>
          </cell>
          <cell r="BP23">
            <v>58689</v>
          </cell>
          <cell r="BS23">
            <v>775</v>
          </cell>
          <cell r="BY23">
            <v>1419</v>
          </cell>
        </row>
        <row r="24">
          <cell r="BG24">
            <v>2716</v>
          </cell>
          <cell r="BJ24">
            <v>0</v>
          </cell>
          <cell r="BP24">
            <v>27135</v>
          </cell>
          <cell r="BS24">
            <v>150</v>
          </cell>
          <cell r="BY24">
            <v>1108</v>
          </cell>
        </row>
        <row r="25">
          <cell r="BG25">
            <v>4221</v>
          </cell>
          <cell r="BJ25">
            <v>0</v>
          </cell>
          <cell r="BP25">
            <v>42844</v>
          </cell>
          <cell r="BS25">
            <v>70</v>
          </cell>
          <cell r="BY25">
            <v>819</v>
          </cell>
        </row>
        <row r="26">
          <cell r="BG26">
            <v>7249</v>
          </cell>
          <cell r="BJ26">
            <v>0</v>
          </cell>
          <cell r="BP26">
            <v>60096</v>
          </cell>
          <cell r="BS26">
            <v>200</v>
          </cell>
          <cell r="BY26">
            <v>637</v>
          </cell>
        </row>
        <row r="27">
          <cell r="BG27">
            <v>6355</v>
          </cell>
          <cell r="BJ27">
            <v>0</v>
          </cell>
          <cell r="BP27">
            <v>59858</v>
          </cell>
          <cell r="BS27">
            <v>200</v>
          </cell>
          <cell r="BY27">
            <v>781</v>
          </cell>
        </row>
        <row r="28">
          <cell r="BG28">
            <v>3856</v>
          </cell>
          <cell r="BJ28">
            <v>0</v>
          </cell>
          <cell r="BP28">
            <v>35699</v>
          </cell>
          <cell r="BS28">
            <v>150</v>
          </cell>
          <cell r="BY28">
            <v>869</v>
          </cell>
        </row>
        <row r="29">
          <cell r="BG29">
            <v>3244</v>
          </cell>
          <cell r="BJ29">
            <v>0</v>
          </cell>
          <cell r="BP29">
            <v>30223</v>
          </cell>
          <cell r="BS29">
            <v>10</v>
          </cell>
          <cell r="BY29">
            <v>660</v>
          </cell>
        </row>
        <row r="30">
          <cell r="BG30">
            <v>5389</v>
          </cell>
          <cell r="BJ30">
            <v>0</v>
          </cell>
          <cell r="BP30">
            <v>52887</v>
          </cell>
          <cell r="BS30">
            <v>440</v>
          </cell>
          <cell r="BY30">
            <v>777</v>
          </cell>
        </row>
        <row r="31">
          <cell r="BG31">
            <v>2985</v>
          </cell>
          <cell r="BJ31">
            <v>0</v>
          </cell>
          <cell r="BP31">
            <v>27850</v>
          </cell>
          <cell r="BS31">
            <v>180</v>
          </cell>
          <cell r="BY31">
            <v>329</v>
          </cell>
        </row>
        <row r="32">
          <cell r="BG32">
            <v>4338</v>
          </cell>
          <cell r="BJ32">
            <v>0</v>
          </cell>
          <cell r="BP32">
            <v>41454</v>
          </cell>
          <cell r="BS32">
            <v>200</v>
          </cell>
          <cell r="BY32">
            <v>1133</v>
          </cell>
        </row>
        <row r="33">
          <cell r="BG33">
            <v>4248</v>
          </cell>
          <cell r="BJ33">
            <v>0</v>
          </cell>
          <cell r="BP33">
            <v>32873</v>
          </cell>
          <cell r="BS33">
            <v>195</v>
          </cell>
          <cell r="BY33">
            <v>128</v>
          </cell>
        </row>
        <row r="34">
          <cell r="BG34">
            <v>2386</v>
          </cell>
          <cell r="BJ34">
            <v>0</v>
          </cell>
          <cell r="BP34">
            <v>26096</v>
          </cell>
          <cell r="BS34">
            <v>0</v>
          </cell>
          <cell r="BY34">
            <v>561</v>
          </cell>
        </row>
        <row r="35">
          <cell r="BG35">
            <v>4256</v>
          </cell>
          <cell r="BJ35">
            <v>0</v>
          </cell>
          <cell r="BP35">
            <v>43069</v>
          </cell>
          <cell r="BS35">
            <v>95</v>
          </cell>
          <cell r="BY35">
            <v>412</v>
          </cell>
        </row>
        <row r="36">
          <cell r="BG36">
            <v>3906</v>
          </cell>
          <cell r="BJ36">
            <v>0</v>
          </cell>
          <cell r="BP36">
            <v>34204</v>
          </cell>
          <cell r="BS36">
            <v>100</v>
          </cell>
          <cell r="BY36">
            <v>191</v>
          </cell>
        </row>
        <row r="37">
          <cell r="BG37">
            <v>2413</v>
          </cell>
          <cell r="BJ37">
            <v>0</v>
          </cell>
          <cell r="BP37">
            <v>26249</v>
          </cell>
          <cell r="BS37">
            <v>165</v>
          </cell>
          <cell r="BY37">
            <v>653</v>
          </cell>
        </row>
        <row r="38">
          <cell r="BG38">
            <v>2809</v>
          </cell>
          <cell r="BJ38">
            <v>0</v>
          </cell>
          <cell r="BP38">
            <v>27020</v>
          </cell>
          <cell r="BS38">
            <v>375</v>
          </cell>
          <cell r="BY38">
            <v>75</v>
          </cell>
        </row>
        <row r="39">
          <cell r="BG39">
            <v>2228</v>
          </cell>
          <cell r="BJ39">
            <v>0</v>
          </cell>
          <cell r="BP39">
            <v>25340</v>
          </cell>
          <cell r="BS39">
            <v>258</v>
          </cell>
          <cell r="BY39">
            <v>352</v>
          </cell>
        </row>
        <row r="40">
          <cell r="BG40">
            <v>2028</v>
          </cell>
          <cell r="BJ40">
            <v>0</v>
          </cell>
          <cell r="BP40">
            <v>32509</v>
          </cell>
          <cell r="BS40">
            <v>405</v>
          </cell>
          <cell r="BY40">
            <v>270</v>
          </cell>
        </row>
        <row r="41">
          <cell r="BG41">
            <v>6660</v>
          </cell>
          <cell r="BJ41">
            <v>0</v>
          </cell>
          <cell r="BP41">
            <v>56398</v>
          </cell>
          <cell r="BS41">
            <v>160</v>
          </cell>
          <cell r="BY41">
            <v>615</v>
          </cell>
        </row>
        <row r="50">
          <cell r="BG50">
            <v>0</v>
          </cell>
          <cell r="BJ50">
            <v>0</v>
          </cell>
          <cell r="BP50">
            <v>48190</v>
          </cell>
          <cell r="BS50">
            <v>2687</v>
          </cell>
          <cell r="BY50">
            <v>1245</v>
          </cell>
        </row>
        <row r="51">
          <cell r="BG51">
            <v>1711</v>
          </cell>
          <cell r="BJ51">
            <v>0</v>
          </cell>
          <cell r="BP51">
            <v>22550</v>
          </cell>
          <cell r="BS51">
            <v>0</v>
          </cell>
          <cell r="BY51">
            <v>2639</v>
          </cell>
        </row>
        <row r="52">
          <cell r="BG52">
            <v>276</v>
          </cell>
          <cell r="BJ52">
            <v>0</v>
          </cell>
          <cell r="BP52">
            <v>5955</v>
          </cell>
          <cell r="BS52">
            <v>0</v>
          </cell>
          <cell r="BY52">
            <v>2284</v>
          </cell>
        </row>
        <row r="53">
          <cell r="BG53">
            <v>0</v>
          </cell>
          <cell r="BJ53">
            <v>0</v>
          </cell>
          <cell r="BP53">
            <v>0</v>
          </cell>
          <cell r="BS53">
            <v>0</v>
          </cell>
          <cell r="BY53">
            <v>0</v>
          </cell>
        </row>
        <row r="57">
          <cell r="BG57">
            <v>1113</v>
          </cell>
          <cell r="BJ57">
            <v>0</v>
          </cell>
          <cell r="BP57">
            <v>29540</v>
          </cell>
          <cell r="BS57">
            <v>300</v>
          </cell>
          <cell r="BY57">
            <v>204</v>
          </cell>
        </row>
        <row r="58">
          <cell r="BG58">
            <v>9460</v>
          </cell>
          <cell r="BJ58">
            <v>0</v>
          </cell>
          <cell r="BP58">
            <v>60804</v>
          </cell>
          <cell r="BS58">
            <v>586</v>
          </cell>
          <cell r="BY58">
            <v>820</v>
          </cell>
        </row>
      </sheetData>
      <sheetData sheetId="1">
        <row r="7">
          <cell r="BI7">
            <v>60140</v>
          </cell>
          <cell r="BL7">
            <v>21928</v>
          </cell>
          <cell r="BR7">
            <v>77792</v>
          </cell>
          <cell r="BU7">
            <v>0</v>
          </cell>
          <cell r="CA7">
            <v>0</v>
          </cell>
          <cell r="CD7">
            <v>3000</v>
          </cell>
          <cell r="CJ7">
            <v>15000</v>
          </cell>
        </row>
        <row r="23">
          <cell r="BI23">
            <v>37767</v>
          </cell>
          <cell r="BL23">
            <v>13750</v>
          </cell>
          <cell r="BR23">
            <v>13984</v>
          </cell>
          <cell r="BU23">
            <v>0</v>
          </cell>
          <cell r="CA23">
            <v>0</v>
          </cell>
          <cell r="CD23">
            <v>0</v>
          </cell>
          <cell r="CJ23">
            <v>888</v>
          </cell>
        </row>
        <row r="24">
          <cell r="BI24">
            <v>17476</v>
          </cell>
          <cell r="BL24">
            <v>6265</v>
          </cell>
          <cell r="BR24">
            <v>7318</v>
          </cell>
          <cell r="BU24">
            <v>0</v>
          </cell>
          <cell r="CA24">
            <v>0</v>
          </cell>
          <cell r="CD24">
            <v>0</v>
          </cell>
          <cell r="CJ24">
            <v>50</v>
          </cell>
        </row>
        <row r="25">
          <cell r="BI25">
            <v>26299</v>
          </cell>
          <cell r="BL25">
            <v>9515</v>
          </cell>
          <cell r="BR25">
            <v>12038</v>
          </cell>
          <cell r="BU25">
            <v>0</v>
          </cell>
          <cell r="CA25">
            <v>0</v>
          </cell>
          <cell r="CD25">
            <v>0</v>
          </cell>
          <cell r="CJ25">
            <v>102</v>
          </cell>
        </row>
        <row r="26">
          <cell r="BI26">
            <v>39111</v>
          </cell>
          <cell r="BL26">
            <v>14364</v>
          </cell>
          <cell r="BR26">
            <v>14707</v>
          </cell>
          <cell r="BU26">
            <v>0</v>
          </cell>
          <cell r="CA26">
            <v>0</v>
          </cell>
          <cell r="CD26">
            <v>0</v>
          </cell>
          <cell r="CJ26">
            <v>0</v>
          </cell>
        </row>
        <row r="27">
          <cell r="BI27">
            <v>37350</v>
          </cell>
          <cell r="BL27">
            <v>13652</v>
          </cell>
          <cell r="BR27">
            <v>15981</v>
          </cell>
          <cell r="BU27">
            <v>0</v>
          </cell>
          <cell r="CA27">
            <v>0</v>
          </cell>
          <cell r="CD27">
            <v>0</v>
          </cell>
          <cell r="CJ27">
            <v>211</v>
          </cell>
        </row>
        <row r="28">
          <cell r="BI28">
            <v>23184</v>
          </cell>
          <cell r="BL28">
            <v>8409</v>
          </cell>
          <cell r="BR28">
            <v>8951</v>
          </cell>
          <cell r="BU28">
            <v>0</v>
          </cell>
          <cell r="CA28">
            <v>0</v>
          </cell>
          <cell r="CD28">
            <v>0</v>
          </cell>
          <cell r="CJ28">
            <v>30</v>
          </cell>
        </row>
        <row r="29">
          <cell r="BI29">
            <v>19517</v>
          </cell>
          <cell r="BL29">
            <v>7094</v>
          </cell>
          <cell r="BR29">
            <v>7526</v>
          </cell>
          <cell r="BU29">
            <v>0</v>
          </cell>
          <cell r="CA29">
            <v>0</v>
          </cell>
          <cell r="CD29">
            <v>0</v>
          </cell>
          <cell r="CJ29">
            <v>0</v>
          </cell>
        </row>
        <row r="30">
          <cell r="BI30">
            <v>33593</v>
          </cell>
          <cell r="BL30">
            <v>12280</v>
          </cell>
          <cell r="BR30">
            <v>13154</v>
          </cell>
          <cell r="BU30">
            <v>0</v>
          </cell>
          <cell r="CA30">
            <v>0</v>
          </cell>
          <cell r="CD30">
            <v>0</v>
          </cell>
          <cell r="CJ30">
            <v>466</v>
          </cell>
        </row>
        <row r="31">
          <cell r="BI31">
            <v>18341</v>
          </cell>
          <cell r="BL31">
            <v>6676</v>
          </cell>
          <cell r="BR31">
            <v>6252</v>
          </cell>
          <cell r="BU31">
            <v>0</v>
          </cell>
          <cell r="CA31">
            <v>0</v>
          </cell>
          <cell r="CD31">
            <v>0</v>
          </cell>
          <cell r="CJ31">
            <v>75</v>
          </cell>
        </row>
        <row r="32">
          <cell r="BI32">
            <v>25132</v>
          </cell>
          <cell r="BL32">
            <v>9190</v>
          </cell>
          <cell r="BR32">
            <v>12653</v>
          </cell>
          <cell r="BU32">
            <v>0</v>
          </cell>
          <cell r="CA32">
            <v>0</v>
          </cell>
          <cell r="CD32">
            <v>0</v>
          </cell>
          <cell r="CJ32">
            <v>150</v>
          </cell>
        </row>
        <row r="33">
          <cell r="BI33">
            <v>21723</v>
          </cell>
          <cell r="BL33">
            <v>7792</v>
          </cell>
          <cell r="BR33">
            <v>7895</v>
          </cell>
          <cell r="BU33">
            <v>0</v>
          </cell>
          <cell r="CA33">
            <v>0</v>
          </cell>
          <cell r="CD33">
            <v>0</v>
          </cell>
          <cell r="CJ33">
            <v>34</v>
          </cell>
        </row>
        <row r="34">
          <cell r="BI34">
            <v>16924</v>
          </cell>
          <cell r="BL34">
            <v>6307</v>
          </cell>
          <cell r="BR34">
            <v>5749</v>
          </cell>
          <cell r="BU34">
            <v>0</v>
          </cell>
          <cell r="CA34">
            <v>0</v>
          </cell>
          <cell r="CD34">
            <v>0</v>
          </cell>
          <cell r="CJ34">
            <v>63</v>
          </cell>
        </row>
        <row r="35">
          <cell r="BI35">
            <v>28486</v>
          </cell>
          <cell r="BL35">
            <v>10379</v>
          </cell>
          <cell r="BR35">
            <v>8822</v>
          </cell>
          <cell r="BU35">
            <v>0</v>
          </cell>
          <cell r="CA35">
            <v>0</v>
          </cell>
          <cell r="CD35">
            <v>0</v>
          </cell>
          <cell r="CJ35">
            <v>145</v>
          </cell>
        </row>
        <row r="36">
          <cell r="BI36">
            <v>22778</v>
          </cell>
          <cell r="BL36">
            <v>8266</v>
          </cell>
          <cell r="BR36">
            <v>7287</v>
          </cell>
          <cell r="BU36">
            <v>0</v>
          </cell>
          <cell r="CA36">
            <v>0</v>
          </cell>
          <cell r="CD36">
            <v>0</v>
          </cell>
          <cell r="CJ36">
            <v>70</v>
          </cell>
        </row>
        <row r="37">
          <cell r="BI37">
            <v>16748</v>
          </cell>
          <cell r="BL37">
            <v>6066</v>
          </cell>
          <cell r="BR37">
            <v>6547</v>
          </cell>
          <cell r="BU37">
            <v>0</v>
          </cell>
          <cell r="CA37">
            <v>0</v>
          </cell>
          <cell r="CD37">
            <v>0</v>
          </cell>
          <cell r="CJ37">
            <v>119</v>
          </cell>
        </row>
        <row r="38">
          <cell r="BI38">
            <v>17677</v>
          </cell>
          <cell r="BL38">
            <v>6377</v>
          </cell>
          <cell r="BR38">
            <v>5725</v>
          </cell>
          <cell r="BU38">
            <v>0</v>
          </cell>
          <cell r="CA38">
            <v>0</v>
          </cell>
          <cell r="CD38">
            <v>0</v>
          </cell>
          <cell r="CJ38">
            <v>500</v>
          </cell>
        </row>
        <row r="39">
          <cell r="BI39">
            <v>16295</v>
          </cell>
          <cell r="BL39">
            <v>5979</v>
          </cell>
          <cell r="BR39">
            <v>5653</v>
          </cell>
          <cell r="BU39">
            <v>0</v>
          </cell>
          <cell r="CA39">
            <v>0</v>
          </cell>
          <cell r="CD39">
            <v>0</v>
          </cell>
          <cell r="CJ39">
            <v>251</v>
          </cell>
        </row>
        <row r="40">
          <cell r="BI40">
            <v>21616</v>
          </cell>
          <cell r="BL40">
            <v>7601</v>
          </cell>
          <cell r="BR40">
            <v>5975</v>
          </cell>
          <cell r="BU40">
            <v>0</v>
          </cell>
          <cell r="CA40">
            <v>0</v>
          </cell>
          <cell r="CD40">
            <v>0</v>
          </cell>
          <cell r="CJ40">
            <v>20</v>
          </cell>
        </row>
        <row r="41">
          <cell r="BI41">
            <v>37260</v>
          </cell>
          <cell r="BL41">
            <v>13668</v>
          </cell>
          <cell r="BR41">
            <v>12645</v>
          </cell>
          <cell r="BU41">
            <v>0</v>
          </cell>
          <cell r="CA41">
            <v>0</v>
          </cell>
          <cell r="CD41">
            <v>0</v>
          </cell>
          <cell r="CJ41">
            <v>260</v>
          </cell>
        </row>
        <row r="50">
          <cell r="BI50">
            <v>32048</v>
          </cell>
          <cell r="BL50">
            <v>10868</v>
          </cell>
          <cell r="BR50">
            <v>5419</v>
          </cell>
          <cell r="BU50">
            <v>0</v>
          </cell>
          <cell r="CA50">
            <v>0</v>
          </cell>
          <cell r="CD50">
            <v>761</v>
          </cell>
          <cell r="CJ50">
            <v>3026</v>
          </cell>
        </row>
        <row r="51">
          <cell r="BI51">
            <v>15498</v>
          </cell>
          <cell r="BL51">
            <v>5668</v>
          </cell>
          <cell r="BR51">
            <v>5180</v>
          </cell>
          <cell r="BU51">
            <v>0</v>
          </cell>
          <cell r="CA51">
            <v>0</v>
          </cell>
          <cell r="CD51">
            <v>0</v>
          </cell>
          <cell r="CJ51">
            <v>554</v>
          </cell>
        </row>
        <row r="52">
          <cell r="BI52">
            <v>1208</v>
          </cell>
          <cell r="BL52">
            <v>306</v>
          </cell>
          <cell r="BR52">
            <v>6251</v>
          </cell>
          <cell r="BU52">
            <v>0</v>
          </cell>
          <cell r="CA52">
            <v>0</v>
          </cell>
          <cell r="CD52">
            <v>0</v>
          </cell>
          <cell r="CJ52">
            <v>750</v>
          </cell>
        </row>
        <row r="53">
          <cell r="BI53">
            <v>0</v>
          </cell>
          <cell r="BL53">
            <v>0</v>
          </cell>
          <cell r="BR53">
            <v>0</v>
          </cell>
          <cell r="BU53">
            <v>0</v>
          </cell>
          <cell r="CA53">
            <v>0</v>
          </cell>
          <cell r="CD53">
            <v>0</v>
          </cell>
          <cell r="CJ53">
            <v>0</v>
          </cell>
        </row>
        <row r="57">
          <cell r="BI57">
            <v>16536</v>
          </cell>
          <cell r="BL57">
            <v>5800</v>
          </cell>
          <cell r="BR57">
            <v>8521</v>
          </cell>
          <cell r="BU57">
            <v>300</v>
          </cell>
          <cell r="CA57">
            <v>0</v>
          </cell>
          <cell r="CD57">
            <v>0</v>
          </cell>
          <cell r="CJ57">
            <v>0</v>
          </cell>
        </row>
      </sheetData>
      <sheetData sheetId="2">
        <row r="7">
          <cell r="K7">
            <v>59</v>
          </cell>
        </row>
        <row r="8">
          <cell r="K8">
            <v>26</v>
          </cell>
        </row>
        <row r="23">
          <cell r="K23">
            <v>34</v>
          </cell>
        </row>
        <row r="24">
          <cell r="K24">
            <v>15</v>
          </cell>
        </row>
        <row r="25">
          <cell r="K25">
            <v>23</v>
          </cell>
        </row>
        <row r="26">
          <cell r="K26">
            <v>37</v>
          </cell>
        </row>
        <row r="27">
          <cell r="K27">
            <v>36</v>
          </cell>
        </row>
        <row r="28">
          <cell r="K28">
            <v>20</v>
          </cell>
        </row>
        <row r="29">
          <cell r="K29">
            <v>18</v>
          </cell>
        </row>
        <row r="30">
          <cell r="K30">
            <v>31</v>
          </cell>
        </row>
        <row r="31">
          <cell r="K31">
            <v>16</v>
          </cell>
        </row>
        <row r="32">
          <cell r="K32">
            <v>24</v>
          </cell>
        </row>
        <row r="33">
          <cell r="K33">
            <v>19</v>
          </cell>
        </row>
        <row r="34">
          <cell r="K34">
            <v>16</v>
          </cell>
        </row>
        <row r="35">
          <cell r="K35">
            <v>27</v>
          </cell>
        </row>
        <row r="36">
          <cell r="K36">
            <v>20</v>
          </cell>
        </row>
        <row r="37">
          <cell r="K37">
            <v>15</v>
          </cell>
        </row>
        <row r="38">
          <cell r="K38">
            <v>15</v>
          </cell>
        </row>
        <row r="39">
          <cell r="K39">
            <v>15</v>
          </cell>
        </row>
        <row r="40">
          <cell r="K40">
            <v>19</v>
          </cell>
        </row>
        <row r="41">
          <cell r="K41">
            <v>35</v>
          </cell>
        </row>
        <row r="49">
          <cell r="K49">
            <v>20</v>
          </cell>
        </row>
        <row r="50">
          <cell r="K50">
            <v>14</v>
          </cell>
        </row>
        <row r="55">
          <cell r="K55">
            <v>9</v>
          </cell>
        </row>
        <row r="56">
          <cell r="K56">
            <v>28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156"/>
  <sheetViews>
    <sheetView tabSelected="1" view="pageBreakPreview" zoomScale="75" zoomScaleSheetLayoutView="75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6" sqref="A6"/>
    </sheetView>
  </sheetViews>
  <sheetFormatPr defaultColWidth="9.140625" defaultRowHeight="12.75"/>
  <cols>
    <col min="1" max="1" width="4.28125" style="0" customWidth="1"/>
    <col min="2" max="2" width="26.57421875" style="0" customWidth="1"/>
    <col min="3" max="3" width="8.7109375" style="0" customWidth="1"/>
    <col min="4" max="4" width="9.00390625" style="0" customWidth="1"/>
    <col min="5" max="5" width="6.7109375" style="0" customWidth="1"/>
    <col min="6" max="6" width="7.00390625" style="0" customWidth="1"/>
    <col min="7" max="7" width="7.28125" style="0" customWidth="1"/>
    <col min="8" max="8" width="6.421875" style="0" customWidth="1"/>
    <col min="9" max="9" width="7.28125" style="0" customWidth="1"/>
    <col min="10" max="10" width="6.7109375" style="0" customWidth="1"/>
    <col min="11" max="11" width="6.140625" style="0" customWidth="1"/>
    <col min="12" max="12" width="3.8515625" style="0" customWidth="1"/>
    <col min="13" max="13" width="26.57421875" style="0" customWidth="1"/>
    <col min="14" max="14" width="6.8515625" style="0" customWidth="1"/>
    <col min="15" max="15" width="7.28125" style="0" customWidth="1"/>
    <col min="16" max="16" width="6.421875" style="0" customWidth="1"/>
    <col min="17" max="17" width="8.421875" style="0" customWidth="1"/>
    <col min="18" max="18" width="8.8515625" style="0" customWidth="1"/>
    <col min="19" max="19" width="7.421875" style="0" customWidth="1"/>
    <col min="20" max="20" width="7.28125" style="0" customWidth="1"/>
    <col min="21" max="21" width="7.00390625" style="0" customWidth="1"/>
    <col min="22" max="22" width="6.57421875" style="0" customWidth="1"/>
    <col min="23" max="23" width="4.421875" style="0" customWidth="1"/>
    <col min="24" max="24" width="29.140625" style="0" customWidth="1"/>
    <col min="25" max="25" width="10.00390625" style="0" customWidth="1"/>
    <col min="26" max="26" width="9.57421875" style="0" customWidth="1"/>
    <col min="27" max="27" width="9.421875" style="0" customWidth="1"/>
    <col min="28" max="28" width="11.28125" style="0" customWidth="1"/>
    <col min="29" max="29" width="10.421875" style="0" customWidth="1"/>
    <col min="30" max="30" width="8.8515625" style="0" customWidth="1"/>
    <col min="31" max="31" width="4.140625" style="0" customWidth="1"/>
    <col min="32" max="32" width="27.00390625" style="0" customWidth="1"/>
    <col min="33" max="33" width="12.140625" style="0" customWidth="1"/>
    <col min="34" max="34" width="10.8515625" style="0" customWidth="1"/>
    <col min="35" max="35" width="9.28125" style="0" customWidth="1"/>
    <col min="36" max="36" width="11.421875" style="0" customWidth="1"/>
    <col min="37" max="37" width="10.28125" style="0" customWidth="1"/>
    <col min="38" max="38" width="9.7109375" style="0" customWidth="1"/>
    <col min="39" max="39" width="4.140625" style="0" customWidth="1"/>
    <col min="40" max="40" width="30.8515625" style="0" customWidth="1"/>
    <col min="41" max="41" width="11.00390625" style="0" customWidth="1"/>
    <col min="42" max="42" width="9.8515625" style="0" customWidth="1"/>
    <col min="43" max="46" width="9.7109375" style="0" customWidth="1"/>
    <col min="47" max="47" width="4.57421875" style="0" customWidth="1"/>
    <col min="48" max="48" width="28.57421875" style="0" customWidth="1"/>
    <col min="49" max="49" width="12.00390625" style="0" customWidth="1"/>
    <col min="50" max="50" width="11.28125" style="0" customWidth="1"/>
    <col min="51" max="51" width="9.7109375" style="0" customWidth="1"/>
    <col min="52" max="52" width="11.421875" style="0" customWidth="1"/>
    <col min="54" max="54" width="9.421875" style="0" customWidth="1"/>
    <col min="55" max="55" width="6.421875" style="0" customWidth="1"/>
    <col min="56" max="56" width="5.28125" style="0" customWidth="1"/>
    <col min="57" max="57" width="29.421875" style="0" customWidth="1"/>
    <col min="64" max="64" width="4.421875" style="0" customWidth="1"/>
    <col min="65" max="65" width="5.8515625" style="0" customWidth="1"/>
    <col min="66" max="66" width="30.57421875" style="0" customWidth="1"/>
    <col min="73" max="73" width="5.8515625" style="0" customWidth="1"/>
    <col min="74" max="74" width="5.57421875" style="0" customWidth="1"/>
    <col min="75" max="75" width="27.57421875" style="0" customWidth="1"/>
  </cols>
  <sheetData>
    <row r="1" spans="1:83" ht="12.75">
      <c r="A1" s="69" t="s">
        <v>4</v>
      </c>
      <c r="B1" s="69" t="s">
        <v>4</v>
      </c>
      <c r="C1" s="70" t="s">
        <v>25</v>
      </c>
      <c r="D1" s="70"/>
      <c r="E1" s="70"/>
      <c r="F1" s="70" t="s">
        <v>4</v>
      </c>
      <c r="G1" s="70"/>
      <c r="H1" s="70"/>
      <c r="I1" s="71" t="s">
        <v>4</v>
      </c>
      <c r="J1" s="70"/>
      <c r="K1" s="70"/>
      <c r="L1" s="72" t="s">
        <v>4</v>
      </c>
      <c r="M1" s="73" t="s">
        <v>4</v>
      </c>
      <c r="N1" s="74" t="s">
        <v>25</v>
      </c>
      <c r="O1" s="74"/>
      <c r="P1" s="74"/>
      <c r="Q1" s="74" t="s">
        <v>25</v>
      </c>
      <c r="R1" s="74"/>
      <c r="S1" s="74"/>
      <c r="T1" s="74" t="s">
        <v>4</v>
      </c>
      <c r="U1" s="74"/>
      <c r="V1" s="74"/>
      <c r="W1" s="69" t="s">
        <v>4</v>
      </c>
      <c r="X1" s="69" t="s">
        <v>4</v>
      </c>
      <c r="Y1" s="70" t="s">
        <v>25</v>
      </c>
      <c r="Z1" s="70"/>
      <c r="AA1" s="70"/>
      <c r="AB1" s="70" t="s">
        <v>4</v>
      </c>
      <c r="AC1" s="70"/>
      <c r="AD1" s="70"/>
      <c r="AE1" s="69" t="s">
        <v>4</v>
      </c>
      <c r="AF1" s="69" t="s">
        <v>4</v>
      </c>
      <c r="AG1" s="74" t="s">
        <v>4</v>
      </c>
      <c r="AH1" s="74"/>
      <c r="AI1" s="74"/>
      <c r="AJ1" s="74" t="s">
        <v>25</v>
      </c>
      <c r="AK1" s="74"/>
      <c r="AL1" s="74"/>
      <c r="AM1" s="69" t="s">
        <v>4</v>
      </c>
      <c r="AN1" s="69" t="s">
        <v>4</v>
      </c>
      <c r="AO1" s="70" t="s">
        <v>4</v>
      </c>
      <c r="AP1" s="70"/>
      <c r="AQ1" s="70"/>
      <c r="AR1" s="70" t="s">
        <v>4</v>
      </c>
      <c r="AS1" s="70"/>
      <c r="AT1" s="70"/>
      <c r="AU1" s="73" t="s">
        <v>4</v>
      </c>
      <c r="AV1" s="73" t="s">
        <v>4</v>
      </c>
      <c r="AW1" s="75" t="s">
        <v>86</v>
      </c>
      <c r="AX1" s="76"/>
      <c r="AY1" s="76"/>
      <c r="AZ1" s="76"/>
      <c r="BA1" s="76"/>
      <c r="BB1" s="77"/>
      <c r="BC1" s="39" t="s">
        <v>4</v>
      </c>
      <c r="BD1" s="39" t="s">
        <v>4</v>
      </c>
      <c r="BE1" s="39" t="s">
        <v>4</v>
      </c>
      <c r="BF1" s="57" t="s">
        <v>25</v>
      </c>
      <c r="BG1" s="57"/>
      <c r="BH1" s="57"/>
      <c r="BI1" s="58" t="s">
        <v>25</v>
      </c>
      <c r="BJ1" s="57"/>
      <c r="BK1" s="57"/>
      <c r="BL1" s="39" t="s">
        <v>4</v>
      </c>
      <c r="BM1" s="39" t="s">
        <v>4</v>
      </c>
      <c r="BN1" s="39" t="s">
        <v>4</v>
      </c>
      <c r="BO1" s="57" t="s">
        <v>25</v>
      </c>
      <c r="BP1" s="57"/>
      <c r="BQ1" s="57"/>
      <c r="BR1" s="58" t="s">
        <v>25</v>
      </c>
      <c r="BS1" s="57"/>
      <c r="BT1" s="57"/>
      <c r="BU1" s="39" t="s">
        <v>4</v>
      </c>
      <c r="BV1" s="39" t="s">
        <v>4</v>
      </c>
      <c r="BW1" s="39" t="s">
        <v>4</v>
      </c>
      <c r="BX1" s="57" t="s">
        <v>25</v>
      </c>
      <c r="BY1" s="57"/>
      <c r="BZ1" s="57"/>
      <c r="CA1" s="58" t="s">
        <v>4</v>
      </c>
      <c r="CB1" s="57"/>
      <c r="CC1" s="57"/>
      <c r="CD1" s="7"/>
      <c r="CE1" s="7"/>
    </row>
    <row r="2" spans="1:83" ht="12.75">
      <c r="A2" s="78" t="s">
        <v>26</v>
      </c>
      <c r="B2" s="78" t="s">
        <v>87</v>
      </c>
      <c r="C2" s="77" t="s">
        <v>27</v>
      </c>
      <c r="D2" s="77"/>
      <c r="E2" s="77"/>
      <c r="F2" s="77" t="s">
        <v>88</v>
      </c>
      <c r="G2" s="77"/>
      <c r="H2" s="77"/>
      <c r="I2" s="79" t="s">
        <v>89</v>
      </c>
      <c r="J2" s="77"/>
      <c r="K2" s="77"/>
      <c r="L2" s="80" t="s">
        <v>26</v>
      </c>
      <c r="M2" s="81" t="s">
        <v>87</v>
      </c>
      <c r="N2" s="82" t="s">
        <v>28</v>
      </c>
      <c r="O2" s="82"/>
      <c r="P2" s="82"/>
      <c r="Q2" s="82" t="s">
        <v>29</v>
      </c>
      <c r="R2" s="82"/>
      <c r="S2" s="82"/>
      <c r="T2" s="82" t="s">
        <v>90</v>
      </c>
      <c r="U2" s="82"/>
      <c r="V2" s="82"/>
      <c r="W2" s="78" t="s">
        <v>26</v>
      </c>
      <c r="X2" s="78" t="s">
        <v>87</v>
      </c>
      <c r="Y2" s="79" t="s">
        <v>30</v>
      </c>
      <c r="Z2" s="77"/>
      <c r="AA2" s="77"/>
      <c r="AB2" s="79" t="s">
        <v>91</v>
      </c>
      <c r="AC2" s="77"/>
      <c r="AD2" s="77"/>
      <c r="AE2" s="78" t="s">
        <v>26</v>
      </c>
      <c r="AF2" s="78" t="s">
        <v>87</v>
      </c>
      <c r="AG2" s="83" t="s">
        <v>31</v>
      </c>
      <c r="AH2" s="82"/>
      <c r="AI2" s="82"/>
      <c r="AJ2" s="83" t="s">
        <v>92</v>
      </c>
      <c r="AK2" s="82"/>
      <c r="AL2" s="82"/>
      <c r="AM2" s="78" t="s">
        <v>26</v>
      </c>
      <c r="AN2" s="78" t="s">
        <v>87</v>
      </c>
      <c r="AO2" s="79" t="s">
        <v>93</v>
      </c>
      <c r="AP2" s="77"/>
      <c r="AQ2" s="77"/>
      <c r="AR2" s="79" t="s">
        <v>5</v>
      </c>
      <c r="AS2" s="77"/>
      <c r="AT2" s="77"/>
      <c r="AU2" s="81" t="s">
        <v>26</v>
      </c>
      <c r="AV2" s="81" t="s">
        <v>87</v>
      </c>
      <c r="AW2" s="83" t="s">
        <v>94</v>
      </c>
      <c r="AX2" s="82"/>
      <c r="AY2" s="82"/>
      <c r="AZ2" s="83" t="s">
        <v>2</v>
      </c>
      <c r="BA2" s="82"/>
      <c r="BB2" s="82"/>
      <c r="BC2" s="34" t="s">
        <v>26</v>
      </c>
      <c r="BD2" s="34" t="s">
        <v>82</v>
      </c>
      <c r="BE2" s="34" t="s">
        <v>175</v>
      </c>
      <c r="BF2" s="59" t="s">
        <v>27</v>
      </c>
      <c r="BG2" s="59"/>
      <c r="BH2" s="59"/>
      <c r="BI2" s="60" t="s">
        <v>28</v>
      </c>
      <c r="BJ2" s="59"/>
      <c r="BK2" s="59"/>
      <c r="BL2" s="40" t="s">
        <v>26</v>
      </c>
      <c r="BM2" s="34" t="s">
        <v>82</v>
      </c>
      <c r="BN2" s="34" t="s">
        <v>175</v>
      </c>
      <c r="BO2" s="59" t="s">
        <v>29</v>
      </c>
      <c r="BP2" s="59"/>
      <c r="BQ2" s="59"/>
      <c r="BR2" s="60" t="s">
        <v>30</v>
      </c>
      <c r="BS2" s="59"/>
      <c r="BT2" s="59"/>
      <c r="BU2" s="34" t="s">
        <v>26</v>
      </c>
      <c r="BV2" s="34" t="s">
        <v>82</v>
      </c>
      <c r="BW2" s="34" t="s">
        <v>175</v>
      </c>
      <c r="BX2" s="60" t="s">
        <v>92</v>
      </c>
      <c r="BY2" s="59"/>
      <c r="BZ2" s="59"/>
      <c r="CA2" s="60" t="s">
        <v>5</v>
      </c>
      <c r="CB2" s="59"/>
      <c r="CC2" s="59"/>
      <c r="CD2" s="7"/>
      <c r="CE2" s="7"/>
    </row>
    <row r="3" spans="1:83" ht="12.75">
      <c r="A3" s="78" t="s">
        <v>32</v>
      </c>
      <c r="B3" s="84" t="s">
        <v>95</v>
      </c>
      <c r="C3" s="85" t="s">
        <v>96</v>
      </c>
      <c r="D3" s="85"/>
      <c r="E3" s="85"/>
      <c r="F3" s="85" t="s">
        <v>97</v>
      </c>
      <c r="G3" s="85"/>
      <c r="H3" s="85"/>
      <c r="I3" s="86" t="s">
        <v>98</v>
      </c>
      <c r="J3" s="87"/>
      <c r="K3" s="85"/>
      <c r="L3" s="80" t="s">
        <v>32</v>
      </c>
      <c r="M3" s="88" t="s">
        <v>95</v>
      </c>
      <c r="N3" s="75" t="s">
        <v>99</v>
      </c>
      <c r="O3" s="76"/>
      <c r="P3" s="77"/>
      <c r="Q3" s="79" t="s">
        <v>100</v>
      </c>
      <c r="R3" s="77"/>
      <c r="S3" s="77"/>
      <c r="T3" s="89" t="s">
        <v>101</v>
      </c>
      <c r="U3" s="89"/>
      <c r="V3" s="89"/>
      <c r="W3" s="78" t="s">
        <v>32</v>
      </c>
      <c r="X3" s="84" t="s">
        <v>95</v>
      </c>
      <c r="Y3" s="83" t="s">
        <v>102</v>
      </c>
      <c r="Z3" s="82"/>
      <c r="AA3" s="82"/>
      <c r="AB3" s="83" t="s">
        <v>103</v>
      </c>
      <c r="AC3" s="82"/>
      <c r="AD3" s="82"/>
      <c r="AE3" s="78" t="s">
        <v>32</v>
      </c>
      <c r="AF3" s="84" t="s">
        <v>95</v>
      </c>
      <c r="AG3" s="79" t="s">
        <v>104</v>
      </c>
      <c r="AH3" s="77"/>
      <c r="AI3" s="77"/>
      <c r="AJ3" s="79" t="s">
        <v>105</v>
      </c>
      <c r="AK3" s="77"/>
      <c r="AL3" s="77"/>
      <c r="AM3" s="78" t="s">
        <v>32</v>
      </c>
      <c r="AN3" s="78" t="s">
        <v>95</v>
      </c>
      <c r="AO3" s="83" t="s">
        <v>106</v>
      </c>
      <c r="AP3" s="82"/>
      <c r="AQ3" s="82"/>
      <c r="AR3" s="83" t="s">
        <v>107</v>
      </c>
      <c r="AS3" s="82"/>
      <c r="AT3" s="82"/>
      <c r="AU3" s="81" t="s">
        <v>32</v>
      </c>
      <c r="AV3" s="88" t="s">
        <v>95</v>
      </c>
      <c r="AW3" s="79" t="s">
        <v>108</v>
      </c>
      <c r="AX3" s="77"/>
      <c r="AY3" s="77"/>
      <c r="AZ3" s="79" t="s">
        <v>109</v>
      </c>
      <c r="BA3" s="77"/>
      <c r="BB3" s="77"/>
      <c r="BC3" s="34" t="s">
        <v>32</v>
      </c>
      <c r="BD3" s="34" t="s">
        <v>83</v>
      </c>
      <c r="BE3" s="41" t="s">
        <v>177</v>
      </c>
      <c r="BF3" s="61" t="s">
        <v>96</v>
      </c>
      <c r="BG3" s="61"/>
      <c r="BH3" s="61"/>
      <c r="BI3" s="62" t="s">
        <v>99</v>
      </c>
      <c r="BJ3" s="63"/>
      <c r="BK3" s="59"/>
      <c r="BL3" s="40" t="s">
        <v>32</v>
      </c>
      <c r="BM3" s="34" t="s">
        <v>83</v>
      </c>
      <c r="BN3" s="41" t="s">
        <v>177</v>
      </c>
      <c r="BO3" s="60" t="s">
        <v>100</v>
      </c>
      <c r="BP3" s="59"/>
      <c r="BQ3" s="59"/>
      <c r="BR3" s="60" t="s">
        <v>207</v>
      </c>
      <c r="BS3" s="59"/>
      <c r="BT3" s="59"/>
      <c r="BU3" s="34" t="s">
        <v>32</v>
      </c>
      <c r="BV3" s="34" t="s">
        <v>83</v>
      </c>
      <c r="BW3" s="41" t="s">
        <v>177</v>
      </c>
      <c r="BX3" s="60" t="s">
        <v>105</v>
      </c>
      <c r="BY3" s="59"/>
      <c r="BZ3" s="59"/>
      <c r="CA3" s="60" t="s">
        <v>107</v>
      </c>
      <c r="CB3" s="59"/>
      <c r="CC3" s="59"/>
      <c r="CD3" s="7"/>
      <c r="CE3" s="7"/>
    </row>
    <row r="4" spans="1:83" ht="12.75">
      <c r="A4" s="78" t="s">
        <v>4</v>
      </c>
      <c r="B4" s="90"/>
      <c r="C4" s="91" t="s">
        <v>6</v>
      </c>
      <c r="D4" s="91" t="s">
        <v>212</v>
      </c>
      <c r="E4" s="91" t="s">
        <v>0</v>
      </c>
      <c r="F4" s="91" t="s">
        <v>6</v>
      </c>
      <c r="G4" s="91" t="s">
        <v>212</v>
      </c>
      <c r="H4" s="91" t="s">
        <v>0</v>
      </c>
      <c r="I4" s="91" t="s">
        <v>6</v>
      </c>
      <c r="J4" s="91" t="s">
        <v>212</v>
      </c>
      <c r="K4" s="91" t="s">
        <v>0</v>
      </c>
      <c r="L4" s="80" t="s">
        <v>4</v>
      </c>
      <c r="M4" s="92"/>
      <c r="N4" s="91" t="s">
        <v>6</v>
      </c>
      <c r="O4" s="91" t="s">
        <v>212</v>
      </c>
      <c r="P4" s="91" t="s">
        <v>0</v>
      </c>
      <c r="Q4" s="91" t="s">
        <v>6</v>
      </c>
      <c r="R4" s="91" t="s">
        <v>212</v>
      </c>
      <c r="S4" s="91" t="s">
        <v>0</v>
      </c>
      <c r="T4" s="91" t="s">
        <v>6</v>
      </c>
      <c r="U4" s="91" t="s">
        <v>212</v>
      </c>
      <c r="V4" s="91" t="s">
        <v>0</v>
      </c>
      <c r="W4" s="78" t="s">
        <v>4</v>
      </c>
      <c r="X4" s="90"/>
      <c r="Y4" s="91" t="s">
        <v>6</v>
      </c>
      <c r="Z4" s="91" t="s">
        <v>212</v>
      </c>
      <c r="AA4" s="91" t="s">
        <v>0</v>
      </c>
      <c r="AB4" s="91" t="s">
        <v>6</v>
      </c>
      <c r="AC4" s="91" t="s">
        <v>212</v>
      </c>
      <c r="AD4" s="91" t="s">
        <v>0</v>
      </c>
      <c r="AE4" s="78" t="s">
        <v>4</v>
      </c>
      <c r="AF4" s="90"/>
      <c r="AG4" s="91" t="s">
        <v>6</v>
      </c>
      <c r="AH4" s="91" t="s">
        <v>212</v>
      </c>
      <c r="AI4" s="91" t="s">
        <v>0</v>
      </c>
      <c r="AJ4" s="91" t="s">
        <v>6</v>
      </c>
      <c r="AK4" s="91" t="s">
        <v>212</v>
      </c>
      <c r="AL4" s="91" t="s">
        <v>0</v>
      </c>
      <c r="AM4" s="78" t="s">
        <v>4</v>
      </c>
      <c r="AN4" s="90"/>
      <c r="AO4" s="91" t="s">
        <v>6</v>
      </c>
      <c r="AP4" s="91" t="s">
        <v>212</v>
      </c>
      <c r="AQ4" s="91" t="s">
        <v>0</v>
      </c>
      <c r="AR4" s="91" t="s">
        <v>6</v>
      </c>
      <c r="AS4" s="91" t="s">
        <v>212</v>
      </c>
      <c r="AT4" s="91" t="s">
        <v>0</v>
      </c>
      <c r="AU4" s="81" t="s">
        <v>4</v>
      </c>
      <c r="AV4" s="92"/>
      <c r="AW4" s="91" t="s">
        <v>6</v>
      </c>
      <c r="AX4" s="91" t="s">
        <v>212</v>
      </c>
      <c r="AY4" s="91" t="s">
        <v>0</v>
      </c>
      <c r="AZ4" s="91" t="s">
        <v>6</v>
      </c>
      <c r="BA4" s="91" t="s">
        <v>212</v>
      </c>
      <c r="BB4" s="91" t="s">
        <v>0</v>
      </c>
      <c r="BC4" s="34" t="s">
        <v>4</v>
      </c>
      <c r="BD4" s="34" t="s">
        <v>32</v>
      </c>
      <c r="BE4" s="41" t="s">
        <v>208</v>
      </c>
      <c r="BF4" s="13" t="s">
        <v>6</v>
      </c>
      <c r="BG4" s="13" t="s">
        <v>212</v>
      </c>
      <c r="BH4" s="13" t="s">
        <v>0</v>
      </c>
      <c r="BI4" s="13" t="s">
        <v>6</v>
      </c>
      <c r="BJ4" s="13" t="s">
        <v>212</v>
      </c>
      <c r="BK4" s="13" t="s">
        <v>0</v>
      </c>
      <c r="BL4" s="34" t="s">
        <v>4</v>
      </c>
      <c r="BM4" s="34" t="s">
        <v>32</v>
      </c>
      <c r="BN4" s="41" t="s">
        <v>208</v>
      </c>
      <c r="BO4" s="13" t="s">
        <v>6</v>
      </c>
      <c r="BP4" s="13" t="s">
        <v>212</v>
      </c>
      <c r="BQ4" s="13" t="s">
        <v>0</v>
      </c>
      <c r="BR4" s="13" t="s">
        <v>6</v>
      </c>
      <c r="BS4" s="13" t="s">
        <v>212</v>
      </c>
      <c r="BT4" s="13" t="s">
        <v>0</v>
      </c>
      <c r="BU4" s="34" t="s">
        <v>4</v>
      </c>
      <c r="BV4" s="34" t="s">
        <v>32</v>
      </c>
      <c r="BW4" s="41" t="s">
        <v>208</v>
      </c>
      <c r="BX4" s="13" t="s">
        <v>6</v>
      </c>
      <c r="BY4" s="13" t="s">
        <v>212</v>
      </c>
      <c r="BZ4" s="13" t="s">
        <v>0</v>
      </c>
      <c r="CA4" s="13" t="s">
        <v>6</v>
      </c>
      <c r="CB4" s="13" t="s">
        <v>212</v>
      </c>
      <c r="CC4" s="13" t="s">
        <v>0</v>
      </c>
      <c r="CD4" s="3"/>
      <c r="CE4" s="3"/>
    </row>
    <row r="5" spans="1:83" ht="12.75">
      <c r="A5" s="93"/>
      <c r="B5" s="94"/>
      <c r="C5" s="95" t="s">
        <v>7</v>
      </c>
      <c r="D5" s="95" t="s">
        <v>7</v>
      </c>
      <c r="E5" s="95" t="s">
        <v>1</v>
      </c>
      <c r="F5" s="95" t="s">
        <v>3</v>
      </c>
      <c r="G5" s="95" t="s">
        <v>3</v>
      </c>
      <c r="H5" s="95" t="s">
        <v>1</v>
      </c>
      <c r="I5" s="95" t="s">
        <v>3</v>
      </c>
      <c r="J5" s="95" t="s">
        <v>3</v>
      </c>
      <c r="K5" s="95" t="s">
        <v>1</v>
      </c>
      <c r="L5" s="96"/>
      <c r="M5" s="97"/>
      <c r="N5" s="95" t="s">
        <v>3</v>
      </c>
      <c r="O5" s="95" t="s">
        <v>3</v>
      </c>
      <c r="P5" s="95" t="s">
        <v>1</v>
      </c>
      <c r="Q5" s="95" t="s">
        <v>7</v>
      </c>
      <c r="R5" s="95" t="s">
        <v>7</v>
      </c>
      <c r="S5" s="95" t="s">
        <v>1</v>
      </c>
      <c r="T5" s="95" t="s">
        <v>3</v>
      </c>
      <c r="U5" s="95" t="s">
        <v>3</v>
      </c>
      <c r="V5" s="95" t="s">
        <v>1</v>
      </c>
      <c r="W5" s="93"/>
      <c r="X5" s="94"/>
      <c r="Y5" s="95" t="s">
        <v>7</v>
      </c>
      <c r="Z5" s="95" t="s">
        <v>7</v>
      </c>
      <c r="AA5" s="95" t="s">
        <v>1</v>
      </c>
      <c r="AB5" s="95" t="s">
        <v>7</v>
      </c>
      <c r="AC5" s="95" t="s">
        <v>7</v>
      </c>
      <c r="AD5" s="95" t="s">
        <v>1</v>
      </c>
      <c r="AE5" s="93"/>
      <c r="AF5" s="94"/>
      <c r="AG5" s="95" t="s">
        <v>7</v>
      </c>
      <c r="AH5" s="95" t="s">
        <v>7</v>
      </c>
      <c r="AI5" s="95" t="s">
        <v>1</v>
      </c>
      <c r="AJ5" s="95" t="s">
        <v>7</v>
      </c>
      <c r="AK5" s="95" t="s">
        <v>7</v>
      </c>
      <c r="AL5" s="95" t="s">
        <v>1</v>
      </c>
      <c r="AM5" s="93"/>
      <c r="AN5" s="94"/>
      <c r="AO5" s="95" t="s">
        <v>7</v>
      </c>
      <c r="AP5" s="95" t="s">
        <v>7</v>
      </c>
      <c r="AQ5" s="95" t="s">
        <v>1</v>
      </c>
      <c r="AR5" s="95" t="s">
        <v>7</v>
      </c>
      <c r="AS5" s="95" t="s">
        <v>7</v>
      </c>
      <c r="AT5" s="95" t="s">
        <v>1</v>
      </c>
      <c r="AU5" s="98"/>
      <c r="AV5" s="97"/>
      <c r="AW5" s="95" t="s">
        <v>7</v>
      </c>
      <c r="AX5" s="95" t="s">
        <v>7</v>
      </c>
      <c r="AY5" s="95" t="s">
        <v>1</v>
      </c>
      <c r="AZ5" s="95" t="s">
        <v>7</v>
      </c>
      <c r="BA5" s="95" t="s">
        <v>7</v>
      </c>
      <c r="BB5" s="95" t="s">
        <v>1</v>
      </c>
      <c r="BC5" s="42"/>
      <c r="BD5" s="42"/>
      <c r="BE5" s="43"/>
      <c r="BF5" s="25" t="s">
        <v>7</v>
      </c>
      <c r="BG5" s="25" t="s">
        <v>7</v>
      </c>
      <c r="BH5" s="25" t="s">
        <v>1</v>
      </c>
      <c r="BI5" s="25" t="s">
        <v>7</v>
      </c>
      <c r="BJ5" s="25" t="s">
        <v>7</v>
      </c>
      <c r="BK5" s="25" t="s">
        <v>1</v>
      </c>
      <c r="BL5" s="42"/>
      <c r="BM5" s="42"/>
      <c r="BN5" s="43"/>
      <c r="BO5" s="25" t="s">
        <v>7</v>
      </c>
      <c r="BP5" s="25" t="s">
        <v>7</v>
      </c>
      <c r="BQ5" s="25" t="s">
        <v>1</v>
      </c>
      <c r="BR5" s="25" t="s">
        <v>7</v>
      </c>
      <c r="BS5" s="25" t="s">
        <v>7</v>
      </c>
      <c r="BT5" s="25" t="s">
        <v>1</v>
      </c>
      <c r="BU5" s="42"/>
      <c r="BV5" s="42"/>
      <c r="BW5" s="43"/>
      <c r="BX5" s="25" t="s">
        <v>7</v>
      </c>
      <c r="BY5" s="25" t="s">
        <v>7</v>
      </c>
      <c r="BZ5" s="25" t="s">
        <v>1</v>
      </c>
      <c r="CA5" s="25" t="s">
        <v>7</v>
      </c>
      <c r="CB5" s="25" t="s">
        <v>7</v>
      </c>
      <c r="CC5" s="25" t="s">
        <v>1</v>
      </c>
      <c r="CD5" s="3"/>
      <c r="CE5" s="3"/>
    </row>
    <row r="6" spans="1:83" ht="12.75">
      <c r="A6" s="99" t="s">
        <v>10</v>
      </c>
      <c r="B6" s="99" t="s">
        <v>110</v>
      </c>
      <c r="C6" s="100">
        <f>'[1]int.bev.'!D6</f>
        <v>141867</v>
      </c>
      <c r="D6" s="101">
        <f>(C6+E6)</f>
        <v>160644</v>
      </c>
      <c r="E6" s="101">
        <f>'[2]1.-23.'!P37</f>
        <v>18777</v>
      </c>
      <c r="F6" s="100">
        <f>'[1]int.bev.'!G6</f>
        <v>0</v>
      </c>
      <c r="G6" s="101">
        <f>(F6+H6)</f>
        <v>0</v>
      </c>
      <c r="H6" s="101">
        <f>'[2]1.-23.'!AC37</f>
        <v>0</v>
      </c>
      <c r="I6" s="100">
        <f>'[1]int.bev.'!J6</f>
        <v>0</v>
      </c>
      <c r="J6" s="101">
        <f>(I6+K6)</f>
        <v>0</v>
      </c>
      <c r="K6" s="101">
        <f>'[2]1.-23.'!AD37</f>
        <v>0</v>
      </c>
      <c r="L6" s="99" t="s">
        <v>10</v>
      </c>
      <c r="M6" s="99" t="s">
        <v>110</v>
      </c>
      <c r="N6" s="100">
        <f>'[1]int.bev.'!O6</f>
        <v>0</v>
      </c>
      <c r="O6" s="101">
        <f>(N6+P6)</f>
        <v>0</v>
      </c>
      <c r="P6" s="101">
        <f>'[2]1.-23.'!Q37</f>
        <v>0</v>
      </c>
      <c r="Q6" s="100">
        <f>'[1]int.bev.'!R6</f>
        <v>529394</v>
      </c>
      <c r="R6" s="101">
        <f>(Q6+S6)</f>
        <v>536826</v>
      </c>
      <c r="S6" s="101">
        <f>'[2]1.-23.'!R37</f>
        <v>7432</v>
      </c>
      <c r="T6" s="100">
        <f>'[1]int.bev.'!U6</f>
        <v>29613</v>
      </c>
      <c r="U6" s="101">
        <f>(T6+V6)</f>
        <v>34613</v>
      </c>
      <c r="V6" s="101">
        <f>'[2]1.-23.'!AF37</f>
        <v>5000</v>
      </c>
      <c r="W6" s="99" t="s">
        <v>10</v>
      </c>
      <c r="X6" s="99" t="s">
        <v>110</v>
      </c>
      <c r="Y6" s="100">
        <f>'[1]int.bev.'!Z6</f>
        <v>161858</v>
      </c>
      <c r="Z6" s="101">
        <f>(Y6+AA6)</f>
        <v>192320</v>
      </c>
      <c r="AA6" s="101">
        <f>'[2]1.-23.'!S37</f>
        <v>30462</v>
      </c>
      <c r="AB6" s="100">
        <f>'[1]int.bev.'!AC6</f>
        <v>0</v>
      </c>
      <c r="AC6" s="101">
        <f>(AB6+AD6)</f>
        <v>0</v>
      </c>
      <c r="AD6" s="101">
        <f>'[2]1.-23.'!AG37</f>
        <v>0</v>
      </c>
      <c r="AE6" s="99" t="s">
        <v>10</v>
      </c>
      <c r="AF6" s="99" t="s">
        <v>110</v>
      </c>
      <c r="AG6" s="100">
        <f>'[1]int.bev.'!AH6</f>
        <v>161858</v>
      </c>
      <c r="AH6" s="102">
        <f>(Z6-AC6)</f>
        <v>192320</v>
      </c>
      <c r="AI6" s="102">
        <f>(AA6-AD6)</f>
        <v>30462</v>
      </c>
      <c r="AJ6" s="100">
        <f>'[1]int.bev.'!AK6</f>
        <v>19180</v>
      </c>
      <c r="AK6" s="101">
        <f>(AJ6+AL6)</f>
        <v>19180</v>
      </c>
      <c r="AL6" s="101">
        <f>'[2]1.-23.'!T37</f>
        <v>0</v>
      </c>
      <c r="AM6" s="99" t="s">
        <v>10</v>
      </c>
      <c r="AN6" s="99" t="s">
        <v>110</v>
      </c>
      <c r="AO6" s="100">
        <f>'[1]int.bev.'!AP6</f>
        <v>0</v>
      </c>
      <c r="AP6" s="101">
        <f>(AO6+AQ6)</f>
        <v>0</v>
      </c>
      <c r="AQ6" s="101">
        <f>'[2]1.-23.'!AH37</f>
        <v>0</v>
      </c>
      <c r="AR6" s="102">
        <f aca="true" t="shared" si="0" ref="AR6:AT21">(C6+N6+Q6+Y6+AJ6)</f>
        <v>852299</v>
      </c>
      <c r="AS6" s="102">
        <f t="shared" si="0"/>
        <v>908970</v>
      </c>
      <c r="AT6" s="102">
        <f t="shared" si="0"/>
        <v>56671</v>
      </c>
      <c r="AU6" s="99" t="s">
        <v>10</v>
      </c>
      <c r="AV6" s="99" t="s">
        <v>110</v>
      </c>
      <c r="AW6" s="102">
        <f aca="true" t="shared" si="1" ref="AW6:AY21">(AR6-AZ6)</f>
        <v>822686</v>
      </c>
      <c r="AX6" s="102">
        <f t="shared" si="1"/>
        <v>874357</v>
      </c>
      <c r="AY6" s="102">
        <f t="shared" si="1"/>
        <v>51671</v>
      </c>
      <c r="AZ6" s="102">
        <f>'[2]int.kiad.'!BB6</f>
        <v>29613</v>
      </c>
      <c r="BA6" s="102">
        <f>'[2]int.kiad.'!BC6</f>
        <v>34613</v>
      </c>
      <c r="BB6" s="102">
        <f>'[2]int.kiad.'!BD6</f>
        <v>5000</v>
      </c>
      <c r="BC6" s="32"/>
      <c r="BD6" s="30"/>
      <c r="BE6" s="30"/>
      <c r="BF6" s="30"/>
      <c r="BG6" s="30"/>
      <c r="BH6" s="64"/>
      <c r="BI6" s="30"/>
      <c r="BJ6" s="30"/>
      <c r="BK6" s="30"/>
      <c r="BL6" s="32"/>
      <c r="BM6" s="30"/>
      <c r="BN6" s="30"/>
      <c r="BO6" s="30"/>
      <c r="BP6" s="30"/>
      <c r="BQ6" s="30"/>
      <c r="BR6" s="30"/>
      <c r="BS6" s="30"/>
      <c r="BT6" s="30"/>
      <c r="BU6" s="32"/>
      <c r="BV6" s="30"/>
      <c r="BW6" s="30"/>
      <c r="BX6" s="30"/>
      <c r="BY6" s="30"/>
      <c r="BZ6" s="30"/>
      <c r="CA6" s="30"/>
      <c r="CB6" s="30"/>
      <c r="CC6" s="30"/>
      <c r="CD6" s="7"/>
      <c r="CE6" s="7"/>
    </row>
    <row r="7" spans="1:83" ht="12.75">
      <c r="A7" s="99" t="s">
        <v>8</v>
      </c>
      <c r="B7" s="99" t="s">
        <v>111</v>
      </c>
      <c r="C7" s="103">
        <f>'[1]int.bev.'!D7</f>
        <v>11908</v>
      </c>
      <c r="D7" s="104">
        <f>(C7+E7)</f>
        <v>13781</v>
      </c>
      <c r="E7" s="104">
        <f>'[2]1.-23.'!P85</f>
        <v>1873</v>
      </c>
      <c r="F7" s="103">
        <f>'[1]int.bev.'!G7</f>
        <v>0</v>
      </c>
      <c r="G7" s="104">
        <f>(F7+H7)</f>
        <v>0</v>
      </c>
      <c r="H7" s="104">
        <f>'[2]1.-23.'!AC85</f>
        <v>0</v>
      </c>
      <c r="I7" s="103">
        <f>'[1]int.bev.'!J7</f>
        <v>0</v>
      </c>
      <c r="J7" s="104">
        <f>(I7+K7)</f>
        <v>0</v>
      </c>
      <c r="K7" s="104">
        <f>'[2]1.-23.'!AD85</f>
        <v>0</v>
      </c>
      <c r="L7" s="99" t="s">
        <v>8</v>
      </c>
      <c r="M7" s="99" t="s">
        <v>111</v>
      </c>
      <c r="N7" s="103">
        <f>'[1]int.bev.'!O7</f>
        <v>0</v>
      </c>
      <c r="O7" s="104">
        <f>(N7+P7)</f>
        <v>0</v>
      </c>
      <c r="P7" s="104">
        <f>'[2]1.-23.'!Q85</f>
        <v>0</v>
      </c>
      <c r="Q7" s="103">
        <f>'[1]int.bev.'!R7</f>
        <v>62576</v>
      </c>
      <c r="R7" s="104">
        <f>(Q7+S7)</f>
        <v>62576</v>
      </c>
      <c r="S7" s="104">
        <f>'[2]1.-23.'!R85</f>
        <v>0</v>
      </c>
      <c r="T7" s="103">
        <f>'[1]int.bev.'!U7</f>
        <v>1603</v>
      </c>
      <c r="U7" s="104">
        <f>(T7+V7)</f>
        <v>1400</v>
      </c>
      <c r="V7" s="104">
        <f>'[2]1.-23.'!AF85</f>
        <v>-203</v>
      </c>
      <c r="W7" s="99" t="s">
        <v>8</v>
      </c>
      <c r="X7" s="99" t="s">
        <v>111</v>
      </c>
      <c r="Y7" s="103">
        <f>'[1]int.bev.'!Z7</f>
        <v>132742</v>
      </c>
      <c r="Z7" s="104">
        <f>(Y7+AA7)</f>
        <v>146796</v>
      </c>
      <c r="AA7" s="104">
        <f>'[2]1.-23.'!S85</f>
        <v>14054</v>
      </c>
      <c r="AB7" s="103">
        <f>'[1]int.bev.'!AC7</f>
        <v>1122</v>
      </c>
      <c r="AC7" s="104">
        <f>(AB7+AD7)</f>
        <v>1568</v>
      </c>
      <c r="AD7" s="104">
        <f>'[2]1.-23.'!AG85</f>
        <v>446</v>
      </c>
      <c r="AE7" s="99" t="s">
        <v>8</v>
      </c>
      <c r="AF7" s="99" t="s">
        <v>111</v>
      </c>
      <c r="AG7" s="103">
        <f>'[1]int.bev.'!AH7</f>
        <v>131620</v>
      </c>
      <c r="AH7" s="102">
        <f aca="true" t="shared" si="2" ref="AH7:AI22">(Z7-AC7)</f>
        <v>145228</v>
      </c>
      <c r="AI7" s="102">
        <f t="shared" si="2"/>
        <v>13608</v>
      </c>
      <c r="AJ7" s="103">
        <f>'[1]int.bev.'!AK7</f>
        <v>11811</v>
      </c>
      <c r="AK7" s="104">
        <f>(AJ7+AL7)</f>
        <v>11811</v>
      </c>
      <c r="AL7" s="104">
        <f>'[2]1.-23.'!T85</f>
        <v>0</v>
      </c>
      <c r="AM7" s="99" t="s">
        <v>8</v>
      </c>
      <c r="AN7" s="99" t="s">
        <v>111</v>
      </c>
      <c r="AO7" s="103">
        <f>'[1]int.bev.'!AP7</f>
        <v>0</v>
      </c>
      <c r="AP7" s="104">
        <f>(AO7+AQ7)</f>
        <v>0</v>
      </c>
      <c r="AQ7" s="104">
        <f>'[2]1.-23.'!AH85</f>
        <v>0</v>
      </c>
      <c r="AR7" s="102">
        <f t="shared" si="0"/>
        <v>219037</v>
      </c>
      <c r="AS7" s="102">
        <f t="shared" si="0"/>
        <v>234964</v>
      </c>
      <c r="AT7" s="102">
        <f t="shared" si="0"/>
        <v>15927</v>
      </c>
      <c r="AU7" s="99" t="s">
        <v>8</v>
      </c>
      <c r="AV7" s="99" t="s">
        <v>111</v>
      </c>
      <c r="AW7" s="102">
        <f t="shared" si="1"/>
        <v>216312</v>
      </c>
      <c r="AX7" s="102">
        <f t="shared" si="1"/>
        <v>231996</v>
      </c>
      <c r="AY7" s="102">
        <f t="shared" si="1"/>
        <v>15684</v>
      </c>
      <c r="AZ7" s="102">
        <f>'[2]int.kiad.'!BB7</f>
        <v>2725</v>
      </c>
      <c r="BA7" s="102">
        <f>'[2]int.kiad.'!BC7</f>
        <v>2968</v>
      </c>
      <c r="BB7" s="102">
        <f>'[2]int.kiad.'!BD7</f>
        <v>243</v>
      </c>
      <c r="BC7" s="34">
        <v>1</v>
      </c>
      <c r="BD7" s="34" t="s">
        <v>10</v>
      </c>
      <c r="BE7" s="33" t="s">
        <v>179</v>
      </c>
      <c r="BF7" s="33">
        <f>'[3]int.bev.'!BG7</f>
        <v>76667</v>
      </c>
      <c r="BG7" s="23">
        <f>(BF7+BH7)</f>
        <v>80984</v>
      </c>
      <c r="BH7" s="33">
        <f>'[2]részb.ö.'!P37</f>
        <v>4317</v>
      </c>
      <c r="BI7" s="33">
        <f>'[3]int.bev.'!BJ7</f>
        <v>0</v>
      </c>
      <c r="BJ7" s="23">
        <f>(BI7+BK7)</f>
        <v>0</v>
      </c>
      <c r="BK7" s="33">
        <f>'[2]részb.ö.'!Q37</f>
        <v>0</v>
      </c>
      <c r="BL7" s="34">
        <v>1</v>
      </c>
      <c r="BM7" s="34" t="s">
        <v>10</v>
      </c>
      <c r="BN7" s="33" t="s">
        <v>179</v>
      </c>
      <c r="BO7" s="33">
        <f>'[3]int.bev.'!BP7</f>
        <v>88111</v>
      </c>
      <c r="BP7" s="23">
        <f>(BO7+BQ7)</f>
        <v>88111</v>
      </c>
      <c r="BQ7" s="33">
        <f>'[2]részb.ö.'!R37</f>
        <v>0</v>
      </c>
      <c r="BR7" s="33">
        <f>'[3]int.bev.'!BS7</f>
        <v>0</v>
      </c>
      <c r="BS7" s="23">
        <f>(BR7+BT7)</f>
        <v>0</v>
      </c>
      <c r="BT7" s="33">
        <f>'[2]részb.ö.'!S37</f>
        <v>0</v>
      </c>
      <c r="BU7" s="34">
        <v>1</v>
      </c>
      <c r="BV7" s="34" t="s">
        <v>10</v>
      </c>
      <c r="BW7" s="33" t="s">
        <v>179</v>
      </c>
      <c r="BX7" s="33">
        <f>'[3]int.bev.'!BY7</f>
        <v>13082</v>
      </c>
      <c r="BY7" s="23">
        <f>(BX7+BZ7)</f>
        <v>13082</v>
      </c>
      <c r="BZ7" s="33">
        <f>'[2]részb.ö.'!T37</f>
        <v>0</v>
      </c>
      <c r="CA7" s="33">
        <f aca="true" t="shared" si="3" ref="CA7:CC9">(BF7+BI7+BO7+BR7+BX7)</f>
        <v>177860</v>
      </c>
      <c r="CB7" s="33">
        <f>(BG7+BJ7+BP7+BS7+BY7)</f>
        <v>182177</v>
      </c>
      <c r="CC7" s="33">
        <f>(BH7+BK7+BQ7+BT7+BZ7)</f>
        <v>4317</v>
      </c>
      <c r="CD7" s="7"/>
      <c r="CE7" s="7"/>
    </row>
    <row r="8" spans="1:83" ht="12.75">
      <c r="A8" s="99" t="s">
        <v>11</v>
      </c>
      <c r="B8" s="99" t="s">
        <v>112</v>
      </c>
      <c r="C8" s="103">
        <f>'[1]int.bev.'!D8</f>
        <v>16252</v>
      </c>
      <c r="D8" s="104">
        <f aca="true" t="shared" si="4" ref="D8:D43">(C8+E8)</f>
        <v>17564</v>
      </c>
      <c r="E8" s="104">
        <f>'[2]1.-23.'!P133</f>
        <v>1312</v>
      </c>
      <c r="F8" s="103">
        <f>'[1]int.bev.'!G8</f>
        <v>0</v>
      </c>
      <c r="G8" s="104">
        <f aca="true" t="shared" si="5" ref="G8:G43">(F8+H8)</f>
        <v>0</v>
      </c>
      <c r="H8" s="104">
        <f>'[2]1.-23.'!AC133</f>
        <v>0</v>
      </c>
      <c r="I8" s="103">
        <f>'[1]int.bev.'!J8</f>
        <v>0</v>
      </c>
      <c r="J8" s="104">
        <f aca="true" t="shared" si="6" ref="J8:J43">(I8+K8)</f>
        <v>0</v>
      </c>
      <c r="K8" s="104">
        <f>'[2]1.-23.'!AD133</f>
        <v>0</v>
      </c>
      <c r="L8" s="99" t="s">
        <v>11</v>
      </c>
      <c r="M8" s="99" t="s">
        <v>112</v>
      </c>
      <c r="N8" s="103">
        <f>'[1]int.bev.'!O8</f>
        <v>0</v>
      </c>
      <c r="O8" s="104">
        <f aca="true" t="shared" si="7" ref="O8:O43">(N8+P8)</f>
        <v>0</v>
      </c>
      <c r="P8" s="104">
        <f>'[2]1.-23.'!Q133</f>
        <v>0</v>
      </c>
      <c r="Q8" s="103">
        <f>'[1]int.bev.'!R8</f>
        <v>150497</v>
      </c>
      <c r="R8" s="104">
        <f aca="true" t="shared" si="8" ref="R8:R43">(Q8+S8)</f>
        <v>150497</v>
      </c>
      <c r="S8" s="104">
        <f>'[2]1.-23.'!R133</f>
        <v>0</v>
      </c>
      <c r="T8" s="103">
        <f>'[1]int.bev.'!U8</f>
        <v>1892</v>
      </c>
      <c r="U8" s="104">
        <f aca="true" t="shared" si="9" ref="U8:U43">(T8+V8)</f>
        <v>1892</v>
      </c>
      <c r="V8" s="104">
        <f>'[2]1.-23.'!AF133</f>
        <v>0</v>
      </c>
      <c r="W8" s="99" t="s">
        <v>11</v>
      </c>
      <c r="X8" s="99" t="s">
        <v>112</v>
      </c>
      <c r="Y8" s="103">
        <f>'[1]int.bev.'!Z8</f>
        <v>0</v>
      </c>
      <c r="Z8" s="104">
        <f aca="true" t="shared" si="10" ref="Z8:Z43">(Y8+AA8)</f>
        <v>0</v>
      </c>
      <c r="AA8" s="104">
        <f>'[2]1.-23.'!S133</f>
        <v>0</v>
      </c>
      <c r="AB8" s="103">
        <f>'[1]int.bev.'!AC8</f>
        <v>0</v>
      </c>
      <c r="AC8" s="104">
        <f aca="true" t="shared" si="11" ref="AC8:AC43">(AB8+AD8)</f>
        <v>0</v>
      </c>
      <c r="AD8" s="104">
        <f>'[2]1.-23.'!AG133</f>
        <v>0</v>
      </c>
      <c r="AE8" s="99" t="s">
        <v>11</v>
      </c>
      <c r="AF8" s="99" t="s">
        <v>112</v>
      </c>
      <c r="AG8" s="103">
        <f>'[1]int.bev.'!AH8</f>
        <v>0</v>
      </c>
      <c r="AH8" s="102">
        <f t="shared" si="2"/>
        <v>0</v>
      </c>
      <c r="AI8" s="102">
        <f t="shared" si="2"/>
        <v>0</v>
      </c>
      <c r="AJ8" s="103">
        <f>'[1]int.bev.'!AK8</f>
        <v>581</v>
      </c>
      <c r="AK8" s="104">
        <f aca="true" t="shared" si="12" ref="AK8:AK43">(AJ8+AL8)</f>
        <v>581</v>
      </c>
      <c r="AL8" s="104">
        <f>'[2]1.-23.'!T133</f>
        <v>0</v>
      </c>
      <c r="AM8" s="99" t="s">
        <v>11</v>
      </c>
      <c r="AN8" s="99" t="s">
        <v>112</v>
      </c>
      <c r="AO8" s="103">
        <f>'[1]int.bev.'!AP8</f>
        <v>0</v>
      </c>
      <c r="AP8" s="104">
        <f aca="true" t="shared" si="13" ref="AP8:AP43">(AO8+AQ8)</f>
        <v>0</v>
      </c>
      <c r="AQ8" s="104">
        <f>'[2]1.-23.'!AH133</f>
        <v>0</v>
      </c>
      <c r="AR8" s="102">
        <f t="shared" si="0"/>
        <v>167330</v>
      </c>
      <c r="AS8" s="102">
        <f t="shared" si="0"/>
        <v>168642</v>
      </c>
      <c r="AT8" s="102">
        <f t="shared" si="0"/>
        <v>1312</v>
      </c>
      <c r="AU8" s="99" t="s">
        <v>11</v>
      </c>
      <c r="AV8" s="99" t="s">
        <v>112</v>
      </c>
      <c r="AW8" s="102">
        <f t="shared" si="1"/>
        <v>165438</v>
      </c>
      <c r="AX8" s="102">
        <f t="shared" si="1"/>
        <v>166750</v>
      </c>
      <c r="AY8" s="102">
        <f t="shared" si="1"/>
        <v>1312</v>
      </c>
      <c r="AZ8" s="102">
        <f>'[2]int.kiad.'!BB8</f>
        <v>1892</v>
      </c>
      <c r="BA8" s="102">
        <f>'[2]int.kiad.'!BC8</f>
        <v>1892</v>
      </c>
      <c r="BB8" s="102">
        <f>'[2]int.kiad.'!BD8</f>
        <v>0</v>
      </c>
      <c r="BC8" s="34">
        <v>1</v>
      </c>
      <c r="BD8" s="34" t="s">
        <v>8</v>
      </c>
      <c r="BE8" s="33" t="s">
        <v>180</v>
      </c>
      <c r="BF8" s="33">
        <f aca="true" t="shared" si="14" ref="BF8:BK8">(BF9-BF7)</f>
        <v>65200</v>
      </c>
      <c r="BG8" s="33">
        <f t="shared" si="14"/>
        <v>79660</v>
      </c>
      <c r="BH8" s="43">
        <f t="shared" si="14"/>
        <v>14460</v>
      </c>
      <c r="BI8" s="33">
        <f>'[3]int.bev.'!BJ8</f>
        <v>0</v>
      </c>
      <c r="BJ8" s="33">
        <f t="shared" si="14"/>
        <v>0</v>
      </c>
      <c r="BK8" s="43">
        <f t="shared" si="14"/>
        <v>0</v>
      </c>
      <c r="BL8" s="34">
        <v>1</v>
      </c>
      <c r="BM8" s="34" t="s">
        <v>8</v>
      </c>
      <c r="BN8" s="33" t="s">
        <v>180</v>
      </c>
      <c r="BO8" s="33">
        <f>'[3]int.bev.'!BP8</f>
        <v>441283</v>
      </c>
      <c r="BP8" s="33">
        <f>(BP9-BP7)</f>
        <v>448715</v>
      </c>
      <c r="BQ8" s="43">
        <f>(BQ9-BQ7)</f>
        <v>7432</v>
      </c>
      <c r="BR8" s="33">
        <f>'[3]int.bev.'!BS8</f>
        <v>161858</v>
      </c>
      <c r="BS8" s="33">
        <f>(BS9-BS7)</f>
        <v>192320</v>
      </c>
      <c r="BT8" s="43">
        <f>(BT9-BT7)</f>
        <v>30462</v>
      </c>
      <c r="BU8" s="34">
        <v>1</v>
      </c>
      <c r="BV8" s="34" t="s">
        <v>8</v>
      </c>
      <c r="BW8" s="33" t="s">
        <v>180</v>
      </c>
      <c r="BX8" s="33">
        <f>'[3]int.bev.'!BY8</f>
        <v>6098</v>
      </c>
      <c r="BY8" s="33">
        <f>(BY9-BY7)</f>
        <v>6098</v>
      </c>
      <c r="BZ8" s="43">
        <f>(BZ9-BZ7)</f>
        <v>0</v>
      </c>
      <c r="CA8" s="33">
        <f t="shared" si="3"/>
        <v>674439</v>
      </c>
      <c r="CB8" s="33">
        <f t="shared" si="3"/>
        <v>726793</v>
      </c>
      <c r="CC8" s="33">
        <f t="shared" si="3"/>
        <v>52354</v>
      </c>
      <c r="CD8" s="7"/>
      <c r="CE8" s="7"/>
    </row>
    <row r="9" spans="1:83" ht="12.75">
      <c r="A9" s="99" t="s">
        <v>12</v>
      </c>
      <c r="B9" s="99" t="s">
        <v>113</v>
      </c>
      <c r="C9" s="103">
        <f>'[1]int.bev.'!D9</f>
        <v>514</v>
      </c>
      <c r="D9" s="104">
        <f t="shared" si="4"/>
        <v>1801</v>
      </c>
      <c r="E9" s="104">
        <f>'[2]1.-23.'!P181</f>
        <v>1287</v>
      </c>
      <c r="F9" s="103">
        <f>'[1]int.bev.'!G9</f>
        <v>0</v>
      </c>
      <c r="G9" s="104">
        <f t="shared" si="5"/>
        <v>0</v>
      </c>
      <c r="H9" s="104">
        <f>'[2]1.-23.'!AC181</f>
        <v>0</v>
      </c>
      <c r="I9" s="103">
        <f>'[1]int.bev.'!J9</f>
        <v>0</v>
      </c>
      <c r="J9" s="104">
        <f t="shared" si="6"/>
        <v>0</v>
      </c>
      <c r="K9" s="104">
        <f>'[2]1.-23.'!AD181</f>
        <v>0</v>
      </c>
      <c r="L9" s="99" t="s">
        <v>12</v>
      </c>
      <c r="M9" s="99" t="s">
        <v>113</v>
      </c>
      <c r="N9" s="103">
        <f>'[1]int.bev.'!O9</f>
        <v>0</v>
      </c>
      <c r="O9" s="104">
        <f t="shared" si="7"/>
        <v>0</v>
      </c>
      <c r="P9" s="104">
        <f>'[2]1.-23.'!Q181</f>
        <v>0</v>
      </c>
      <c r="Q9" s="103">
        <f>'[1]int.bev.'!R9</f>
        <v>90387</v>
      </c>
      <c r="R9" s="104">
        <f t="shared" si="8"/>
        <v>90387</v>
      </c>
      <c r="S9" s="104">
        <f>'[2]1.-23.'!R181</f>
        <v>0</v>
      </c>
      <c r="T9" s="103">
        <f>'[1]int.bev.'!U9</f>
        <v>610</v>
      </c>
      <c r="U9" s="104">
        <f t="shared" si="9"/>
        <v>610</v>
      </c>
      <c r="V9" s="104">
        <f>'[2]1.-23.'!AF181</f>
        <v>0</v>
      </c>
      <c r="W9" s="99" t="s">
        <v>12</v>
      </c>
      <c r="X9" s="99" t="s">
        <v>113</v>
      </c>
      <c r="Y9" s="103">
        <f>'[1]int.bev.'!Z9</f>
        <v>3233</v>
      </c>
      <c r="Z9" s="104">
        <f t="shared" si="10"/>
        <v>13786</v>
      </c>
      <c r="AA9" s="104">
        <f>'[2]1.-23.'!S181</f>
        <v>10553</v>
      </c>
      <c r="AB9" s="103">
        <f>'[1]int.bev.'!AC9</f>
        <v>1500</v>
      </c>
      <c r="AC9" s="104">
        <f t="shared" si="11"/>
        <v>2992</v>
      </c>
      <c r="AD9" s="104">
        <f>'[2]1.-23.'!AG181</f>
        <v>1492</v>
      </c>
      <c r="AE9" s="99" t="s">
        <v>12</v>
      </c>
      <c r="AF9" s="99" t="s">
        <v>113</v>
      </c>
      <c r="AG9" s="103">
        <f>'[1]int.bev.'!AH9</f>
        <v>1733</v>
      </c>
      <c r="AH9" s="102">
        <f t="shared" si="2"/>
        <v>10794</v>
      </c>
      <c r="AI9" s="102">
        <f t="shared" si="2"/>
        <v>9061</v>
      </c>
      <c r="AJ9" s="103">
        <f>'[1]int.bev.'!AK9</f>
        <v>708</v>
      </c>
      <c r="AK9" s="104">
        <f t="shared" si="12"/>
        <v>708</v>
      </c>
      <c r="AL9" s="104">
        <f>'[2]1.-23.'!T181</f>
        <v>0</v>
      </c>
      <c r="AM9" s="99" t="s">
        <v>12</v>
      </c>
      <c r="AN9" s="99" t="s">
        <v>113</v>
      </c>
      <c r="AO9" s="103">
        <f>'[1]int.bev.'!AP9</f>
        <v>0</v>
      </c>
      <c r="AP9" s="104">
        <f t="shared" si="13"/>
        <v>0</v>
      </c>
      <c r="AQ9" s="104">
        <f>'[2]1.-23.'!AH181</f>
        <v>0</v>
      </c>
      <c r="AR9" s="102">
        <f t="shared" si="0"/>
        <v>94842</v>
      </c>
      <c r="AS9" s="102">
        <f t="shared" si="0"/>
        <v>106682</v>
      </c>
      <c r="AT9" s="102">
        <f t="shared" si="0"/>
        <v>11840</v>
      </c>
      <c r="AU9" s="99" t="s">
        <v>12</v>
      </c>
      <c r="AV9" s="99" t="s">
        <v>113</v>
      </c>
      <c r="AW9" s="102">
        <f t="shared" si="1"/>
        <v>92732</v>
      </c>
      <c r="AX9" s="102">
        <f t="shared" si="1"/>
        <v>103080</v>
      </c>
      <c r="AY9" s="102">
        <f t="shared" si="1"/>
        <v>10348</v>
      </c>
      <c r="AZ9" s="102">
        <f>'[2]int.kiad.'!BB9</f>
        <v>2110</v>
      </c>
      <c r="BA9" s="102">
        <f>'[2]int.kiad.'!BC9</f>
        <v>3602</v>
      </c>
      <c r="BB9" s="102">
        <f>'[2]int.kiad.'!BD9</f>
        <v>1492</v>
      </c>
      <c r="BC9" s="35">
        <v>1</v>
      </c>
      <c r="BD9" s="36"/>
      <c r="BE9" s="36" t="s">
        <v>181</v>
      </c>
      <c r="BF9" s="36">
        <f>(C6)</f>
        <v>141867</v>
      </c>
      <c r="BG9" s="36">
        <f>(D6)</f>
        <v>160644</v>
      </c>
      <c r="BH9" s="36">
        <f>(E6)</f>
        <v>18777</v>
      </c>
      <c r="BI9" s="36">
        <f>(N6)</f>
        <v>0</v>
      </c>
      <c r="BJ9" s="36">
        <f>(O6)</f>
        <v>0</v>
      </c>
      <c r="BK9" s="36">
        <f>(P6)</f>
        <v>0</v>
      </c>
      <c r="BL9" s="35">
        <v>1</v>
      </c>
      <c r="BM9" s="36"/>
      <c r="BN9" s="36" t="s">
        <v>181</v>
      </c>
      <c r="BO9" s="36">
        <f>(Q6)</f>
        <v>529394</v>
      </c>
      <c r="BP9" s="36">
        <f>(R6)</f>
        <v>536826</v>
      </c>
      <c r="BQ9" s="36">
        <f>(S6)</f>
        <v>7432</v>
      </c>
      <c r="BR9" s="36">
        <f>(Y6)</f>
        <v>161858</v>
      </c>
      <c r="BS9" s="36">
        <f>(Z6)</f>
        <v>192320</v>
      </c>
      <c r="BT9" s="36">
        <f>(AA6)</f>
        <v>30462</v>
      </c>
      <c r="BU9" s="35">
        <v>1</v>
      </c>
      <c r="BV9" s="36"/>
      <c r="BW9" s="36" t="s">
        <v>181</v>
      </c>
      <c r="BX9" s="36">
        <f>(AJ6)</f>
        <v>19180</v>
      </c>
      <c r="BY9" s="36">
        <f>(AK6)</f>
        <v>19180</v>
      </c>
      <c r="BZ9" s="36">
        <f>(AL6)</f>
        <v>0</v>
      </c>
      <c r="CA9" s="36">
        <f t="shared" si="3"/>
        <v>852299</v>
      </c>
      <c r="CB9" s="36">
        <f t="shared" si="3"/>
        <v>908970</v>
      </c>
      <c r="CC9" s="36">
        <f t="shared" si="3"/>
        <v>56671</v>
      </c>
      <c r="CD9" s="7"/>
      <c r="CE9" s="7"/>
    </row>
    <row r="10" spans="1:83" ht="12.75">
      <c r="A10" s="99" t="s">
        <v>13</v>
      </c>
      <c r="B10" s="105" t="s">
        <v>114</v>
      </c>
      <c r="C10" s="103">
        <f>'[1]int.bev.'!D10</f>
        <v>37732</v>
      </c>
      <c r="D10" s="104">
        <f t="shared" si="4"/>
        <v>40153</v>
      </c>
      <c r="E10" s="104">
        <f>'[2]1.-23.'!P229</f>
        <v>2421</v>
      </c>
      <c r="F10" s="103">
        <f>'[1]int.bev.'!G10</f>
        <v>0</v>
      </c>
      <c r="G10" s="104">
        <f t="shared" si="5"/>
        <v>0</v>
      </c>
      <c r="H10" s="104">
        <f>'[2]1.-23.'!AC229</f>
        <v>0</v>
      </c>
      <c r="I10" s="103">
        <f>'[1]int.bev.'!J10</f>
        <v>0</v>
      </c>
      <c r="J10" s="104">
        <f t="shared" si="6"/>
        <v>0</v>
      </c>
      <c r="K10" s="104">
        <f>'[2]1.-23.'!AD229</f>
        <v>0</v>
      </c>
      <c r="L10" s="99" t="s">
        <v>13</v>
      </c>
      <c r="M10" s="99" t="s">
        <v>114</v>
      </c>
      <c r="N10" s="103">
        <f>'[1]int.bev.'!O10</f>
        <v>0</v>
      </c>
      <c r="O10" s="104">
        <f t="shared" si="7"/>
        <v>0</v>
      </c>
      <c r="P10" s="104">
        <f>'[2]1.-23.'!Q229</f>
        <v>0</v>
      </c>
      <c r="Q10" s="103">
        <f>'[1]int.bev.'!R10</f>
        <v>101842</v>
      </c>
      <c r="R10" s="104">
        <f t="shared" si="8"/>
        <v>102090</v>
      </c>
      <c r="S10" s="104">
        <f>'[2]1.-23.'!R229</f>
        <v>248</v>
      </c>
      <c r="T10" s="103">
        <f>'[1]int.bev.'!U10</f>
        <v>3332</v>
      </c>
      <c r="U10" s="104">
        <f t="shared" si="9"/>
        <v>3332</v>
      </c>
      <c r="V10" s="104">
        <f>'[2]1.-23.'!AF229</f>
        <v>0</v>
      </c>
      <c r="W10" s="99" t="s">
        <v>13</v>
      </c>
      <c r="X10" s="99" t="s">
        <v>114</v>
      </c>
      <c r="Y10" s="103">
        <f>'[1]int.bev.'!Z10</f>
        <v>9270</v>
      </c>
      <c r="Z10" s="104">
        <f t="shared" si="10"/>
        <v>10249</v>
      </c>
      <c r="AA10" s="104">
        <f>'[2]1.-23.'!S229</f>
        <v>979</v>
      </c>
      <c r="AB10" s="103">
        <f>'[1]int.bev.'!AC10</f>
        <v>0</v>
      </c>
      <c r="AC10" s="104">
        <f t="shared" si="11"/>
        <v>400</v>
      </c>
      <c r="AD10" s="104">
        <f>'[2]1.-23.'!AG229</f>
        <v>400</v>
      </c>
      <c r="AE10" s="99" t="s">
        <v>13</v>
      </c>
      <c r="AF10" s="99" t="s">
        <v>114</v>
      </c>
      <c r="AG10" s="103">
        <f>'[1]int.bev.'!AH10</f>
        <v>9270</v>
      </c>
      <c r="AH10" s="102">
        <f t="shared" si="2"/>
        <v>9849</v>
      </c>
      <c r="AI10" s="102">
        <f t="shared" si="2"/>
        <v>579</v>
      </c>
      <c r="AJ10" s="103">
        <f>'[1]int.bev.'!AK10</f>
        <v>10408</v>
      </c>
      <c r="AK10" s="104">
        <f t="shared" si="12"/>
        <v>10408</v>
      </c>
      <c r="AL10" s="104">
        <f>'[2]1.-23.'!T229</f>
        <v>0</v>
      </c>
      <c r="AM10" s="99" t="s">
        <v>13</v>
      </c>
      <c r="AN10" s="99" t="s">
        <v>114</v>
      </c>
      <c r="AO10" s="103">
        <f>'[1]int.bev.'!AP10</f>
        <v>1887</v>
      </c>
      <c r="AP10" s="104">
        <f t="shared" si="13"/>
        <v>1887</v>
      </c>
      <c r="AQ10" s="104">
        <f>'[2]1.-23.'!AH229</f>
        <v>0</v>
      </c>
      <c r="AR10" s="102">
        <f t="shared" si="0"/>
        <v>159252</v>
      </c>
      <c r="AS10" s="102">
        <f t="shared" si="0"/>
        <v>162900</v>
      </c>
      <c r="AT10" s="102">
        <f t="shared" si="0"/>
        <v>3648</v>
      </c>
      <c r="AU10" s="99" t="s">
        <v>13</v>
      </c>
      <c r="AV10" s="99" t="s">
        <v>114</v>
      </c>
      <c r="AW10" s="102">
        <f t="shared" si="1"/>
        <v>154033</v>
      </c>
      <c r="AX10" s="102">
        <f t="shared" si="1"/>
        <v>157281</v>
      </c>
      <c r="AY10" s="102">
        <f t="shared" si="1"/>
        <v>3248</v>
      </c>
      <c r="AZ10" s="102">
        <f>'[2]int.kiad.'!BB10</f>
        <v>5219</v>
      </c>
      <c r="BA10" s="102">
        <f>'[2]int.kiad.'!BC10</f>
        <v>5619</v>
      </c>
      <c r="BB10" s="102">
        <f>'[2]int.kiad.'!BD10</f>
        <v>400</v>
      </c>
      <c r="BC10" s="37"/>
      <c r="BD10" s="38"/>
      <c r="BE10" s="38"/>
      <c r="BF10" s="38"/>
      <c r="BG10" s="38"/>
      <c r="BH10" s="38"/>
      <c r="BI10" s="38"/>
      <c r="BJ10" s="38"/>
      <c r="BK10" s="38"/>
      <c r="BL10" s="37"/>
      <c r="BM10" s="38"/>
      <c r="BN10" s="38"/>
      <c r="BO10" s="38"/>
      <c r="BP10" s="38"/>
      <c r="BQ10" s="38"/>
      <c r="BR10" s="38"/>
      <c r="BS10" s="38"/>
      <c r="BT10" s="38"/>
      <c r="BU10" s="37"/>
      <c r="BV10" s="38"/>
      <c r="BW10" s="38"/>
      <c r="BX10" s="38"/>
      <c r="BY10" s="38"/>
      <c r="BZ10" s="38"/>
      <c r="CA10" s="38"/>
      <c r="CB10" s="38"/>
      <c r="CC10" s="38"/>
      <c r="CD10" s="7"/>
      <c r="CE10" s="7"/>
    </row>
    <row r="11" spans="1:83" ht="12.75">
      <c r="A11" s="99" t="s">
        <v>14</v>
      </c>
      <c r="B11" s="99" t="s">
        <v>115</v>
      </c>
      <c r="C11" s="103">
        <f>'[1]int.bev.'!D11</f>
        <v>26528</v>
      </c>
      <c r="D11" s="104">
        <f t="shared" si="4"/>
        <v>25964</v>
      </c>
      <c r="E11" s="104">
        <f>'[2]1.-23.'!P277</f>
        <v>-564</v>
      </c>
      <c r="F11" s="103">
        <f>'[1]int.bev.'!G11</f>
        <v>0</v>
      </c>
      <c r="G11" s="104">
        <f t="shared" si="5"/>
        <v>0</v>
      </c>
      <c r="H11" s="104">
        <f>'[2]1.-23.'!AC277</f>
        <v>0</v>
      </c>
      <c r="I11" s="103">
        <f>'[1]int.bev.'!J11</f>
        <v>12</v>
      </c>
      <c r="J11" s="104">
        <f t="shared" si="6"/>
        <v>2</v>
      </c>
      <c r="K11" s="104">
        <f>'[2]1.-23.'!AD277</f>
        <v>-10</v>
      </c>
      <c r="L11" s="99" t="s">
        <v>14</v>
      </c>
      <c r="M11" s="99" t="s">
        <v>115</v>
      </c>
      <c r="N11" s="103">
        <f>'[1]int.bev.'!O11</f>
        <v>47</v>
      </c>
      <c r="O11" s="104">
        <f t="shared" si="7"/>
        <v>6</v>
      </c>
      <c r="P11" s="104">
        <f>'[2]1.-23.'!Q277</f>
        <v>-41</v>
      </c>
      <c r="Q11" s="103">
        <f>'[1]int.bev.'!R11</f>
        <v>56505</v>
      </c>
      <c r="R11" s="104">
        <f t="shared" si="8"/>
        <v>56520</v>
      </c>
      <c r="S11" s="104">
        <f>'[2]1.-23.'!R277</f>
        <v>15</v>
      </c>
      <c r="T11" s="103">
        <f>'[1]int.bev.'!U11</f>
        <v>787</v>
      </c>
      <c r="U11" s="104">
        <f t="shared" si="9"/>
        <v>865</v>
      </c>
      <c r="V11" s="104">
        <f>'[2]1.-23.'!AF277</f>
        <v>78</v>
      </c>
      <c r="W11" s="99" t="s">
        <v>14</v>
      </c>
      <c r="X11" s="99" t="s">
        <v>115</v>
      </c>
      <c r="Y11" s="103">
        <f>'[1]int.bev.'!Z11</f>
        <v>1038</v>
      </c>
      <c r="Z11" s="104">
        <f t="shared" si="10"/>
        <v>1208</v>
      </c>
      <c r="AA11" s="104">
        <f>'[2]1.-23.'!S277</f>
        <v>170</v>
      </c>
      <c r="AB11" s="103">
        <f>'[1]int.bev.'!AC11</f>
        <v>0</v>
      </c>
      <c r="AC11" s="104">
        <f t="shared" si="11"/>
        <v>0</v>
      </c>
      <c r="AD11" s="104">
        <f>'[2]1.-23.'!AG277</f>
        <v>0</v>
      </c>
      <c r="AE11" s="99" t="s">
        <v>14</v>
      </c>
      <c r="AF11" s="99" t="s">
        <v>115</v>
      </c>
      <c r="AG11" s="103">
        <f>'[1]int.bev.'!AH11</f>
        <v>1038</v>
      </c>
      <c r="AH11" s="102">
        <f t="shared" si="2"/>
        <v>1208</v>
      </c>
      <c r="AI11" s="102">
        <f t="shared" si="2"/>
        <v>170</v>
      </c>
      <c r="AJ11" s="103">
        <f>'[1]int.bev.'!AK11</f>
        <v>1385</v>
      </c>
      <c r="AK11" s="104">
        <f t="shared" si="12"/>
        <v>1385</v>
      </c>
      <c r="AL11" s="104">
        <f>'[2]1.-23.'!T277</f>
        <v>0</v>
      </c>
      <c r="AM11" s="99" t="s">
        <v>14</v>
      </c>
      <c r="AN11" s="99" t="s">
        <v>115</v>
      </c>
      <c r="AO11" s="103">
        <f>'[1]int.bev.'!AP11</f>
        <v>12</v>
      </c>
      <c r="AP11" s="104">
        <f t="shared" si="13"/>
        <v>12</v>
      </c>
      <c r="AQ11" s="104">
        <f>'[2]1.-23.'!AH277</f>
        <v>0</v>
      </c>
      <c r="AR11" s="102">
        <f t="shared" si="0"/>
        <v>85503</v>
      </c>
      <c r="AS11" s="102">
        <f t="shared" si="0"/>
        <v>85083</v>
      </c>
      <c r="AT11" s="102">
        <f t="shared" si="0"/>
        <v>-420</v>
      </c>
      <c r="AU11" s="99" t="s">
        <v>14</v>
      </c>
      <c r="AV11" s="99" t="s">
        <v>115</v>
      </c>
      <c r="AW11" s="102">
        <f t="shared" si="1"/>
        <v>84645</v>
      </c>
      <c r="AX11" s="102">
        <f t="shared" si="1"/>
        <v>84198</v>
      </c>
      <c r="AY11" s="102">
        <f t="shared" si="1"/>
        <v>-447</v>
      </c>
      <c r="AZ11" s="102">
        <f>'[2]int.kiad.'!BB11</f>
        <v>858</v>
      </c>
      <c r="BA11" s="102">
        <f>'[2]int.kiad.'!BC11</f>
        <v>885</v>
      </c>
      <c r="BB11" s="102">
        <f>'[2]int.kiad.'!BD11</f>
        <v>27</v>
      </c>
      <c r="BC11" s="38"/>
      <c r="BD11" s="38"/>
      <c r="BE11" s="38"/>
      <c r="BF11" s="38"/>
      <c r="BG11" s="38"/>
      <c r="BH11" s="38"/>
      <c r="BI11" s="38"/>
      <c r="BJ11" s="38"/>
      <c r="BK11" s="38"/>
      <c r="BL11" s="38"/>
      <c r="BM11" s="38"/>
      <c r="BN11" s="38"/>
      <c r="BO11" s="38"/>
      <c r="BP11" s="38"/>
      <c r="BQ11" s="38"/>
      <c r="BR11" s="38"/>
      <c r="BS11" s="38"/>
      <c r="BT11" s="38"/>
      <c r="BU11" s="38"/>
      <c r="BV11" s="38"/>
      <c r="BW11" s="38"/>
      <c r="BX11" s="38"/>
      <c r="BY11" s="38"/>
      <c r="BZ11" s="38"/>
      <c r="CA11" s="38"/>
      <c r="CB11" s="38"/>
      <c r="CC11" s="38"/>
      <c r="CD11" s="7"/>
      <c r="CE11" s="7"/>
    </row>
    <row r="12" spans="1:83" ht="12.75">
      <c r="A12" s="99" t="s">
        <v>15</v>
      </c>
      <c r="B12" s="99" t="s">
        <v>182</v>
      </c>
      <c r="C12" s="103">
        <f>'[1]int.bev.'!D12</f>
        <v>73830</v>
      </c>
      <c r="D12" s="104">
        <f t="shared" si="4"/>
        <v>77319</v>
      </c>
      <c r="E12" s="104">
        <f>'[2]1.-23.'!P325</f>
        <v>3489</v>
      </c>
      <c r="F12" s="103">
        <f>'[1]int.bev.'!G12</f>
        <v>0</v>
      </c>
      <c r="G12" s="104">
        <f t="shared" si="5"/>
        <v>0</v>
      </c>
      <c r="H12" s="104">
        <f>'[2]1.-23.'!AC325</f>
        <v>0</v>
      </c>
      <c r="I12" s="103">
        <f>'[1]int.bev.'!J12</f>
        <v>0</v>
      </c>
      <c r="J12" s="104">
        <f t="shared" si="6"/>
        <v>400</v>
      </c>
      <c r="K12" s="104">
        <f>'[2]1.-23.'!AD325</f>
        <v>400</v>
      </c>
      <c r="L12" s="99" t="s">
        <v>15</v>
      </c>
      <c r="M12" s="99" t="s">
        <v>182</v>
      </c>
      <c r="N12" s="103">
        <f>'[1]int.bev.'!O12</f>
        <v>0</v>
      </c>
      <c r="O12" s="104">
        <f t="shared" si="7"/>
        <v>1600</v>
      </c>
      <c r="P12" s="104">
        <f>'[2]1.-23.'!Q325</f>
        <v>1600</v>
      </c>
      <c r="Q12" s="103">
        <f>'[1]int.bev.'!R12</f>
        <v>10455</v>
      </c>
      <c r="R12" s="104">
        <f t="shared" si="8"/>
        <v>10455</v>
      </c>
      <c r="S12" s="104">
        <f>'[2]1.-23.'!R325</f>
        <v>0</v>
      </c>
      <c r="T12" s="103">
        <f>'[1]int.bev.'!U12</f>
        <v>1175</v>
      </c>
      <c r="U12" s="104">
        <f t="shared" si="9"/>
        <v>2028</v>
      </c>
      <c r="V12" s="104">
        <f>'[2]1.-23.'!AF325</f>
        <v>853</v>
      </c>
      <c r="W12" s="99" t="s">
        <v>15</v>
      </c>
      <c r="X12" s="99" t="s">
        <v>182</v>
      </c>
      <c r="Y12" s="103">
        <f>'[1]int.bev.'!Z12</f>
        <v>0</v>
      </c>
      <c r="Z12" s="104">
        <f t="shared" si="10"/>
        <v>0</v>
      </c>
      <c r="AA12" s="104">
        <f>'[2]1.-23.'!S325</f>
        <v>0</v>
      </c>
      <c r="AB12" s="103">
        <f>'[1]int.bev.'!AC12</f>
        <v>0</v>
      </c>
      <c r="AC12" s="104">
        <f t="shared" si="11"/>
        <v>0</v>
      </c>
      <c r="AD12" s="104">
        <f>'[2]1.-23.'!AG325</f>
        <v>0</v>
      </c>
      <c r="AE12" s="99" t="s">
        <v>15</v>
      </c>
      <c r="AF12" s="99" t="s">
        <v>182</v>
      </c>
      <c r="AG12" s="103">
        <f>'[1]int.bev.'!AH12</f>
        <v>0</v>
      </c>
      <c r="AH12" s="102">
        <f t="shared" si="2"/>
        <v>0</v>
      </c>
      <c r="AI12" s="102">
        <f t="shared" si="2"/>
        <v>0</v>
      </c>
      <c r="AJ12" s="103">
        <f>'[1]int.bev.'!AK12</f>
        <v>658</v>
      </c>
      <c r="AK12" s="104">
        <f t="shared" si="12"/>
        <v>658</v>
      </c>
      <c r="AL12" s="104">
        <f>'[2]1.-23.'!T325</f>
        <v>0</v>
      </c>
      <c r="AM12" s="99" t="s">
        <v>15</v>
      </c>
      <c r="AN12" s="99" t="s">
        <v>182</v>
      </c>
      <c r="AO12" s="103">
        <f>'[1]int.bev.'!AP12</f>
        <v>0</v>
      </c>
      <c r="AP12" s="104">
        <f t="shared" si="13"/>
        <v>0</v>
      </c>
      <c r="AQ12" s="104">
        <f>'[2]1.-23.'!AH325</f>
        <v>0</v>
      </c>
      <c r="AR12" s="102">
        <f t="shared" si="0"/>
        <v>84943</v>
      </c>
      <c r="AS12" s="102">
        <f t="shared" si="0"/>
        <v>90032</v>
      </c>
      <c r="AT12" s="102">
        <f t="shared" si="0"/>
        <v>5089</v>
      </c>
      <c r="AU12" s="99" t="s">
        <v>15</v>
      </c>
      <c r="AV12" s="99" t="s">
        <v>182</v>
      </c>
      <c r="AW12" s="102">
        <f t="shared" si="1"/>
        <v>83768</v>
      </c>
      <c r="AX12" s="102">
        <f t="shared" si="1"/>
        <v>86004</v>
      </c>
      <c r="AY12" s="102">
        <f t="shared" si="1"/>
        <v>2236</v>
      </c>
      <c r="AZ12" s="102">
        <f>'[2]int.kiad.'!BB12</f>
        <v>1175</v>
      </c>
      <c r="BA12" s="102">
        <f>'[2]int.kiad.'!BC12</f>
        <v>4028</v>
      </c>
      <c r="BB12" s="102">
        <f>'[2]int.kiad.'!BD12</f>
        <v>2853</v>
      </c>
      <c r="BC12" s="38"/>
      <c r="BD12" s="38"/>
      <c r="BE12" s="38"/>
      <c r="BF12" s="38"/>
      <c r="BG12" s="38"/>
      <c r="BH12" s="38"/>
      <c r="BI12" s="38"/>
      <c r="BJ12" s="38"/>
      <c r="BK12" s="38"/>
      <c r="BL12" s="38"/>
      <c r="BM12" s="38"/>
      <c r="BN12" s="38"/>
      <c r="BO12" s="38"/>
      <c r="BP12" s="38"/>
      <c r="BQ12" s="38"/>
      <c r="BR12" s="38"/>
      <c r="BS12" s="38"/>
      <c r="BT12" s="38"/>
      <c r="BU12" s="38"/>
      <c r="BV12" s="38"/>
      <c r="BW12" s="38"/>
      <c r="BX12" s="38"/>
      <c r="BY12" s="38"/>
      <c r="BZ12" s="38"/>
      <c r="CA12" s="38"/>
      <c r="CB12" s="38"/>
      <c r="CC12" s="38"/>
      <c r="CD12" s="7"/>
      <c r="CE12" s="7"/>
    </row>
    <row r="13" spans="1:83" ht="12.75">
      <c r="A13" s="99" t="s">
        <v>16</v>
      </c>
      <c r="B13" s="99" t="s">
        <v>117</v>
      </c>
      <c r="C13" s="103">
        <f>'[1]int.bev.'!D13</f>
        <v>78780</v>
      </c>
      <c r="D13" s="104">
        <f t="shared" si="4"/>
        <v>79149</v>
      </c>
      <c r="E13" s="104">
        <f>'[2]1.-23.'!P373</f>
        <v>369</v>
      </c>
      <c r="F13" s="103">
        <f>'[1]int.bev.'!G13</f>
        <v>0</v>
      </c>
      <c r="G13" s="104">
        <f t="shared" si="5"/>
        <v>0</v>
      </c>
      <c r="H13" s="104">
        <f>'[2]1.-23.'!AC373</f>
        <v>0</v>
      </c>
      <c r="I13" s="103">
        <f>'[1]int.bev.'!J13</f>
        <v>0</v>
      </c>
      <c r="J13" s="104">
        <f t="shared" si="6"/>
        <v>0</v>
      </c>
      <c r="K13" s="104">
        <f>'[2]1.-23.'!AD373</f>
        <v>0</v>
      </c>
      <c r="L13" s="99" t="s">
        <v>16</v>
      </c>
      <c r="M13" s="99" t="s">
        <v>117</v>
      </c>
      <c r="N13" s="103">
        <f>'[1]int.bev.'!O13</f>
        <v>0</v>
      </c>
      <c r="O13" s="104">
        <f t="shared" si="7"/>
        <v>0</v>
      </c>
      <c r="P13" s="104">
        <f>'[2]1.-23.'!Q373</f>
        <v>0</v>
      </c>
      <c r="Q13" s="103">
        <f>'[1]int.bev.'!R13</f>
        <v>817188</v>
      </c>
      <c r="R13" s="104">
        <f t="shared" si="8"/>
        <v>817634</v>
      </c>
      <c r="S13" s="104">
        <f>'[2]1.-23.'!R373</f>
        <v>446</v>
      </c>
      <c r="T13" s="103">
        <f>'[1]int.bev.'!U13</f>
        <v>3472</v>
      </c>
      <c r="U13" s="104">
        <f t="shared" si="9"/>
        <v>3377</v>
      </c>
      <c r="V13" s="104">
        <f>'[2]1.-23.'!AF373</f>
        <v>-95</v>
      </c>
      <c r="W13" s="99" t="s">
        <v>16</v>
      </c>
      <c r="X13" s="99" t="s">
        <v>117</v>
      </c>
      <c r="Y13" s="103">
        <f>'[1]int.bev.'!Z13</f>
        <v>6815</v>
      </c>
      <c r="Z13" s="104">
        <f t="shared" si="10"/>
        <v>7860</v>
      </c>
      <c r="AA13" s="104">
        <f>'[2]1.-23.'!S373</f>
        <v>1045</v>
      </c>
      <c r="AB13" s="103">
        <f>'[1]int.bev.'!AC13</f>
        <v>4469</v>
      </c>
      <c r="AC13" s="104">
        <f t="shared" si="11"/>
        <v>5344</v>
      </c>
      <c r="AD13" s="104">
        <f>'[2]1.-23.'!AG373</f>
        <v>875</v>
      </c>
      <c r="AE13" s="99" t="s">
        <v>16</v>
      </c>
      <c r="AF13" s="99" t="s">
        <v>117</v>
      </c>
      <c r="AG13" s="103">
        <f>'[1]int.bev.'!AH13</f>
        <v>2346</v>
      </c>
      <c r="AH13" s="102">
        <f t="shared" si="2"/>
        <v>2516</v>
      </c>
      <c r="AI13" s="102">
        <f t="shared" si="2"/>
        <v>170</v>
      </c>
      <c r="AJ13" s="103">
        <f>'[1]int.bev.'!AK13</f>
        <v>17957</v>
      </c>
      <c r="AK13" s="104">
        <f t="shared" si="12"/>
        <v>17957</v>
      </c>
      <c r="AL13" s="104">
        <f>'[2]1.-23.'!T373</f>
        <v>0</v>
      </c>
      <c r="AM13" s="99" t="s">
        <v>16</v>
      </c>
      <c r="AN13" s="99" t="s">
        <v>117</v>
      </c>
      <c r="AO13" s="103">
        <f>'[1]int.bev.'!AP13</f>
        <v>584</v>
      </c>
      <c r="AP13" s="104">
        <f t="shared" si="13"/>
        <v>584</v>
      </c>
      <c r="AQ13" s="104">
        <f>'[2]1.-23.'!AH373</f>
        <v>0</v>
      </c>
      <c r="AR13" s="102">
        <f t="shared" si="0"/>
        <v>920740</v>
      </c>
      <c r="AS13" s="102">
        <f t="shared" si="0"/>
        <v>922600</v>
      </c>
      <c r="AT13" s="102">
        <f t="shared" si="0"/>
        <v>1860</v>
      </c>
      <c r="AU13" s="99" t="s">
        <v>16</v>
      </c>
      <c r="AV13" s="99" t="s">
        <v>117</v>
      </c>
      <c r="AW13" s="102">
        <f t="shared" si="1"/>
        <v>912215</v>
      </c>
      <c r="AX13" s="102">
        <f t="shared" si="1"/>
        <v>913295</v>
      </c>
      <c r="AY13" s="102">
        <f t="shared" si="1"/>
        <v>1080</v>
      </c>
      <c r="AZ13" s="102">
        <f>'[2]int.kiad.'!BB13</f>
        <v>8525</v>
      </c>
      <c r="BA13" s="102">
        <f>'[2]int.kiad.'!BC13</f>
        <v>9305</v>
      </c>
      <c r="BB13" s="102">
        <f>'[2]int.kiad.'!BD13</f>
        <v>780</v>
      </c>
      <c r="BC13" s="38"/>
      <c r="BD13" s="38"/>
      <c r="BE13" s="38"/>
      <c r="BF13" s="38"/>
      <c r="BG13" s="38"/>
      <c r="BH13" s="38"/>
      <c r="BI13" s="38"/>
      <c r="BJ13" s="38"/>
      <c r="BK13" s="38"/>
      <c r="BL13" s="38"/>
      <c r="BM13" s="38"/>
      <c r="BN13" s="38"/>
      <c r="BO13" s="38"/>
      <c r="BP13" s="38"/>
      <c r="BQ13" s="38"/>
      <c r="BR13" s="38"/>
      <c r="BS13" s="38"/>
      <c r="BT13" s="38"/>
      <c r="BU13" s="38"/>
      <c r="BV13" s="38"/>
      <c r="BW13" s="38"/>
      <c r="BX13" s="38"/>
      <c r="BY13" s="38"/>
      <c r="BZ13" s="38"/>
      <c r="CA13" s="38"/>
      <c r="CB13" s="38"/>
      <c r="CC13" s="38"/>
      <c r="CD13" s="7"/>
      <c r="CE13" s="7"/>
    </row>
    <row r="14" spans="1:83" ht="12.75">
      <c r="A14" s="99" t="s">
        <v>17</v>
      </c>
      <c r="B14" s="99" t="s">
        <v>118</v>
      </c>
      <c r="C14" s="103">
        <f>'[1]int.bev.'!D14</f>
        <v>10885</v>
      </c>
      <c r="D14" s="104">
        <f t="shared" si="4"/>
        <v>10843</v>
      </c>
      <c r="E14" s="104">
        <f>'[2]1.-23.'!P421</f>
        <v>-42</v>
      </c>
      <c r="F14" s="103">
        <f>'[1]int.bev.'!G14</f>
        <v>0</v>
      </c>
      <c r="G14" s="104">
        <f t="shared" si="5"/>
        <v>0</v>
      </c>
      <c r="H14" s="104">
        <f>'[2]1.-23.'!AC421</f>
        <v>0</v>
      </c>
      <c r="I14" s="103">
        <f>'[1]int.bev.'!J14</f>
        <v>0</v>
      </c>
      <c r="J14" s="104">
        <f t="shared" si="6"/>
        <v>0</v>
      </c>
      <c r="K14" s="104">
        <f>'[2]1.-23.'!AD421</f>
        <v>0</v>
      </c>
      <c r="L14" s="99" t="s">
        <v>17</v>
      </c>
      <c r="M14" s="99" t="s">
        <v>118</v>
      </c>
      <c r="N14" s="103">
        <f>'[1]int.bev.'!O14</f>
        <v>0</v>
      </c>
      <c r="O14" s="104">
        <f t="shared" si="7"/>
        <v>0</v>
      </c>
      <c r="P14" s="104">
        <f>'[2]1.-23.'!Q421</f>
        <v>0</v>
      </c>
      <c r="Q14" s="103">
        <f>'[1]int.bev.'!R14</f>
        <v>121981</v>
      </c>
      <c r="R14" s="104">
        <f t="shared" si="8"/>
        <v>122213</v>
      </c>
      <c r="S14" s="104">
        <f>'[2]1.-23.'!R421</f>
        <v>232</v>
      </c>
      <c r="T14" s="103">
        <f>'[1]int.bev.'!U14</f>
        <v>2183</v>
      </c>
      <c r="U14" s="104">
        <f t="shared" si="9"/>
        <v>2183</v>
      </c>
      <c r="V14" s="104">
        <f>'[2]1.-23.'!AF421</f>
        <v>0</v>
      </c>
      <c r="W14" s="99" t="s">
        <v>17</v>
      </c>
      <c r="X14" s="99" t="s">
        <v>118</v>
      </c>
      <c r="Y14" s="103">
        <f>'[1]int.bev.'!Z14</f>
        <v>1530</v>
      </c>
      <c r="Z14" s="104">
        <f t="shared" si="10"/>
        <v>2034</v>
      </c>
      <c r="AA14" s="104">
        <f>'[2]1.-23.'!S421</f>
        <v>504</v>
      </c>
      <c r="AB14" s="103">
        <f>'[1]int.bev.'!AC14</f>
        <v>1125</v>
      </c>
      <c r="AC14" s="104">
        <f t="shared" si="11"/>
        <v>1125</v>
      </c>
      <c r="AD14" s="104">
        <f>'[2]1.-23.'!AG421</f>
        <v>0</v>
      </c>
      <c r="AE14" s="99" t="s">
        <v>17</v>
      </c>
      <c r="AF14" s="99" t="s">
        <v>118</v>
      </c>
      <c r="AG14" s="103">
        <f>'[1]int.bev.'!AH14</f>
        <v>405</v>
      </c>
      <c r="AH14" s="102">
        <f t="shared" si="2"/>
        <v>909</v>
      </c>
      <c r="AI14" s="102">
        <f t="shared" si="2"/>
        <v>504</v>
      </c>
      <c r="AJ14" s="103">
        <f>'[1]int.bev.'!AK14</f>
        <v>4158</v>
      </c>
      <c r="AK14" s="104">
        <f t="shared" si="12"/>
        <v>4158</v>
      </c>
      <c r="AL14" s="104">
        <f>'[2]1.-23.'!T421</f>
        <v>0</v>
      </c>
      <c r="AM14" s="99" t="s">
        <v>17</v>
      </c>
      <c r="AN14" s="99" t="s">
        <v>118</v>
      </c>
      <c r="AO14" s="103">
        <f>'[1]int.bev.'!AP14</f>
        <v>270</v>
      </c>
      <c r="AP14" s="104">
        <f t="shared" si="13"/>
        <v>270</v>
      </c>
      <c r="AQ14" s="104">
        <f>'[2]1.-23.'!AH421</f>
        <v>0</v>
      </c>
      <c r="AR14" s="102">
        <f t="shared" si="0"/>
        <v>138554</v>
      </c>
      <c r="AS14" s="102">
        <f t="shared" si="0"/>
        <v>139248</v>
      </c>
      <c r="AT14" s="102">
        <f t="shared" si="0"/>
        <v>694</v>
      </c>
      <c r="AU14" s="99" t="s">
        <v>17</v>
      </c>
      <c r="AV14" s="99" t="s">
        <v>118</v>
      </c>
      <c r="AW14" s="102">
        <f t="shared" si="1"/>
        <v>134976</v>
      </c>
      <c r="AX14" s="102">
        <f t="shared" si="1"/>
        <v>135670</v>
      </c>
      <c r="AY14" s="102">
        <f t="shared" si="1"/>
        <v>694</v>
      </c>
      <c r="AZ14" s="102">
        <f>'[2]int.kiad.'!BB14</f>
        <v>3578</v>
      </c>
      <c r="BA14" s="102">
        <f>'[2]int.kiad.'!BC14</f>
        <v>3578</v>
      </c>
      <c r="BB14" s="102">
        <f>'[2]int.kiad.'!BD14</f>
        <v>0</v>
      </c>
      <c r="BC14" s="38"/>
      <c r="BD14" s="38"/>
      <c r="BE14" s="38"/>
      <c r="BF14" s="38"/>
      <c r="BG14" s="38"/>
      <c r="BH14" s="38"/>
      <c r="BI14" s="38"/>
      <c r="BJ14" s="38"/>
      <c r="BK14" s="38"/>
      <c r="BL14" s="38"/>
      <c r="BM14" s="38"/>
      <c r="BN14" s="38"/>
      <c r="BO14" s="38"/>
      <c r="BP14" s="38"/>
      <c r="BQ14" s="38"/>
      <c r="BR14" s="38"/>
      <c r="BS14" s="38"/>
      <c r="BT14" s="38"/>
      <c r="BU14" s="38"/>
      <c r="BV14" s="38"/>
      <c r="BW14" s="38"/>
      <c r="BX14" s="38"/>
      <c r="BY14" s="38"/>
      <c r="BZ14" s="38"/>
      <c r="CA14" s="38"/>
      <c r="CB14" s="38"/>
      <c r="CC14" s="38"/>
      <c r="CD14" s="7"/>
      <c r="CE14" s="7"/>
    </row>
    <row r="15" spans="1:83" ht="12.75">
      <c r="A15" s="99" t="s">
        <v>18</v>
      </c>
      <c r="B15" s="99" t="s">
        <v>119</v>
      </c>
      <c r="C15" s="103">
        <f>'[1]int.bev.'!D15</f>
        <v>12189</v>
      </c>
      <c r="D15" s="104">
        <f t="shared" si="4"/>
        <v>12350</v>
      </c>
      <c r="E15" s="104">
        <f>'[2]1.-23.'!P469</f>
        <v>161</v>
      </c>
      <c r="F15" s="103">
        <f>'[1]int.bev.'!G15</f>
        <v>0</v>
      </c>
      <c r="G15" s="104">
        <f t="shared" si="5"/>
        <v>0</v>
      </c>
      <c r="H15" s="104">
        <f>'[2]1.-23.'!AC469</f>
        <v>0</v>
      </c>
      <c r="I15" s="103">
        <f>'[1]int.bev.'!J15</f>
        <v>0</v>
      </c>
      <c r="J15" s="104">
        <f t="shared" si="6"/>
        <v>0</v>
      </c>
      <c r="K15" s="104">
        <f>'[2]1.-23.'!AD469</f>
        <v>0</v>
      </c>
      <c r="L15" s="99" t="s">
        <v>18</v>
      </c>
      <c r="M15" s="99" t="s">
        <v>119</v>
      </c>
      <c r="N15" s="103">
        <f>'[1]int.bev.'!O15</f>
        <v>0</v>
      </c>
      <c r="O15" s="104">
        <f t="shared" si="7"/>
        <v>0</v>
      </c>
      <c r="P15" s="104">
        <f>'[2]1.-23.'!Q469</f>
        <v>0</v>
      </c>
      <c r="Q15" s="103">
        <f>'[1]int.bev.'!R15</f>
        <v>120162</v>
      </c>
      <c r="R15" s="104">
        <f t="shared" si="8"/>
        <v>120462</v>
      </c>
      <c r="S15" s="104">
        <f>'[2]1.-23.'!R469</f>
        <v>300</v>
      </c>
      <c r="T15" s="103">
        <f>'[1]int.bev.'!U15</f>
        <v>987</v>
      </c>
      <c r="U15" s="104">
        <f t="shared" si="9"/>
        <v>1038</v>
      </c>
      <c r="V15" s="104">
        <f>'[2]1.-23.'!AF469</f>
        <v>51</v>
      </c>
      <c r="W15" s="99" t="s">
        <v>18</v>
      </c>
      <c r="X15" s="99" t="s">
        <v>119</v>
      </c>
      <c r="Y15" s="103">
        <f>'[1]int.bev.'!Z15</f>
        <v>652</v>
      </c>
      <c r="Z15" s="104">
        <f t="shared" si="10"/>
        <v>1102</v>
      </c>
      <c r="AA15" s="104">
        <f>'[2]1.-23.'!S469</f>
        <v>450</v>
      </c>
      <c r="AB15" s="103">
        <f>'[1]int.bev.'!AC15</f>
        <v>0</v>
      </c>
      <c r="AC15" s="104">
        <f t="shared" si="11"/>
        <v>0</v>
      </c>
      <c r="AD15" s="104">
        <f>'[2]1.-23.'!AG469</f>
        <v>0</v>
      </c>
      <c r="AE15" s="99" t="s">
        <v>18</v>
      </c>
      <c r="AF15" s="99" t="s">
        <v>119</v>
      </c>
      <c r="AG15" s="103">
        <f>'[1]int.bev.'!AH15</f>
        <v>652</v>
      </c>
      <c r="AH15" s="102">
        <f t="shared" si="2"/>
        <v>1102</v>
      </c>
      <c r="AI15" s="102">
        <f t="shared" si="2"/>
        <v>450</v>
      </c>
      <c r="AJ15" s="103">
        <f>'[1]int.bev.'!AK15</f>
        <v>5336</v>
      </c>
      <c r="AK15" s="104">
        <f t="shared" si="12"/>
        <v>5336</v>
      </c>
      <c r="AL15" s="104">
        <f>'[2]1.-23.'!T469</f>
        <v>0</v>
      </c>
      <c r="AM15" s="99" t="s">
        <v>18</v>
      </c>
      <c r="AN15" s="99" t="s">
        <v>119</v>
      </c>
      <c r="AO15" s="103">
        <f>'[1]int.bev.'!AP15</f>
        <v>368</v>
      </c>
      <c r="AP15" s="104">
        <f t="shared" si="13"/>
        <v>368</v>
      </c>
      <c r="AQ15" s="104">
        <f>'[2]1.-23.'!AH469</f>
        <v>0</v>
      </c>
      <c r="AR15" s="102">
        <f t="shared" si="0"/>
        <v>138339</v>
      </c>
      <c r="AS15" s="102">
        <f t="shared" si="0"/>
        <v>139250</v>
      </c>
      <c r="AT15" s="102">
        <f t="shared" si="0"/>
        <v>911</v>
      </c>
      <c r="AU15" s="99" t="s">
        <v>18</v>
      </c>
      <c r="AV15" s="99" t="s">
        <v>119</v>
      </c>
      <c r="AW15" s="102">
        <f t="shared" si="1"/>
        <v>136984</v>
      </c>
      <c r="AX15" s="102">
        <f t="shared" si="1"/>
        <v>137844</v>
      </c>
      <c r="AY15" s="102">
        <f t="shared" si="1"/>
        <v>860</v>
      </c>
      <c r="AZ15" s="102">
        <f>'[2]int.kiad.'!BB15</f>
        <v>1355</v>
      </c>
      <c r="BA15" s="102">
        <f>'[2]int.kiad.'!BC15</f>
        <v>1406</v>
      </c>
      <c r="BB15" s="102">
        <f>'[2]int.kiad.'!BD15</f>
        <v>51</v>
      </c>
      <c r="BC15" s="38"/>
      <c r="BD15" s="38"/>
      <c r="BE15" s="38"/>
      <c r="BF15" s="38"/>
      <c r="BG15" s="38"/>
      <c r="BH15" s="38"/>
      <c r="BI15" s="38"/>
      <c r="BJ15" s="38"/>
      <c r="BK15" s="38"/>
      <c r="BL15" s="38"/>
      <c r="BM15" s="38"/>
      <c r="BN15" s="38"/>
      <c r="BO15" s="38"/>
      <c r="BP15" s="38"/>
      <c r="BQ15" s="38"/>
      <c r="BR15" s="38"/>
      <c r="BS15" s="38"/>
      <c r="BT15" s="38"/>
      <c r="BU15" s="38"/>
      <c r="BV15" s="38"/>
      <c r="BW15" s="38"/>
      <c r="BX15" s="38"/>
      <c r="BY15" s="38"/>
      <c r="BZ15" s="38"/>
      <c r="CA15" s="38"/>
      <c r="CB15" s="38"/>
      <c r="CC15" s="38"/>
      <c r="CD15" s="7"/>
      <c r="CE15" s="7"/>
    </row>
    <row r="16" spans="1:83" ht="12.75">
      <c r="A16" s="99" t="s">
        <v>19</v>
      </c>
      <c r="B16" s="99" t="s">
        <v>120</v>
      </c>
      <c r="C16" s="103">
        <f>'[1]int.bev.'!D16</f>
        <v>12428</v>
      </c>
      <c r="D16" s="104">
        <f t="shared" si="4"/>
        <v>13591</v>
      </c>
      <c r="E16" s="104">
        <f>'[2]1.-23.'!P517</f>
        <v>1163</v>
      </c>
      <c r="F16" s="103">
        <f>'[1]int.bev.'!G16</f>
        <v>0</v>
      </c>
      <c r="G16" s="104">
        <f t="shared" si="5"/>
        <v>0</v>
      </c>
      <c r="H16" s="104">
        <f>'[2]1.-23.'!AC517</f>
        <v>0</v>
      </c>
      <c r="I16" s="103">
        <f>'[1]int.bev.'!J16</f>
        <v>0</v>
      </c>
      <c r="J16" s="104">
        <f t="shared" si="6"/>
        <v>0</v>
      </c>
      <c r="K16" s="104">
        <f>'[2]1.-23.'!AD517</f>
        <v>0</v>
      </c>
      <c r="L16" s="99" t="s">
        <v>19</v>
      </c>
      <c r="M16" s="99" t="s">
        <v>120</v>
      </c>
      <c r="N16" s="103">
        <f>'[1]int.bev.'!O16</f>
        <v>0</v>
      </c>
      <c r="O16" s="104">
        <f t="shared" si="7"/>
        <v>0</v>
      </c>
      <c r="P16" s="104">
        <f>'[2]1.-23.'!Q517</f>
        <v>0</v>
      </c>
      <c r="Q16" s="103">
        <f>'[1]int.bev.'!R16</f>
        <v>140447</v>
      </c>
      <c r="R16" s="104">
        <f t="shared" si="8"/>
        <v>140745</v>
      </c>
      <c r="S16" s="104">
        <f>'[2]1.-23.'!R517</f>
        <v>298</v>
      </c>
      <c r="T16" s="103">
        <f>'[1]int.bev.'!U16</f>
        <v>3675</v>
      </c>
      <c r="U16" s="104">
        <f t="shared" si="9"/>
        <v>3371</v>
      </c>
      <c r="V16" s="104">
        <f>'[2]1.-23.'!AF517</f>
        <v>-304</v>
      </c>
      <c r="W16" s="99" t="s">
        <v>19</v>
      </c>
      <c r="X16" s="99" t="s">
        <v>120</v>
      </c>
      <c r="Y16" s="103">
        <f>'[1]int.bev.'!Z16</f>
        <v>0</v>
      </c>
      <c r="Z16" s="104">
        <f t="shared" si="10"/>
        <v>1050</v>
      </c>
      <c r="AA16" s="104">
        <f>'[2]1.-23.'!S517</f>
        <v>1050</v>
      </c>
      <c r="AB16" s="103">
        <f>'[1]int.bev.'!AC16</f>
        <v>0</v>
      </c>
      <c r="AC16" s="104">
        <f t="shared" si="11"/>
        <v>750</v>
      </c>
      <c r="AD16" s="104">
        <f>'[2]1.-23.'!AG517</f>
        <v>750</v>
      </c>
      <c r="AE16" s="99" t="s">
        <v>19</v>
      </c>
      <c r="AF16" s="99" t="s">
        <v>120</v>
      </c>
      <c r="AG16" s="103">
        <f>'[1]int.bev.'!AH16</f>
        <v>0</v>
      </c>
      <c r="AH16" s="102">
        <f t="shared" si="2"/>
        <v>300</v>
      </c>
      <c r="AI16" s="102">
        <f t="shared" si="2"/>
        <v>300</v>
      </c>
      <c r="AJ16" s="103">
        <f>'[1]int.bev.'!AK16</f>
        <v>1745</v>
      </c>
      <c r="AK16" s="104">
        <f t="shared" si="12"/>
        <v>1745</v>
      </c>
      <c r="AL16" s="104">
        <f>'[2]1.-23.'!T517</f>
        <v>0</v>
      </c>
      <c r="AM16" s="99" t="s">
        <v>19</v>
      </c>
      <c r="AN16" s="99" t="s">
        <v>120</v>
      </c>
      <c r="AO16" s="103">
        <f>'[1]int.bev.'!AP16</f>
        <v>0</v>
      </c>
      <c r="AP16" s="104">
        <f t="shared" si="13"/>
        <v>0</v>
      </c>
      <c r="AQ16" s="104">
        <f>'[2]1.-23.'!AH517</f>
        <v>0</v>
      </c>
      <c r="AR16" s="102">
        <f t="shared" si="0"/>
        <v>154620</v>
      </c>
      <c r="AS16" s="102">
        <f t="shared" si="0"/>
        <v>157131</v>
      </c>
      <c r="AT16" s="102">
        <f t="shared" si="0"/>
        <v>2511</v>
      </c>
      <c r="AU16" s="99" t="s">
        <v>19</v>
      </c>
      <c r="AV16" s="99" t="s">
        <v>120</v>
      </c>
      <c r="AW16" s="102">
        <f t="shared" si="1"/>
        <v>150945</v>
      </c>
      <c r="AX16" s="102">
        <f t="shared" si="1"/>
        <v>153010</v>
      </c>
      <c r="AY16" s="102">
        <f t="shared" si="1"/>
        <v>2065</v>
      </c>
      <c r="AZ16" s="102">
        <f>'[2]int.kiad.'!BB16</f>
        <v>3675</v>
      </c>
      <c r="BA16" s="102">
        <f>'[2]int.kiad.'!BC16</f>
        <v>4121</v>
      </c>
      <c r="BB16" s="102">
        <f>'[2]int.kiad.'!BD16</f>
        <v>446</v>
      </c>
      <c r="BC16" s="39" t="s">
        <v>4</v>
      </c>
      <c r="BD16" s="39" t="s">
        <v>4</v>
      </c>
      <c r="BE16" s="39" t="s">
        <v>4</v>
      </c>
      <c r="BF16" s="57" t="s">
        <v>25</v>
      </c>
      <c r="BG16" s="57"/>
      <c r="BH16" s="57"/>
      <c r="BI16" s="58" t="s">
        <v>25</v>
      </c>
      <c r="BJ16" s="57"/>
      <c r="BK16" s="57"/>
      <c r="BL16" s="39" t="s">
        <v>4</v>
      </c>
      <c r="BM16" s="39" t="s">
        <v>4</v>
      </c>
      <c r="BN16" s="39" t="s">
        <v>4</v>
      </c>
      <c r="BO16" s="57" t="s">
        <v>25</v>
      </c>
      <c r="BP16" s="57"/>
      <c r="BQ16" s="57"/>
      <c r="BR16" s="58" t="s">
        <v>25</v>
      </c>
      <c r="BS16" s="57"/>
      <c r="BT16" s="57"/>
      <c r="BU16" s="39" t="s">
        <v>4</v>
      </c>
      <c r="BV16" s="39" t="s">
        <v>4</v>
      </c>
      <c r="BW16" s="39" t="s">
        <v>4</v>
      </c>
      <c r="BX16" s="57" t="s">
        <v>25</v>
      </c>
      <c r="BY16" s="57"/>
      <c r="BZ16" s="57"/>
      <c r="CA16" s="58" t="s">
        <v>4</v>
      </c>
      <c r="CB16" s="57"/>
      <c r="CC16" s="57"/>
      <c r="CD16" s="7"/>
      <c r="CE16" s="7"/>
    </row>
    <row r="17" spans="1:83" ht="12.75">
      <c r="A17" s="99" t="s">
        <v>20</v>
      </c>
      <c r="B17" s="99" t="s">
        <v>121</v>
      </c>
      <c r="C17" s="103">
        <f>'[1]int.bev.'!D17</f>
        <v>5457</v>
      </c>
      <c r="D17" s="104">
        <f t="shared" si="4"/>
        <v>5764</v>
      </c>
      <c r="E17" s="104">
        <f>'[2]1.-23.'!P565</f>
        <v>307</v>
      </c>
      <c r="F17" s="103">
        <f>'[1]int.bev.'!G17</f>
        <v>0</v>
      </c>
      <c r="G17" s="104">
        <f t="shared" si="5"/>
        <v>0</v>
      </c>
      <c r="H17" s="104">
        <f>'[2]1.-23.'!AC565</f>
        <v>0</v>
      </c>
      <c r="I17" s="103">
        <f>'[1]int.bev.'!J17</f>
        <v>0</v>
      </c>
      <c r="J17" s="104">
        <f t="shared" si="6"/>
        <v>0</v>
      </c>
      <c r="K17" s="104">
        <f>'[2]1.-23.'!AD565</f>
        <v>0</v>
      </c>
      <c r="L17" s="99" t="s">
        <v>20</v>
      </c>
      <c r="M17" s="99" t="s">
        <v>121</v>
      </c>
      <c r="N17" s="103">
        <f>'[1]int.bev.'!O17</f>
        <v>0</v>
      </c>
      <c r="O17" s="104">
        <f t="shared" si="7"/>
        <v>0</v>
      </c>
      <c r="P17" s="104">
        <f>'[2]1.-23.'!Q565</f>
        <v>0</v>
      </c>
      <c r="Q17" s="103">
        <f>'[1]int.bev.'!R17</f>
        <v>91443</v>
      </c>
      <c r="R17" s="104">
        <f t="shared" si="8"/>
        <v>91664</v>
      </c>
      <c r="S17" s="104">
        <f>'[2]1.-23.'!R565</f>
        <v>221</v>
      </c>
      <c r="T17" s="103">
        <f>'[1]int.bev.'!U17</f>
        <v>690</v>
      </c>
      <c r="U17" s="104">
        <f t="shared" si="9"/>
        <v>690</v>
      </c>
      <c r="V17" s="104">
        <f>'[2]1.-23.'!AF565</f>
        <v>0</v>
      </c>
      <c r="W17" s="99" t="s">
        <v>20</v>
      </c>
      <c r="X17" s="99" t="s">
        <v>121</v>
      </c>
      <c r="Y17" s="103">
        <f>'[1]int.bev.'!Z17</f>
        <v>2778</v>
      </c>
      <c r="Z17" s="104">
        <f t="shared" si="10"/>
        <v>3886</v>
      </c>
      <c r="AA17" s="104">
        <f>'[2]1.-23.'!S565</f>
        <v>1108</v>
      </c>
      <c r="AB17" s="103">
        <f>'[1]int.bev.'!AC17</f>
        <v>937</v>
      </c>
      <c r="AC17" s="104">
        <f t="shared" si="11"/>
        <v>938</v>
      </c>
      <c r="AD17" s="104">
        <f>'[2]1.-23.'!AG565</f>
        <v>1</v>
      </c>
      <c r="AE17" s="99" t="s">
        <v>20</v>
      </c>
      <c r="AF17" s="99" t="s">
        <v>121</v>
      </c>
      <c r="AG17" s="103">
        <f>'[1]int.bev.'!AH17</f>
        <v>1841</v>
      </c>
      <c r="AH17" s="102">
        <f t="shared" si="2"/>
        <v>2948</v>
      </c>
      <c r="AI17" s="102">
        <f t="shared" si="2"/>
        <v>1107</v>
      </c>
      <c r="AJ17" s="103">
        <f>'[1]int.bev.'!AK17</f>
        <v>925</v>
      </c>
      <c r="AK17" s="104">
        <f t="shared" si="12"/>
        <v>925</v>
      </c>
      <c r="AL17" s="104">
        <f>'[2]1.-23.'!T565</f>
        <v>0</v>
      </c>
      <c r="AM17" s="99" t="s">
        <v>20</v>
      </c>
      <c r="AN17" s="99" t="s">
        <v>121</v>
      </c>
      <c r="AO17" s="103">
        <f>'[1]int.bev.'!AP17</f>
        <v>0</v>
      </c>
      <c r="AP17" s="104">
        <f t="shared" si="13"/>
        <v>0</v>
      </c>
      <c r="AQ17" s="104">
        <f>'[2]1.-23.'!AH565</f>
        <v>0</v>
      </c>
      <c r="AR17" s="102">
        <f t="shared" si="0"/>
        <v>100603</v>
      </c>
      <c r="AS17" s="102">
        <f t="shared" si="0"/>
        <v>102239</v>
      </c>
      <c r="AT17" s="102">
        <f t="shared" si="0"/>
        <v>1636</v>
      </c>
      <c r="AU17" s="99" t="s">
        <v>20</v>
      </c>
      <c r="AV17" s="99" t="s">
        <v>121</v>
      </c>
      <c r="AW17" s="102">
        <f t="shared" si="1"/>
        <v>98976</v>
      </c>
      <c r="AX17" s="102">
        <f t="shared" si="1"/>
        <v>100611</v>
      </c>
      <c r="AY17" s="102">
        <f t="shared" si="1"/>
        <v>1635</v>
      </c>
      <c r="AZ17" s="102">
        <f>'[2]int.kiad.'!BB17</f>
        <v>1627</v>
      </c>
      <c r="BA17" s="102">
        <f>'[2]int.kiad.'!BC17</f>
        <v>1628</v>
      </c>
      <c r="BB17" s="102">
        <f>'[2]int.kiad.'!BD17</f>
        <v>1</v>
      </c>
      <c r="BC17" s="34" t="s">
        <v>26</v>
      </c>
      <c r="BD17" s="34" t="s">
        <v>82</v>
      </c>
      <c r="BE17" s="34" t="s">
        <v>175</v>
      </c>
      <c r="BF17" s="59" t="s">
        <v>27</v>
      </c>
      <c r="BG17" s="59"/>
      <c r="BH17" s="59"/>
      <c r="BI17" s="60" t="s">
        <v>28</v>
      </c>
      <c r="BJ17" s="59"/>
      <c r="BK17" s="59"/>
      <c r="BL17" s="40" t="s">
        <v>26</v>
      </c>
      <c r="BM17" s="34" t="s">
        <v>82</v>
      </c>
      <c r="BN17" s="34" t="s">
        <v>175</v>
      </c>
      <c r="BO17" s="59" t="s">
        <v>29</v>
      </c>
      <c r="BP17" s="59"/>
      <c r="BQ17" s="59"/>
      <c r="BR17" s="60" t="s">
        <v>30</v>
      </c>
      <c r="BS17" s="59"/>
      <c r="BT17" s="59"/>
      <c r="BU17" s="34" t="s">
        <v>26</v>
      </c>
      <c r="BV17" s="34" t="s">
        <v>82</v>
      </c>
      <c r="BW17" s="34" t="s">
        <v>175</v>
      </c>
      <c r="BX17" s="60" t="s">
        <v>92</v>
      </c>
      <c r="BY17" s="59"/>
      <c r="BZ17" s="59"/>
      <c r="CA17" s="60" t="s">
        <v>5</v>
      </c>
      <c r="CB17" s="59"/>
      <c r="CC17" s="59"/>
      <c r="CD17" s="7"/>
      <c r="CE17" s="7"/>
    </row>
    <row r="18" spans="1:83" ht="12.75">
      <c r="A18" s="99" t="s">
        <v>21</v>
      </c>
      <c r="B18" s="99" t="s">
        <v>122</v>
      </c>
      <c r="C18" s="103">
        <f>'[1]int.bev.'!D18</f>
        <v>14051</v>
      </c>
      <c r="D18" s="104">
        <f t="shared" si="4"/>
        <v>14513</v>
      </c>
      <c r="E18" s="104">
        <f>'[2]1.-23.'!P613</f>
        <v>462</v>
      </c>
      <c r="F18" s="103">
        <f>'[1]int.bev.'!G18</f>
        <v>0</v>
      </c>
      <c r="G18" s="104">
        <f t="shared" si="5"/>
        <v>0</v>
      </c>
      <c r="H18" s="104">
        <f>'[2]1.-23.'!AC613</f>
        <v>0</v>
      </c>
      <c r="I18" s="103">
        <f>'[1]int.bev.'!J18</f>
        <v>0</v>
      </c>
      <c r="J18" s="104">
        <f t="shared" si="6"/>
        <v>0</v>
      </c>
      <c r="K18" s="104">
        <f>'[2]1.-23.'!AD613</f>
        <v>0</v>
      </c>
      <c r="L18" s="99" t="s">
        <v>21</v>
      </c>
      <c r="M18" s="99" t="s">
        <v>122</v>
      </c>
      <c r="N18" s="103">
        <f>'[1]int.bev.'!O18</f>
        <v>0</v>
      </c>
      <c r="O18" s="104">
        <f t="shared" si="7"/>
        <v>0</v>
      </c>
      <c r="P18" s="104">
        <f>'[2]1.-23.'!Q613</f>
        <v>0</v>
      </c>
      <c r="Q18" s="103">
        <f>'[1]int.bev.'!R18</f>
        <v>130070</v>
      </c>
      <c r="R18" s="104">
        <f t="shared" si="8"/>
        <v>130339</v>
      </c>
      <c r="S18" s="104">
        <f>'[2]1.-23.'!R613</f>
        <v>269</v>
      </c>
      <c r="T18" s="103">
        <f>'[1]int.bev.'!U18</f>
        <v>830</v>
      </c>
      <c r="U18" s="104">
        <f t="shared" si="9"/>
        <v>830</v>
      </c>
      <c r="V18" s="104">
        <f>'[2]1.-23.'!AF613</f>
        <v>0</v>
      </c>
      <c r="W18" s="99" t="s">
        <v>21</v>
      </c>
      <c r="X18" s="99" t="s">
        <v>122</v>
      </c>
      <c r="Y18" s="103">
        <f>'[1]int.bev.'!Z18</f>
        <v>590</v>
      </c>
      <c r="Z18" s="104">
        <f t="shared" si="10"/>
        <v>1368</v>
      </c>
      <c r="AA18" s="104">
        <f>'[2]1.-23.'!S613</f>
        <v>778</v>
      </c>
      <c r="AB18" s="103">
        <f>'[1]int.bev.'!AC18</f>
        <v>375</v>
      </c>
      <c r="AC18" s="104">
        <f t="shared" si="11"/>
        <v>375</v>
      </c>
      <c r="AD18" s="104">
        <f>'[2]1.-23.'!AG613</f>
        <v>0</v>
      </c>
      <c r="AE18" s="99" t="s">
        <v>21</v>
      </c>
      <c r="AF18" s="99" t="s">
        <v>122</v>
      </c>
      <c r="AG18" s="103">
        <f>'[1]int.bev.'!AH18</f>
        <v>215</v>
      </c>
      <c r="AH18" s="102">
        <f t="shared" si="2"/>
        <v>993</v>
      </c>
      <c r="AI18" s="102">
        <f t="shared" si="2"/>
        <v>778</v>
      </c>
      <c r="AJ18" s="103">
        <f>'[1]int.bev.'!AK18</f>
        <v>1051</v>
      </c>
      <c r="AK18" s="104">
        <f t="shared" si="12"/>
        <v>1051</v>
      </c>
      <c r="AL18" s="104">
        <f>'[2]1.-23.'!T613</f>
        <v>0</v>
      </c>
      <c r="AM18" s="99" t="s">
        <v>21</v>
      </c>
      <c r="AN18" s="99" t="s">
        <v>122</v>
      </c>
      <c r="AO18" s="103">
        <f>'[1]int.bev.'!AP18</f>
        <v>0</v>
      </c>
      <c r="AP18" s="104">
        <f t="shared" si="13"/>
        <v>0</v>
      </c>
      <c r="AQ18" s="104">
        <f>'[2]1.-23.'!AH613</f>
        <v>0</v>
      </c>
      <c r="AR18" s="102">
        <f t="shared" si="0"/>
        <v>145762</v>
      </c>
      <c r="AS18" s="102">
        <f t="shared" si="0"/>
        <v>147271</v>
      </c>
      <c r="AT18" s="102">
        <f t="shared" si="0"/>
        <v>1509</v>
      </c>
      <c r="AU18" s="99" t="s">
        <v>21</v>
      </c>
      <c r="AV18" s="99" t="s">
        <v>122</v>
      </c>
      <c r="AW18" s="102">
        <f t="shared" si="1"/>
        <v>144557</v>
      </c>
      <c r="AX18" s="102">
        <f t="shared" si="1"/>
        <v>146066</v>
      </c>
      <c r="AY18" s="102">
        <f t="shared" si="1"/>
        <v>1509</v>
      </c>
      <c r="AZ18" s="102">
        <f>'[2]int.kiad.'!BB18</f>
        <v>1205</v>
      </c>
      <c r="BA18" s="102">
        <f>'[2]int.kiad.'!BC18</f>
        <v>1205</v>
      </c>
      <c r="BB18" s="102">
        <f>'[2]int.kiad.'!BD18</f>
        <v>0</v>
      </c>
      <c r="BC18" s="34" t="s">
        <v>32</v>
      </c>
      <c r="BD18" s="34" t="s">
        <v>83</v>
      </c>
      <c r="BE18" s="41" t="s">
        <v>177</v>
      </c>
      <c r="BF18" s="61" t="s">
        <v>96</v>
      </c>
      <c r="BG18" s="61"/>
      <c r="BH18" s="61"/>
      <c r="BI18" s="62" t="s">
        <v>99</v>
      </c>
      <c r="BJ18" s="63"/>
      <c r="BK18" s="59"/>
      <c r="BL18" s="40" t="s">
        <v>32</v>
      </c>
      <c r="BM18" s="34" t="s">
        <v>83</v>
      </c>
      <c r="BN18" s="41" t="s">
        <v>177</v>
      </c>
      <c r="BO18" s="60" t="s">
        <v>100</v>
      </c>
      <c r="BP18" s="59"/>
      <c r="BQ18" s="59"/>
      <c r="BR18" s="60" t="s">
        <v>207</v>
      </c>
      <c r="BS18" s="59"/>
      <c r="BT18" s="59"/>
      <c r="BU18" s="34" t="s">
        <v>32</v>
      </c>
      <c r="BV18" s="34" t="s">
        <v>83</v>
      </c>
      <c r="BW18" s="41" t="s">
        <v>177</v>
      </c>
      <c r="BX18" s="60" t="s">
        <v>105</v>
      </c>
      <c r="BY18" s="59"/>
      <c r="BZ18" s="59"/>
      <c r="CA18" s="60" t="s">
        <v>107</v>
      </c>
      <c r="CB18" s="59"/>
      <c r="CC18" s="59"/>
      <c r="CD18" s="7"/>
      <c r="CE18" s="7"/>
    </row>
    <row r="19" spans="1:83" ht="12.75">
      <c r="A19" s="99" t="s">
        <v>33</v>
      </c>
      <c r="B19" s="99" t="s">
        <v>123</v>
      </c>
      <c r="C19" s="103">
        <f>'[1]int.bev.'!D19</f>
        <v>15179</v>
      </c>
      <c r="D19" s="104">
        <f t="shared" si="4"/>
        <v>15391</v>
      </c>
      <c r="E19" s="104">
        <f>'[2]1.-23.'!P661</f>
        <v>212</v>
      </c>
      <c r="F19" s="103">
        <f>'[1]int.bev.'!G19</f>
        <v>116</v>
      </c>
      <c r="G19" s="104">
        <f t="shared" si="5"/>
        <v>116</v>
      </c>
      <c r="H19" s="104">
        <f>'[2]1.-23.'!AC661</f>
        <v>0</v>
      </c>
      <c r="I19" s="103">
        <f>'[1]int.bev.'!J19</f>
        <v>0</v>
      </c>
      <c r="J19" s="104">
        <f t="shared" si="6"/>
        <v>0</v>
      </c>
      <c r="K19" s="104">
        <f>'[2]1.-23.'!AD661</f>
        <v>0</v>
      </c>
      <c r="L19" s="99" t="s">
        <v>33</v>
      </c>
      <c r="M19" s="99" t="s">
        <v>123</v>
      </c>
      <c r="N19" s="103">
        <f>'[1]int.bev.'!O19</f>
        <v>0</v>
      </c>
      <c r="O19" s="104">
        <f t="shared" si="7"/>
        <v>0</v>
      </c>
      <c r="P19" s="104">
        <f>'[2]1.-23.'!Q661</f>
        <v>0</v>
      </c>
      <c r="Q19" s="103">
        <f>'[1]int.bev.'!R19</f>
        <v>143587</v>
      </c>
      <c r="R19" s="104">
        <f t="shared" si="8"/>
        <v>143871</v>
      </c>
      <c r="S19" s="104">
        <f>'[2]1.-23.'!R661</f>
        <v>284</v>
      </c>
      <c r="T19" s="103">
        <f>'[1]int.bev.'!U19</f>
        <v>808</v>
      </c>
      <c r="U19" s="104">
        <f t="shared" si="9"/>
        <v>908</v>
      </c>
      <c r="V19" s="104">
        <f>'[2]1.-23.'!AF661</f>
        <v>100</v>
      </c>
      <c r="W19" s="99" t="s">
        <v>33</v>
      </c>
      <c r="X19" s="99" t="s">
        <v>123</v>
      </c>
      <c r="Y19" s="103">
        <f>'[1]int.bev.'!Z19</f>
        <v>1078</v>
      </c>
      <c r="Z19" s="104">
        <f t="shared" si="10"/>
        <v>1078</v>
      </c>
      <c r="AA19" s="104">
        <f>'[2]1.-23.'!S661</f>
        <v>0</v>
      </c>
      <c r="AB19" s="103">
        <f>'[1]int.bev.'!AC19</f>
        <v>562</v>
      </c>
      <c r="AC19" s="104">
        <f t="shared" si="11"/>
        <v>562</v>
      </c>
      <c r="AD19" s="104">
        <f>'[2]1.-23.'!AG661</f>
        <v>0</v>
      </c>
      <c r="AE19" s="99" t="s">
        <v>33</v>
      </c>
      <c r="AF19" s="99" t="s">
        <v>123</v>
      </c>
      <c r="AG19" s="103">
        <f>'[1]int.bev.'!AH19</f>
        <v>516</v>
      </c>
      <c r="AH19" s="102">
        <f t="shared" si="2"/>
        <v>516</v>
      </c>
      <c r="AI19" s="102">
        <f t="shared" si="2"/>
        <v>0</v>
      </c>
      <c r="AJ19" s="103">
        <f>'[1]int.bev.'!AK19</f>
        <v>3932</v>
      </c>
      <c r="AK19" s="104">
        <f t="shared" si="12"/>
        <v>3932</v>
      </c>
      <c r="AL19" s="104">
        <f>'[2]1.-23.'!T661</f>
        <v>0</v>
      </c>
      <c r="AM19" s="99" t="s">
        <v>33</v>
      </c>
      <c r="AN19" s="99" t="s">
        <v>123</v>
      </c>
      <c r="AO19" s="103">
        <f>'[1]int.bev.'!AP19</f>
        <v>671</v>
      </c>
      <c r="AP19" s="104">
        <f t="shared" si="13"/>
        <v>671</v>
      </c>
      <c r="AQ19" s="104">
        <f>'[2]1.-23.'!AH661</f>
        <v>0</v>
      </c>
      <c r="AR19" s="102">
        <f t="shared" si="0"/>
        <v>163776</v>
      </c>
      <c r="AS19" s="102">
        <f t="shared" si="0"/>
        <v>164272</v>
      </c>
      <c r="AT19" s="102">
        <f t="shared" si="0"/>
        <v>496</v>
      </c>
      <c r="AU19" s="99" t="s">
        <v>33</v>
      </c>
      <c r="AV19" s="99" t="s">
        <v>123</v>
      </c>
      <c r="AW19" s="102">
        <f t="shared" si="1"/>
        <v>161619</v>
      </c>
      <c r="AX19" s="102">
        <f t="shared" si="1"/>
        <v>162015</v>
      </c>
      <c r="AY19" s="102">
        <f t="shared" si="1"/>
        <v>396</v>
      </c>
      <c r="AZ19" s="102">
        <f>'[2]int.kiad.'!BB19</f>
        <v>2157</v>
      </c>
      <c r="BA19" s="102">
        <f>'[2]int.kiad.'!BC19</f>
        <v>2257</v>
      </c>
      <c r="BB19" s="102">
        <f>'[2]int.kiad.'!BD19</f>
        <v>100</v>
      </c>
      <c r="BC19" s="34" t="s">
        <v>4</v>
      </c>
      <c r="BD19" s="34" t="s">
        <v>32</v>
      </c>
      <c r="BE19" s="41" t="s">
        <v>208</v>
      </c>
      <c r="BF19" s="13" t="s">
        <v>6</v>
      </c>
      <c r="BG19" s="13" t="s">
        <v>212</v>
      </c>
      <c r="BH19" s="13" t="s">
        <v>0</v>
      </c>
      <c r="BI19" s="13" t="s">
        <v>6</v>
      </c>
      <c r="BJ19" s="13" t="s">
        <v>212</v>
      </c>
      <c r="BK19" s="13" t="s">
        <v>0</v>
      </c>
      <c r="BL19" s="34" t="s">
        <v>4</v>
      </c>
      <c r="BM19" s="34" t="s">
        <v>32</v>
      </c>
      <c r="BN19" s="41" t="s">
        <v>208</v>
      </c>
      <c r="BO19" s="13" t="s">
        <v>6</v>
      </c>
      <c r="BP19" s="13" t="s">
        <v>212</v>
      </c>
      <c r="BQ19" s="13" t="s">
        <v>0</v>
      </c>
      <c r="BR19" s="13" t="s">
        <v>6</v>
      </c>
      <c r="BS19" s="13" t="s">
        <v>212</v>
      </c>
      <c r="BT19" s="13" t="s">
        <v>0</v>
      </c>
      <c r="BU19" s="34" t="s">
        <v>4</v>
      </c>
      <c r="BV19" s="34" t="s">
        <v>32</v>
      </c>
      <c r="BW19" s="41" t="s">
        <v>208</v>
      </c>
      <c r="BX19" s="13" t="s">
        <v>6</v>
      </c>
      <c r="BY19" s="13" t="s">
        <v>212</v>
      </c>
      <c r="BZ19" s="13" t="s">
        <v>0</v>
      </c>
      <c r="CA19" s="13" t="s">
        <v>6</v>
      </c>
      <c r="CB19" s="13" t="s">
        <v>212</v>
      </c>
      <c r="CC19" s="13" t="s">
        <v>0</v>
      </c>
      <c r="CD19" s="3"/>
      <c r="CE19" s="3"/>
    </row>
    <row r="20" spans="1:83" ht="12.75">
      <c r="A20" s="99" t="s">
        <v>34</v>
      </c>
      <c r="B20" s="99" t="s">
        <v>124</v>
      </c>
      <c r="C20" s="103">
        <f>'[1]int.bev.'!D20</f>
        <v>16094</v>
      </c>
      <c r="D20" s="104">
        <f t="shared" si="4"/>
        <v>16839</v>
      </c>
      <c r="E20" s="104">
        <f>'[2]1.-23.'!P709</f>
        <v>745</v>
      </c>
      <c r="F20" s="103">
        <f>'[1]int.bev.'!G20</f>
        <v>0</v>
      </c>
      <c r="G20" s="104">
        <f t="shared" si="5"/>
        <v>0</v>
      </c>
      <c r="H20" s="104">
        <f>'[2]1.-23.'!AC709</f>
        <v>0</v>
      </c>
      <c r="I20" s="103">
        <f>'[1]int.bev.'!J20</f>
        <v>0</v>
      </c>
      <c r="J20" s="104">
        <f t="shared" si="6"/>
        <v>0</v>
      </c>
      <c r="K20" s="104">
        <f>'[2]1.-23.'!AD709</f>
        <v>0</v>
      </c>
      <c r="L20" s="99" t="s">
        <v>34</v>
      </c>
      <c r="M20" s="99" t="s">
        <v>124</v>
      </c>
      <c r="N20" s="103">
        <f>'[1]int.bev.'!O20</f>
        <v>0</v>
      </c>
      <c r="O20" s="104">
        <f t="shared" si="7"/>
        <v>0</v>
      </c>
      <c r="P20" s="104">
        <f>'[2]1.-23.'!Q709</f>
        <v>0</v>
      </c>
      <c r="Q20" s="103">
        <f>'[1]int.bev.'!R20</f>
        <v>120686</v>
      </c>
      <c r="R20" s="104">
        <f t="shared" si="8"/>
        <v>121053</v>
      </c>
      <c r="S20" s="104">
        <f>'[2]1.-23.'!R709</f>
        <v>367</v>
      </c>
      <c r="T20" s="103">
        <f>'[1]int.bev.'!U20</f>
        <v>2594</v>
      </c>
      <c r="U20" s="104">
        <f t="shared" si="9"/>
        <v>2340</v>
      </c>
      <c r="V20" s="104">
        <f>'[2]1.-23.'!AF709</f>
        <v>-254</v>
      </c>
      <c r="W20" s="99" t="s">
        <v>34</v>
      </c>
      <c r="X20" s="99" t="s">
        <v>124</v>
      </c>
      <c r="Y20" s="103">
        <f>'[1]int.bev.'!Z20</f>
        <v>0</v>
      </c>
      <c r="Z20" s="104">
        <f t="shared" si="10"/>
        <v>630</v>
      </c>
      <c r="AA20" s="104">
        <f>'[2]1.-23.'!S709</f>
        <v>630</v>
      </c>
      <c r="AB20" s="103">
        <f>'[1]int.bev.'!AC20</f>
        <v>0</v>
      </c>
      <c r="AC20" s="104">
        <f t="shared" si="11"/>
        <v>0</v>
      </c>
      <c r="AD20" s="104">
        <f>'[2]1.-23.'!AG709</f>
        <v>0</v>
      </c>
      <c r="AE20" s="99" t="s">
        <v>34</v>
      </c>
      <c r="AF20" s="99" t="s">
        <v>124</v>
      </c>
      <c r="AG20" s="103">
        <f>'[1]int.bev.'!AH20</f>
        <v>0</v>
      </c>
      <c r="AH20" s="102">
        <f t="shared" si="2"/>
        <v>630</v>
      </c>
      <c r="AI20" s="102">
        <f t="shared" si="2"/>
        <v>630</v>
      </c>
      <c r="AJ20" s="103">
        <f>'[1]int.bev.'!AK20</f>
        <v>3284</v>
      </c>
      <c r="AK20" s="104">
        <f t="shared" si="12"/>
        <v>3284</v>
      </c>
      <c r="AL20" s="104">
        <f>'[2]1.-23.'!T709</f>
        <v>0</v>
      </c>
      <c r="AM20" s="99" t="s">
        <v>34</v>
      </c>
      <c r="AN20" s="99" t="s">
        <v>124</v>
      </c>
      <c r="AO20" s="103">
        <f>'[1]int.bev.'!AP20</f>
        <v>117</v>
      </c>
      <c r="AP20" s="104">
        <f t="shared" si="13"/>
        <v>117</v>
      </c>
      <c r="AQ20" s="104">
        <f>'[2]1.-23.'!AH709</f>
        <v>0</v>
      </c>
      <c r="AR20" s="102">
        <f t="shared" si="0"/>
        <v>140064</v>
      </c>
      <c r="AS20" s="102">
        <f t="shared" si="0"/>
        <v>141806</v>
      </c>
      <c r="AT20" s="102">
        <f t="shared" si="0"/>
        <v>1742</v>
      </c>
      <c r="AU20" s="99" t="s">
        <v>34</v>
      </c>
      <c r="AV20" s="99" t="s">
        <v>124</v>
      </c>
      <c r="AW20" s="102">
        <f t="shared" si="1"/>
        <v>137353</v>
      </c>
      <c r="AX20" s="102">
        <f t="shared" si="1"/>
        <v>139349</v>
      </c>
      <c r="AY20" s="102">
        <f t="shared" si="1"/>
        <v>1996</v>
      </c>
      <c r="AZ20" s="102">
        <f>'[2]int.kiad.'!BB20</f>
        <v>2711</v>
      </c>
      <c r="BA20" s="102">
        <f>'[2]int.kiad.'!BC20</f>
        <v>2457</v>
      </c>
      <c r="BB20" s="102">
        <f>'[2]int.kiad.'!BD20</f>
        <v>-254</v>
      </c>
      <c r="BC20" s="42"/>
      <c r="BD20" s="42"/>
      <c r="BE20" s="43"/>
      <c r="BF20" s="25" t="s">
        <v>7</v>
      </c>
      <c r="BG20" s="25" t="s">
        <v>7</v>
      </c>
      <c r="BH20" s="25" t="s">
        <v>1</v>
      </c>
      <c r="BI20" s="25" t="s">
        <v>7</v>
      </c>
      <c r="BJ20" s="25" t="s">
        <v>7</v>
      </c>
      <c r="BK20" s="25" t="s">
        <v>1</v>
      </c>
      <c r="BL20" s="42"/>
      <c r="BM20" s="42"/>
      <c r="BN20" s="43"/>
      <c r="BO20" s="25" t="s">
        <v>7</v>
      </c>
      <c r="BP20" s="25" t="s">
        <v>7</v>
      </c>
      <c r="BQ20" s="25" t="s">
        <v>1</v>
      </c>
      <c r="BR20" s="25" t="s">
        <v>7</v>
      </c>
      <c r="BS20" s="25" t="s">
        <v>7</v>
      </c>
      <c r="BT20" s="25" t="s">
        <v>1</v>
      </c>
      <c r="BU20" s="42"/>
      <c r="BV20" s="42"/>
      <c r="BW20" s="43"/>
      <c r="BX20" s="25" t="s">
        <v>7</v>
      </c>
      <c r="BY20" s="25" t="s">
        <v>7</v>
      </c>
      <c r="BZ20" s="25" t="s">
        <v>1</v>
      </c>
      <c r="CA20" s="25" t="s">
        <v>7</v>
      </c>
      <c r="CB20" s="25" t="s">
        <v>7</v>
      </c>
      <c r="CC20" s="25" t="s">
        <v>1</v>
      </c>
      <c r="CD20" s="3"/>
      <c r="CE20" s="3"/>
    </row>
    <row r="21" spans="1:83" ht="12.75">
      <c r="A21" s="106" t="s">
        <v>35</v>
      </c>
      <c r="B21" s="99" t="s">
        <v>125</v>
      </c>
      <c r="C21" s="103">
        <f>'[1]int.bev.'!D21</f>
        <v>1880</v>
      </c>
      <c r="D21" s="104">
        <f t="shared" si="4"/>
        <v>1913</v>
      </c>
      <c r="E21" s="104">
        <f>'[2]1.-23.'!P757</f>
        <v>33</v>
      </c>
      <c r="F21" s="103">
        <f>'[1]int.bev.'!G21</f>
        <v>0</v>
      </c>
      <c r="G21" s="104">
        <f t="shared" si="5"/>
        <v>0</v>
      </c>
      <c r="H21" s="104">
        <f>'[2]1.-23.'!AC757</f>
        <v>0</v>
      </c>
      <c r="I21" s="103">
        <f>'[1]int.bev.'!J21</f>
        <v>0</v>
      </c>
      <c r="J21" s="104">
        <f t="shared" si="6"/>
        <v>0</v>
      </c>
      <c r="K21" s="104">
        <f>'[2]1.-23.'!AD757</f>
        <v>0</v>
      </c>
      <c r="L21" s="106" t="s">
        <v>35</v>
      </c>
      <c r="M21" s="99" t="s">
        <v>125</v>
      </c>
      <c r="N21" s="103">
        <f>'[1]int.bev.'!O21</f>
        <v>0</v>
      </c>
      <c r="O21" s="104">
        <f t="shared" si="7"/>
        <v>0</v>
      </c>
      <c r="P21" s="104">
        <f>'[2]1.-23.'!Q757</f>
        <v>0</v>
      </c>
      <c r="Q21" s="103">
        <f>'[1]int.bev.'!R21</f>
        <v>30533</v>
      </c>
      <c r="R21" s="104">
        <f t="shared" si="8"/>
        <v>30613</v>
      </c>
      <c r="S21" s="104">
        <f>'[2]1.-23.'!R757</f>
        <v>80</v>
      </c>
      <c r="T21" s="103">
        <f>'[1]int.bev.'!U21</f>
        <v>187</v>
      </c>
      <c r="U21" s="104">
        <f t="shared" si="9"/>
        <v>187</v>
      </c>
      <c r="V21" s="104">
        <f>'[2]1.-23.'!AF757</f>
        <v>0</v>
      </c>
      <c r="W21" s="106" t="s">
        <v>35</v>
      </c>
      <c r="X21" s="99" t="s">
        <v>125</v>
      </c>
      <c r="Y21" s="103">
        <f>'[1]int.bev.'!Z21</f>
        <v>623</v>
      </c>
      <c r="Z21" s="104">
        <f t="shared" si="10"/>
        <v>830</v>
      </c>
      <c r="AA21" s="104">
        <f>'[2]1.-23.'!S757</f>
        <v>207</v>
      </c>
      <c r="AB21" s="103">
        <f>'[1]int.bev.'!AC21</f>
        <v>563</v>
      </c>
      <c r="AC21" s="104">
        <f t="shared" si="11"/>
        <v>563</v>
      </c>
      <c r="AD21" s="104">
        <f>'[2]1.-23.'!AG757</f>
        <v>0</v>
      </c>
      <c r="AE21" s="106" t="s">
        <v>35</v>
      </c>
      <c r="AF21" s="99" t="s">
        <v>125</v>
      </c>
      <c r="AG21" s="103">
        <f>'[1]int.bev.'!AH21</f>
        <v>60</v>
      </c>
      <c r="AH21" s="102">
        <f t="shared" si="2"/>
        <v>267</v>
      </c>
      <c r="AI21" s="102">
        <f t="shared" si="2"/>
        <v>207</v>
      </c>
      <c r="AJ21" s="103">
        <f>'[1]int.bev.'!AK21</f>
        <v>638</v>
      </c>
      <c r="AK21" s="104">
        <f t="shared" si="12"/>
        <v>638</v>
      </c>
      <c r="AL21" s="104">
        <f>'[2]1.-23.'!T757</f>
        <v>0</v>
      </c>
      <c r="AM21" s="106" t="s">
        <v>35</v>
      </c>
      <c r="AN21" s="99" t="s">
        <v>125</v>
      </c>
      <c r="AO21" s="103">
        <f>'[1]int.bev.'!AP21</f>
        <v>0</v>
      </c>
      <c r="AP21" s="104">
        <f t="shared" si="13"/>
        <v>0</v>
      </c>
      <c r="AQ21" s="104">
        <f>'[2]1.-23.'!AH757</f>
        <v>0</v>
      </c>
      <c r="AR21" s="102">
        <f t="shared" si="0"/>
        <v>33674</v>
      </c>
      <c r="AS21" s="102">
        <f t="shared" si="0"/>
        <v>33994</v>
      </c>
      <c r="AT21" s="102">
        <f t="shared" si="0"/>
        <v>320</v>
      </c>
      <c r="AU21" s="106" t="s">
        <v>35</v>
      </c>
      <c r="AV21" s="99" t="s">
        <v>125</v>
      </c>
      <c r="AW21" s="102">
        <f t="shared" si="1"/>
        <v>32924</v>
      </c>
      <c r="AX21" s="102">
        <f t="shared" si="1"/>
        <v>33244</v>
      </c>
      <c r="AY21" s="102">
        <f t="shared" si="1"/>
        <v>320</v>
      </c>
      <c r="AZ21" s="102">
        <f>'[2]int.kiad.'!BB21</f>
        <v>750</v>
      </c>
      <c r="BA21" s="102">
        <f>'[2]int.kiad.'!BC21</f>
        <v>750</v>
      </c>
      <c r="BB21" s="102">
        <f>'[2]int.kiad.'!BD21</f>
        <v>0</v>
      </c>
      <c r="BC21" s="33"/>
      <c r="BD21" s="33"/>
      <c r="BE21" s="33"/>
      <c r="BF21" s="33"/>
      <c r="BG21" s="33"/>
      <c r="BH21" s="33"/>
      <c r="BI21" s="33"/>
      <c r="BJ21" s="33"/>
      <c r="BK21" s="33"/>
      <c r="BL21" s="33"/>
      <c r="BM21" s="33"/>
      <c r="BN21" s="33"/>
      <c r="BO21" s="33"/>
      <c r="BP21" s="33"/>
      <c r="BQ21" s="33"/>
      <c r="BR21" s="33"/>
      <c r="BS21" s="33"/>
      <c r="BT21" s="33"/>
      <c r="BU21" s="33"/>
      <c r="BV21" s="33"/>
      <c r="BW21" s="33"/>
      <c r="BX21" s="33"/>
      <c r="BY21" s="33"/>
      <c r="BZ21" s="33"/>
      <c r="CA21" s="33"/>
      <c r="CB21" s="33"/>
      <c r="CC21" s="33"/>
      <c r="CD21" s="7"/>
      <c r="CE21" s="7"/>
    </row>
    <row r="22" spans="1:83" ht="12.75">
      <c r="A22" s="106" t="s">
        <v>36</v>
      </c>
      <c r="B22" s="99" t="s">
        <v>126</v>
      </c>
      <c r="C22" s="103">
        <f>'[1]int.bev.'!D22</f>
        <v>8918</v>
      </c>
      <c r="D22" s="104">
        <f t="shared" si="4"/>
        <v>9470</v>
      </c>
      <c r="E22" s="104">
        <f>'[2]1.-23.'!P805</f>
        <v>552</v>
      </c>
      <c r="F22" s="103">
        <f>'[1]int.bev.'!G22</f>
        <v>0</v>
      </c>
      <c r="G22" s="104">
        <f t="shared" si="5"/>
        <v>0</v>
      </c>
      <c r="H22" s="104">
        <f>'[2]1.-23.'!AC805</f>
        <v>0</v>
      </c>
      <c r="I22" s="103">
        <f>'[1]int.bev.'!J22</f>
        <v>0</v>
      </c>
      <c r="J22" s="104">
        <f t="shared" si="6"/>
        <v>0</v>
      </c>
      <c r="K22" s="104">
        <f>'[2]1.-23.'!AD805</f>
        <v>0</v>
      </c>
      <c r="L22" s="106" t="s">
        <v>36</v>
      </c>
      <c r="M22" s="99" t="s">
        <v>126</v>
      </c>
      <c r="N22" s="103">
        <f>'[1]int.bev.'!O22</f>
        <v>0</v>
      </c>
      <c r="O22" s="104">
        <f t="shared" si="7"/>
        <v>0</v>
      </c>
      <c r="P22" s="104">
        <f>'[2]1.-23.'!Q805</f>
        <v>0</v>
      </c>
      <c r="Q22" s="103">
        <f>'[1]int.bev.'!R22</f>
        <v>97268</v>
      </c>
      <c r="R22" s="104">
        <f t="shared" si="8"/>
        <v>97560</v>
      </c>
      <c r="S22" s="104">
        <f>'[2]1.-23.'!R805</f>
        <v>292</v>
      </c>
      <c r="T22" s="103">
        <f>'[1]int.bev.'!U22</f>
        <v>1594</v>
      </c>
      <c r="U22" s="104">
        <f t="shared" si="9"/>
        <v>1056</v>
      </c>
      <c r="V22" s="104">
        <f>'[2]1.-23.'!AF805</f>
        <v>-538</v>
      </c>
      <c r="W22" s="106" t="s">
        <v>36</v>
      </c>
      <c r="X22" s="99" t="s">
        <v>126</v>
      </c>
      <c r="Y22" s="103">
        <f>'[1]int.bev.'!Z22</f>
        <v>1099</v>
      </c>
      <c r="Z22" s="104">
        <f t="shared" si="10"/>
        <v>1615</v>
      </c>
      <c r="AA22" s="104">
        <f>'[2]1.-23.'!S805</f>
        <v>516</v>
      </c>
      <c r="AB22" s="103">
        <f>'[1]int.bev.'!AC22</f>
        <v>750</v>
      </c>
      <c r="AC22" s="104">
        <f t="shared" si="11"/>
        <v>750</v>
      </c>
      <c r="AD22" s="104">
        <f>'[2]1.-23.'!AG805</f>
        <v>0</v>
      </c>
      <c r="AE22" s="106" t="s">
        <v>36</v>
      </c>
      <c r="AF22" s="99" t="s">
        <v>126</v>
      </c>
      <c r="AG22" s="103">
        <f>'[1]int.bev.'!AH22</f>
        <v>349</v>
      </c>
      <c r="AH22" s="102">
        <f t="shared" si="2"/>
        <v>865</v>
      </c>
      <c r="AI22" s="102">
        <f t="shared" si="2"/>
        <v>516</v>
      </c>
      <c r="AJ22" s="103">
        <f>'[1]int.bev.'!AK22</f>
        <v>700</v>
      </c>
      <c r="AK22" s="104">
        <f t="shared" si="12"/>
        <v>700</v>
      </c>
      <c r="AL22" s="104">
        <f>'[2]1.-23.'!T805</f>
        <v>0</v>
      </c>
      <c r="AM22" s="106" t="s">
        <v>36</v>
      </c>
      <c r="AN22" s="99" t="s">
        <v>126</v>
      </c>
      <c r="AO22" s="103">
        <f>'[1]int.bev.'!AP22</f>
        <v>0</v>
      </c>
      <c r="AP22" s="104">
        <f t="shared" si="13"/>
        <v>0</v>
      </c>
      <c r="AQ22" s="104">
        <f>'[2]1.-23.'!AH805</f>
        <v>0</v>
      </c>
      <c r="AR22" s="102">
        <f aca="true" t="shared" si="15" ref="AR22:AT47">(C22+N22+Q22+Y22+AJ22)</f>
        <v>107985</v>
      </c>
      <c r="AS22" s="102">
        <f>(D22+O22+R22+Z22+AK22)</f>
        <v>109345</v>
      </c>
      <c r="AT22" s="102">
        <f>(E22+P22+S22+AA22+AL22)</f>
        <v>1360</v>
      </c>
      <c r="AU22" s="106" t="s">
        <v>36</v>
      </c>
      <c r="AV22" s="99" t="s">
        <v>126</v>
      </c>
      <c r="AW22" s="102">
        <f aca="true" t="shared" si="16" ref="AW22:AY47">(AR22-AZ22)</f>
        <v>105641</v>
      </c>
      <c r="AX22" s="102">
        <f>(AS22-BA22)</f>
        <v>107539</v>
      </c>
      <c r="AY22" s="102">
        <f>(AT22-BB22)</f>
        <v>1898</v>
      </c>
      <c r="AZ22" s="102">
        <f>'[2]int.kiad.'!BB22</f>
        <v>2344</v>
      </c>
      <c r="BA22" s="102">
        <f>'[2]int.kiad.'!BC22</f>
        <v>1806</v>
      </c>
      <c r="BB22" s="102">
        <f>'[2]int.kiad.'!BD22</f>
        <v>-538</v>
      </c>
      <c r="BC22" s="33"/>
      <c r="BD22" s="33"/>
      <c r="BE22" s="33"/>
      <c r="BF22" s="33"/>
      <c r="BG22" s="33"/>
      <c r="BH22" s="33"/>
      <c r="BI22" s="33"/>
      <c r="BJ22" s="33"/>
      <c r="BK22" s="33"/>
      <c r="BL22" s="33"/>
      <c r="BM22" s="33"/>
      <c r="BN22" s="33"/>
      <c r="BO22" s="33"/>
      <c r="BP22" s="33"/>
      <c r="BQ22" s="33"/>
      <c r="BR22" s="33"/>
      <c r="BS22" s="33"/>
      <c r="BT22" s="33"/>
      <c r="BU22" s="33"/>
      <c r="BV22" s="33"/>
      <c r="BW22" s="33"/>
      <c r="BX22" s="33"/>
      <c r="BY22" s="33"/>
      <c r="BZ22" s="33"/>
      <c r="CA22" s="33"/>
      <c r="CB22" s="33"/>
      <c r="CC22" s="33"/>
      <c r="CD22" s="7"/>
      <c r="CE22" s="7"/>
    </row>
    <row r="23" spans="1:83" ht="12.75">
      <c r="A23" s="106" t="s">
        <v>37</v>
      </c>
      <c r="B23" s="99" t="s">
        <v>127</v>
      </c>
      <c r="C23" s="103">
        <f>'[1]int.bev.'!D23</f>
        <v>15334</v>
      </c>
      <c r="D23" s="104">
        <f t="shared" si="4"/>
        <v>16215</v>
      </c>
      <c r="E23" s="104">
        <f>'[2]1.-23.'!P853</f>
        <v>881</v>
      </c>
      <c r="F23" s="103">
        <f>'[1]int.bev.'!G23</f>
        <v>0</v>
      </c>
      <c r="G23" s="104">
        <f t="shared" si="5"/>
        <v>0</v>
      </c>
      <c r="H23" s="104">
        <f>'[2]1.-23.'!AC853</f>
        <v>0</v>
      </c>
      <c r="I23" s="103">
        <f>'[1]int.bev.'!J23</f>
        <v>0</v>
      </c>
      <c r="J23" s="104">
        <f t="shared" si="6"/>
        <v>0</v>
      </c>
      <c r="K23" s="104">
        <f>'[2]1.-23.'!AD853</f>
        <v>0</v>
      </c>
      <c r="L23" s="106" t="s">
        <v>37</v>
      </c>
      <c r="M23" s="99" t="s">
        <v>127</v>
      </c>
      <c r="N23" s="103">
        <f>'[1]int.bev.'!O23</f>
        <v>0</v>
      </c>
      <c r="O23" s="104">
        <f t="shared" si="7"/>
        <v>0</v>
      </c>
      <c r="P23" s="104">
        <f>'[2]1.-23.'!Q853</f>
        <v>0</v>
      </c>
      <c r="Q23" s="103">
        <f>'[1]int.bev.'!R23</f>
        <v>110375</v>
      </c>
      <c r="R23" s="104">
        <f t="shared" si="8"/>
        <v>110905</v>
      </c>
      <c r="S23" s="104">
        <f>'[2]1.-23.'!R853</f>
        <v>530</v>
      </c>
      <c r="T23" s="103">
        <f>'[1]int.bev.'!U23</f>
        <v>748</v>
      </c>
      <c r="U23" s="104">
        <f t="shared" si="9"/>
        <v>1023</v>
      </c>
      <c r="V23" s="104">
        <f>'[2]1.-23.'!AF853</f>
        <v>275</v>
      </c>
      <c r="W23" s="106" t="s">
        <v>37</v>
      </c>
      <c r="X23" s="99" t="s">
        <v>127</v>
      </c>
      <c r="Y23" s="103">
        <f>'[1]int.bev.'!Z23</f>
        <v>1277</v>
      </c>
      <c r="Z23" s="104">
        <f t="shared" si="10"/>
        <v>1791</v>
      </c>
      <c r="AA23" s="104">
        <f>'[2]1.-23.'!S853</f>
        <v>514</v>
      </c>
      <c r="AB23" s="103">
        <f>'[1]int.bev.'!AC23</f>
        <v>1125</v>
      </c>
      <c r="AC23" s="104">
        <f t="shared" si="11"/>
        <v>1125</v>
      </c>
      <c r="AD23" s="104">
        <f>'[2]1.-23.'!AG853</f>
        <v>0</v>
      </c>
      <c r="AE23" s="106" t="s">
        <v>37</v>
      </c>
      <c r="AF23" s="99" t="s">
        <v>127</v>
      </c>
      <c r="AG23" s="103">
        <f>'[1]int.bev.'!AH23</f>
        <v>152</v>
      </c>
      <c r="AH23" s="102">
        <f aca="true" t="shared" si="17" ref="AH23:AI38">(Z23-AC23)</f>
        <v>666</v>
      </c>
      <c r="AI23" s="102">
        <f t="shared" si="17"/>
        <v>514</v>
      </c>
      <c r="AJ23" s="103">
        <f>'[1]int.bev.'!AK23</f>
        <v>1567</v>
      </c>
      <c r="AK23" s="104">
        <f t="shared" si="12"/>
        <v>1567</v>
      </c>
      <c r="AL23" s="104">
        <f>'[2]1.-23.'!T853</f>
        <v>0</v>
      </c>
      <c r="AM23" s="106" t="s">
        <v>37</v>
      </c>
      <c r="AN23" s="99" t="s">
        <v>127</v>
      </c>
      <c r="AO23" s="103">
        <f>'[1]int.bev.'!AP23</f>
        <v>37</v>
      </c>
      <c r="AP23" s="104">
        <f t="shared" si="13"/>
        <v>37</v>
      </c>
      <c r="AQ23" s="104">
        <f>'[2]1.-23.'!AH853</f>
        <v>0</v>
      </c>
      <c r="AR23" s="102">
        <f t="shared" si="15"/>
        <v>128553</v>
      </c>
      <c r="AS23" s="102">
        <f t="shared" si="15"/>
        <v>130478</v>
      </c>
      <c r="AT23" s="102">
        <f t="shared" si="15"/>
        <v>1925</v>
      </c>
      <c r="AU23" s="106" t="s">
        <v>37</v>
      </c>
      <c r="AV23" s="99" t="s">
        <v>127</v>
      </c>
      <c r="AW23" s="102">
        <f t="shared" si="16"/>
        <v>126643</v>
      </c>
      <c r="AX23" s="102">
        <f t="shared" si="16"/>
        <v>128293</v>
      </c>
      <c r="AY23" s="102">
        <f t="shared" si="16"/>
        <v>1650</v>
      </c>
      <c r="AZ23" s="102">
        <f>'[2]int.kiad.'!BB23</f>
        <v>1910</v>
      </c>
      <c r="BA23" s="102">
        <f>'[2]int.kiad.'!BC23</f>
        <v>2185</v>
      </c>
      <c r="BB23" s="102">
        <f>'[2]int.kiad.'!BD23</f>
        <v>275</v>
      </c>
      <c r="BC23" s="34">
        <v>8</v>
      </c>
      <c r="BD23" s="34" t="s">
        <v>10</v>
      </c>
      <c r="BE23" s="33" t="s">
        <v>183</v>
      </c>
      <c r="BF23" s="33">
        <f>'[3]int.bev.'!BG23</f>
        <v>5506</v>
      </c>
      <c r="BG23" s="23">
        <f aca="true" t="shared" si="18" ref="BG23:BG41">(BF23+BH23)</f>
        <v>5255</v>
      </c>
      <c r="BH23" s="33">
        <f>'[2]részb.ö.'!P85</f>
        <v>-251</v>
      </c>
      <c r="BI23" s="33">
        <f>'[3]int.bev.'!BJ23</f>
        <v>0</v>
      </c>
      <c r="BJ23" s="23">
        <f aca="true" t="shared" si="19" ref="BJ23:BJ41">(BI23+BK23)</f>
        <v>0</v>
      </c>
      <c r="BK23" s="33">
        <f>'[2]részb.ö.'!Q85</f>
        <v>0</v>
      </c>
      <c r="BL23" s="34">
        <v>8</v>
      </c>
      <c r="BM23" s="34" t="s">
        <v>10</v>
      </c>
      <c r="BN23" s="33" t="s">
        <v>183</v>
      </c>
      <c r="BO23" s="33">
        <f>'[3]int.bev.'!BP23</f>
        <v>58689</v>
      </c>
      <c r="BP23" s="23">
        <f aca="true" t="shared" si="20" ref="BP23:BP41">(BO23+BQ23)</f>
        <v>58886</v>
      </c>
      <c r="BQ23" s="33">
        <f>'[2]részb.ö.'!R85</f>
        <v>197</v>
      </c>
      <c r="BR23" s="33">
        <f>'[3]int.bev.'!BS23</f>
        <v>775</v>
      </c>
      <c r="BS23" s="23">
        <f aca="true" t="shared" si="21" ref="BS23:BS41">(BR23+BT23)</f>
        <v>845</v>
      </c>
      <c r="BT23" s="33">
        <f>'[2]részb.ö.'!S85</f>
        <v>70</v>
      </c>
      <c r="BU23" s="34">
        <v>8</v>
      </c>
      <c r="BV23" s="34" t="s">
        <v>10</v>
      </c>
      <c r="BW23" s="33" t="s">
        <v>183</v>
      </c>
      <c r="BX23" s="33">
        <f>'[3]int.bev.'!BY23</f>
        <v>1419</v>
      </c>
      <c r="BY23" s="23">
        <f aca="true" t="shared" si="22" ref="BY23:BY41">(BX23+BZ23)</f>
        <v>1482</v>
      </c>
      <c r="BZ23" s="33">
        <f>'[2]részb.ö.'!T85</f>
        <v>63</v>
      </c>
      <c r="CA23" s="33">
        <f aca="true" t="shared" si="23" ref="CA23:CC41">(BF23+BI23+BO23+BR23+BX23)</f>
        <v>66389</v>
      </c>
      <c r="CB23" s="33">
        <f t="shared" si="23"/>
        <v>66468</v>
      </c>
      <c r="CC23" s="33">
        <f t="shared" si="23"/>
        <v>79</v>
      </c>
      <c r="CD23" s="7"/>
      <c r="CE23" s="7"/>
    </row>
    <row r="24" spans="1:83" ht="12.75">
      <c r="A24" s="106" t="s">
        <v>38</v>
      </c>
      <c r="B24" s="99" t="s">
        <v>128</v>
      </c>
      <c r="C24" s="103">
        <f>'[1]int.bev.'!D24</f>
        <v>16847</v>
      </c>
      <c r="D24" s="104">
        <f t="shared" si="4"/>
        <v>18639</v>
      </c>
      <c r="E24" s="104">
        <f>'[2]1.-23.'!P901</f>
        <v>1792</v>
      </c>
      <c r="F24" s="103">
        <f>'[1]int.bev.'!G24</f>
        <v>0</v>
      </c>
      <c r="G24" s="104">
        <f t="shared" si="5"/>
        <v>0</v>
      </c>
      <c r="H24" s="104">
        <f>'[2]1.-23.'!AC901</f>
        <v>0</v>
      </c>
      <c r="I24" s="103">
        <f>'[1]int.bev.'!J24</f>
        <v>0</v>
      </c>
      <c r="J24" s="104">
        <f t="shared" si="6"/>
        <v>0</v>
      </c>
      <c r="K24" s="104">
        <f>'[2]1.-23.'!AD901</f>
        <v>0</v>
      </c>
      <c r="L24" s="106" t="s">
        <v>38</v>
      </c>
      <c r="M24" s="99" t="s">
        <v>128</v>
      </c>
      <c r="N24" s="103">
        <f>'[1]int.bev.'!O24</f>
        <v>0</v>
      </c>
      <c r="O24" s="104">
        <f t="shared" si="7"/>
        <v>0</v>
      </c>
      <c r="P24" s="104">
        <f>'[2]1.-23.'!Q901</f>
        <v>0</v>
      </c>
      <c r="Q24" s="103">
        <f>'[1]int.bev.'!R24</f>
        <v>189878</v>
      </c>
      <c r="R24" s="104">
        <f t="shared" si="8"/>
        <v>190102</v>
      </c>
      <c r="S24" s="104">
        <f>'[2]1.-23.'!R901</f>
        <v>224</v>
      </c>
      <c r="T24" s="103">
        <f>'[1]int.bev.'!U24</f>
        <v>6877</v>
      </c>
      <c r="U24" s="104">
        <f t="shared" si="9"/>
        <v>7431</v>
      </c>
      <c r="V24" s="104">
        <f>'[2]1.-23.'!AF901</f>
        <v>554</v>
      </c>
      <c r="W24" s="106" t="s">
        <v>38</v>
      </c>
      <c r="X24" s="99" t="s">
        <v>128</v>
      </c>
      <c r="Y24" s="103">
        <f>'[1]int.bev.'!Z24</f>
        <v>4775</v>
      </c>
      <c r="Z24" s="104">
        <f t="shared" si="10"/>
        <v>5986</v>
      </c>
      <c r="AA24" s="104">
        <f>'[2]1.-23.'!S901</f>
        <v>1211</v>
      </c>
      <c r="AB24" s="103">
        <f>'[1]int.bev.'!AC24</f>
        <v>4288</v>
      </c>
      <c r="AC24" s="104">
        <f t="shared" si="11"/>
        <v>4288</v>
      </c>
      <c r="AD24" s="104">
        <f>'[2]1.-23.'!AG901</f>
        <v>0</v>
      </c>
      <c r="AE24" s="106" t="s">
        <v>38</v>
      </c>
      <c r="AF24" s="99" t="s">
        <v>128</v>
      </c>
      <c r="AG24" s="103">
        <f>'[1]int.bev.'!AH24</f>
        <v>487</v>
      </c>
      <c r="AH24" s="102">
        <f t="shared" si="17"/>
        <v>1698</v>
      </c>
      <c r="AI24" s="102">
        <f t="shared" si="17"/>
        <v>1211</v>
      </c>
      <c r="AJ24" s="103">
        <f>'[1]int.bev.'!AK24</f>
        <v>2551</v>
      </c>
      <c r="AK24" s="104">
        <f t="shared" si="12"/>
        <v>2551</v>
      </c>
      <c r="AL24" s="104">
        <f>'[2]1.-23.'!T901</f>
        <v>0</v>
      </c>
      <c r="AM24" s="106" t="s">
        <v>38</v>
      </c>
      <c r="AN24" s="99" t="s">
        <v>128</v>
      </c>
      <c r="AO24" s="103">
        <f>'[1]int.bev.'!AP24</f>
        <v>105</v>
      </c>
      <c r="AP24" s="104">
        <f t="shared" si="13"/>
        <v>105</v>
      </c>
      <c r="AQ24" s="104">
        <f>'[2]1.-23.'!AH901</f>
        <v>0</v>
      </c>
      <c r="AR24" s="102">
        <f t="shared" si="15"/>
        <v>214051</v>
      </c>
      <c r="AS24" s="102">
        <f t="shared" si="15"/>
        <v>217278</v>
      </c>
      <c r="AT24" s="102">
        <f t="shared" si="15"/>
        <v>3227</v>
      </c>
      <c r="AU24" s="106" t="s">
        <v>38</v>
      </c>
      <c r="AV24" s="99" t="s">
        <v>128</v>
      </c>
      <c r="AW24" s="102">
        <f t="shared" si="16"/>
        <v>202781</v>
      </c>
      <c r="AX24" s="102">
        <f t="shared" si="16"/>
        <v>205454</v>
      </c>
      <c r="AY24" s="102">
        <f t="shared" si="16"/>
        <v>2673</v>
      </c>
      <c r="AZ24" s="102">
        <f>'[2]int.kiad.'!BB24</f>
        <v>11270</v>
      </c>
      <c r="BA24" s="102">
        <f>'[2]int.kiad.'!BC24</f>
        <v>11824</v>
      </c>
      <c r="BB24" s="102">
        <f>'[2]int.kiad.'!BD24</f>
        <v>554</v>
      </c>
      <c r="BC24" s="44">
        <v>8</v>
      </c>
      <c r="BD24" s="34" t="s">
        <v>8</v>
      </c>
      <c r="BE24" s="33" t="s">
        <v>184</v>
      </c>
      <c r="BF24" s="33">
        <f>'[3]int.bev.'!BG24</f>
        <v>2716</v>
      </c>
      <c r="BG24" s="23">
        <f t="shared" si="18"/>
        <v>2896</v>
      </c>
      <c r="BH24" s="33">
        <f>'[2]részb.ö.'!P133</f>
        <v>180</v>
      </c>
      <c r="BI24" s="33">
        <f>'[3]int.bev.'!BJ24</f>
        <v>0</v>
      </c>
      <c r="BJ24" s="23">
        <f t="shared" si="19"/>
        <v>0</v>
      </c>
      <c r="BK24" s="33">
        <f>'[2]részb.ö.'!Q133</f>
        <v>0</v>
      </c>
      <c r="BL24" s="44">
        <v>8</v>
      </c>
      <c r="BM24" s="34" t="s">
        <v>8</v>
      </c>
      <c r="BN24" s="33" t="s">
        <v>184</v>
      </c>
      <c r="BO24" s="33">
        <f>'[3]int.bev.'!BP24</f>
        <v>27135</v>
      </c>
      <c r="BP24" s="23">
        <f t="shared" si="20"/>
        <v>27261</v>
      </c>
      <c r="BQ24" s="33">
        <f>'[2]részb.ö.'!R133</f>
        <v>126</v>
      </c>
      <c r="BR24" s="33">
        <f>'[3]int.bev.'!BS24</f>
        <v>150</v>
      </c>
      <c r="BS24" s="23">
        <f t="shared" si="21"/>
        <v>150</v>
      </c>
      <c r="BT24" s="33">
        <f>'[2]részb.ö.'!S133</f>
        <v>0</v>
      </c>
      <c r="BU24" s="44">
        <v>8</v>
      </c>
      <c r="BV24" s="34" t="s">
        <v>8</v>
      </c>
      <c r="BW24" s="33" t="s">
        <v>184</v>
      </c>
      <c r="BX24" s="33">
        <f>'[3]int.bev.'!BY24</f>
        <v>1108</v>
      </c>
      <c r="BY24" s="23">
        <f t="shared" si="22"/>
        <v>1235</v>
      </c>
      <c r="BZ24" s="33">
        <f>'[2]részb.ö.'!T133</f>
        <v>127</v>
      </c>
      <c r="CA24" s="33">
        <f t="shared" si="23"/>
        <v>31109</v>
      </c>
      <c r="CB24" s="33">
        <f t="shared" si="23"/>
        <v>31542</v>
      </c>
      <c r="CC24" s="33">
        <f t="shared" si="23"/>
        <v>433</v>
      </c>
      <c r="CD24" s="7"/>
      <c r="CE24" s="7"/>
    </row>
    <row r="25" spans="1:83" ht="12.75">
      <c r="A25" s="106" t="s">
        <v>39</v>
      </c>
      <c r="B25" s="99" t="s">
        <v>129</v>
      </c>
      <c r="C25" s="103">
        <f>'[1]int.bev.'!D25</f>
        <v>16028</v>
      </c>
      <c r="D25" s="104">
        <f t="shared" si="4"/>
        <v>17102</v>
      </c>
      <c r="E25" s="104">
        <f>'[2]1.-23.'!P949</f>
        <v>1074</v>
      </c>
      <c r="F25" s="103">
        <f>'[1]int.bev.'!G25</f>
        <v>0</v>
      </c>
      <c r="G25" s="104">
        <f t="shared" si="5"/>
        <v>0</v>
      </c>
      <c r="H25" s="104">
        <f>'[2]1.-23.'!AC949</f>
        <v>0</v>
      </c>
      <c r="I25" s="103">
        <f>'[1]int.bev.'!J25</f>
        <v>0</v>
      </c>
      <c r="J25" s="104">
        <f t="shared" si="6"/>
        <v>0</v>
      </c>
      <c r="K25" s="104">
        <f>'[2]1.-23.'!AD949</f>
        <v>0</v>
      </c>
      <c r="L25" s="106" t="s">
        <v>39</v>
      </c>
      <c r="M25" s="99" t="s">
        <v>129</v>
      </c>
      <c r="N25" s="103">
        <f>'[1]int.bev.'!O25</f>
        <v>0</v>
      </c>
      <c r="O25" s="104">
        <f t="shared" si="7"/>
        <v>0</v>
      </c>
      <c r="P25" s="104">
        <f>'[2]1.-23.'!Q949</f>
        <v>0</v>
      </c>
      <c r="Q25" s="103">
        <f>'[1]int.bev.'!R25</f>
        <v>155932</v>
      </c>
      <c r="R25" s="104">
        <f t="shared" si="8"/>
        <v>156245</v>
      </c>
      <c r="S25" s="104">
        <f>'[2]1.-23.'!R949</f>
        <v>313</v>
      </c>
      <c r="T25" s="103">
        <f>'[1]int.bev.'!U25</f>
        <v>4205</v>
      </c>
      <c r="U25" s="104">
        <f t="shared" si="9"/>
        <v>4205</v>
      </c>
      <c r="V25" s="104">
        <f>'[2]1.-23.'!AF949</f>
        <v>0</v>
      </c>
      <c r="W25" s="106" t="s">
        <v>39</v>
      </c>
      <c r="X25" s="99" t="s">
        <v>129</v>
      </c>
      <c r="Y25" s="103">
        <f>'[1]int.bev.'!Z25</f>
        <v>5458</v>
      </c>
      <c r="Z25" s="104">
        <f t="shared" si="10"/>
        <v>6898</v>
      </c>
      <c r="AA25" s="104">
        <f>'[2]1.-23.'!S949</f>
        <v>1440</v>
      </c>
      <c r="AB25" s="103">
        <f>'[1]int.bev.'!AC25</f>
        <v>3750</v>
      </c>
      <c r="AC25" s="104">
        <f t="shared" si="11"/>
        <v>4100</v>
      </c>
      <c r="AD25" s="104">
        <f>'[2]1.-23.'!AG949</f>
        <v>350</v>
      </c>
      <c r="AE25" s="106" t="s">
        <v>39</v>
      </c>
      <c r="AF25" s="99" t="s">
        <v>129</v>
      </c>
      <c r="AG25" s="103">
        <f>'[1]int.bev.'!AH25</f>
        <v>1708</v>
      </c>
      <c r="AH25" s="102">
        <f t="shared" si="17"/>
        <v>2798</v>
      </c>
      <c r="AI25" s="102">
        <f t="shared" si="17"/>
        <v>1090</v>
      </c>
      <c r="AJ25" s="103">
        <f>'[1]int.bev.'!AK25</f>
        <v>4444</v>
      </c>
      <c r="AK25" s="104">
        <f t="shared" si="12"/>
        <v>4444</v>
      </c>
      <c r="AL25" s="104">
        <f>'[2]1.-23.'!T949</f>
        <v>0</v>
      </c>
      <c r="AM25" s="106" t="s">
        <v>39</v>
      </c>
      <c r="AN25" s="99" t="s">
        <v>129</v>
      </c>
      <c r="AO25" s="103">
        <f>'[1]int.bev.'!AP25</f>
        <v>975</v>
      </c>
      <c r="AP25" s="104">
        <f t="shared" si="13"/>
        <v>975</v>
      </c>
      <c r="AQ25" s="104">
        <f>'[2]1.-23.'!AH949</f>
        <v>0</v>
      </c>
      <c r="AR25" s="102">
        <f t="shared" si="15"/>
        <v>181862</v>
      </c>
      <c r="AS25" s="102">
        <f t="shared" si="15"/>
        <v>184689</v>
      </c>
      <c r="AT25" s="102">
        <f t="shared" si="15"/>
        <v>2827</v>
      </c>
      <c r="AU25" s="106" t="s">
        <v>39</v>
      </c>
      <c r="AV25" s="99" t="s">
        <v>129</v>
      </c>
      <c r="AW25" s="102">
        <f t="shared" si="16"/>
        <v>172932</v>
      </c>
      <c r="AX25" s="102">
        <f t="shared" si="16"/>
        <v>175409</v>
      </c>
      <c r="AY25" s="102">
        <f t="shared" si="16"/>
        <v>2477</v>
      </c>
      <c r="AZ25" s="102">
        <f>'[2]int.kiad.'!BB25</f>
        <v>8930</v>
      </c>
      <c r="BA25" s="102">
        <f>'[2]int.kiad.'!BC25</f>
        <v>9280</v>
      </c>
      <c r="BB25" s="102">
        <f>'[2]int.kiad.'!BD25</f>
        <v>350</v>
      </c>
      <c r="BC25" s="44">
        <v>8</v>
      </c>
      <c r="BD25" s="34" t="s">
        <v>11</v>
      </c>
      <c r="BE25" s="33" t="s">
        <v>185</v>
      </c>
      <c r="BF25" s="33">
        <f>'[3]int.bev.'!BG25</f>
        <v>4221</v>
      </c>
      <c r="BG25" s="23">
        <f t="shared" si="18"/>
        <v>3920</v>
      </c>
      <c r="BH25" s="33">
        <f>'[2]részb.ö.'!P181</f>
        <v>-301</v>
      </c>
      <c r="BI25" s="33">
        <f>'[3]int.bev.'!BJ25</f>
        <v>0</v>
      </c>
      <c r="BJ25" s="23">
        <f t="shared" si="19"/>
        <v>0</v>
      </c>
      <c r="BK25" s="33">
        <f>'[2]részb.ö.'!Q181</f>
        <v>0</v>
      </c>
      <c r="BL25" s="44">
        <v>8</v>
      </c>
      <c r="BM25" s="34" t="s">
        <v>11</v>
      </c>
      <c r="BN25" s="33" t="s">
        <v>185</v>
      </c>
      <c r="BO25" s="33">
        <f>'[3]int.bev.'!BP25</f>
        <v>42844</v>
      </c>
      <c r="BP25" s="23">
        <f t="shared" si="20"/>
        <v>43040</v>
      </c>
      <c r="BQ25" s="33">
        <f>'[2]részb.ö.'!R181</f>
        <v>196</v>
      </c>
      <c r="BR25" s="33">
        <f>'[3]int.bev.'!BS25</f>
        <v>70</v>
      </c>
      <c r="BS25" s="23">
        <f t="shared" si="21"/>
        <v>357</v>
      </c>
      <c r="BT25" s="33">
        <f>'[2]részb.ö.'!S181</f>
        <v>287</v>
      </c>
      <c r="BU25" s="44">
        <v>8</v>
      </c>
      <c r="BV25" s="34" t="s">
        <v>11</v>
      </c>
      <c r="BW25" s="33" t="s">
        <v>185</v>
      </c>
      <c r="BX25" s="33">
        <f>'[3]int.bev.'!BY25</f>
        <v>819</v>
      </c>
      <c r="BY25" s="23">
        <f t="shared" si="22"/>
        <v>932</v>
      </c>
      <c r="BZ25" s="33">
        <f>'[2]részb.ö.'!T181</f>
        <v>113</v>
      </c>
      <c r="CA25" s="33">
        <f t="shared" si="23"/>
        <v>47954</v>
      </c>
      <c r="CB25" s="33">
        <f t="shared" si="23"/>
        <v>48249</v>
      </c>
      <c r="CC25" s="33">
        <f t="shared" si="23"/>
        <v>295</v>
      </c>
      <c r="CD25" s="7"/>
      <c r="CE25" s="7"/>
    </row>
    <row r="26" spans="1:83" ht="12.75">
      <c r="A26" s="106" t="s">
        <v>40</v>
      </c>
      <c r="B26" s="99" t="s">
        <v>130</v>
      </c>
      <c r="C26" s="103">
        <f>'[1]int.bev.'!D26</f>
        <v>2988</v>
      </c>
      <c r="D26" s="104">
        <f t="shared" si="4"/>
        <v>3245</v>
      </c>
      <c r="E26" s="104">
        <f>'[2]1.-23.'!P997</f>
        <v>257</v>
      </c>
      <c r="F26" s="103">
        <f>'[1]int.bev.'!G26</f>
        <v>0</v>
      </c>
      <c r="G26" s="104">
        <f t="shared" si="5"/>
        <v>0</v>
      </c>
      <c r="H26" s="104">
        <f>'[2]1.-23.'!AC997</f>
        <v>0</v>
      </c>
      <c r="I26" s="103">
        <f>'[1]int.bev.'!J26</f>
        <v>0</v>
      </c>
      <c r="J26" s="104">
        <f t="shared" si="6"/>
        <v>0</v>
      </c>
      <c r="K26" s="104">
        <f>'[2]1.-23.'!AD997</f>
        <v>0</v>
      </c>
      <c r="L26" s="106" t="s">
        <v>40</v>
      </c>
      <c r="M26" s="99" t="s">
        <v>130</v>
      </c>
      <c r="N26" s="103">
        <f>'[1]int.bev.'!O26</f>
        <v>0</v>
      </c>
      <c r="O26" s="104">
        <f t="shared" si="7"/>
        <v>0</v>
      </c>
      <c r="P26" s="104">
        <f>'[2]1.-23.'!Q997</f>
        <v>0</v>
      </c>
      <c r="Q26" s="103">
        <f>'[1]int.bev.'!R26</f>
        <v>75120</v>
      </c>
      <c r="R26" s="104">
        <f t="shared" si="8"/>
        <v>75200</v>
      </c>
      <c r="S26" s="104">
        <f>'[2]1.-23.'!R997</f>
        <v>80</v>
      </c>
      <c r="T26" s="103">
        <f>'[1]int.bev.'!U26</f>
        <v>904</v>
      </c>
      <c r="U26" s="104">
        <f t="shared" si="9"/>
        <v>1028</v>
      </c>
      <c r="V26" s="104">
        <f>'[2]1.-23.'!AF997</f>
        <v>124</v>
      </c>
      <c r="W26" s="106" t="s">
        <v>40</v>
      </c>
      <c r="X26" s="99" t="s">
        <v>130</v>
      </c>
      <c r="Y26" s="103">
        <f>'[1]int.bev.'!Z26</f>
        <v>435</v>
      </c>
      <c r="Z26" s="104">
        <f t="shared" si="10"/>
        <v>815</v>
      </c>
      <c r="AA26" s="104">
        <f>'[2]1.-23.'!S997</f>
        <v>380</v>
      </c>
      <c r="AB26" s="103">
        <f>'[1]int.bev.'!AC26</f>
        <v>375</v>
      </c>
      <c r="AC26" s="104">
        <f t="shared" si="11"/>
        <v>755</v>
      </c>
      <c r="AD26" s="104">
        <f>'[2]1.-23.'!AG997</f>
        <v>380</v>
      </c>
      <c r="AE26" s="106" t="s">
        <v>40</v>
      </c>
      <c r="AF26" s="99" t="s">
        <v>130</v>
      </c>
      <c r="AG26" s="103">
        <f>'[1]int.bev.'!AH26</f>
        <v>60</v>
      </c>
      <c r="AH26" s="102">
        <f t="shared" si="17"/>
        <v>60</v>
      </c>
      <c r="AI26" s="102">
        <f t="shared" si="17"/>
        <v>0</v>
      </c>
      <c r="AJ26" s="103">
        <f>'[1]int.bev.'!AK26</f>
        <v>792</v>
      </c>
      <c r="AK26" s="104">
        <f t="shared" si="12"/>
        <v>792</v>
      </c>
      <c r="AL26" s="104">
        <f>'[2]1.-23.'!T997</f>
        <v>0</v>
      </c>
      <c r="AM26" s="106" t="s">
        <v>40</v>
      </c>
      <c r="AN26" s="99" t="s">
        <v>130</v>
      </c>
      <c r="AO26" s="103">
        <f>'[1]int.bev.'!AP26</f>
        <v>90</v>
      </c>
      <c r="AP26" s="104">
        <f t="shared" si="13"/>
        <v>90</v>
      </c>
      <c r="AQ26" s="104">
        <f>'[2]1.-23.'!AH997</f>
        <v>0</v>
      </c>
      <c r="AR26" s="102">
        <f t="shared" si="15"/>
        <v>79335</v>
      </c>
      <c r="AS26" s="102">
        <f t="shared" si="15"/>
        <v>80052</v>
      </c>
      <c r="AT26" s="102">
        <f t="shared" si="15"/>
        <v>717</v>
      </c>
      <c r="AU26" s="106" t="s">
        <v>40</v>
      </c>
      <c r="AV26" s="99" t="s">
        <v>130</v>
      </c>
      <c r="AW26" s="102">
        <f t="shared" si="16"/>
        <v>77966</v>
      </c>
      <c r="AX26" s="102">
        <f t="shared" si="16"/>
        <v>78179</v>
      </c>
      <c r="AY26" s="102">
        <f t="shared" si="16"/>
        <v>213</v>
      </c>
      <c r="AZ26" s="102">
        <f>'[2]int.kiad.'!BB26</f>
        <v>1369</v>
      </c>
      <c r="BA26" s="102">
        <f>'[2]int.kiad.'!BC26</f>
        <v>1873</v>
      </c>
      <c r="BB26" s="102">
        <f>'[2]int.kiad.'!BD26</f>
        <v>504</v>
      </c>
      <c r="BC26" s="44">
        <v>8</v>
      </c>
      <c r="BD26" s="34" t="s">
        <v>12</v>
      </c>
      <c r="BE26" s="33" t="s">
        <v>186</v>
      </c>
      <c r="BF26" s="33">
        <f>'[3]int.bev.'!BG26</f>
        <v>7249</v>
      </c>
      <c r="BG26" s="23">
        <f t="shared" si="18"/>
        <v>7656</v>
      </c>
      <c r="BH26" s="33">
        <f>'[2]részb.ö.'!P229</f>
        <v>407</v>
      </c>
      <c r="BI26" s="33">
        <f>'[3]int.bev.'!BJ26</f>
        <v>0</v>
      </c>
      <c r="BJ26" s="23">
        <f t="shared" si="19"/>
        <v>0</v>
      </c>
      <c r="BK26" s="33">
        <f>'[2]részb.ö.'!Q229</f>
        <v>0</v>
      </c>
      <c r="BL26" s="44">
        <v>8</v>
      </c>
      <c r="BM26" s="34" t="s">
        <v>12</v>
      </c>
      <c r="BN26" s="33" t="s">
        <v>186</v>
      </c>
      <c r="BO26" s="33">
        <f>'[3]int.bev.'!BP26</f>
        <v>60096</v>
      </c>
      <c r="BP26" s="23">
        <f t="shared" si="20"/>
        <v>60124</v>
      </c>
      <c r="BQ26" s="33">
        <f>'[2]részb.ö.'!R229</f>
        <v>28</v>
      </c>
      <c r="BR26" s="33">
        <f>'[3]int.bev.'!BS26</f>
        <v>200</v>
      </c>
      <c r="BS26" s="23">
        <f t="shared" si="21"/>
        <v>200</v>
      </c>
      <c r="BT26" s="33">
        <f>'[2]részb.ö.'!S229</f>
        <v>0</v>
      </c>
      <c r="BU26" s="44">
        <v>8</v>
      </c>
      <c r="BV26" s="34" t="s">
        <v>12</v>
      </c>
      <c r="BW26" s="33" t="s">
        <v>186</v>
      </c>
      <c r="BX26" s="33">
        <f>'[3]int.bev.'!BY26</f>
        <v>637</v>
      </c>
      <c r="BY26" s="23">
        <f t="shared" si="22"/>
        <v>741</v>
      </c>
      <c r="BZ26" s="33">
        <f>'[2]részb.ö.'!T229</f>
        <v>104</v>
      </c>
      <c r="CA26" s="33">
        <f t="shared" si="23"/>
        <v>68182</v>
      </c>
      <c r="CB26" s="33">
        <f t="shared" si="23"/>
        <v>68721</v>
      </c>
      <c r="CC26" s="33">
        <f t="shared" si="23"/>
        <v>539</v>
      </c>
      <c r="CD26" s="7"/>
      <c r="CE26" s="7"/>
    </row>
    <row r="27" spans="1:83" ht="12.75">
      <c r="A27" s="106" t="s">
        <v>41</v>
      </c>
      <c r="B27" s="99" t="s">
        <v>131</v>
      </c>
      <c r="C27" s="103">
        <f>'[1]int.bev.'!D27</f>
        <v>16682</v>
      </c>
      <c r="D27" s="104">
        <f t="shared" si="4"/>
        <v>16382</v>
      </c>
      <c r="E27" s="104">
        <f>'[2]1.-23.'!P1045</f>
        <v>-300</v>
      </c>
      <c r="F27" s="103">
        <f>'[1]int.bev.'!G27</f>
        <v>0</v>
      </c>
      <c r="G27" s="104">
        <f t="shared" si="5"/>
        <v>0</v>
      </c>
      <c r="H27" s="104">
        <f>'[2]1.-23.'!AC1045</f>
        <v>0</v>
      </c>
      <c r="I27" s="103">
        <f>'[1]int.bev.'!J27</f>
        <v>0</v>
      </c>
      <c r="J27" s="104">
        <f t="shared" si="6"/>
        <v>0</v>
      </c>
      <c r="K27" s="104">
        <f>'[2]1.-23.'!AD1045</f>
        <v>0</v>
      </c>
      <c r="L27" s="106" t="s">
        <v>41</v>
      </c>
      <c r="M27" s="99" t="s">
        <v>131</v>
      </c>
      <c r="N27" s="103">
        <f>'[1]int.bev.'!O27</f>
        <v>0</v>
      </c>
      <c r="O27" s="104">
        <f t="shared" si="7"/>
        <v>0</v>
      </c>
      <c r="P27" s="104">
        <f>'[2]1.-23.'!Q1045</f>
        <v>0</v>
      </c>
      <c r="Q27" s="103">
        <f>'[1]int.bev.'!R27</f>
        <v>123296</v>
      </c>
      <c r="R27" s="104">
        <f t="shared" si="8"/>
        <v>123640</v>
      </c>
      <c r="S27" s="104">
        <f>'[2]1.-23.'!R1045</f>
        <v>344</v>
      </c>
      <c r="T27" s="103">
        <f>'[1]int.bev.'!U27</f>
        <v>2799</v>
      </c>
      <c r="U27" s="104">
        <f t="shared" si="9"/>
        <v>4096</v>
      </c>
      <c r="V27" s="104">
        <f>'[2]1.-23.'!AF1045</f>
        <v>1297</v>
      </c>
      <c r="W27" s="106" t="s">
        <v>41</v>
      </c>
      <c r="X27" s="99" t="s">
        <v>131</v>
      </c>
      <c r="Y27" s="103">
        <f>'[1]int.bev.'!Z27</f>
        <v>5739</v>
      </c>
      <c r="Z27" s="104">
        <f t="shared" si="10"/>
        <v>1597</v>
      </c>
      <c r="AA27" s="104">
        <f>'[2]1.-23.'!S1045</f>
        <v>-4142</v>
      </c>
      <c r="AB27" s="103">
        <f>'[1]int.bev.'!AC27</f>
        <v>563</v>
      </c>
      <c r="AC27" s="104">
        <f t="shared" si="11"/>
        <v>563</v>
      </c>
      <c r="AD27" s="104">
        <f>'[2]1.-23.'!AG1045</f>
        <v>0</v>
      </c>
      <c r="AE27" s="106" t="s">
        <v>41</v>
      </c>
      <c r="AF27" s="99" t="s">
        <v>131</v>
      </c>
      <c r="AG27" s="103">
        <f>'[1]int.bev.'!AH27</f>
        <v>5176</v>
      </c>
      <c r="AH27" s="102">
        <f t="shared" si="17"/>
        <v>1034</v>
      </c>
      <c r="AI27" s="102">
        <f t="shared" si="17"/>
        <v>-4142</v>
      </c>
      <c r="AJ27" s="103">
        <f>'[1]int.bev.'!AK27</f>
        <v>6316</v>
      </c>
      <c r="AK27" s="104">
        <f t="shared" si="12"/>
        <v>6316</v>
      </c>
      <c r="AL27" s="104">
        <f>'[2]1.-23.'!T1045</f>
        <v>0</v>
      </c>
      <c r="AM27" s="106" t="s">
        <v>41</v>
      </c>
      <c r="AN27" s="99" t="s">
        <v>131</v>
      </c>
      <c r="AO27" s="103">
        <f>'[1]int.bev.'!AP27</f>
        <v>235</v>
      </c>
      <c r="AP27" s="104">
        <f t="shared" si="13"/>
        <v>235</v>
      </c>
      <c r="AQ27" s="104">
        <f>'[2]1.-23.'!AH1045</f>
        <v>0</v>
      </c>
      <c r="AR27" s="102">
        <f t="shared" si="15"/>
        <v>152033</v>
      </c>
      <c r="AS27" s="102">
        <f t="shared" si="15"/>
        <v>147935</v>
      </c>
      <c r="AT27" s="102">
        <f t="shared" si="15"/>
        <v>-4098</v>
      </c>
      <c r="AU27" s="106" t="s">
        <v>41</v>
      </c>
      <c r="AV27" s="99" t="s">
        <v>131</v>
      </c>
      <c r="AW27" s="102">
        <f t="shared" si="16"/>
        <v>148436</v>
      </c>
      <c r="AX27" s="102">
        <f t="shared" si="16"/>
        <v>143041</v>
      </c>
      <c r="AY27" s="102">
        <f t="shared" si="16"/>
        <v>-5395</v>
      </c>
      <c r="AZ27" s="102">
        <f>'[2]int.kiad.'!BB27</f>
        <v>3597</v>
      </c>
      <c r="BA27" s="102">
        <f>'[2]int.kiad.'!BC27</f>
        <v>4894</v>
      </c>
      <c r="BB27" s="102">
        <f>'[2]int.kiad.'!BD27</f>
        <v>1297</v>
      </c>
      <c r="BC27" s="44">
        <v>8</v>
      </c>
      <c r="BD27" s="34" t="s">
        <v>13</v>
      </c>
      <c r="BE27" s="33" t="s">
        <v>187</v>
      </c>
      <c r="BF27" s="33">
        <f>'[3]int.bev.'!BG27</f>
        <v>6355</v>
      </c>
      <c r="BG27" s="23">
        <f t="shared" si="18"/>
        <v>6330</v>
      </c>
      <c r="BH27" s="33">
        <f>'[2]részb.ö.'!P277</f>
        <v>-25</v>
      </c>
      <c r="BI27" s="33">
        <f>'[3]int.bev.'!BJ27</f>
        <v>0</v>
      </c>
      <c r="BJ27" s="23">
        <f t="shared" si="19"/>
        <v>0</v>
      </c>
      <c r="BK27" s="33">
        <f>'[2]részb.ö.'!Q277</f>
        <v>0</v>
      </c>
      <c r="BL27" s="44">
        <v>8</v>
      </c>
      <c r="BM27" s="34" t="s">
        <v>13</v>
      </c>
      <c r="BN27" s="33" t="s">
        <v>187</v>
      </c>
      <c r="BO27" s="33">
        <f>'[3]int.bev.'!BP27</f>
        <v>59858</v>
      </c>
      <c r="BP27" s="23">
        <f t="shared" si="20"/>
        <v>60500</v>
      </c>
      <c r="BQ27" s="33">
        <f>'[2]részb.ö.'!R277</f>
        <v>642</v>
      </c>
      <c r="BR27" s="33">
        <f>'[3]int.bev.'!BS27</f>
        <v>200</v>
      </c>
      <c r="BS27" s="23">
        <f t="shared" si="21"/>
        <v>388</v>
      </c>
      <c r="BT27" s="33">
        <f>'[2]részb.ö.'!S277</f>
        <v>188</v>
      </c>
      <c r="BU27" s="44">
        <v>8</v>
      </c>
      <c r="BV27" s="34" t="s">
        <v>13</v>
      </c>
      <c r="BW27" s="33" t="s">
        <v>187</v>
      </c>
      <c r="BX27" s="33">
        <f>'[3]int.bev.'!BY27</f>
        <v>781</v>
      </c>
      <c r="BY27" s="23">
        <f t="shared" si="22"/>
        <v>923</v>
      </c>
      <c r="BZ27" s="33">
        <f>'[2]részb.ö.'!T277</f>
        <v>142</v>
      </c>
      <c r="CA27" s="33">
        <f t="shared" si="23"/>
        <v>67194</v>
      </c>
      <c r="CB27" s="33">
        <f t="shared" si="23"/>
        <v>68141</v>
      </c>
      <c r="CC27" s="33">
        <f t="shared" si="23"/>
        <v>947</v>
      </c>
      <c r="CD27" s="7"/>
      <c r="CE27" s="7"/>
    </row>
    <row r="28" spans="1:83" ht="12.75">
      <c r="A28" s="106" t="s">
        <v>42</v>
      </c>
      <c r="B28" s="99" t="s">
        <v>132</v>
      </c>
      <c r="C28" s="103">
        <f>'[1]int.bev.'!D28</f>
        <v>11155</v>
      </c>
      <c r="D28" s="104">
        <f t="shared" si="4"/>
        <v>12311</v>
      </c>
      <c r="E28" s="104">
        <f>'[2]1.-23.'!P1093</f>
        <v>1156</v>
      </c>
      <c r="F28" s="103">
        <f>'[1]int.bev.'!G28</f>
        <v>0</v>
      </c>
      <c r="G28" s="104">
        <f t="shared" si="5"/>
        <v>0</v>
      </c>
      <c r="H28" s="104">
        <f>'[2]1.-23.'!AC1093</f>
        <v>0</v>
      </c>
      <c r="I28" s="103">
        <f>'[1]int.bev.'!J28</f>
        <v>0</v>
      </c>
      <c r="J28" s="104">
        <f t="shared" si="6"/>
        <v>0</v>
      </c>
      <c r="K28" s="104">
        <f>'[2]1.-23.'!AD1093</f>
        <v>0</v>
      </c>
      <c r="L28" s="106" t="s">
        <v>42</v>
      </c>
      <c r="M28" s="99" t="s">
        <v>132</v>
      </c>
      <c r="N28" s="103">
        <f>'[1]int.bev.'!O28</f>
        <v>0</v>
      </c>
      <c r="O28" s="104">
        <f t="shared" si="7"/>
        <v>0</v>
      </c>
      <c r="P28" s="104">
        <f>'[2]1.-23.'!Q1093</f>
        <v>0</v>
      </c>
      <c r="Q28" s="103">
        <f>'[1]int.bev.'!R28</f>
        <v>255982</v>
      </c>
      <c r="R28" s="104">
        <f t="shared" si="8"/>
        <v>256380</v>
      </c>
      <c r="S28" s="104">
        <f>'[2]1.-23.'!R1093</f>
        <v>398</v>
      </c>
      <c r="T28" s="103">
        <f>'[1]int.bev.'!U28</f>
        <v>3942</v>
      </c>
      <c r="U28" s="104">
        <f t="shared" si="9"/>
        <v>3547</v>
      </c>
      <c r="V28" s="104">
        <f>'[2]1.-23.'!AF1093</f>
        <v>-395</v>
      </c>
      <c r="W28" s="106" t="s">
        <v>42</v>
      </c>
      <c r="X28" s="99" t="s">
        <v>132</v>
      </c>
      <c r="Y28" s="103">
        <f>'[1]int.bev.'!Z28</f>
        <v>8670</v>
      </c>
      <c r="Z28" s="104">
        <f t="shared" si="10"/>
        <v>12212</v>
      </c>
      <c r="AA28" s="104">
        <f>'[2]1.-23.'!S1093</f>
        <v>3542</v>
      </c>
      <c r="AB28" s="103">
        <f>'[1]int.bev.'!AC28</f>
        <v>6556</v>
      </c>
      <c r="AC28" s="104">
        <f t="shared" si="11"/>
        <v>7118</v>
      </c>
      <c r="AD28" s="104">
        <f>'[2]1.-23.'!AG1093</f>
        <v>562</v>
      </c>
      <c r="AE28" s="106" t="s">
        <v>42</v>
      </c>
      <c r="AF28" s="99" t="s">
        <v>132</v>
      </c>
      <c r="AG28" s="103">
        <f>'[1]int.bev.'!AH28</f>
        <v>2114</v>
      </c>
      <c r="AH28" s="102">
        <f t="shared" si="17"/>
        <v>5094</v>
      </c>
      <c r="AI28" s="102">
        <f t="shared" si="17"/>
        <v>2980</v>
      </c>
      <c r="AJ28" s="103">
        <f>'[1]int.bev.'!AK28</f>
        <v>4639</v>
      </c>
      <c r="AK28" s="104">
        <f t="shared" si="12"/>
        <v>4639</v>
      </c>
      <c r="AL28" s="104">
        <f>'[2]1.-23.'!T1093</f>
        <v>0</v>
      </c>
      <c r="AM28" s="106" t="s">
        <v>42</v>
      </c>
      <c r="AN28" s="99" t="s">
        <v>132</v>
      </c>
      <c r="AO28" s="103">
        <f>'[1]int.bev.'!AP28</f>
        <v>754</v>
      </c>
      <c r="AP28" s="104">
        <f t="shared" si="13"/>
        <v>754</v>
      </c>
      <c r="AQ28" s="104">
        <f>'[2]1.-23.'!AH1093</f>
        <v>0</v>
      </c>
      <c r="AR28" s="102">
        <f t="shared" si="15"/>
        <v>280446</v>
      </c>
      <c r="AS28" s="102">
        <f t="shared" si="15"/>
        <v>285542</v>
      </c>
      <c r="AT28" s="102">
        <f t="shared" si="15"/>
        <v>5096</v>
      </c>
      <c r="AU28" s="106" t="s">
        <v>42</v>
      </c>
      <c r="AV28" s="99" t="s">
        <v>132</v>
      </c>
      <c r="AW28" s="102">
        <f t="shared" si="16"/>
        <v>269194</v>
      </c>
      <c r="AX28" s="102">
        <f t="shared" si="16"/>
        <v>274123</v>
      </c>
      <c r="AY28" s="102">
        <f t="shared" si="16"/>
        <v>4929</v>
      </c>
      <c r="AZ28" s="102">
        <f>'[2]int.kiad.'!BB28</f>
        <v>11252</v>
      </c>
      <c r="BA28" s="102">
        <f>'[2]int.kiad.'!BC28</f>
        <v>11419</v>
      </c>
      <c r="BB28" s="102">
        <f>'[2]int.kiad.'!BD28</f>
        <v>167</v>
      </c>
      <c r="BC28" s="44">
        <v>8</v>
      </c>
      <c r="BD28" s="34" t="s">
        <v>14</v>
      </c>
      <c r="BE28" s="33" t="s">
        <v>188</v>
      </c>
      <c r="BF28" s="33">
        <f>'[3]int.bev.'!BG28</f>
        <v>3856</v>
      </c>
      <c r="BG28" s="23">
        <f t="shared" si="18"/>
        <v>3869</v>
      </c>
      <c r="BH28" s="33">
        <f>'[2]részb.ö.'!P325</f>
        <v>13</v>
      </c>
      <c r="BI28" s="33">
        <f>'[3]int.bev.'!BJ28</f>
        <v>0</v>
      </c>
      <c r="BJ28" s="23">
        <f t="shared" si="19"/>
        <v>0</v>
      </c>
      <c r="BK28" s="33">
        <f>'[2]részb.ö.'!Q325</f>
        <v>0</v>
      </c>
      <c r="BL28" s="44">
        <v>8</v>
      </c>
      <c r="BM28" s="34" t="s">
        <v>14</v>
      </c>
      <c r="BN28" s="33" t="s">
        <v>188</v>
      </c>
      <c r="BO28" s="33">
        <f>'[3]int.bev.'!BP28</f>
        <v>35699</v>
      </c>
      <c r="BP28" s="23">
        <f t="shared" si="20"/>
        <v>35816</v>
      </c>
      <c r="BQ28" s="33">
        <f>'[2]részb.ö.'!R325</f>
        <v>117</v>
      </c>
      <c r="BR28" s="33">
        <f>'[3]int.bev.'!BS28</f>
        <v>150</v>
      </c>
      <c r="BS28" s="23">
        <f t="shared" si="21"/>
        <v>150</v>
      </c>
      <c r="BT28" s="33">
        <f>'[2]részb.ö.'!S325</f>
        <v>0</v>
      </c>
      <c r="BU28" s="44">
        <v>8</v>
      </c>
      <c r="BV28" s="34" t="s">
        <v>14</v>
      </c>
      <c r="BW28" s="33" t="s">
        <v>188</v>
      </c>
      <c r="BX28" s="33">
        <f>'[3]int.bev.'!BY28</f>
        <v>869</v>
      </c>
      <c r="BY28" s="23">
        <f t="shared" si="22"/>
        <v>1036</v>
      </c>
      <c r="BZ28" s="33">
        <f>'[2]részb.ö.'!T325</f>
        <v>167</v>
      </c>
      <c r="CA28" s="33">
        <f t="shared" si="23"/>
        <v>40574</v>
      </c>
      <c r="CB28" s="33">
        <f t="shared" si="23"/>
        <v>40871</v>
      </c>
      <c r="CC28" s="33">
        <f t="shared" si="23"/>
        <v>297</v>
      </c>
      <c r="CD28" s="7"/>
      <c r="CE28" s="7"/>
    </row>
    <row r="29" spans="1:83" ht="12.75">
      <c r="A29" s="106" t="s">
        <v>43</v>
      </c>
      <c r="B29" s="99" t="s">
        <v>133</v>
      </c>
      <c r="C29" s="103">
        <f>'[1]int.bev.'!D29</f>
        <v>26367</v>
      </c>
      <c r="D29" s="104">
        <f t="shared" si="4"/>
        <v>28521</v>
      </c>
      <c r="E29" s="104">
        <f>'[2]24.-42.'!P37</f>
        <v>2154</v>
      </c>
      <c r="F29" s="103">
        <f>'[1]int.bev.'!G29</f>
        <v>0</v>
      </c>
      <c r="G29" s="104">
        <f t="shared" si="5"/>
        <v>0</v>
      </c>
      <c r="H29" s="104">
        <f>'[2]24.-42.'!AC37</f>
        <v>0</v>
      </c>
      <c r="I29" s="103">
        <f>'[1]int.bev.'!J29</f>
        <v>0</v>
      </c>
      <c r="J29" s="104">
        <f t="shared" si="6"/>
        <v>0</v>
      </c>
      <c r="K29" s="104">
        <f>'[2]24.-42.'!AD37</f>
        <v>0</v>
      </c>
      <c r="L29" s="106" t="s">
        <v>43</v>
      </c>
      <c r="M29" s="99" t="s">
        <v>133</v>
      </c>
      <c r="N29" s="103">
        <f>'[1]int.bev.'!O29</f>
        <v>0</v>
      </c>
      <c r="O29" s="104">
        <f t="shared" si="7"/>
        <v>0</v>
      </c>
      <c r="P29" s="104">
        <f>'[2]24.-42.'!Q37</f>
        <v>0</v>
      </c>
      <c r="Q29" s="103">
        <f>'[1]int.bev.'!R29</f>
        <v>288752</v>
      </c>
      <c r="R29" s="104">
        <f t="shared" si="8"/>
        <v>288962</v>
      </c>
      <c r="S29" s="104">
        <f>'[2]24.-42.'!R37</f>
        <v>210</v>
      </c>
      <c r="T29" s="103">
        <f>'[1]int.bev.'!U29</f>
        <v>3384</v>
      </c>
      <c r="U29" s="104">
        <f t="shared" si="9"/>
        <v>1718</v>
      </c>
      <c r="V29" s="104">
        <f>'[2]24.-42.'!AF37</f>
        <v>-1666</v>
      </c>
      <c r="W29" s="106" t="s">
        <v>43</v>
      </c>
      <c r="X29" s="99" t="s">
        <v>133</v>
      </c>
      <c r="Y29" s="103">
        <f>'[1]int.bev.'!Z29</f>
        <v>21669</v>
      </c>
      <c r="Z29" s="104">
        <f t="shared" si="10"/>
        <v>22552</v>
      </c>
      <c r="AA29" s="104">
        <f>'[2]24.-42.'!S37</f>
        <v>883</v>
      </c>
      <c r="AB29" s="103">
        <f>'[1]int.bev.'!AC29</f>
        <v>21603</v>
      </c>
      <c r="AC29" s="104">
        <f t="shared" si="11"/>
        <v>22486</v>
      </c>
      <c r="AD29" s="104">
        <f>'[2]24.-42.'!AG37</f>
        <v>883</v>
      </c>
      <c r="AE29" s="106" t="s">
        <v>43</v>
      </c>
      <c r="AF29" s="99" t="s">
        <v>133</v>
      </c>
      <c r="AG29" s="103">
        <f>'[1]int.bev.'!AH29</f>
        <v>66</v>
      </c>
      <c r="AH29" s="102">
        <f t="shared" si="17"/>
        <v>66</v>
      </c>
      <c r="AI29" s="102">
        <f t="shared" si="17"/>
        <v>0</v>
      </c>
      <c r="AJ29" s="103">
        <f>'[1]int.bev.'!AK29</f>
        <v>22102</v>
      </c>
      <c r="AK29" s="104">
        <f t="shared" si="12"/>
        <v>22102</v>
      </c>
      <c r="AL29" s="104">
        <f>'[2]24.-42.'!T37</f>
        <v>0</v>
      </c>
      <c r="AM29" s="106" t="s">
        <v>43</v>
      </c>
      <c r="AN29" s="99" t="s">
        <v>133</v>
      </c>
      <c r="AO29" s="103">
        <f>'[1]int.bev.'!AP29</f>
        <v>8551</v>
      </c>
      <c r="AP29" s="104">
        <f t="shared" si="13"/>
        <v>8551</v>
      </c>
      <c r="AQ29" s="104">
        <f>'[2]24.-42.'!AH37</f>
        <v>0</v>
      </c>
      <c r="AR29" s="102">
        <f t="shared" si="15"/>
        <v>358890</v>
      </c>
      <c r="AS29" s="102">
        <f t="shared" si="15"/>
        <v>362137</v>
      </c>
      <c r="AT29" s="102">
        <f t="shared" si="15"/>
        <v>3247</v>
      </c>
      <c r="AU29" s="106" t="s">
        <v>43</v>
      </c>
      <c r="AV29" s="99" t="s">
        <v>133</v>
      </c>
      <c r="AW29" s="102">
        <f t="shared" si="16"/>
        <v>325352</v>
      </c>
      <c r="AX29" s="102">
        <f t="shared" si="16"/>
        <v>329382</v>
      </c>
      <c r="AY29" s="102">
        <f t="shared" si="16"/>
        <v>4030</v>
      </c>
      <c r="AZ29" s="102">
        <f>'[2]int.kiad.'!BB29</f>
        <v>33538</v>
      </c>
      <c r="BA29" s="102">
        <f>'[2]int.kiad.'!BC29</f>
        <v>32755</v>
      </c>
      <c r="BB29" s="102">
        <f>'[2]int.kiad.'!BD29</f>
        <v>-783</v>
      </c>
      <c r="BC29" s="44">
        <v>8</v>
      </c>
      <c r="BD29" s="34" t="s">
        <v>15</v>
      </c>
      <c r="BE29" s="33" t="s">
        <v>189</v>
      </c>
      <c r="BF29" s="33">
        <f>'[3]int.bev.'!BG29</f>
        <v>3244</v>
      </c>
      <c r="BG29" s="23">
        <f t="shared" si="18"/>
        <v>3631</v>
      </c>
      <c r="BH29" s="33">
        <f>'[2]részb.ö.'!P373</f>
        <v>387</v>
      </c>
      <c r="BI29" s="33">
        <f>'[3]int.bev.'!BJ29</f>
        <v>0</v>
      </c>
      <c r="BJ29" s="23">
        <f t="shared" si="19"/>
        <v>0</v>
      </c>
      <c r="BK29" s="33">
        <f>'[2]részb.ö.'!Q373</f>
        <v>0</v>
      </c>
      <c r="BL29" s="44">
        <v>8</v>
      </c>
      <c r="BM29" s="34" t="s">
        <v>15</v>
      </c>
      <c r="BN29" s="33" t="s">
        <v>189</v>
      </c>
      <c r="BO29" s="33">
        <f>'[3]int.bev.'!BP29</f>
        <v>30223</v>
      </c>
      <c r="BP29" s="23">
        <f t="shared" si="20"/>
        <v>30239</v>
      </c>
      <c r="BQ29" s="33">
        <f>'[2]részb.ö.'!R373</f>
        <v>16</v>
      </c>
      <c r="BR29" s="33">
        <f>'[3]int.bev.'!BS29</f>
        <v>10</v>
      </c>
      <c r="BS29" s="23">
        <f t="shared" si="21"/>
        <v>10</v>
      </c>
      <c r="BT29" s="33">
        <f>'[2]részb.ö.'!S373</f>
        <v>0</v>
      </c>
      <c r="BU29" s="44">
        <v>8</v>
      </c>
      <c r="BV29" s="34" t="s">
        <v>15</v>
      </c>
      <c r="BW29" s="33" t="s">
        <v>189</v>
      </c>
      <c r="BX29" s="33">
        <f>'[3]int.bev.'!BY29</f>
        <v>660</v>
      </c>
      <c r="BY29" s="23">
        <f t="shared" si="22"/>
        <v>733</v>
      </c>
      <c r="BZ29" s="33">
        <f>'[2]részb.ö.'!T373</f>
        <v>73</v>
      </c>
      <c r="CA29" s="33">
        <f t="shared" si="23"/>
        <v>34137</v>
      </c>
      <c r="CB29" s="33">
        <f t="shared" si="23"/>
        <v>34613</v>
      </c>
      <c r="CC29" s="33">
        <f t="shared" si="23"/>
        <v>476</v>
      </c>
      <c r="CD29" s="7"/>
      <c r="CE29" s="7"/>
    </row>
    <row r="30" spans="1:83" ht="12.75">
      <c r="A30" s="106" t="s">
        <v>44</v>
      </c>
      <c r="B30" s="99" t="s">
        <v>134</v>
      </c>
      <c r="C30" s="103">
        <f>'[1]int.bev.'!D30</f>
        <v>17243</v>
      </c>
      <c r="D30" s="104">
        <f t="shared" si="4"/>
        <v>22215</v>
      </c>
      <c r="E30" s="104">
        <f>'[2]24.-42.'!P85</f>
        <v>4972</v>
      </c>
      <c r="F30" s="103">
        <f>'[1]int.bev.'!G30</f>
        <v>0</v>
      </c>
      <c r="G30" s="104">
        <f t="shared" si="5"/>
        <v>0</v>
      </c>
      <c r="H30" s="104">
        <f>'[2]24.-42.'!AC85</f>
        <v>0</v>
      </c>
      <c r="I30" s="103">
        <f>'[1]int.bev.'!J30</f>
        <v>0</v>
      </c>
      <c r="J30" s="104">
        <f t="shared" si="6"/>
        <v>0</v>
      </c>
      <c r="K30" s="104">
        <f>'[2]24.-42.'!AD85</f>
        <v>0</v>
      </c>
      <c r="L30" s="106" t="s">
        <v>44</v>
      </c>
      <c r="M30" s="99" t="s">
        <v>134</v>
      </c>
      <c r="N30" s="103">
        <f>'[1]int.bev.'!O30</f>
        <v>0</v>
      </c>
      <c r="O30" s="104">
        <f t="shared" si="7"/>
        <v>0</v>
      </c>
      <c r="P30" s="104">
        <f>'[2]24.-42.'!Q85</f>
        <v>0</v>
      </c>
      <c r="Q30" s="103">
        <f>'[1]int.bev.'!R30</f>
        <v>236543</v>
      </c>
      <c r="R30" s="104">
        <f t="shared" si="8"/>
        <v>236733</v>
      </c>
      <c r="S30" s="104">
        <f>'[2]24.-42.'!R85</f>
        <v>190</v>
      </c>
      <c r="T30" s="103">
        <f>'[1]int.bev.'!U30</f>
        <v>5047</v>
      </c>
      <c r="U30" s="104">
        <f t="shared" si="9"/>
        <v>5047</v>
      </c>
      <c r="V30" s="104">
        <f>'[2]24.-42.'!AF85</f>
        <v>0</v>
      </c>
      <c r="W30" s="106" t="s">
        <v>44</v>
      </c>
      <c r="X30" s="99" t="s">
        <v>134</v>
      </c>
      <c r="Y30" s="103">
        <f>'[1]int.bev.'!Z30</f>
        <v>6357</v>
      </c>
      <c r="Z30" s="104">
        <f t="shared" si="10"/>
        <v>10057</v>
      </c>
      <c r="AA30" s="104">
        <f>'[2]24.-42.'!S85</f>
        <v>3700</v>
      </c>
      <c r="AB30" s="103">
        <f>'[1]int.bev.'!AC30</f>
        <v>4151</v>
      </c>
      <c r="AC30" s="104">
        <f t="shared" si="11"/>
        <v>5493</v>
      </c>
      <c r="AD30" s="104">
        <f>'[2]24.-42.'!AG85</f>
        <v>1342</v>
      </c>
      <c r="AE30" s="106" t="s">
        <v>44</v>
      </c>
      <c r="AF30" s="99" t="s">
        <v>134</v>
      </c>
      <c r="AG30" s="103">
        <f>'[1]int.bev.'!AH30</f>
        <v>2206</v>
      </c>
      <c r="AH30" s="102">
        <f t="shared" si="17"/>
        <v>4564</v>
      </c>
      <c r="AI30" s="102">
        <f t="shared" si="17"/>
        <v>2358</v>
      </c>
      <c r="AJ30" s="103">
        <f>'[1]int.bev.'!AK30</f>
        <v>600</v>
      </c>
      <c r="AK30" s="104">
        <f t="shared" si="12"/>
        <v>600</v>
      </c>
      <c r="AL30" s="104">
        <f>'[2]24.-42.'!T85</f>
        <v>0</v>
      </c>
      <c r="AM30" s="106" t="s">
        <v>44</v>
      </c>
      <c r="AN30" s="99" t="s">
        <v>134</v>
      </c>
      <c r="AO30" s="103">
        <f>'[1]int.bev.'!AP30</f>
        <v>0</v>
      </c>
      <c r="AP30" s="104">
        <f t="shared" si="13"/>
        <v>0</v>
      </c>
      <c r="AQ30" s="104">
        <f>'[2]24.-42.'!AH85</f>
        <v>0</v>
      </c>
      <c r="AR30" s="102">
        <f t="shared" si="15"/>
        <v>260743</v>
      </c>
      <c r="AS30" s="102">
        <f t="shared" si="15"/>
        <v>269605</v>
      </c>
      <c r="AT30" s="102">
        <f t="shared" si="15"/>
        <v>8862</v>
      </c>
      <c r="AU30" s="106" t="s">
        <v>44</v>
      </c>
      <c r="AV30" s="99" t="s">
        <v>134</v>
      </c>
      <c r="AW30" s="102">
        <f t="shared" si="16"/>
        <v>251545</v>
      </c>
      <c r="AX30" s="102">
        <f t="shared" si="16"/>
        <v>259065</v>
      </c>
      <c r="AY30" s="102">
        <f t="shared" si="16"/>
        <v>7520</v>
      </c>
      <c r="AZ30" s="102">
        <f>'[2]int.kiad.'!BB30</f>
        <v>9198</v>
      </c>
      <c r="BA30" s="102">
        <f>'[2]int.kiad.'!BC30</f>
        <v>10540</v>
      </c>
      <c r="BB30" s="102">
        <f>'[2]int.kiad.'!BD30</f>
        <v>1342</v>
      </c>
      <c r="BC30" s="44">
        <v>8</v>
      </c>
      <c r="BD30" s="34" t="s">
        <v>16</v>
      </c>
      <c r="BE30" s="33" t="s">
        <v>190</v>
      </c>
      <c r="BF30" s="33">
        <f>'[3]int.bev.'!BG30</f>
        <v>5389</v>
      </c>
      <c r="BG30" s="23">
        <f t="shared" si="18"/>
        <v>5577</v>
      </c>
      <c r="BH30" s="33">
        <f>'[2]részb.ö.'!P421</f>
        <v>188</v>
      </c>
      <c r="BI30" s="33">
        <f>'[3]int.bev.'!BJ30</f>
        <v>0</v>
      </c>
      <c r="BJ30" s="23">
        <f t="shared" si="19"/>
        <v>0</v>
      </c>
      <c r="BK30" s="33">
        <f>'[2]részb.ö.'!Q421</f>
        <v>0</v>
      </c>
      <c r="BL30" s="44">
        <v>8</v>
      </c>
      <c r="BM30" s="34" t="s">
        <v>16</v>
      </c>
      <c r="BN30" s="33" t="s">
        <v>190</v>
      </c>
      <c r="BO30" s="33">
        <f>'[3]int.bev.'!BP30</f>
        <v>52887</v>
      </c>
      <c r="BP30" s="23">
        <f t="shared" si="20"/>
        <v>53182</v>
      </c>
      <c r="BQ30" s="33">
        <f>'[2]részb.ö.'!R421</f>
        <v>295</v>
      </c>
      <c r="BR30" s="33">
        <f>'[3]int.bev.'!BS30</f>
        <v>440</v>
      </c>
      <c r="BS30" s="23">
        <f t="shared" si="21"/>
        <v>440</v>
      </c>
      <c r="BT30" s="33">
        <f>'[2]részb.ö.'!S421</f>
        <v>0</v>
      </c>
      <c r="BU30" s="44">
        <v>8</v>
      </c>
      <c r="BV30" s="34" t="s">
        <v>16</v>
      </c>
      <c r="BW30" s="33" t="s">
        <v>190</v>
      </c>
      <c r="BX30" s="33">
        <f>'[3]int.bev.'!BY30</f>
        <v>777</v>
      </c>
      <c r="BY30" s="23">
        <f t="shared" si="22"/>
        <v>928</v>
      </c>
      <c r="BZ30" s="33">
        <f>'[2]részb.ö.'!T421</f>
        <v>151</v>
      </c>
      <c r="CA30" s="33">
        <f t="shared" si="23"/>
        <v>59493</v>
      </c>
      <c r="CB30" s="33">
        <f t="shared" si="23"/>
        <v>60127</v>
      </c>
      <c r="CC30" s="33">
        <f t="shared" si="23"/>
        <v>634</v>
      </c>
      <c r="CD30" s="7"/>
      <c r="CE30" s="7"/>
    </row>
    <row r="31" spans="1:83" ht="12.75">
      <c r="A31" s="106" t="s">
        <v>45</v>
      </c>
      <c r="B31" s="99" t="s">
        <v>135</v>
      </c>
      <c r="C31" s="103">
        <f>'[1]int.bev.'!D31</f>
        <v>90155</v>
      </c>
      <c r="D31" s="104">
        <f t="shared" si="4"/>
        <v>120429</v>
      </c>
      <c r="E31" s="104">
        <f>'[2]24.-42.'!P133</f>
        <v>30274</v>
      </c>
      <c r="F31" s="103">
        <f>'[1]int.bev.'!G31</f>
        <v>0</v>
      </c>
      <c r="G31" s="104">
        <f t="shared" si="5"/>
        <v>0</v>
      </c>
      <c r="H31" s="104">
        <f>'[2]24.-42.'!AC133</f>
        <v>0</v>
      </c>
      <c r="I31" s="103">
        <f>'[1]int.bev.'!J31</f>
        <v>0</v>
      </c>
      <c r="J31" s="104">
        <f t="shared" si="6"/>
        <v>0</v>
      </c>
      <c r="K31" s="104">
        <f>'[2]24.-42.'!AD133</f>
        <v>0</v>
      </c>
      <c r="L31" s="106" t="s">
        <v>45</v>
      </c>
      <c r="M31" s="99" t="s">
        <v>135</v>
      </c>
      <c r="N31" s="103">
        <f>'[1]int.bev.'!O31</f>
        <v>0</v>
      </c>
      <c r="O31" s="104">
        <f t="shared" si="7"/>
        <v>0</v>
      </c>
      <c r="P31" s="104">
        <f>'[2]24.-42.'!Q133</f>
        <v>0</v>
      </c>
      <c r="Q31" s="103">
        <f>'[1]int.bev.'!R31</f>
        <v>262910</v>
      </c>
      <c r="R31" s="104">
        <f t="shared" si="8"/>
        <v>263033</v>
      </c>
      <c r="S31" s="104">
        <f>'[2]24.-42.'!R133</f>
        <v>123</v>
      </c>
      <c r="T31" s="103">
        <f>'[1]int.bev.'!U31</f>
        <v>438</v>
      </c>
      <c r="U31" s="104">
        <f t="shared" si="9"/>
        <v>438</v>
      </c>
      <c r="V31" s="104">
        <f>'[2]24.-42.'!AF133</f>
        <v>0</v>
      </c>
      <c r="W31" s="106" t="s">
        <v>45</v>
      </c>
      <c r="X31" s="99" t="s">
        <v>135</v>
      </c>
      <c r="Y31" s="103">
        <f>'[1]int.bev.'!Z31</f>
        <v>13335</v>
      </c>
      <c r="Z31" s="104">
        <f t="shared" si="10"/>
        <v>20041</v>
      </c>
      <c r="AA31" s="104">
        <f>'[2]24.-42.'!S133</f>
        <v>6706</v>
      </c>
      <c r="AB31" s="103">
        <f>'[1]int.bev.'!AC31</f>
        <v>9483</v>
      </c>
      <c r="AC31" s="104">
        <f t="shared" si="11"/>
        <v>16189</v>
      </c>
      <c r="AD31" s="104">
        <f>'[2]24.-42.'!AG133</f>
        <v>6706</v>
      </c>
      <c r="AE31" s="106" t="s">
        <v>45</v>
      </c>
      <c r="AF31" s="99" t="s">
        <v>135</v>
      </c>
      <c r="AG31" s="103">
        <f>'[1]int.bev.'!AH31</f>
        <v>3852</v>
      </c>
      <c r="AH31" s="102">
        <f t="shared" si="17"/>
        <v>3852</v>
      </c>
      <c r="AI31" s="102">
        <f t="shared" si="17"/>
        <v>0</v>
      </c>
      <c r="AJ31" s="103">
        <f>'[1]int.bev.'!AK31</f>
        <v>3478</v>
      </c>
      <c r="AK31" s="104">
        <f t="shared" si="12"/>
        <v>3478</v>
      </c>
      <c r="AL31" s="104">
        <f>'[2]24.-42.'!T133</f>
        <v>0</v>
      </c>
      <c r="AM31" s="106" t="s">
        <v>45</v>
      </c>
      <c r="AN31" s="99" t="s">
        <v>135</v>
      </c>
      <c r="AO31" s="103">
        <f>'[1]int.bev.'!AP31</f>
        <v>0</v>
      </c>
      <c r="AP31" s="104">
        <f t="shared" si="13"/>
        <v>0</v>
      </c>
      <c r="AQ31" s="104">
        <f>'[2]24.-42.'!AH133</f>
        <v>0</v>
      </c>
      <c r="AR31" s="102">
        <f t="shared" si="15"/>
        <v>369878</v>
      </c>
      <c r="AS31" s="102">
        <f t="shared" si="15"/>
        <v>406981</v>
      </c>
      <c r="AT31" s="102">
        <f t="shared" si="15"/>
        <v>37103</v>
      </c>
      <c r="AU31" s="106" t="s">
        <v>45</v>
      </c>
      <c r="AV31" s="99" t="s">
        <v>135</v>
      </c>
      <c r="AW31" s="102">
        <f t="shared" si="16"/>
        <v>359957</v>
      </c>
      <c r="AX31" s="102">
        <f t="shared" si="16"/>
        <v>390354</v>
      </c>
      <c r="AY31" s="102">
        <f t="shared" si="16"/>
        <v>30397</v>
      </c>
      <c r="AZ31" s="102">
        <f>'[2]int.kiad.'!BB31</f>
        <v>9921</v>
      </c>
      <c r="BA31" s="102">
        <f>'[2]int.kiad.'!BC31</f>
        <v>16627</v>
      </c>
      <c r="BB31" s="102">
        <f>'[2]int.kiad.'!BD31</f>
        <v>6706</v>
      </c>
      <c r="BC31" s="44">
        <v>8</v>
      </c>
      <c r="BD31" s="34" t="s">
        <v>17</v>
      </c>
      <c r="BE31" s="33" t="s">
        <v>191</v>
      </c>
      <c r="BF31" s="33">
        <f>'[3]int.bev.'!BG31</f>
        <v>2985</v>
      </c>
      <c r="BG31" s="23">
        <f t="shared" si="18"/>
        <v>2777</v>
      </c>
      <c r="BH31" s="33">
        <f>'[2]részb.ö.'!P469</f>
        <v>-208</v>
      </c>
      <c r="BI31" s="33">
        <f>'[3]int.bev.'!BJ31</f>
        <v>0</v>
      </c>
      <c r="BJ31" s="23">
        <f t="shared" si="19"/>
        <v>0</v>
      </c>
      <c r="BK31" s="33">
        <f>'[2]részb.ö.'!Q469</f>
        <v>0</v>
      </c>
      <c r="BL31" s="44">
        <v>8</v>
      </c>
      <c r="BM31" s="34" t="s">
        <v>17</v>
      </c>
      <c r="BN31" s="33" t="s">
        <v>191</v>
      </c>
      <c r="BO31" s="33">
        <f>'[3]int.bev.'!BP31</f>
        <v>27850</v>
      </c>
      <c r="BP31" s="23">
        <f t="shared" si="20"/>
        <v>27924</v>
      </c>
      <c r="BQ31" s="33">
        <f>'[2]részb.ö.'!R469</f>
        <v>74</v>
      </c>
      <c r="BR31" s="33">
        <f>'[3]int.bev.'!BS31</f>
        <v>180</v>
      </c>
      <c r="BS31" s="23">
        <f t="shared" si="21"/>
        <v>680</v>
      </c>
      <c r="BT31" s="33">
        <f>'[2]részb.ö.'!S469</f>
        <v>500</v>
      </c>
      <c r="BU31" s="44">
        <v>8</v>
      </c>
      <c r="BV31" s="34" t="s">
        <v>17</v>
      </c>
      <c r="BW31" s="33" t="s">
        <v>191</v>
      </c>
      <c r="BX31" s="33">
        <f>'[3]int.bev.'!BY31</f>
        <v>329</v>
      </c>
      <c r="BY31" s="23">
        <f t="shared" si="22"/>
        <v>397</v>
      </c>
      <c r="BZ31" s="33">
        <f>'[2]részb.ö.'!T469</f>
        <v>68</v>
      </c>
      <c r="CA31" s="33">
        <f t="shared" si="23"/>
        <v>31344</v>
      </c>
      <c r="CB31" s="33">
        <f t="shared" si="23"/>
        <v>31778</v>
      </c>
      <c r="CC31" s="33">
        <f t="shared" si="23"/>
        <v>434</v>
      </c>
      <c r="CD31" s="7"/>
      <c r="CE31" s="7"/>
    </row>
    <row r="32" spans="1:83" ht="12.75">
      <c r="A32" s="106" t="s">
        <v>46</v>
      </c>
      <c r="B32" s="99" t="s">
        <v>136</v>
      </c>
      <c r="C32" s="103">
        <f>'[1]int.bev.'!D32</f>
        <v>31194</v>
      </c>
      <c r="D32" s="104">
        <f t="shared" si="4"/>
        <v>33648</v>
      </c>
      <c r="E32" s="104">
        <f>'[2]24.-42.'!P181</f>
        <v>2454</v>
      </c>
      <c r="F32" s="103">
        <f>'[1]int.bev.'!G32</f>
        <v>0</v>
      </c>
      <c r="G32" s="104">
        <f t="shared" si="5"/>
        <v>0</v>
      </c>
      <c r="H32" s="104">
        <f>'[2]24.-42.'!AC181</f>
        <v>0</v>
      </c>
      <c r="I32" s="103">
        <f>'[1]int.bev.'!J32</f>
        <v>170</v>
      </c>
      <c r="J32" s="104">
        <f t="shared" si="6"/>
        <v>180</v>
      </c>
      <c r="K32" s="104">
        <f>'[2]24.-42.'!AD181</f>
        <v>10</v>
      </c>
      <c r="L32" s="106" t="s">
        <v>46</v>
      </c>
      <c r="M32" s="99" t="s">
        <v>136</v>
      </c>
      <c r="N32" s="103">
        <f>'[1]int.bev.'!O32</f>
        <v>693</v>
      </c>
      <c r="O32" s="104">
        <f t="shared" si="7"/>
        <v>732</v>
      </c>
      <c r="P32" s="104">
        <f>'[2]24.-42.'!Q181</f>
        <v>39</v>
      </c>
      <c r="Q32" s="103">
        <f>'[1]int.bev.'!R32</f>
        <v>208016</v>
      </c>
      <c r="R32" s="104">
        <f t="shared" si="8"/>
        <v>208121</v>
      </c>
      <c r="S32" s="104">
        <f>'[2]24.-42.'!R181</f>
        <v>105</v>
      </c>
      <c r="T32" s="103">
        <f>'[1]int.bev.'!U32</f>
        <v>3799</v>
      </c>
      <c r="U32" s="104">
        <f t="shared" si="9"/>
        <v>3799</v>
      </c>
      <c r="V32" s="104">
        <f>'[2]24.-42.'!AF181</f>
        <v>0</v>
      </c>
      <c r="W32" s="106" t="s">
        <v>46</v>
      </c>
      <c r="X32" s="99" t="s">
        <v>136</v>
      </c>
      <c r="Y32" s="103">
        <f>'[1]int.bev.'!Z32</f>
        <v>12654</v>
      </c>
      <c r="Z32" s="104">
        <f t="shared" si="10"/>
        <v>22429</v>
      </c>
      <c r="AA32" s="104">
        <f>'[2]24.-42.'!S181</f>
        <v>9775</v>
      </c>
      <c r="AB32" s="103">
        <f>'[1]int.bev.'!AC32</f>
        <v>11154</v>
      </c>
      <c r="AC32" s="104">
        <f t="shared" si="11"/>
        <v>20779</v>
      </c>
      <c r="AD32" s="104">
        <f>'[2]24.-42.'!AG181</f>
        <v>9625</v>
      </c>
      <c r="AE32" s="106" t="s">
        <v>46</v>
      </c>
      <c r="AF32" s="99" t="s">
        <v>136</v>
      </c>
      <c r="AG32" s="103">
        <f>'[1]int.bev.'!AH32</f>
        <v>1500</v>
      </c>
      <c r="AH32" s="102">
        <f t="shared" si="17"/>
        <v>1650</v>
      </c>
      <c r="AI32" s="102">
        <f t="shared" si="17"/>
        <v>150</v>
      </c>
      <c r="AJ32" s="103">
        <f>'[1]int.bev.'!AK32</f>
        <v>29178</v>
      </c>
      <c r="AK32" s="104">
        <f t="shared" si="12"/>
        <v>29178</v>
      </c>
      <c r="AL32" s="104">
        <f>'[2]24.-42.'!T181</f>
        <v>0</v>
      </c>
      <c r="AM32" s="106" t="s">
        <v>46</v>
      </c>
      <c r="AN32" s="99" t="s">
        <v>136</v>
      </c>
      <c r="AO32" s="103">
        <f>'[1]int.bev.'!AP32</f>
        <v>15133</v>
      </c>
      <c r="AP32" s="104">
        <f t="shared" si="13"/>
        <v>15133</v>
      </c>
      <c r="AQ32" s="104">
        <f>'[2]24.-42.'!AH181</f>
        <v>0</v>
      </c>
      <c r="AR32" s="102">
        <f t="shared" si="15"/>
        <v>281735</v>
      </c>
      <c r="AS32" s="102">
        <f t="shared" si="15"/>
        <v>294108</v>
      </c>
      <c r="AT32" s="102">
        <f t="shared" si="15"/>
        <v>12373</v>
      </c>
      <c r="AU32" s="106" t="s">
        <v>46</v>
      </c>
      <c r="AV32" s="99" t="s">
        <v>136</v>
      </c>
      <c r="AW32" s="102">
        <f t="shared" si="16"/>
        <v>250786</v>
      </c>
      <c r="AX32" s="102">
        <f t="shared" si="16"/>
        <v>253485</v>
      </c>
      <c r="AY32" s="102">
        <f t="shared" si="16"/>
        <v>2699</v>
      </c>
      <c r="AZ32" s="102">
        <f>'[2]int.kiad.'!BB32</f>
        <v>30949</v>
      </c>
      <c r="BA32" s="102">
        <f>'[2]int.kiad.'!BC32</f>
        <v>40623</v>
      </c>
      <c r="BB32" s="102">
        <f>'[2]int.kiad.'!BD32</f>
        <v>9674</v>
      </c>
      <c r="BC32" s="44">
        <v>8</v>
      </c>
      <c r="BD32" s="34" t="s">
        <v>18</v>
      </c>
      <c r="BE32" s="33" t="s">
        <v>192</v>
      </c>
      <c r="BF32" s="33">
        <f>'[3]int.bev.'!BG32</f>
        <v>4338</v>
      </c>
      <c r="BG32" s="23">
        <f t="shared" si="18"/>
        <v>4412</v>
      </c>
      <c r="BH32" s="33">
        <f>'[2]részb.ö.'!P517</f>
        <v>74</v>
      </c>
      <c r="BI32" s="33">
        <f>'[3]int.bev.'!BJ32</f>
        <v>0</v>
      </c>
      <c r="BJ32" s="23">
        <f t="shared" si="19"/>
        <v>0</v>
      </c>
      <c r="BK32" s="33">
        <f>'[2]részb.ö.'!Q517</f>
        <v>0</v>
      </c>
      <c r="BL32" s="44">
        <v>8</v>
      </c>
      <c r="BM32" s="34" t="s">
        <v>18</v>
      </c>
      <c r="BN32" s="33" t="s">
        <v>192</v>
      </c>
      <c r="BO32" s="33">
        <f>'[3]int.bev.'!BP32</f>
        <v>41454</v>
      </c>
      <c r="BP32" s="23">
        <f t="shared" si="20"/>
        <v>41568</v>
      </c>
      <c r="BQ32" s="33">
        <f>'[2]részb.ö.'!R517</f>
        <v>114</v>
      </c>
      <c r="BR32" s="33">
        <f>'[3]int.bev.'!BS32</f>
        <v>200</v>
      </c>
      <c r="BS32" s="23">
        <f t="shared" si="21"/>
        <v>200</v>
      </c>
      <c r="BT32" s="33">
        <f>'[2]részb.ö.'!S517</f>
        <v>0</v>
      </c>
      <c r="BU32" s="44">
        <v>8</v>
      </c>
      <c r="BV32" s="34" t="s">
        <v>18</v>
      </c>
      <c r="BW32" s="33" t="s">
        <v>192</v>
      </c>
      <c r="BX32" s="33">
        <f>'[3]int.bev.'!BY32</f>
        <v>1133</v>
      </c>
      <c r="BY32" s="23">
        <f t="shared" si="22"/>
        <v>1213</v>
      </c>
      <c r="BZ32" s="33">
        <f>'[2]részb.ö.'!T517</f>
        <v>80</v>
      </c>
      <c r="CA32" s="33">
        <f t="shared" si="23"/>
        <v>47125</v>
      </c>
      <c r="CB32" s="33">
        <f t="shared" si="23"/>
        <v>47393</v>
      </c>
      <c r="CC32" s="33">
        <f t="shared" si="23"/>
        <v>268</v>
      </c>
      <c r="CD32" s="7"/>
      <c r="CE32" s="7"/>
    </row>
    <row r="33" spans="1:83" ht="12.75">
      <c r="A33" s="106" t="s">
        <v>47</v>
      </c>
      <c r="B33" s="99" t="s">
        <v>137</v>
      </c>
      <c r="C33" s="103">
        <f>'[1]int.bev.'!D33</f>
        <v>41339</v>
      </c>
      <c r="D33" s="104">
        <f t="shared" si="4"/>
        <v>52066</v>
      </c>
      <c r="E33" s="104">
        <f>'[2]24.-42.'!P229</f>
        <v>10727</v>
      </c>
      <c r="F33" s="103">
        <f>'[1]int.bev.'!G33</f>
        <v>0</v>
      </c>
      <c r="G33" s="104">
        <f t="shared" si="5"/>
        <v>0</v>
      </c>
      <c r="H33" s="104">
        <f>'[2]24.-42.'!AC229</f>
        <v>0</v>
      </c>
      <c r="I33" s="103">
        <f>'[1]int.bev.'!J33</f>
        <v>0</v>
      </c>
      <c r="J33" s="104">
        <f t="shared" si="6"/>
        <v>0</v>
      </c>
      <c r="K33" s="104">
        <f>'[2]24.-42.'!AD229</f>
        <v>0</v>
      </c>
      <c r="L33" s="106" t="s">
        <v>47</v>
      </c>
      <c r="M33" s="99" t="s">
        <v>137</v>
      </c>
      <c r="N33" s="103">
        <f>'[1]int.bev.'!O33</f>
        <v>0</v>
      </c>
      <c r="O33" s="104">
        <f t="shared" si="7"/>
        <v>0</v>
      </c>
      <c r="P33" s="104">
        <f>'[2]24.-42.'!Q229</f>
        <v>0</v>
      </c>
      <c r="Q33" s="103">
        <f>'[1]int.bev.'!R33</f>
        <v>248187</v>
      </c>
      <c r="R33" s="104">
        <f t="shared" si="8"/>
        <v>248315</v>
      </c>
      <c r="S33" s="104">
        <f>'[2]24.-42.'!R229</f>
        <v>128</v>
      </c>
      <c r="T33" s="103">
        <f>'[1]int.bev.'!U33</f>
        <v>1472</v>
      </c>
      <c r="U33" s="104">
        <f t="shared" si="9"/>
        <v>1472</v>
      </c>
      <c r="V33" s="104">
        <f>'[2]24.-42.'!AF229</f>
        <v>0</v>
      </c>
      <c r="W33" s="106" t="s">
        <v>47</v>
      </c>
      <c r="X33" s="99" t="s">
        <v>137</v>
      </c>
      <c r="Y33" s="103">
        <f>'[1]int.bev.'!Z33</f>
        <v>12794</v>
      </c>
      <c r="Z33" s="104">
        <f t="shared" si="10"/>
        <v>24207</v>
      </c>
      <c r="AA33" s="104">
        <f>'[2]24.-42.'!S229</f>
        <v>11413</v>
      </c>
      <c r="AB33" s="103">
        <f>'[1]int.bev.'!AC33</f>
        <v>9684</v>
      </c>
      <c r="AC33" s="104">
        <f t="shared" si="11"/>
        <v>20137</v>
      </c>
      <c r="AD33" s="104">
        <f>'[2]24.-42.'!AG229</f>
        <v>10453</v>
      </c>
      <c r="AE33" s="106" t="s">
        <v>47</v>
      </c>
      <c r="AF33" s="99" t="s">
        <v>137</v>
      </c>
      <c r="AG33" s="103">
        <f>'[1]int.bev.'!AH33</f>
        <v>3110</v>
      </c>
      <c r="AH33" s="102">
        <f t="shared" si="17"/>
        <v>4070</v>
      </c>
      <c r="AI33" s="102">
        <f t="shared" si="17"/>
        <v>960</v>
      </c>
      <c r="AJ33" s="103">
        <f>'[1]int.bev.'!AK33</f>
        <v>9937</v>
      </c>
      <c r="AK33" s="104">
        <f t="shared" si="12"/>
        <v>9937</v>
      </c>
      <c r="AL33" s="104">
        <f>'[2]24.-42.'!T229</f>
        <v>0</v>
      </c>
      <c r="AM33" s="106" t="s">
        <v>47</v>
      </c>
      <c r="AN33" s="99" t="s">
        <v>137</v>
      </c>
      <c r="AO33" s="103">
        <f>'[1]int.bev.'!AP33</f>
        <v>4072</v>
      </c>
      <c r="AP33" s="104">
        <f t="shared" si="13"/>
        <v>4072</v>
      </c>
      <c r="AQ33" s="104">
        <f>'[2]24.-42.'!AH229</f>
        <v>0</v>
      </c>
      <c r="AR33" s="102">
        <f t="shared" si="15"/>
        <v>312257</v>
      </c>
      <c r="AS33" s="102">
        <f t="shared" si="15"/>
        <v>334525</v>
      </c>
      <c r="AT33" s="102">
        <f t="shared" si="15"/>
        <v>22268</v>
      </c>
      <c r="AU33" s="106" t="s">
        <v>47</v>
      </c>
      <c r="AV33" s="99" t="s">
        <v>137</v>
      </c>
      <c r="AW33" s="102">
        <f t="shared" si="16"/>
        <v>297029</v>
      </c>
      <c r="AX33" s="102">
        <f t="shared" si="16"/>
        <v>308844</v>
      </c>
      <c r="AY33" s="102">
        <f t="shared" si="16"/>
        <v>11815</v>
      </c>
      <c r="AZ33" s="102">
        <f>'[2]int.kiad.'!BB33</f>
        <v>15228</v>
      </c>
      <c r="BA33" s="102">
        <f>'[2]int.kiad.'!BC33</f>
        <v>25681</v>
      </c>
      <c r="BB33" s="102">
        <f>'[2]int.kiad.'!BD33</f>
        <v>10453</v>
      </c>
      <c r="BC33" s="44">
        <v>8</v>
      </c>
      <c r="BD33" s="34" t="s">
        <v>19</v>
      </c>
      <c r="BE33" s="33" t="s">
        <v>193</v>
      </c>
      <c r="BF33" s="33">
        <f>'[3]int.bev.'!BG33</f>
        <v>4248</v>
      </c>
      <c r="BG33" s="23">
        <f t="shared" si="18"/>
        <v>4084</v>
      </c>
      <c r="BH33" s="33">
        <f>'[2]részb.ö.'!P565</f>
        <v>-164</v>
      </c>
      <c r="BI33" s="33">
        <f>'[3]int.bev.'!BJ33</f>
        <v>0</v>
      </c>
      <c r="BJ33" s="23">
        <f t="shared" si="19"/>
        <v>0</v>
      </c>
      <c r="BK33" s="33">
        <f>'[2]részb.ö.'!Q565</f>
        <v>0</v>
      </c>
      <c r="BL33" s="44">
        <v>8</v>
      </c>
      <c r="BM33" s="34" t="s">
        <v>19</v>
      </c>
      <c r="BN33" s="33" t="s">
        <v>193</v>
      </c>
      <c r="BO33" s="33">
        <f>'[3]int.bev.'!BP33</f>
        <v>32873</v>
      </c>
      <c r="BP33" s="23">
        <f t="shared" si="20"/>
        <v>32996</v>
      </c>
      <c r="BQ33" s="33">
        <f>'[2]részb.ö.'!R565</f>
        <v>123</v>
      </c>
      <c r="BR33" s="33">
        <f>'[3]int.bev.'!BS33</f>
        <v>195</v>
      </c>
      <c r="BS33" s="23">
        <f t="shared" si="21"/>
        <v>195</v>
      </c>
      <c r="BT33" s="33">
        <f>'[2]részb.ö.'!S565</f>
        <v>0</v>
      </c>
      <c r="BU33" s="44">
        <v>8</v>
      </c>
      <c r="BV33" s="34" t="s">
        <v>19</v>
      </c>
      <c r="BW33" s="33" t="s">
        <v>193</v>
      </c>
      <c r="BX33" s="33">
        <f>'[3]int.bev.'!BY33</f>
        <v>128</v>
      </c>
      <c r="BY33" s="23">
        <f t="shared" si="22"/>
        <v>224</v>
      </c>
      <c r="BZ33" s="33">
        <f>'[2]részb.ö.'!T565</f>
        <v>96</v>
      </c>
      <c r="CA33" s="33">
        <f t="shared" si="23"/>
        <v>37444</v>
      </c>
      <c r="CB33" s="33">
        <f t="shared" si="23"/>
        <v>37499</v>
      </c>
      <c r="CC33" s="33">
        <f t="shared" si="23"/>
        <v>55</v>
      </c>
      <c r="CD33" s="7"/>
      <c r="CE33" s="7"/>
    </row>
    <row r="34" spans="1:83" ht="12.75">
      <c r="A34" s="106" t="s">
        <v>48</v>
      </c>
      <c r="B34" s="99" t="s">
        <v>138</v>
      </c>
      <c r="C34" s="103">
        <f>'[1]int.bev.'!D34</f>
        <v>4240</v>
      </c>
      <c r="D34" s="104">
        <f t="shared" si="4"/>
        <v>5291</v>
      </c>
      <c r="E34" s="104">
        <f>'[2]24.-42.'!P277</f>
        <v>1051</v>
      </c>
      <c r="F34" s="103">
        <f>'[1]int.bev.'!G34</f>
        <v>0</v>
      </c>
      <c r="G34" s="104">
        <f t="shared" si="5"/>
        <v>0</v>
      </c>
      <c r="H34" s="104">
        <f>'[2]24.-42.'!AC277</f>
        <v>0</v>
      </c>
      <c r="I34" s="103">
        <f>'[1]int.bev.'!J34</f>
        <v>0</v>
      </c>
      <c r="J34" s="104">
        <f t="shared" si="6"/>
        <v>0</v>
      </c>
      <c r="K34" s="104">
        <f>'[2]24.-42.'!AD277</f>
        <v>0</v>
      </c>
      <c r="L34" s="106" t="s">
        <v>48</v>
      </c>
      <c r="M34" s="99" t="s">
        <v>138</v>
      </c>
      <c r="N34" s="103">
        <f>'[1]int.bev.'!O34</f>
        <v>0</v>
      </c>
      <c r="O34" s="104">
        <f t="shared" si="7"/>
        <v>0</v>
      </c>
      <c r="P34" s="104">
        <f>'[2]24.-42.'!Q277</f>
        <v>0</v>
      </c>
      <c r="Q34" s="103">
        <f>'[1]int.bev.'!R34</f>
        <v>83542</v>
      </c>
      <c r="R34" s="104">
        <f t="shared" si="8"/>
        <v>83553</v>
      </c>
      <c r="S34" s="104">
        <f>'[2]24.-42.'!R277</f>
        <v>11</v>
      </c>
      <c r="T34" s="103">
        <f>'[1]int.bev.'!U34</f>
        <v>1445</v>
      </c>
      <c r="U34" s="104">
        <f t="shared" si="9"/>
        <v>1445</v>
      </c>
      <c r="V34" s="104">
        <f>'[2]24.-42.'!AF277</f>
        <v>0</v>
      </c>
      <c r="W34" s="106" t="s">
        <v>48</v>
      </c>
      <c r="X34" s="99" t="s">
        <v>138</v>
      </c>
      <c r="Y34" s="103">
        <f>'[1]int.bev.'!Z34</f>
        <v>8582</v>
      </c>
      <c r="Z34" s="104">
        <f t="shared" si="10"/>
        <v>10486</v>
      </c>
      <c r="AA34" s="104">
        <f>'[2]24.-42.'!S277</f>
        <v>1904</v>
      </c>
      <c r="AB34" s="103">
        <f>'[1]int.bev.'!AC34</f>
        <v>6106</v>
      </c>
      <c r="AC34" s="104">
        <f t="shared" si="11"/>
        <v>7295</v>
      </c>
      <c r="AD34" s="104">
        <f>'[2]24.-42.'!AG277</f>
        <v>1189</v>
      </c>
      <c r="AE34" s="106" t="s">
        <v>48</v>
      </c>
      <c r="AF34" s="99" t="s">
        <v>138</v>
      </c>
      <c r="AG34" s="103">
        <f>'[1]int.bev.'!AH34</f>
        <v>2476</v>
      </c>
      <c r="AH34" s="102">
        <f t="shared" si="17"/>
        <v>3191</v>
      </c>
      <c r="AI34" s="102">
        <f t="shared" si="17"/>
        <v>715</v>
      </c>
      <c r="AJ34" s="103">
        <f>'[1]int.bev.'!AK34</f>
        <v>4870</v>
      </c>
      <c r="AK34" s="104">
        <f t="shared" si="12"/>
        <v>4870</v>
      </c>
      <c r="AL34" s="104">
        <f>'[2]24.-42.'!T277</f>
        <v>0</v>
      </c>
      <c r="AM34" s="106" t="s">
        <v>48</v>
      </c>
      <c r="AN34" s="99" t="s">
        <v>138</v>
      </c>
      <c r="AO34" s="103">
        <f>'[1]int.bev.'!AP34</f>
        <v>1243</v>
      </c>
      <c r="AP34" s="104">
        <f t="shared" si="13"/>
        <v>1243</v>
      </c>
      <c r="AQ34" s="104">
        <f>'[2]24.-42.'!AH277</f>
        <v>0</v>
      </c>
      <c r="AR34" s="102">
        <f t="shared" si="15"/>
        <v>101234</v>
      </c>
      <c r="AS34" s="102">
        <f t="shared" si="15"/>
        <v>104200</v>
      </c>
      <c r="AT34" s="102">
        <f t="shared" si="15"/>
        <v>2966</v>
      </c>
      <c r="AU34" s="106" t="s">
        <v>48</v>
      </c>
      <c r="AV34" s="99" t="s">
        <v>138</v>
      </c>
      <c r="AW34" s="102">
        <f t="shared" si="16"/>
        <v>92440</v>
      </c>
      <c r="AX34" s="102">
        <f t="shared" si="16"/>
        <v>94217</v>
      </c>
      <c r="AY34" s="102">
        <f t="shared" si="16"/>
        <v>1777</v>
      </c>
      <c r="AZ34" s="102">
        <f>'[2]int.kiad.'!BB34</f>
        <v>8794</v>
      </c>
      <c r="BA34" s="102">
        <f>'[2]int.kiad.'!BC34</f>
        <v>9983</v>
      </c>
      <c r="BB34" s="102">
        <f>'[2]int.kiad.'!BD34</f>
        <v>1189</v>
      </c>
      <c r="BC34" s="44">
        <v>8</v>
      </c>
      <c r="BD34" s="34" t="s">
        <v>20</v>
      </c>
      <c r="BE34" s="33" t="s">
        <v>194</v>
      </c>
      <c r="BF34" s="33">
        <f>'[3]int.bev.'!BG34</f>
        <v>2386</v>
      </c>
      <c r="BG34" s="23">
        <f t="shared" si="18"/>
        <v>2600</v>
      </c>
      <c r="BH34" s="33">
        <f>'[2]részb.ö.'!P613</f>
        <v>214</v>
      </c>
      <c r="BI34" s="33">
        <f>'[3]int.bev.'!BJ34</f>
        <v>0</v>
      </c>
      <c r="BJ34" s="23">
        <f t="shared" si="19"/>
        <v>0</v>
      </c>
      <c r="BK34" s="33">
        <f>'[2]részb.ö.'!Q613</f>
        <v>0</v>
      </c>
      <c r="BL34" s="44">
        <v>8</v>
      </c>
      <c r="BM34" s="34" t="s">
        <v>20</v>
      </c>
      <c r="BN34" s="33" t="s">
        <v>194</v>
      </c>
      <c r="BO34" s="33">
        <f>'[3]int.bev.'!BP34</f>
        <v>26096</v>
      </c>
      <c r="BP34" s="23">
        <f t="shared" si="20"/>
        <v>26121</v>
      </c>
      <c r="BQ34" s="33">
        <f>'[2]részb.ö.'!R613</f>
        <v>25</v>
      </c>
      <c r="BR34" s="33">
        <f>'[3]int.bev.'!BS34</f>
        <v>0</v>
      </c>
      <c r="BS34" s="23">
        <f t="shared" si="21"/>
        <v>0</v>
      </c>
      <c r="BT34" s="33">
        <f>'[2]részb.ö.'!S613</f>
        <v>0</v>
      </c>
      <c r="BU34" s="44">
        <v>8</v>
      </c>
      <c r="BV34" s="34" t="s">
        <v>20</v>
      </c>
      <c r="BW34" s="33" t="s">
        <v>194</v>
      </c>
      <c r="BX34" s="33">
        <f>'[3]int.bev.'!BY34</f>
        <v>561</v>
      </c>
      <c r="BY34" s="23">
        <f t="shared" si="22"/>
        <v>706</v>
      </c>
      <c r="BZ34" s="33">
        <f>'[2]részb.ö.'!T613</f>
        <v>145</v>
      </c>
      <c r="CA34" s="33">
        <f t="shared" si="23"/>
        <v>29043</v>
      </c>
      <c r="CB34" s="33">
        <f t="shared" si="23"/>
        <v>29427</v>
      </c>
      <c r="CC34" s="33">
        <f t="shared" si="23"/>
        <v>384</v>
      </c>
      <c r="CD34" s="7"/>
      <c r="CE34" s="7"/>
    </row>
    <row r="35" spans="1:83" ht="12.75">
      <c r="A35" s="106" t="s">
        <v>49</v>
      </c>
      <c r="B35" s="99" t="s">
        <v>139</v>
      </c>
      <c r="C35" s="103">
        <f>'[1]int.bev.'!D35</f>
        <v>16607</v>
      </c>
      <c r="D35" s="104">
        <f t="shared" si="4"/>
        <v>18987</v>
      </c>
      <c r="E35" s="104">
        <f>'[2]24.-42.'!P325</f>
        <v>2380</v>
      </c>
      <c r="F35" s="103">
        <f>'[1]int.bev.'!G35</f>
        <v>0</v>
      </c>
      <c r="G35" s="104">
        <f t="shared" si="5"/>
        <v>0</v>
      </c>
      <c r="H35" s="104">
        <f>'[2]24.-42.'!AC325</f>
        <v>0</v>
      </c>
      <c r="I35" s="103">
        <f>'[1]int.bev.'!J35</f>
        <v>0</v>
      </c>
      <c r="J35" s="104">
        <f t="shared" si="6"/>
        <v>0</v>
      </c>
      <c r="K35" s="104">
        <f>'[2]24.-42.'!AD325</f>
        <v>0</v>
      </c>
      <c r="L35" s="106" t="s">
        <v>49</v>
      </c>
      <c r="M35" s="99" t="s">
        <v>139</v>
      </c>
      <c r="N35" s="103">
        <f>'[1]int.bev.'!O35</f>
        <v>0</v>
      </c>
      <c r="O35" s="104">
        <f t="shared" si="7"/>
        <v>0</v>
      </c>
      <c r="P35" s="104">
        <f>'[2]24.-42.'!Q325</f>
        <v>0</v>
      </c>
      <c r="Q35" s="103">
        <f>'[1]int.bev.'!R35</f>
        <v>246113</v>
      </c>
      <c r="R35" s="104">
        <f t="shared" si="8"/>
        <v>246687</v>
      </c>
      <c r="S35" s="104">
        <f>'[2]24.-42.'!R325</f>
        <v>574</v>
      </c>
      <c r="T35" s="103">
        <f>'[1]int.bev.'!U35</f>
        <v>1352</v>
      </c>
      <c r="U35" s="104">
        <f t="shared" si="9"/>
        <v>1352</v>
      </c>
      <c r="V35" s="104">
        <f>'[2]24.-42.'!AF325</f>
        <v>0</v>
      </c>
      <c r="W35" s="106" t="s">
        <v>49</v>
      </c>
      <c r="X35" s="99" t="s">
        <v>139</v>
      </c>
      <c r="Y35" s="103">
        <f>'[1]int.bev.'!Z35</f>
        <v>5054</v>
      </c>
      <c r="Z35" s="104">
        <f t="shared" si="10"/>
        <v>6263</v>
      </c>
      <c r="AA35" s="104">
        <f>'[2]24.-42.'!S325</f>
        <v>1209</v>
      </c>
      <c r="AB35" s="103">
        <f>'[1]int.bev.'!AC35</f>
        <v>1700</v>
      </c>
      <c r="AC35" s="104">
        <f t="shared" si="11"/>
        <v>1921</v>
      </c>
      <c r="AD35" s="104">
        <f>'[2]24.-42.'!AG325</f>
        <v>221</v>
      </c>
      <c r="AE35" s="106" t="s">
        <v>49</v>
      </c>
      <c r="AF35" s="99" t="s">
        <v>139</v>
      </c>
      <c r="AG35" s="103">
        <f>'[1]int.bev.'!AH35</f>
        <v>3354</v>
      </c>
      <c r="AH35" s="102">
        <f t="shared" si="17"/>
        <v>4342</v>
      </c>
      <c r="AI35" s="102">
        <f t="shared" si="17"/>
        <v>988</v>
      </c>
      <c r="AJ35" s="103">
        <f>'[1]int.bev.'!AK35</f>
        <v>661</v>
      </c>
      <c r="AK35" s="104">
        <f t="shared" si="12"/>
        <v>661</v>
      </c>
      <c r="AL35" s="104">
        <f>'[2]24.-42.'!T325</f>
        <v>0</v>
      </c>
      <c r="AM35" s="106" t="s">
        <v>49</v>
      </c>
      <c r="AN35" s="99" t="s">
        <v>139</v>
      </c>
      <c r="AO35" s="103">
        <f>'[1]int.bev.'!AP35</f>
        <v>0</v>
      </c>
      <c r="AP35" s="104">
        <f t="shared" si="13"/>
        <v>0</v>
      </c>
      <c r="AQ35" s="104">
        <f>'[2]24.-42.'!AH325</f>
        <v>0</v>
      </c>
      <c r="AR35" s="102">
        <f t="shared" si="15"/>
        <v>268435</v>
      </c>
      <c r="AS35" s="102">
        <f t="shared" si="15"/>
        <v>272598</v>
      </c>
      <c r="AT35" s="102">
        <f t="shared" si="15"/>
        <v>4163</v>
      </c>
      <c r="AU35" s="106" t="s">
        <v>49</v>
      </c>
      <c r="AV35" s="99" t="s">
        <v>139</v>
      </c>
      <c r="AW35" s="102">
        <f t="shared" si="16"/>
        <v>265383</v>
      </c>
      <c r="AX35" s="102">
        <f t="shared" si="16"/>
        <v>269325</v>
      </c>
      <c r="AY35" s="102">
        <f t="shared" si="16"/>
        <v>3942</v>
      </c>
      <c r="AZ35" s="102">
        <f>'[2]int.kiad.'!BB35</f>
        <v>3052</v>
      </c>
      <c r="BA35" s="102">
        <f>'[2]int.kiad.'!BC35</f>
        <v>3273</v>
      </c>
      <c r="BB35" s="102">
        <f>'[2]int.kiad.'!BD35</f>
        <v>221</v>
      </c>
      <c r="BC35" s="44">
        <v>8</v>
      </c>
      <c r="BD35" s="34" t="s">
        <v>21</v>
      </c>
      <c r="BE35" s="33" t="s">
        <v>195</v>
      </c>
      <c r="BF35" s="33">
        <f>'[3]int.bev.'!BG35</f>
        <v>4256</v>
      </c>
      <c r="BG35" s="23">
        <f t="shared" si="18"/>
        <v>4036</v>
      </c>
      <c r="BH35" s="33">
        <f>'[2]részb.ö.'!P661</f>
        <v>-220</v>
      </c>
      <c r="BI35" s="33">
        <f>'[3]int.bev.'!BJ35</f>
        <v>0</v>
      </c>
      <c r="BJ35" s="23">
        <f t="shared" si="19"/>
        <v>0</v>
      </c>
      <c r="BK35" s="33">
        <f>'[2]részb.ö.'!Q661</f>
        <v>0</v>
      </c>
      <c r="BL35" s="44">
        <v>8</v>
      </c>
      <c r="BM35" s="34" t="s">
        <v>21</v>
      </c>
      <c r="BN35" s="33" t="s">
        <v>195</v>
      </c>
      <c r="BO35" s="33">
        <f>'[3]int.bev.'!BP35</f>
        <v>43069</v>
      </c>
      <c r="BP35" s="23">
        <f t="shared" si="20"/>
        <v>43287</v>
      </c>
      <c r="BQ35" s="33">
        <f>'[2]részb.ö.'!R661</f>
        <v>218</v>
      </c>
      <c r="BR35" s="33">
        <f>'[3]int.bev.'!BS35</f>
        <v>95</v>
      </c>
      <c r="BS35" s="23">
        <f t="shared" si="21"/>
        <v>95</v>
      </c>
      <c r="BT35" s="33">
        <f>'[2]részb.ö.'!S661</f>
        <v>0</v>
      </c>
      <c r="BU35" s="44">
        <v>8</v>
      </c>
      <c r="BV35" s="34" t="s">
        <v>21</v>
      </c>
      <c r="BW35" s="33" t="s">
        <v>195</v>
      </c>
      <c r="BX35" s="33">
        <f>'[3]int.bev.'!BY35</f>
        <v>412</v>
      </c>
      <c r="BY35" s="23">
        <f t="shared" si="22"/>
        <v>488</v>
      </c>
      <c r="BZ35" s="33">
        <f>'[2]részb.ö.'!T661</f>
        <v>76</v>
      </c>
      <c r="CA35" s="33">
        <f t="shared" si="23"/>
        <v>47832</v>
      </c>
      <c r="CB35" s="33">
        <f t="shared" si="23"/>
        <v>47906</v>
      </c>
      <c r="CC35" s="33">
        <f t="shared" si="23"/>
        <v>74</v>
      </c>
      <c r="CD35" s="7"/>
      <c r="CE35" s="7"/>
    </row>
    <row r="36" spans="1:83" ht="12.75">
      <c r="A36" s="106" t="s">
        <v>50</v>
      </c>
      <c r="B36" s="99" t="s">
        <v>140</v>
      </c>
      <c r="C36" s="103">
        <f>'[1]int.bev.'!D36</f>
        <v>14283</v>
      </c>
      <c r="D36" s="104">
        <f t="shared" si="4"/>
        <v>15077</v>
      </c>
      <c r="E36" s="104">
        <f>'[2]24.-42.'!P373</f>
        <v>794</v>
      </c>
      <c r="F36" s="103">
        <f>'[1]int.bev.'!G36</f>
        <v>0</v>
      </c>
      <c r="G36" s="104">
        <f t="shared" si="5"/>
        <v>0</v>
      </c>
      <c r="H36" s="104">
        <f>'[2]24.-42.'!AC373</f>
        <v>0</v>
      </c>
      <c r="I36" s="103">
        <f>'[1]int.bev.'!J36</f>
        <v>0</v>
      </c>
      <c r="J36" s="104">
        <f t="shared" si="6"/>
        <v>0</v>
      </c>
      <c r="K36" s="104">
        <f>'[2]24.-42.'!AD373</f>
        <v>0</v>
      </c>
      <c r="L36" s="106" t="s">
        <v>50</v>
      </c>
      <c r="M36" s="99" t="s">
        <v>140</v>
      </c>
      <c r="N36" s="103">
        <f>'[1]int.bev.'!O36</f>
        <v>0</v>
      </c>
      <c r="O36" s="104">
        <f t="shared" si="7"/>
        <v>0</v>
      </c>
      <c r="P36" s="104">
        <f>'[2]24.-42.'!Q373</f>
        <v>0</v>
      </c>
      <c r="Q36" s="103">
        <f>'[1]int.bev.'!R36</f>
        <v>210651</v>
      </c>
      <c r="R36" s="104">
        <f t="shared" si="8"/>
        <v>210942</v>
      </c>
      <c r="S36" s="104">
        <f>'[2]24.-42.'!R373</f>
        <v>291</v>
      </c>
      <c r="T36" s="103">
        <f>'[1]int.bev.'!U36</f>
        <v>8710</v>
      </c>
      <c r="U36" s="104">
        <f t="shared" si="9"/>
        <v>6417</v>
      </c>
      <c r="V36" s="104">
        <f>'[2]24.-42.'!AF373</f>
        <v>-2293</v>
      </c>
      <c r="W36" s="106" t="s">
        <v>50</v>
      </c>
      <c r="X36" s="99" t="s">
        <v>140</v>
      </c>
      <c r="Y36" s="103">
        <f>'[1]int.bev.'!Z36</f>
        <v>7548</v>
      </c>
      <c r="Z36" s="104">
        <f t="shared" si="10"/>
        <v>8438</v>
      </c>
      <c r="AA36" s="104">
        <f>'[2]24.-42.'!S373</f>
        <v>890</v>
      </c>
      <c r="AB36" s="103">
        <f>'[1]int.bev.'!AC36</f>
        <v>5063</v>
      </c>
      <c r="AC36" s="104">
        <f t="shared" si="11"/>
        <v>5063</v>
      </c>
      <c r="AD36" s="104">
        <f>'[2]24.-42.'!AG373</f>
        <v>0</v>
      </c>
      <c r="AE36" s="106" t="s">
        <v>50</v>
      </c>
      <c r="AF36" s="99" t="s">
        <v>140</v>
      </c>
      <c r="AG36" s="103">
        <f>'[1]int.bev.'!AH36</f>
        <v>2485</v>
      </c>
      <c r="AH36" s="102">
        <f t="shared" si="17"/>
        <v>3375</v>
      </c>
      <c r="AI36" s="102">
        <f t="shared" si="17"/>
        <v>890</v>
      </c>
      <c r="AJ36" s="103">
        <f>'[1]int.bev.'!AK36</f>
        <v>3946</v>
      </c>
      <c r="AK36" s="104">
        <f t="shared" si="12"/>
        <v>3946</v>
      </c>
      <c r="AL36" s="104">
        <f>'[2]24.-42.'!T373</f>
        <v>0</v>
      </c>
      <c r="AM36" s="106" t="s">
        <v>50</v>
      </c>
      <c r="AN36" s="99" t="s">
        <v>140</v>
      </c>
      <c r="AO36" s="103">
        <f>'[1]int.bev.'!AP36</f>
        <v>0</v>
      </c>
      <c r="AP36" s="104">
        <f t="shared" si="13"/>
        <v>0</v>
      </c>
      <c r="AQ36" s="104">
        <f>'[2]24.-42.'!AH373</f>
        <v>0</v>
      </c>
      <c r="AR36" s="102">
        <f t="shared" si="15"/>
        <v>236428</v>
      </c>
      <c r="AS36" s="102">
        <f t="shared" si="15"/>
        <v>238403</v>
      </c>
      <c r="AT36" s="102">
        <f t="shared" si="15"/>
        <v>1975</v>
      </c>
      <c r="AU36" s="106" t="s">
        <v>50</v>
      </c>
      <c r="AV36" s="99" t="s">
        <v>140</v>
      </c>
      <c r="AW36" s="102">
        <f t="shared" si="16"/>
        <v>222655</v>
      </c>
      <c r="AX36" s="102">
        <f t="shared" si="16"/>
        <v>226923</v>
      </c>
      <c r="AY36" s="102">
        <f t="shared" si="16"/>
        <v>4268</v>
      </c>
      <c r="AZ36" s="102">
        <f>'[2]int.kiad.'!BB36</f>
        <v>13773</v>
      </c>
      <c r="BA36" s="102">
        <f>'[2]int.kiad.'!BC36</f>
        <v>11480</v>
      </c>
      <c r="BB36" s="102">
        <f>'[2]int.kiad.'!BD36</f>
        <v>-2293</v>
      </c>
      <c r="BC36" s="44">
        <v>8</v>
      </c>
      <c r="BD36" s="34" t="s">
        <v>33</v>
      </c>
      <c r="BE36" s="33" t="s">
        <v>196</v>
      </c>
      <c r="BF36" s="33">
        <f>'[3]int.bev.'!BG36</f>
        <v>3906</v>
      </c>
      <c r="BG36" s="23">
        <f t="shared" si="18"/>
        <v>4123</v>
      </c>
      <c r="BH36" s="33">
        <f>'[2]részb.ö.'!P709</f>
        <v>217</v>
      </c>
      <c r="BI36" s="33">
        <f>'[3]int.bev.'!BJ36</f>
        <v>0</v>
      </c>
      <c r="BJ36" s="23">
        <f t="shared" si="19"/>
        <v>0</v>
      </c>
      <c r="BK36" s="33">
        <f>'[2]részb.ö.'!Q709</f>
        <v>0</v>
      </c>
      <c r="BL36" s="44">
        <v>8</v>
      </c>
      <c r="BM36" s="34" t="s">
        <v>33</v>
      </c>
      <c r="BN36" s="33" t="s">
        <v>196</v>
      </c>
      <c r="BO36" s="33">
        <f>'[3]int.bev.'!BP36</f>
        <v>34204</v>
      </c>
      <c r="BP36" s="23">
        <f t="shared" si="20"/>
        <v>34336</v>
      </c>
      <c r="BQ36" s="33">
        <f>'[2]részb.ö.'!R709</f>
        <v>132</v>
      </c>
      <c r="BR36" s="33">
        <f>'[3]int.bev.'!BS36</f>
        <v>100</v>
      </c>
      <c r="BS36" s="23">
        <f t="shared" si="21"/>
        <v>100</v>
      </c>
      <c r="BT36" s="33">
        <f>'[2]részb.ö.'!S709</f>
        <v>0</v>
      </c>
      <c r="BU36" s="44">
        <v>8</v>
      </c>
      <c r="BV36" s="34" t="s">
        <v>33</v>
      </c>
      <c r="BW36" s="33" t="s">
        <v>196</v>
      </c>
      <c r="BX36" s="33">
        <f>'[3]int.bev.'!BY36</f>
        <v>191</v>
      </c>
      <c r="BY36" s="23">
        <f t="shared" si="22"/>
        <v>201</v>
      </c>
      <c r="BZ36" s="33">
        <f>'[2]részb.ö.'!T709</f>
        <v>10</v>
      </c>
      <c r="CA36" s="33">
        <f t="shared" si="23"/>
        <v>38401</v>
      </c>
      <c r="CB36" s="33">
        <f t="shared" si="23"/>
        <v>38760</v>
      </c>
      <c r="CC36" s="33">
        <f t="shared" si="23"/>
        <v>359</v>
      </c>
      <c r="CD36" s="7"/>
      <c r="CE36" s="7"/>
    </row>
    <row r="37" spans="1:83" ht="12.75">
      <c r="A37" s="106" t="s">
        <v>51</v>
      </c>
      <c r="B37" s="99" t="s">
        <v>141</v>
      </c>
      <c r="C37" s="103">
        <f>'[1]int.bev.'!D37</f>
        <v>28555</v>
      </c>
      <c r="D37" s="104">
        <f t="shared" si="4"/>
        <v>33014</v>
      </c>
      <c r="E37" s="104">
        <f>'[2]24.-42.'!P421</f>
        <v>4459</v>
      </c>
      <c r="F37" s="103">
        <f>'[1]int.bev.'!G37</f>
        <v>0</v>
      </c>
      <c r="G37" s="104">
        <f t="shared" si="5"/>
        <v>0</v>
      </c>
      <c r="H37" s="104">
        <f>'[2]24.-42.'!AC421</f>
        <v>0</v>
      </c>
      <c r="I37" s="103">
        <f>'[1]int.bev.'!J37</f>
        <v>4</v>
      </c>
      <c r="J37" s="104">
        <f t="shared" si="6"/>
        <v>4</v>
      </c>
      <c r="K37" s="104">
        <f>'[2]24.-42.'!AD421</f>
        <v>0</v>
      </c>
      <c r="L37" s="106" t="s">
        <v>51</v>
      </c>
      <c r="M37" s="99" t="s">
        <v>141</v>
      </c>
      <c r="N37" s="103">
        <f>'[1]int.bev.'!O37</f>
        <v>15</v>
      </c>
      <c r="O37" s="104">
        <f t="shared" si="7"/>
        <v>15</v>
      </c>
      <c r="P37" s="104">
        <f>'[2]24.-42.'!Q421</f>
        <v>0</v>
      </c>
      <c r="Q37" s="103">
        <f>'[1]int.bev.'!R37</f>
        <v>193175</v>
      </c>
      <c r="R37" s="104">
        <f t="shared" si="8"/>
        <v>193244</v>
      </c>
      <c r="S37" s="104">
        <f>'[2]24.-42.'!R421</f>
        <v>69</v>
      </c>
      <c r="T37" s="103">
        <f>'[1]int.bev.'!U37</f>
        <v>750</v>
      </c>
      <c r="U37" s="104">
        <f t="shared" si="9"/>
        <v>750</v>
      </c>
      <c r="V37" s="104">
        <f>'[2]24.-42.'!AF421</f>
        <v>0</v>
      </c>
      <c r="W37" s="106" t="s">
        <v>51</v>
      </c>
      <c r="X37" s="99" t="s">
        <v>141</v>
      </c>
      <c r="Y37" s="103">
        <f>'[1]int.bev.'!Z37</f>
        <v>10880</v>
      </c>
      <c r="Z37" s="104">
        <f t="shared" si="10"/>
        <v>39391</v>
      </c>
      <c r="AA37" s="104">
        <f>'[2]24.-42.'!S421</f>
        <v>28511</v>
      </c>
      <c r="AB37" s="103">
        <f>'[1]int.bev.'!AC37</f>
        <v>10584</v>
      </c>
      <c r="AC37" s="104">
        <f t="shared" si="11"/>
        <v>36936</v>
      </c>
      <c r="AD37" s="104">
        <f>'[2]24.-42.'!AG421</f>
        <v>26352</v>
      </c>
      <c r="AE37" s="106" t="s">
        <v>51</v>
      </c>
      <c r="AF37" s="99" t="s">
        <v>141</v>
      </c>
      <c r="AG37" s="103">
        <f>'[1]int.bev.'!AH37</f>
        <v>296</v>
      </c>
      <c r="AH37" s="102">
        <f t="shared" si="17"/>
        <v>2455</v>
      </c>
      <c r="AI37" s="102">
        <f t="shared" si="17"/>
        <v>2159</v>
      </c>
      <c r="AJ37" s="103">
        <f>'[1]int.bev.'!AK37</f>
        <v>19536</v>
      </c>
      <c r="AK37" s="104">
        <f t="shared" si="12"/>
        <v>19536</v>
      </c>
      <c r="AL37" s="104">
        <f>'[2]24.-42.'!T421</f>
        <v>0</v>
      </c>
      <c r="AM37" s="106" t="s">
        <v>51</v>
      </c>
      <c r="AN37" s="99" t="s">
        <v>141</v>
      </c>
      <c r="AO37" s="103">
        <f>'[1]int.bev.'!AP37</f>
        <v>4533</v>
      </c>
      <c r="AP37" s="104">
        <f t="shared" si="13"/>
        <v>4533</v>
      </c>
      <c r="AQ37" s="104">
        <f>'[2]24.-42.'!AH421</f>
        <v>0</v>
      </c>
      <c r="AR37" s="102">
        <f t="shared" si="15"/>
        <v>252161</v>
      </c>
      <c r="AS37" s="102">
        <f t="shared" si="15"/>
        <v>285200</v>
      </c>
      <c r="AT37" s="102">
        <f t="shared" si="15"/>
        <v>33039</v>
      </c>
      <c r="AU37" s="106" t="s">
        <v>51</v>
      </c>
      <c r="AV37" s="99" t="s">
        <v>141</v>
      </c>
      <c r="AW37" s="102">
        <f t="shared" si="16"/>
        <v>236275</v>
      </c>
      <c r="AX37" s="102">
        <f t="shared" si="16"/>
        <v>242962</v>
      </c>
      <c r="AY37" s="102">
        <f t="shared" si="16"/>
        <v>6687</v>
      </c>
      <c r="AZ37" s="102">
        <f>'[2]int.kiad.'!BB37</f>
        <v>15886</v>
      </c>
      <c r="BA37" s="102">
        <f>'[2]int.kiad.'!BC37</f>
        <v>42238</v>
      </c>
      <c r="BB37" s="102">
        <f>'[2]int.kiad.'!BD37</f>
        <v>26352</v>
      </c>
      <c r="BC37" s="44">
        <v>8</v>
      </c>
      <c r="BD37" s="34" t="s">
        <v>34</v>
      </c>
      <c r="BE37" s="33" t="s">
        <v>197</v>
      </c>
      <c r="BF37" s="33">
        <f>'[3]int.bev.'!BG37</f>
        <v>2413</v>
      </c>
      <c r="BG37" s="23">
        <f t="shared" si="18"/>
        <v>2409</v>
      </c>
      <c r="BH37" s="33">
        <f>'[2]részb.ö.'!P757</f>
        <v>-4</v>
      </c>
      <c r="BI37" s="33">
        <f>'[3]int.bev.'!BJ37</f>
        <v>0</v>
      </c>
      <c r="BJ37" s="23">
        <f t="shared" si="19"/>
        <v>0</v>
      </c>
      <c r="BK37" s="33">
        <f>'[2]részb.ö.'!Q757</f>
        <v>0</v>
      </c>
      <c r="BL37" s="44">
        <v>8</v>
      </c>
      <c r="BM37" s="34" t="s">
        <v>34</v>
      </c>
      <c r="BN37" s="33" t="s">
        <v>197</v>
      </c>
      <c r="BO37" s="33">
        <f>'[3]int.bev.'!BP37</f>
        <v>26249</v>
      </c>
      <c r="BP37" s="23">
        <f t="shared" si="20"/>
        <v>26362</v>
      </c>
      <c r="BQ37" s="33">
        <f>'[2]részb.ö.'!R757</f>
        <v>113</v>
      </c>
      <c r="BR37" s="33">
        <f>'[3]int.bev.'!BS37</f>
        <v>165</v>
      </c>
      <c r="BS37" s="23">
        <f t="shared" si="21"/>
        <v>165</v>
      </c>
      <c r="BT37" s="33">
        <f>'[2]részb.ö.'!S757</f>
        <v>0</v>
      </c>
      <c r="BU37" s="44">
        <v>8</v>
      </c>
      <c r="BV37" s="34" t="s">
        <v>34</v>
      </c>
      <c r="BW37" s="33" t="s">
        <v>197</v>
      </c>
      <c r="BX37" s="33">
        <f>'[3]int.bev.'!BY37</f>
        <v>653</v>
      </c>
      <c r="BY37" s="23">
        <f t="shared" si="22"/>
        <v>705</v>
      </c>
      <c r="BZ37" s="33">
        <f>'[2]részb.ö.'!T757</f>
        <v>52</v>
      </c>
      <c r="CA37" s="33">
        <f t="shared" si="23"/>
        <v>29480</v>
      </c>
      <c r="CB37" s="33">
        <f t="shared" si="23"/>
        <v>29641</v>
      </c>
      <c r="CC37" s="33">
        <f t="shared" si="23"/>
        <v>161</v>
      </c>
      <c r="CD37" s="7"/>
      <c r="CE37" s="7"/>
    </row>
    <row r="38" spans="1:83" ht="12.75">
      <c r="A38" s="106" t="s">
        <v>52</v>
      </c>
      <c r="B38" s="99" t="s">
        <v>142</v>
      </c>
      <c r="C38" s="103">
        <f>'[1]int.bev.'!D38</f>
        <v>21167</v>
      </c>
      <c r="D38" s="104">
        <f t="shared" si="4"/>
        <v>24915</v>
      </c>
      <c r="E38" s="104">
        <f>'[2]24.-42.'!P469</f>
        <v>3748</v>
      </c>
      <c r="F38" s="103">
        <f>'[1]int.bev.'!G38</f>
        <v>0</v>
      </c>
      <c r="G38" s="104">
        <f t="shared" si="5"/>
        <v>1117</v>
      </c>
      <c r="H38" s="104">
        <f>'[2]24.-42.'!AC469</f>
        <v>1117</v>
      </c>
      <c r="I38" s="103">
        <f>'[1]int.bev.'!J38</f>
        <v>0</v>
      </c>
      <c r="J38" s="104">
        <f t="shared" si="6"/>
        <v>0</v>
      </c>
      <c r="K38" s="104">
        <f>'[2]24.-42.'!AD469</f>
        <v>0</v>
      </c>
      <c r="L38" s="106" t="s">
        <v>52</v>
      </c>
      <c r="M38" s="99" t="s">
        <v>142</v>
      </c>
      <c r="N38" s="103">
        <f>'[1]int.bev.'!O38</f>
        <v>0</v>
      </c>
      <c r="O38" s="104">
        <f t="shared" si="7"/>
        <v>0</v>
      </c>
      <c r="P38" s="104">
        <f>'[2]24.-42.'!Q469</f>
        <v>0</v>
      </c>
      <c r="Q38" s="103">
        <f>'[1]int.bev.'!R38</f>
        <v>205252</v>
      </c>
      <c r="R38" s="104">
        <f t="shared" si="8"/>
        <v>205514</v>
      </c>
      <c r="S38" s="104">
        <f>'[2]24.-42.'!R469</f>
        <v>262</v>
      </c>
      <c r="T38" s="103">
        <f>'[1]int.bev.'!U38</f>
        <v>6588</v>
      </c>
      <c r="U38" s="104">
        <f t="shared" si="9"/>
        <v>6588</v>
      </c>
      <c r="V38" s="104">
        <f>'[2]24.-42.'!AF469</f>
        <v>0</v>
      </c>
      <c r="W38" s="106" t="s">
        <v>52</v>
      </c>
      <c r="X38" s="99" t="s">
        <v>142</v>
      </c>
      <c r="Y38" s="103">
        <f>'[1]int.bev.'!Z38</f>
        <v>3557</v>
      </c>
      <c r="Z38" s="104">
        <f t="shared" si="10"/>
        <v>5336</v>
      </c>
      <c r="AA38" s="104">
        <f>'[2]24.-42.'!S469</f>
        <v>1779</v>
      </c>
      <c r="AB38" s="103">
        <f>'[1]int.bev.'!AC38</f>
        <v>3527</v>
      </c>
      <c r="AC38" s="104">
        <f t="shared" si="11"/>
        <v>4797</v>
      </c>
      <c r="AD38" s="104">
        <f>'[2]24.-42.'!AG469</f>
        <v>1270</v>
      </c>
      <c r="AE38" s="106" t="s">
        <v>52</v>
      </c>
      <c r="AF38" s="99" t="s">
        <v>142</v>
      </c>
      <c r="AG38" s="103">
        <f>'[1]int.bev.'!AH38</f>
        <v>30</v>
      </c>
      <c r="AH38" s="102">
        <f t="shared" si="17"/>
        <v>539</v>
      </c>
      <c r="AI38" s="102">
        <f t="shared" si="17"/>
        <v>509</v>
      </c>
      <c r="AJ38" s="103">
        <f>'[1]int.bev.'!AK38</f>
        <v>5214</v>
      </c>
      <c r="AK38" s="104">
        <f t="shared" si="12"/>
        <v>5214</v>
      </c>
      <c r="AL38" s="104">
        <f>'[2]24.-42.'!T469</f>
        <v>0</v>
      </c>
      <c r="AM38" s="106" t="s">
        <v>52</v>
      </c>
      <c r="AN38" s="99" t="s">
        <v>142</v>
      </c>
      <c r="AO38" s="103">
        <f>'[1]int.bev.'!AP38</f>
        <v>2142</v>
      </c>
      <c r="AP38" s="104">
        <f t="shared" si="13"/>
        <v>2142</v>
      </c>
      <c r="AQ38" s="104">
        <f>'[2]24.-42.'!AH469</f>
        <v>0</v>
      </c>
      <c r="AR38" s="102">
        <f t="shared" si="15"/>
        <v>235190</v>
      </c>
      <c r="AS38" s="102">
        <f t="shared" si="15"/>
        <v>240979</v>
      </c>
      <c r="AT38" s="102">
        <f t="shared" si="15"/>
        <v>5789</v>
      </c>
      <c r="AU38" s="106" t="s">
        <v>52</v>
      </c>
      <c r="AV38" s="99" t="s">
        <v>142</v>
      </c>
      <c r="AW38" s="102">
        <f t="shared" si="16"/>
        <v>222933</v>
      </c>
      <c r="AX38" s="102">
        <f t="shared" si="16"/>
        <v>226335</v>
      </c>
      <c r="AY38" s="102">
        <f t="shared" si="16"/>
        <v>3402</v>
      </c>
      <c r="AZ38" s="102">
        <f>'[2]int.kiad.'!BB38</f>
        <v>12257</v>
      </c>
      <c r="BA38" s="102">
        <f>'[2]int.kiad.'!BC38</f>
        <v>14644</v>
      </c>
      <c r="BB38" s="102">
        <f>'[2]int.kiad.'!BD38</f>
        <v>2387</v>
      </c>
      <c r="BC38" s="44">
        <v>8</v>
      </c>
      <c r="BD38" s="34" t="s">
        <v>35</v>
      </c>
      <c r="BE38" s="33" t="s">
        <v>198</v>
      </c>
      <c r="BF38" s="33">
        <f>'[3]int.bev.'!BG38</f>
        <v>2809</v>
      </c>
      <c r="BG38" s="23">
        <f t="shared" si="18"/>
        <v>2923</v>
      </c>
      <c r="BH38" s="33">
        <f>'[2]részb.ö.'!P805</f>
        <v>114</v>
      </c>
      <c r="BI38" s="33">
        <f>'[3]int.bev.'!BJ38</f>
        <v>0</v>
      </c>
      <c r="BJ38" s="23">
        <f t="shared" si="19"/>
        <v>0</v>
      </c>
      <c r="BK38" s="33">
        <f>'[2]részb.ö.'!Q805</f>
        <v>0</v>
      </c>
      <c r="BL38" s="44">
        <v>8</v>
      </c>
      <c r="BM38" s="34" t="s">
        <v>35</v>
      </c>
      <c r="BN38" s="33" t="s">
        <v>198</v>
      </c>
      <c r="BO38" s="33">
        <f>'[3]int.bev.'!BP38</f>
        <v>27020</v>
      </c>
      <c r="BP38" s="23">
        <f t="shared" si="20"/>
        <v>27079</v>
      </c>
      <c r="BQ38" s="33">
        <f>'[2]részb.ö.'!R805</f>
        <v>59</v>
      </c>
      <c r="BR38" s="33">
        <f>'[3]int.bev.'!BS38</f>
        <v>375</v>
      </c>
      <c r="BS38" s="23">
        <f t="shared" si="21"/>
        <v>375</v>
      </c>
      <c r="BT38" s="33">
        <f>'[2]részb.ö.'!S805</f>
        <v>0</v>
      </c>
      <c r="BU38" s="44">
        <v>8</v>
      </c>
      <c r="BV38" s="34" t="s">
        <v>35</v>
      </c>
      <c r="BW38" s="33" t="s">
        <v>198</v>
      </c>
      <c r="BX38" s="33">
        <f>'[3]int.bev.'!BY38</f>
        <v>75</v>
      </c>
      <c r="BY38" s="23">
        <f t="shared" si="22"/>
        <v>177</v>
      </c>
      <c r="BZ38" s="33">
        <f>'[2]részb.ö.'!T805</f>
        <v>102</v>
      </c>
      <c r="CA38" s="33">
        <f t="shared" si="23"/>
        <v>30279</v>
      </c>
      <c r="CB38" s="33">
        <f t="shared" si="23"/>
        <v>30554</v>
      </c>
      <c r="CC38" s="33">
        <f t="shared" si="23"/>
        <v>275</v>
      </c>
      <c r="CD38" s="7"/>
      <c r="CE38" s="7"/>
    </row>
    <row r="39" spans="1:83" ht="12.75">
      <c r="A39" s="106" t="s">
        <v>53</v>
      </c>
      <c r="B39" s="99" t="s">
        <v>143</v>
      </c>
      <c r="C39" s="103">
        <f>'[1]int.bev.'!D39</f>
        <v>32315</v>
      </c>
      <c r="D39" s="104">
        <f t="shared" si="4"/>
        <v>33243</v>
      </c>
      <c r="E39" s="104">
        <f>'[2]24.-42.'!P517</f>
        <v>928</v>
      </c>
      <c r="F39" s="103">
        <f>'[1]int.bev.'!G39</f>
        <v>0</v>
      </c>
      <c r="G39" s="104">
        <f t="shared" si="5"/>
        <v>0</v>
      </c>
      <c r="H39" s="104">
        <f>'[2]24.-42.'!AC517</f>
        <v>0</v>
      </c>
      <c r="I39" s="103">
        <f>'[1]int.bev.'!J39</f>
        <v>0</v>
      </c>
      <c r="J39" s="104">
        <f t="shared" si="6"/>
        <v>0</v>
      </c>
      <c r="K39" s="104">
        <f>'[2]24.-42.'!AD517</f>
        <v>0</v>
      </c>
      <c r="L39" s="106" t="s">
        <v>53</v>
      </c>
      <c r="M39" s="99" t="s">
        <v>143</v>
      </c>
      <c r="N39" s="103">
        <f>'[1]int.bev.'!O39</f>
        <v>0</v>
      </c>
      <c r="O39" s="104">
        <f t="shared" si="7"/>
        <v>0</v>
      </c>
      <c r="P39" s="104">
        <f>'[2]24.-42.'!Q517</f>
        <v>0</v>
      </c>
      <c r="Q39" s="103">
        <f>'[1]int.bev.'!R39</f>
        <v>157719</v>
      </c>
      <c r="R39" s="104">
        <f t="shared" si="8"/>
        <v>157805</v>
      </c>
      <c r="S39" s="104">
        <f>'[2]24.-42.'!R517</f>
        <v>86</v>
      </c>
      <c r="T39" s="103">
        <f>'[1]int.bev.'!U39</f>
        <v>3513</v>
      </c>
      <c r="U39" s="104">
        <f t="shared" si="9"/>
        <v>3513</v>
      </c>
      <c r="V39" s="104">
        <f>'[2]24.-42.'!AF517</f>
        <v>0</v>
      </c>
      <c r="W39" s="106" t="s">
        <v>53</v>
      </c>
      <c r="X39" s="99" t="s">
        <v>143</v>
      </c>
      <c r="Y39" s="103">
        <f>'[1]int.bev.'!Z39</f>
        <v>870</v>
      </c>
      <c r="Z39" s="104">
        <f t="shared" si="10"/>
        <v>1120</v>
      </c>
      <c r="AA39" s="104">
        <f>'[2]24.-42.'!S517</f>
        <v>250</v>
      </c>
      <c r="AB39" s="103">
        <f>'[1]int.bev.'!AC39</f>
        <v>187</v>
      </c>
      <c r="AC39" s="104">
        <f t="shared" si="11"/>
        <v>437</v>
      </c>
      <c r="AD39" s="104">
        <f>'[2]24.-42.'!AG517</f>
        <v>250</v>
      </c>
      <c r="AE39" s="106" t="s">
        <v>53</v>
      </c>
      <c r="AF39" s="99" t="s">
        <v>143</v>
      </c>
      <c r="AG39" s="103">
        <f>'[1]int.bev.'!AH39</f>
        <v>683</v>
      </c>
      <c r="AH39" s="102">
        <f aca="true" t="shared" si="24" ref="AH39:AI47">(Z39-AC39)</f>
        <v>683</v>
      </c>
      <c r="AI39" s="102">
        <f t="shared" si="24"/>
        <v>0</v>
      </c>
      <c r="AJ39" s="103">
        <f>'[1]int.bev.'!AK39</f>
        <v>8902</v>
      </c>
      <c r="AK39" s="104">
        <f t="shared" si="12"/>
        <v>8902</v>
      </c>
      <c r="AL39" s="104">
        <f>'[2]24.-42.'!T517</f>
        <v>0</v>
      </c>
      <c r="AM39" s="106" t="s">
        <v>53</v>
      </c>
      <c r="AN39" s="99" t="s">
        <v>143</v>
      </c>
      <c r="AO39" s="103">
        <f>'[1]int.bev.'!AP39</f>
        <v>700</v>
      </c>
      <c r="AP39" s="104">
        <f t="shared" si="13"/>
        <v>700</v>
      </c>
      <c r="AQ39" s="104">
        <f>'[2]24.-42.'!AH517</f>
        <v>0</v>
      </c>
      <c r="AR39" s="102">
        <f t="shared" si="15"/>
        <v>199806</v>
      </c>
      <c r="AS39" s="102">
        <f t="shared" si="15"/>
        <v>201070</v>
      </c>
      <c r="AT39" s="102">
        <f t="shared" si="15"/>
        <v>1264</v>
      </c>
      <c r="AU39" s="106" t="s">
        <v>53</v>
      </c>
      <c r="AV39" s="99" t="s">
        <v>143</v>
      </c>
      <c r="AW39" s="102">
        <f t="shared" si="16"/>
        <v>195406</v>
      </c>
      <c r="AX39" s="102">
        <f t="shared" si="16"/>
        <v>196420</v>
      </c>
      <c r="AY39" s="102">
        <f t="shared" si="16"/>
        <v>1014</v>
      </c>
      <c r="AZ39" s="102">
        <f>'[2]int.kiad.'!BB39</f>
        <v>4400</v>
      </c>
      <c r="BA39" s="102">
        <f>'[2]int.kiad.'!BC39</f>
        <v>4650</v>
      </c>
      <c r="BB39" s="102">
        <f>'[2]int.kiad.'!BD39</f>
        <v>250</v>
      </c>
      <c r="BC39" s="44">
        <v>8</v>
      </c>
      <c r="BD39" s="34" t="s">
        <v>36</v>
      </c>
      <c r="BE39" s="33" t="s">
        <v>199</v>
      </c>
      <c r="BF39" s="33">
        <f>'[3]int.bev.'!BG39</f>
        <v>2228</v>
      </c>
      <c r="BG39" s="23">
        <f t="shared" si="18"/>
        <v>2267</v>
      </c>
      <c r="BH39" s="33">
        <f>'[2]részb.ö.'!P853</f>
        <v>39</v>
      </c>
      <c r="BI39" s="33">
        <f>'[3]int.bev.'!BJ39</f>
        <v>0</v>
      </c>
      <c r="BJ39" s="23">
        <f t="shared" si="19"/>
        <v>0</v>
      </c>
      <c r="BK39" s="33">
        <f>'[2]részb.ö.'!Q853</f>
        <v>0</v>
      </c>
      <c r="BL39" s="44">
        <v>8</v>
      </c>
      <c r="BM39" s="34" t="s">
        <v>36</v>
      </c>
      <c r="BN39" s="33" t="s">
        <v>199</v>
      </c>
      <c r="BO39" s="33">
        <f>'[3]int.bev.'!BP39</f>
        <v>25340</v>
      </c>
      <c r="BP39" s="23">
        <f t="shared" si="20"/>
        <v>25484</v>
      </c>
      <c r="BQ39" s="33">
        <f>'[2]részb.ö.'!R853</f>
        <v>144</v>
      </c>
      <c r="BR39" s="33">
        <f>'[3]int.bev.'!BS39</f>
        <v>258</v>
      </c>
      <c r="BS39" s="23">
        <f t="shared" si="21"/>
        <v>258</v>
      </c>
      <c r="BT39" s="33">
        <f>'[2]részb.ö.'!S853</f>
        <v>0</v>
      </c>
      <c r="BU39" s="44">
        <v>8</v>
      </c>
      <c r="BV39" s="34" t="s">
        <v>36</v>
      </c>
      <c r="BW39" s="33" t="s">
        <v>199</v>
      </c>
      <c r="BX39" s="33">
        <f>'[3]int.bev.'!BY39</f>
        <v>352</v>
      </c>
      <c r="BY39" s="23">
        <f t="shared" si="22"/>
        <v>504</v>
      </c>
      <c r="BZ39" s="33">
        <f>'[2]részb.ö.'!T853</f>
        <v>152</v>
      </c>
      <c r="CA39" s="33">
        <f t="shared" si="23"/>
        <v>28178</v>
      </c>
      <c r="CB39" s="33">
        <f t="shared" si="23"/>
        <v>28513</v>
      </c>
      <c r="CC39" s="33">
        <f t="shared" si="23"/>
        <v>335</v>
      </c>
      <c r="CD39" s="7"/>
      <c r="CE39" s="7"/>
    </row>
    <row r="40" spans="1:83" ht="12.75">
      <c r="A40" s="106" t="s">
        <v>54</v>
      </c>
      <c r="B40" s="99" t="s">
        <v>144</v>
      </c>
      <c r="C40" s="103">
        <f>'[1]int.bev.'!D40</f>
        <v>11870</v>
      </c>
      <c r="D40" s="104">
        <f t="shared" si="4"/>
        <v>12149</v>
      </c>
      <c r="E40" s="104">
        <f>'[2]24.-42.'!P565</f>
        <v>279</v>
      </c>
      <c r="F40" s="103">
        <f>'[1]int.bev.'!G40</f>
        <v>243</v>
      </c>
      <c r="G40" s="104">
        <f t="shared" si="5"/>
        <v>243</v>
      </c>
      <c r="H40" s="104">
        <f>'[2]24.-42.'!AC565</f>
        <v>0</v>
      </c>
      <c r="I40" s="103">
        <f>'[1]int.bev.'!J40</f>
        <v>0</v>
      </c>
      <c r="J40" s="104">
        <f t="shared" si="6"/>
        <v>0</v>
      </c>
      <c r="K40" s="104">
        <f>'[2]24.-42.'!AD565</f>
        <v>0</v>
      </c>
      <c r="L40" s="106" t="s">
        <v>54</v>
      </c>
      <c r="M40" s="99" t="s">
        <v>144</v>
      </c>
      <c r="N40" s="103">
        <f>'[1]int.bev.'!O40</f>
        <v>0</v>
      </c>
      <c r="O40" s="104">
        <f t="shared" si="7"/>
        <v>0</v>
      </c>
      <c r="P40" s="104">
        <f>'[2]24.-42.'!Q565</f>
        <v>0</v>
      </c>
      <c r="Q40" s="103">
        <f>'[1]int.bev.'!R40</f>
        <v>107832</v>
      </c>
      <c r="R40" s="104">
        <f t="shared" si="8"/>
        <v>107832</v>
      </c>
      <c r="S40" s="104">
        <f>'[2]24.-42.'!R565</f>
        <v>0</v>
      </c>
      <c r="T40" s="103">
        <f>'[1]int.bev.'!U40</f>
        <v>1800</v>
      </c>
      <c r="U40" s="104">
        <f t="shared" si="9"/>
        <v>1800</v>
      </c>
      <c r="V40" s="104">
        <f>'[2]24.-42.'!AF565</f>
        <v>0</v>
      </c>
      <c r="W40" s="106" t="s">
        <v>54</v>
      </c>
      <c r="X40" s="99" t="s">
        <v>144</v>
      </c>
      <c r="Y40" s="103">
        <f>'[1]int.bev.'!Z40</f>
        <v>563</v>
      </c>
      <c r="Z40" s="104">
        <f t="shared" si="10"/>
        <v>563</v>
      </c>
      <c r="AA40" s="104">
        <f>'[2]24.-42.'!S565</f>
        <v>0</v>
      </c>
      <c r="AB40" s="103">
        <f>'[1]int.bev.'!AC40</f>
        <v>563</v>
      </c>
      <c r="AC40" s="104">
        <f t="shared" si="11"/>
        <v>563</v>
      </c>
      <c r="AD40" s="104">
        <f>'[2]24.-42.'!AG565</f>
        <v>0</v>
      </c>
      <c r="AE40" s="106" t="s">
        <v>54</v>
      </c>
      <c r="AF40" s="99" t="s">
        <v>144</v>
      </c>
      <c r="AG40" s="103">
        <f>'[1]int.bev.'!AH40</f>
        <v>0</v>
      </c>
      <c r="AH40" s="102">
        <f t="shared" si="24"/>
        <v>0</v>
      </c>
      <c r="AI40" s="102">
        <f t="shared" si="24"/>
        <v>0</v>
      </c>
      <c r="AJ40" s="103">
        <f>'[1]int.bev.'!AK40</f>
        <v>4747</v>
      </c>
      <c r="AK40" s="104">
        <f t="shared" si="12"/>
        <v>4747</v>
      </c>
      <c r="AL40" s="104">
        <f>'[2]24.-42.'!T565</f>
        <v>0</v>
      </c>
      <c r="AM40" s="106" t="s">
        <v>54</v>
      </c>
      <c r="AN40" s="99" t="s">
        <v>144</v>
      </c>
      <c r="AO40" s="103">
        <f>'[1]int.bev.'!AP40</f>
        <v>176</v>
      </c>
      <c r="AP40" s="104">
        <f t="shared" si="13"/>
        <v>176</v>
      </c>
      <c r="AQ40" s="104">
        <f>'[2]24.-42.'!AH565</f>
        <v>0</v>
      </c>
      <c r="AR40" s="102">
        <f t="shared" si="15"/>
        <v>125012</v>
      </c>
      <c r="AS40" s="102">
        <f t="shared" si="15"/>
        <v>125291</v>
      </c>
      <c r="AT40" s="102">
        <f t="shared" si="15"/>
        <v>279</v>
      </c>
      <c r="AU40" s="106" t="s">
        <v>54</v>
      </c>
      <c r="AV40" s="99" t="s">
        <v>144</v>
      </c>
      <c r="AW40" s="102">
        <f t="shared" si="16"/>
        <v>122230</v>
      </c>
      <c r="AX40" s="102">
        <f t="shared" si="16"/>
        <v>122509</v>
      </c>
      <c r="AY40" s="102">
        <f t="shared" si="16"/>
        <v>279</v>
      </c>
      <c r="AZ40" s="102">
        <f>'[2]int.kiad.'!BB40</f>
        <v>2782</v>
      </c>
      <c r="BA40" s="102">
        <f>'[2]int.kiad.'!BC40</f>
        <v>2782</v>
      </c>
      <c r="BB40" s="102">
        <f>'[2]int.kiad.'!BD40</f>
        <v>0</v>
      </c>
      <c r="BC40" s="44">
        <v>8</v>
      </c>
      <c r="BD40" s="34" t="s">
        <v>37</v>
      </c>
      <c r="BE40" s="33" t="s">
        <v>200</v>
      </c>
      <c r="BF40" s="33">
        <f>'[3]int.bev.'!BG40</f>
        <v>2028</v>
      </c>
      <c r="BG40" s="23">
        <f t="shared" si="18"/>
        <v>1409</v>
      </c>
      <c r="BH40" s="33">
        <f>'[2]részb.ö.'!P901</f>
        <v>-619</v>
      </c>
      <c r="BI40" s="33">
        <f>'[3]int.bev.'!BJ40</f>
        <v>0</v>
      </c>
      <c r="BJ40" s="23">
        <f t="shared" si="19"/>
        <v>0</v>
      </c>
      <c r="BK40" s="33">
        <f>'[2]részb.ö.'!Q901</f>
        <v>0</v>
      </c>
      <c r="BL40" s="44">
        <v>8</v>
      </c>
      <c r="BM40" s="34" t="s">
        <v>37</v>
      </c>
      <c r="BN40" s="33" t="s">
        <v>200</v>
      </c>
      <c r="BO40" s="33">
        <f>'[3]int.bev.'!BP40</f>
        <v>32509</v>
      </c>
      <c r="BP40" s="23">
        <f t="shared" si="20"/>
        <v>32772</v>
      </c>
      <c r="BQ40" s="33">
        <f>'[2]részb.ö.'!R901</f>
        <v>263</v>
      </c>
      <c r="BR40" s="33">
        <f>'[3]int.bev.'!BS40</f>
        <v>405</v>
      </c>
      <c r="BS40" s="23">
        <f t="shared" si="21"/>
        <v>405</v>
      </c>
      <c r="BT40" s="33">
        <f>'[2]részb.ö.'!S901</f>
        <v>0</v>
      </c>
      <c r="BU40" s="44">
        <v>8</v>
      </c>
      <c r="BV40" s="34" t="s">
        <v>37</v>
      </c>
      <c r="BW40" s="33" t="s">
        <v>200</v>
      </c>
      <c r="BX40" s="33">
        <f>'[3]int.bev.'!BY40</f>
        <v>270</v>
      </c>
      <c r="BY40" s="23">
        <f t="shared" si="22"/>
        <v>350</v>
      </c>
      <c r="BZ40" s="33">
        <f>'[2]részb.ö.'!T901</f>
        <v>80</v>
      </c>
      <c r="CA40" s="33">
        <f t="shared" si="23"/>
        <v>35212</v>
      </c>
      <c r="CB40" s="33">
        <f t="shared" si="23"/>
        <v>34936</v>
      </c>
      <c r="CC40" s="33">
        <f t="shared" si="23"/>
        <v>-276</v>
      </c>
      <c r="CD40" s="7"/>
      <c r="CE40" s="7"/>
    </row>
    <row r="41" spans="1:83" ht="12.75">
      <c r="A41" s="106" t="s">
        <v>55</v>
      </c>
      <c r="B41" s="99" t="s">
        <v>145</v>
      </c>
      <c r="C41" s="103">
        <f>'[1]int.bev.'!D41</f>
        <v>7748</v>
      </c>
      <c r="D41" s="104">
        <f t="shared" si="4"/>
        <v>8470</v>
      </c>
      <c r="E41" s="104">
        <f>'[2]24.-42.'!P613</f>
        <v>722</v>
      </c>
      <c r="F41" s="103">
        <f>'[1]int.bev.'!G41</f>
        <v>0</v>
      </c>
      <c r="G41" s="104">
        <f t="shared" si="5"/>
        <v>0</v>
      </c>
      <c r="H41" s="104">
        <f>'[2]24.-42.'!AC613</f>
        <v>0</v>
      </c>
      <c r="I41" s="103">
        <f>'[1]int.bev.'!J41</f>
        <v>0</v>
      </c>
      <c r="J41" s="104">
        <f t="shared" si="6"/>
        <v>0</v>
      </c>
      <c r="K41" s="104">
        <f>'[2]24.-42.'!AD613</f>
        <v>0</v>
      </c>
      <c r="L41" s="106" t="s">
        <v>55</v>
      </c>
      <c r="M41" s="99" t="s">
        <v>145</v>
      </c>
      <c r="N41" s="103">
        <f>'[1]int.bev.'!O41</f>
        <v>0</v>
      </c>
      <c r="O41" s="104">
        <f t="shared" si="7"/>
        <v>0</v>
      </c>
      <c r="P41" s="104">
        <f>'[2]24.-42.'!Q613</f>
        <v>0</v>
      </c>
      <c r="Q41" s="103">
        <f>'[1]int.bev.'!R41</f>
        <v>88169</v>
      </c>
      <c r="R41" s="104">
        <f t="shared" si="8"/>
        <v>88419</v>
      </c>
      <c r="S41" s="104">
        <f>'[2]24.-42.'!R613</f>
        <v>250</v>
      </c>
      <c r="T41" s="103">
        <f>'[1]int.bev.'!U41</f>
        <v>2756</v>
      </c>
      <c r="U41" s="104">
        <f t="shared" si="9"/>
        <v>3150</v>
      </c>
      <c r="V41" s="104">
        <f>'[2]24.-42.'!AF613</f>
        <v>394</v>
      </c>
      <c r="W41" s="106" t="s">
        <v>55</v>
      </c>
      <c r="X41" s="99" t="s">
        <v>145</v>
      </c>
      <c r="Y41" s="103">
        <f>'[1]int.bev.'!Z41</f>
        <v>721</v>
      </c>
      <c r="Z41" s="104">
        <f t="shared" si="10"/>
        <v>1251</v>
      </c>
      <c r="AA41" s="104">
        <f>'[2]24.-42.'!S613</f>
        <v>530</v>
      </c>
      <c r="AB41" s="103">
        <f>'[1]int.bev.'!AC41</f>
        <v>0</v>
      </c>
      <c r="AC41" s="104">
        <f t="shared" si="11"/>
        <v>0</v>
      </c>
      <c r="AD41" s="104">
        <f>'[2]24.-42.'!AG613</f>
        <v>0</v>
      </c>
      <c r="AE41" s="106" t="s">
        <v>55</v>
      </c>
      <c r="AF41" s="99" t="s">
        <v>145</v>
      </c>
      <c r="AG41" s="103">
        <f>'[1]int.bev.'!AH41</f>
        <v>721</v>
      </c>
      <c r="AH41" s="102">
        <f t="shared" si="24"/>
        <v>1251</v>
      </c>
      <c r="AI41" s="102">
        <f t="shared" si="24"/>
        <v>530</v>
      </c>
      <c r="AJ41" s="103">
        <f>'[1]int.bev.'!AK41</f>
        <v>3495</v>
      </c>
      <c r="AK41" s="104">
        <f t="shared" si="12"/>
        <v>3495</v>
      </c>
      <c r="AL41" s="104">
        <f>'[2]24.-42.'!T613</f>
        <v>0</v>
      </c>
      <c r="AM41" s="106" t="s">
        <v>55</v>
      </c>
      <c r="AN41" s="99" t="s">
        <v>145</v>
      </c>
      <c r="AO41" s="103">
        <f>'[1]int.bev.'!AP41</f>
        <v>0</v>
      </c>
      <c r="AP41" s="104">
        <f t="shared" si="13"/>
        <v>0</v>
      </c>
      <c r="AQ41" s="104">
        <f>'[2]24.-42.'!AH613</f>
        <v>0</v>
      </c>
      <c r="AR41" s="102">
        <f t="shared" si="15"/>
        <v>100133</v>
      </c>
      <c r="AS41" s="102">
        <f t="shared" si="15"/>
        <v>101635</v>
      </c>
      <c r="AT41" s="102">
        <f t="shared" si="15"/>
        <v>1502</v>
      </c>
      <c r="AU41" s="106" t="s">
        <v>55</v>
      </c>
      <c r="AV41" s="99" t="s">
        <v>145</v>
      </c>
      <c r="AW41" s="102">
        <f t="shared" si="16"/>
        <v>97377</v>
      </c>
      <c r="AX41" s="102">
        <f t="shared" si="16"/>
        <v>98485</v>
      </c>
      <c r="AY41" s="102">
        <f t="shared" si="16"/>
        <v>1108</v>
      </c>
      <c r="AZ41" s="102">
        <f>'[2]int.kiad.'!BB41</f>
        <v>2756</v>
      </c>
      <c r="BA41" s="102">
        <f>'[2]int.kiad.'!BC41</f>
        <v>3150</v>
      </c>
      <c r="BB41" s="102">
        <f>'[2]int.kiad.'!BD41</f>
        <v>394</v>
      </c>
      <c r="BC41" s="44">
        <v>8</v>
      </c>
      <c r="BD41" s="34" t="s">
        <v>38</v>
      </c>
      <c r="BE41" s="33" t="s">
        <v>201</v>
      </c>
      <c r="BF41" s="33">
        <f>'[3]int.bev.'!BG41</f>
        <v>6660</v>
      </c>
      <c r="BG41" s="23">
        <f t="shared" si="18"/>
        <v>7220</v>
      </c>
      <c r="BH41" s="33">
        <f>'[2]részb.ö.'!P949</f>
        <v>560</v>
      </c>
      <c r="BI41" s="33">
        <f>'[3]int.bev.'!BJ41</f>
        <v>0</v>
      </c>
      <c r="BJ41" s="23">
        <f t="shared" si="19"/>
        <v>0</v>
      </c>
      <c r="BK41" s="33">
        <f>'[2]részb.ö.'!Q949</f>
        <v>0</v>
      </c>
      <c r="BL41" s="44">
        <v>8</v>
      </c>
      <c r="BM41" s="34" t="s">
        <v>38</v>
      </c>
      <c r="BN41" s="33" t="s">
        <v>201</v>
      </c>
      <c r="BO41" s="33">
        <f>'[3]int.bev.'!BP41</f>
        <v>56398</v>
      </c>
      <c r="BP41" s="23">
        <f t="shared" si="20"/>
        <v>56438</v>
      </c>
      <c r="BQ41" s="33">
        <f>'[2]részb.ö.'!R949</f>
        <v>40</v>
      </c>
      <c r="BR41" s="33">
        <f>'[3]int.bev.'!BS41</f>
        <v>160</v>
      </c>
      <c r="BS41" s="23">
        <f t="shared" si="21"/>
        <v>160</v>
      </c>
      <c r="BT41" s="33">
        <f>'[2]részb.ö.'!S949</f>
        <v>0</v>
      </c>
      <c r="BU41" s="44">
        <v>8</v>
      </c>
      <c r="BV41" s="34" t="s">
        <v>38</v>
      </c>
      <c r="BW41" s="33" t="s">
        <v>201</v>
      </c>
      <c r="BX41" s="33">
        <f>'[3]int.bev.'!BY41</f>
        <v>615</v>
      </c>
      <c r="BY41" s="23">
        <f t="shared" si="22"/>
        <v>758</v>
      </c>
      <c r="BZ41" s="33">
        <f>'[2]részb.ö.'!T949</f>
        <v>143</v>
      </c>
      <c r="CA41" s="33">
        <f t="shared" si="23"/>
        <v>63833</v>
      </c>
      <c r="CB41" s="33">
        <f t="shared" si="23"/>
        <v>64576</v>
      </c>
      <c r="CC41" s="33">
        <f t="shared" si="23"/>
        <v>743</v>
      </c>
      <c r="CD41" s="7"/>
      <c r="CE41" s="7"/>
    </row>
    <row r="42" spans="1:83" ht="12.75">
      <c r="A42" s="106" t="s">
        <v>56</v>
      </c>
      <c r="B42" s="99" t="s">
        <v>146</v>
      </c>
      <c r="C42" s="103">
        <f>'[1]int.bev.'!D42</f>
        <v>102391</v>
      </c>
      <c r="D42" s="104">
        <f t="shared" si="4"/>
        <v>115264</v>
      </c>
      <c r="E42" s="104">
        <f>'[2]24.-42.'!P661</f>
        <v>12873</v>
      </c>
      <c r="F42" s="103">
        <f>'[1]int.bev.'!G42</f>
        <v>0</v>
      </c>
      <c r="G42" s="104">
        <f t="shared" si="5"/>
        <v>0</v>
      </c>
      <c r="H42" s="104">
        <f>'[2]24.-42.'!AC661</f>
        <v>0</v>
      </c>
      <c r="I42" s="103">
        <f>'[1]int.bev.'!J42</f>
        <v>0</v>
      </c>
      <c r="J42" s="104">
        <f t="shared" si="6"/>
        <v>0</v>
      </c>
      <c r="K42" s="104">
        <f>'[2]24.-42.'!AD661</f>
        <v>0</v>
      </c>
      <c r="L42" s="106" t="s">
        <v>56</v>
      </c>
      <c r="M42" s="99" t="s">
        <v>146</v>
      </c>
      <c r="N42" s="103">
        <f>'[1]int.bev.'!O42</f>
        <v>0</v>
      </c>
      <c r="O42" s="104">
        <f t="shared" si="7"/>
        <v>0</v>
      </c>
      <c r="P42" s="104">
        <f>'[2]24.-42.'!Q661</f>
        <v>0</v>
      </c>
      <c r="Q42" s="103">
        <f>'[1]int.bev.'!R42</f>
        <v>476294</v>
      </c>
      <c r="R42" s="104">
        <f t="shared" si="8"/>
        <v>476294</v>
      </c>
      <c r="S42" s="104">
        <f>'[2]24.-42.'!R661</f>
        <v>0</v>
      </c>
      <c r="T42" s="103">
        <f>'[1]int.bev.'!U42</f>
        <v>3556</v>
      </c>
      <c r="U42" s="104">
        <f t="shared" si="9"/>
        <v>5563</v>
      </c>
      <c r="V42" s="104">
        <f>'[2]24.-42.'!AF661</f>
        <v>2007</v>
      </c>
      <c r="W42" s="106" t="s">
        <v>56</v>
      </c>
      <c r="X42" s="99" t="s">
        <v>146</v>
      </c>
      <c r="Y42" s="103">
        <f>'[1]int.bev.'!Z42</f>
        <v>10115</v>
      </c>
      <c r="Z42" s="104">
        <f t="shared" si="10"/>
        <v>15000</v>
      </c>
      <c r="AA42" s="104">
        <f>'[2]24.-42.'!S661</f>
        <v>4885</v>
      </c>
      <c r="AB42" s="103">
        <f>'[1]int.bev.'!AC42</f>
        <v>0</v>
      </c>
      <c r="AC42" s="104">
        <f t="shared" si="11"/>
        <v>0</v>
      </c>
      <c r="AD42" s="104">
        <f>'[2]24.-42.'!AG661</f>
        <v>0</v>
      </c>
      <c r="AE42" s="106" t="s">
        <v>56</v>
      </c>
      <c r="AF42" s="99" t="s">
        <v>146</v>
      </c>
      <c r="AG42" s="103">
        <f>'[1]int.bev.'!AH42</f>
        <v>10115</v>
      </c>
      <c r="AH42" s="102">
        <f t="shared" si="24"/>
        <v>15000</v>
      </c>
      <c r="AI42" s="102">
        <f t="shared" si="24"/>
        <v>4885</v>
      </c>
      <c r="AJ42" s="103">
        <f>'[1]int.bev.'!AK42</f>
        <v>17969</v>
      </c>
      <c r="AK42" s="104">
        <f t="shared" si="12"/>
        <v>17969</v>
      </c>
      <c r="AL42" s="104">
        <f>'[2]24.-42.'!T661</f>
        <v>0</v>
      </c>
      <c r="AM42" s="106" t="s">
        <v>56</v>
      </c>
      <c r="AN42" s="99" t="s">
        <v>146</v>
      </c>
      <c r="AO42" s="103">
        <f>'[1]int.bev.'!AP42</f>
        <v>0</v>
      </c>
      <c r="AP42" s="104">
        <f t="shared" si="13"/>
        <v>0</v>
      </c>
      <c r="AQ42" s="104">
        <f>'[2]24.-42.'!AH661</f>
        <v>0</v>
      </c>
      <c r="AR42" s="102">
        <f t="shared" si="15"/>
        <v>606769</v>
      </c>
      <c r="AS42" s="102">
        <f t="shared" si="15"/>
        <v>624527</v>
      </c>
      <c r="AT42" s="102">
        <f t="shared" si="15"/>
        <v>17758</v>
      </c>
      <c r="AU42" s="106" t="s">
        <v>56</v>
      </c>
      <c r="AV42" s="99" t="s">
        <v>146</v>
      </c>
      <c r="AW42" s="102">
        <f t="shared" si="16"/>
        <v>603213</v>
      </c>
      <c r="AX42" s="102">
        <f t="shared" si="16"/>
        <v>618964</v>
      </c>
      <c r="AY42" s="102">
        <f t="shared" si="16"/>
        <v>15751</v>
      </c>
      <c r="AZ42" s="102">
        <f>'[2]int.kiad.'!BB42</f>
        <v>3556</v>
      </c>
      <c r="BA42" s="102">
        <f>'[2]int.kiad.'!BC42</f>
        <v>5563</v>
      </c>
      <c r="BB42" s="102">
        <f>'[2]int.kiad.'!BD42</f>
        <v>2007</v>
      </c>
      <c r="BC42" s="44"/>
      <c r="BD42" s="33"/>
      <c r="BE42" s="33"/>
      <c r="BF42" s="33"/>
      <c r="BG42" s="33"/>
      <c r="BH42" s="33"/>
      <c r="BI42" s="33"/>
      <c r="BJ42" s="33"/>
      <c r="BK42" s="33"/>
      <c r="BL42" s="33"/>
      <c r="BM42" s="33"/>
      <c r="BN42" s="33"/>
      <c r="BO42" s="33"/>
      <c r="BP42" s="33"/>
      <c r="BQ42" s="33"/>
      <c r="BR42" s="33"/>
      <c r="BS42" s="33"/>
      <c r="BT42" s="33"/>
      <c r="BU42" s="33"/>
      <c r="BV42" s="33"/>
      <c r="BW42" s="33"/>
      <c r="BX42" s="33"/>
      <c r="BY42" s="33"/>
      <c r="BZ42" s="33"/>
      <c r="CA42" s="33"/>
      <c r="CB42" s="33"/>
      <c r="CC42" s="33"/>
      <c r="CD42" s="7"/>
      <c r="CE42" s="7"/>
    </row>
    <row r="43" spans="1:83" ht="12.75">
      <c r="A43" s="106" t="s">
        <v>57</v>
      </c>
      <c r="B43" s="99" t="s">
        <v>147</v>
      </c>
      <c r="C43" s="103">
        <f>'[1]int.bev.'!D43</f>
        <v>17364</v>
      </c>
      <c r="D43" s="104">
        <f t="shared" si="4"/>
        <v>18464</v>
      </c>
      <c r="E43" s="104">
        <f>'[2]24.-42.'!P709</f>
        <v>1100</v>
      </c>
      <c r="F43" s="103">
        <f>'[1]int.bev.'!G43</f>
        <v>0</v>
      </c>
      <c r="G43" s="104">
        <f t="shared" si="5"/>
        <v>0</v>
      </c>
      <c r="H43" s="104">
        <f>'[2]24.-42.'!AC709</f>
        <v>0</v>
      </c>
      <c r="I43" s="103">
        <f>'[1]int.bev.'!J43</f>
        <v>0</v>
      </c>
      <c r="J43" s="104">
        <f t="shared" si="6"/>
        <v>0</v>
      </c>
      <c r="K43" s="104">
        <f>'[2]24.-42.'!AD709</f>
        <v>0</v>
      </c>
      <c r="L43" s="106" t="s">
        <v>57</v>
      </c>
      <c r="M43" s="99" t="s">
        <v>147</v>
      </c>
      <c r="N43" s="103">
        <f>'[1]int.bev.'!O43</f>
        <v>0</v>
      </c>
      <c r="O43" s="104">
        <f t="shared" si="7"/>
        <v>0</v>
      </c>
      <c r="P43" s="104">
        <f>'[2]24.-42.'!Q709</f>
        <v>0</v>
      </c>
      <c r="Q43" s="103">
        <f>'[1]int.bev.'!R43</f>
        <v>119757</v>
      </c>
      <c r="R43" s="104">
        <f t="shared" si="8"/>
        <v>122807</v>
      </c>
      <c r="S43" s="104">
        <f>'[2]24.-42.'!R709</f>
        <v>3050</v>
      </c>
      <c r="T43" s="103">
        <f>'[1]int.bev.'!U43</f>
        <v>1543</v>
      </c>
      <c r="U43" s="104">
        <f t="shared" si="9"/>
        <v>3327</v>
      </c>
      <c r="V43" s="104">
        <f>'[2]24.-42.'!AF709</f>
        <v>1784</v>
      </c>
      <c r="W43" s="106" t="s">
        <v>57</v>
      </c>
      <c r="X43" s="99" t="s">
        <v>147</v>
      </c>
      <c r="Y43" s="103">
        <f>'[1]int.bev.'!Z43</f>
        <v>7725</v>
      </c>
      <c r="Z43" s="104">
        <f t="shared" si="10"/>
        <v>7270</v>
      </c>
      <c r="AA43" s="104">
        <f>'[2]24.-42.'!S709</f>
        <v>-455</v>
      </c>
      <c r="AB43" s="103">
        <f>'[1]int.bev.'!AC43</f>
        <v>0</v>
      </c>
      <c r="AC43" s="104">
        <f t="shared" si="11"/>
        <v>0</v>
      </c>
      <c r="AD43" s="104">
        <f>'[2]24.-42.'!AG709</f>
        <v>0</v>
      </c>
      <c r="AE43" s="106" t="s">
        <v>57</v>
      </c>
      <c r="AF43" s="99" t="s">
        <v>147</v>
      </c>
      <c r="AG43" s="103">
        <f>'[1]int.bev.'!AH43</f>
        <v>7725</v>
      </c>
      <c r="AH43" s="102">
        <f t="shared" si="24"/>
        <v>7270</v>
      </c>
      <c r="AI43" s="102">
        <f t="shared" si="24"/>
        <v>-455</v>
      </c>
      <c r="AJ43" s="103">
        <f>'[1]int.bev.'!AK43</f>
        <v>43</v>
      </c>
      <c r="AK43" s="104">
        <f t="shared" si="12"/>
        <v>43</v>
      </c>
      <c r="AL43" s="104">
        <f>'[2]24.-42.'!T709</f>
        <v>0</v>
      </c>
      <c r="AM43" s="106" t="s">
        <v>57</v>
      </c>
      <c r="AN43" s="99" t="s">
        <v>147</v>
      </c>
      <c r="AO43" s="103">
        <f>'[1]int.bev.'!AP43</f>
        <v>0</v>
      </c>
      <c r="AP43" s="104">
        <f t="shared" si="13"/>
        <v>0</v>
      </c>
      <c r="AQ43" s="104">
        <f>'[2]24.-42.'!AH709</f>
        <v>0</v>
      </c>
      <c r="AR43" s="102">
        <f t="shared" si="15"/>
        <v>144889</v>
      </c>
      <c r="AS43" s="102">
        <f t="shared" si="15"/>
        <v>148584</v>
      </c>
      <c r="AT43" s="102">
        <f t="shared" si="15"/>
        <v>3695</v>
      </c>
      <c r="AU43" s="106" t="s">
        <v>57</v>
      </c>
      <c r="AV43" s="99" t="s">
        <v>147</v>
      </c>
      <c r="AW43" s="102">
        <f t="shared" si="16"/>
        <v>143346</v>
      </c>
      <c r="AX43" s="102">
        <f t="shared" si="16"/>
        <v>145257</v>
      </c>
      <c r="AY43" s="102">
        <f t="shared" si="16"/>
        <v>1911</v>
      </c>
      <c r="AZ43" s="102">
        <f>'[2]int.kiad.'!BB43</f>
        <v>1543</v>
      </c>
      <c r="BA43" s="102">
        <f>'[2]int.kiad.'!BC43</f>
        <v>3327</v>
      </c>
      <c r="BB43" s="102">
        <f>'[2]int.kiad.'!BD43</f>
        <v>1784</v>
      </c>
      <c r="BC43" s="45"/>
      <c r="BD43" s="33"/>
      <c r="BE43" s="33"/>
      <c r="BF43" s="33"/>
      <c r="BG43" s="33"/>
      <c r="BH43" s="33"/>
      <c r="BI43" s="33"/>
      <c r="BJ43" s="33"/>
      <c r="BK43" s="33"/>
      <c r="BL43" s="33"/>
      <c r="BM43" s="33"/>
      <c r="BN43" s="33"/>
      <c r="BO43" s="33"/>
      <c r="BP43" s="33"/>
      <c r="BQ43" s="33"/>
      <c r="BR43" s="33"/>
      <c r="BS43" s="33"/>
      <c r="BT43" s="33"/>
      <c r="BU43" s="33"/>
      <c r="BV43" s="33"/>
      <c r="BW43" s="33"/>
      <c r="BX43" s="33"/>
      <c r="BY43" s="33"/>
      <c r="BZ43" s="33"/>
      <c r="CA43" s="33"/>
      <c r="CB43" s="33"/>
      <c r="CC43" s="33"/>
      <c r="CD43" s="7"/>
      <c r="CE43" s="7"/>
    </row>
    <row r="44" spans="1:83" ht="12.75">
      <c r="A44" s="106" t="s">
        <v>58</v>
      </c>
      <c r="B44" s="99" t="s">
        <v>209</v>
      </c>
      <c r="C44" s="103">
        <f>'[1]int.bev.'!D44</f>
        <v>0</v>
      </c>
      <c r="D44" s="104">
        <f>(C44+E44)</f>
        <v>0</v>
      </c>
      <c r="E44" s="104"/>
      <c r="F44" s="103">
        <f>'[1]int.bev.'!G44</f>
        <v>0</v>
      </c>
      <c r="G44" s="104">
        <f>(F44+H44)</f>
        <v>0</v>
      </c>
      <c r="H44" s="104"/>
      <c r="I44" s="103">
        <f>'[1]int.bev.'!J44</f>
        <v>0</v>
      </c>
      <c r="J44" s="104">
        <f>(I44+K44)</f>
        <v>0</v>
      </c>
      <c r="K44" s="104"/>
      <c r="L44" s="106" t="s">
        <v>58</v>
      </c>
      <c r="M44" s="99" t="s">
        <v>209</v>
      </c>
      <c r="N44" s="103">
        <f>'[1]int.bev.'!O44</f>
        <v>0</v>
      </c>
      <c r="O44" s="104">
        <f>(N44+P44)</f>
        <v>0</v>
      </c>
      <c r="P44" s="104"/>
      <c r="Q44" s="103">
        <f>'[1]int.bev.'!R44</f>
        <v>0</v>
      </c>
      <c r="R44" s="104">
        <f>(Q44+S44)</f>
        <v>0</v>
      </c>
      <c r="S44" s="104"/>
      <c r="T44" s="103">
        <f>'[1]int.bev.'!U44</f>
        <v>0</v>
      </c>
      <c r="U44" s="104">
        <f>(T44+V44)</f>
        <v>0</v>
      </c>
      <c r="V44" s="104"/>
      <c r="W44" s="106" t="s">
        <v>58</v>
      </c>
      <c r="X44" s="99" t="s">
        <v>209</v>
      </c>
      <c r="Y44" s="103">
        <f>'[1]int.bev.'!Z44</f>
        <v>0</v>
      </c>
      <c r="Z44" s="104">
        <f>(Y44+AA44)</f>
        <v>0</v>
      </c>
      <c r="AA44" s="104"/>
      <c r="AB44" s="103">
        <f>'[1]int.bev.'!AC44</f>
        <v>0</v>
      </c>
      <c r="AC44" s="104">
        <f>(AB44+AD44)</f>
        <v>0</v>
      </c>
      <c r="AD44" s="104"/>
      <c r="AE44" s="106" t="s">
        <v>58</v>
      </c>
      <c r="AF44" s="99" t="s">
        <v>209</v>
      </c>
      <c r="AG44" s="103">
        <f>'[1]int.bev.'!AH44</f>
        <v>0</v>
      </c>
      <c r="AH44" s="102">
        <f>(Z44-AC44)</f>
        <v>0</v>
      </c>
      <c r="AI44" s="102"/>
      <c r="AJ44" s="103">
        <f>'[1]int.bev.'!AK44</f>
        <v>179</v>
      </c>
      <c r="AK44" s="104">
        <f>(AJ44+AL44)</f>
        <v>179</v>
      </c>
      <c r="AL44" s="104"/>
      <c r="AM44" s="106" t="s">
        <v>58</v>
      </c>
      <c r="AN44" s="99" t="s">
        <v>209</v>
      </c>
      <c r="AO44" s="103">
        <f>'[1]int.bev.'!AP44</f>
        <v>0</v>
      </c>
      <c r="AP44" s="104">
        <f>(AO44+AQ44)</f>
        <v>0</v>
      </c>
      <c r="AQ44" s="104"/>
      <c r="AR44" s="102">
        <f t="shared" si="15"/>
        <v>179</v>
      </c>
      <c r="AS44" s="102">
        <f t="shared" si="15"/>
        <v>179</v>
      </c>
      <c r="AT44" s="102">
        <f t="shared" si="15"/>
        <v>0</v>
      </c>
      <c r="AU44" s="106" t="s">
        <v>58</v>
      </c>
      <c r="AV44" s="99" t="s">
        <v>209</v>
      </c>
      <c r="AW44" s="102">
        <f t="shared" si="16"/>
        <v>179</v>
      </c>
      <c r="AX44" s="102">
        <f t="shared" si="16"/>
        <v>179</v>
      </c>
      <c r="AY44" s="102">
        <f t="shared" si="16"/>
        <v>0</v>
      </c>
      <c r="AZ44" s="102">
        <f>'[2]int.kiad.'!BB44</f>
        <v>0</v>
      </c>
      <c r="BA44" s="102">
        <f>'[2]int.kiad.'!BC44</f>
        <v>0</v>
      </c>
      <c r="BB44" s="102">
        <f>'[2]int.kiad.'!BD44</f>
        <v>0</v>
      </c>
      <c r="BC44" s="45"/>
      <c r="BD44" s="33"/>
      <c r="BE44" s="33"/>
      <c r="BF44" s="33"/>
      <c r="BG44" s="33"/>
      <c r="BH44" s="33"/>
      <c r="BI44" s="33"/>
      <c r="BJ44" s="33"/>
      <c r="BK44" s="33"/>
      <c r="BL44" s="33"/>
      <c r="BM44" s="33"/>
      <c r="BN44" s="33"/>
      <c r="BO44" s="33"/>
      <c r="BP44" s="33"/>
      <c r="BQ44" s="33"/>
      <c r="BR44" s="33"/>
      <c r="BS44" s="33"/>
      <c r="BT44" s="33"/>
      <c r="BU44" s="33"/>
      <c r="BV44" s="33"/>
      <c r="BW44" s="33"/>
      <c r="BX44" s="33"/>
      <c r="BY44" s="33"/>
      <c r="BZ44" s="33"/>
      <c r="CA44" s="33"/>
      <c r="CB44" s="33"/>
      <c r="CC44" s="33"/>
      <c r="CD44" s="7"/>
      <c r="CE44" s="7"/>
    </row>
    <row r="45" spans="1:83" ht="12.75">
      <c r="A45" s="106" t="s">
        <v>59</v>
      </c>
      <c r="B45" s="99" t="s">
        <v>148</v>
      </c>
      <c r="C45" s="103">
        <f>'[1]int.bev.'!D45</f>
        <v>10573</v>
      </c>
      <c r="D45" s="104">
        <f>(C45+E45)</f>
        <v>11029</v>
      </c>
      <c r="E45" s="104">
        <f>'[2]24.-42.'!P805</f>
        <v>456</v>
      </c>
      <c r="F45" s="103">
        <f>'[1]int.bev.'!G45</f>
        <v>0</v>
      </c>
      <c r="G45" s="104">
        <f>(F45+H45)</f>
        <v>0</v>
      </c>
      <c r="H45" s="104">
        <f>'[2]24.-42.'!AC805</f>
        <v>0</v>
      </c>
      <c r="I45" s="103">
        <f>'[1]int.bev.'!J45</f>
        <v>0</v>
      </c>
      <c r="J45" s="104">
        <f>(I45+K45)</f>
        <v>0</v>
      </c>
      <c r="K45" s="104">
        <f>'[2]24.-42.'!AD805</f>
        <v>0</v>
      </c>
      <c r="L45" s="106" t="s">
        <v>59</v>
      </c>
      <c r="M45" s="99" t="s">
        <v>148</v>
      </c>
      <c r="N45" s="103">
        <f>'[1]int.bev.'!O45</f>
        <v>0</v>
      </c>
      <c r="O45" s="104">
        <f>(N45+P45)</f>
        <v>0</v>
      </c>
      <c r="P45" s="104">
        <f>'[2]24.-42.'!Q805</f>
        <v>0</v>
      </c>
      <c r="Q45" s="103">
        <f>'[1]int.bev.'!R45</f>
        <v>90344</v>
      </c>
      <c r="R45" s="104">
        <f>(Q45+S45)</f>
        <v>90982</v>
      </c>
      <c r="S45" s="104">
        <f>'[2]24.-42.'!R805</f>
        <v>638</v>
      </c>
      <c r="T45" s="103">
        <f>'[1]int.bev.'!U45</f>
        <v>6793</v>
      </c>
      <c r="U45" s="104">
        <f>(T45+V45)</f>
        <v>6779</v>
      </c>
      <c r="V45" s="104">
        <f>'[2]24.-42.'!AF805</f>
        <v>-14</v>
      </c>
      <c r="W45" s="106" t="s">
        <v>59</v>
      </c>
      <c r="X45" s="99" t="s">
        <v>148</v>
      </c>
      <c r="Y45" s="103">
        <f>'[1]int.bev.'!Z45</f>
        <v>886</v>
      </c>
      <c r="Z45" s="104">
        <f>(Y45+AA45)</f>
        <v>756</v>
      </c>
      <c r="AA45" s="104">
        <f>'[2]24.-42.'!S805</f>
        <v>-130</v>
      </c>
      <c r="AB45" s="103">
        <f>'[1]int.bev.'!AC45</f>
        <v>0</v>
      </c>
      <c r="AC45" s="104">
        <f>(AB45+AD45)</f>
        <v>0</v>
      </c>
      <c r="AD45" s="104">
        <f>'[2]24.-42.'!AG805</f>
        <v>0</v>
      </c>
      <c r="AE45" s="106" t="s">
        <v>59</v>
      </c>
      <c r="AF45" s="99" t="s">
        <v>148</v>
      </c>
      <c r="AG45" s="103">
        <f>'[1]int.bev.'!AH45</f>
        <v>886</v>
      </c>
      <c r="AH45" s="102">
        <f>(Z45-AC45)</f>
        <v>756</v>
      </c>
      <c r="AI45" s="102">
        <f t="shared" si="24"/>
        <v>-130</v>
      </c>
      <c r="AJ45" s="103">
        <f>'[1]int.bev.'!AK45</f>
        <v>1024</v>
      </c>
      <c r="AK45" s="104">
        <f>(AJ45+AL45)</f>
        <v>1024</v>
      </c>
      <c r="AL45" s="104">
        <f>'[2]24.-42.'!T805</f>
        <v>0</v>
      </c>
      <c r="AM45" s="106" t="s">
        <v>59</v>
      </c>
      <c r="AN45" s="99" t="s">
        <v>148</v>
      </c>
      <c r="AO45" s="103">
        <f>'[1]int.bev.'!AP45</f>
        <v>0</v>
      </c>
      <c r="AP45" s="104">
        <f>(AO45+AQ45)</f>
        <v>0</v>
      </c>
      <c r="AQ45" s="104">
        <f>'[2]24.-42.'!AH805</f>
        <v>0</v>
      </c>
      <c r="AR45" s="102">
        <f t="shared" si="15"/>
        <v>102827</v>
      </c>
      <c r="AS45" s="102">
        <f t="shared" si="15"/>
        <v>103791</v>
      </c>
      <c r="AT45" s="102">
        <f t="shared" si="15"/>
        <v>964</v>
      </c>
      <c r="AU45" s="106" t="s">
        <v>59</v>
      </c>
      <c r="AV45" s="99" t="s">
        <v>148</v>
      </c>
      <c r="AW45" s="102">
        <f t="shared" si="16"/>
        <v>96034</v>
      </c>
      <c r="AX45" s="102">
        <f t="shared" si="16"/>
        <v>97012</v>
      </c>
      <c r="AY45" s="102">
        <f t="shared" si="16"/>
        <v>978</v>
      </c>
      <c r="AZ45" s="102">
        <f>'[2]int.kiad.'!BB45</f>
        <v>6793</v>
      </c>
      <c r="BA45" s="102">
        <f>'[2]int.kiad.'!BC45</f>
        <v>6779</v>
      </c>
      <c r="BB45" s="102">
        <f>'[2]int.kiad.'!BD45</f>
        <v>-14</v>
      </c>
      <c r="BC45" s="45"/>
      <c r="BD45" s="33"/>
      <c r="BE45" s="33"/>
      <c r="BF45" s="33"/>
      <c r="BG45" s="33"/>
      <c r="BH45" s="33"/>
      <c r="BI45" s="33"/>
      <c r="BJ45" s="33"/>
      <c r="BK45" s="33"/>
      <c r="BL45" s="33"/>
      <c r="BM45" s="33"/>
      <c r="BN45" s="33"/>
      <c r="BO45" s="33"/>
      <c r="BP45" s="33"/>
      <c r="BQ45" s="33"/>
      <c r="BR45" s="33"/>
      <c r="BS45" s="33"/>
      <c r="BT45" s="33"/>
      <c r="BU45" s="33"/>
      <c r="BV45" s="33"/>
      <c r="BW45" s="33"/>
      <c r="BX45" s="33"/>
      <c r="BY45" s="33"/>
      <c r="BZ45" s="33"/>
      <c r="CA45" s="33"/>
      <c r="CB45" s="33"/>
      <c r="CC45" s="33"/>
      <c r="CD45" s="7"/>
      <c r="CE45" s="7"/>
    </row>
    <row r="46" spans="1:83" ht="12.75">
      <c r="A46" s="106" t="s">
        <v>60</v>
      </c>
      <c r="B46" s="99" t="s">
        <v>149</v>
      </c>
      <c r="C46" s="103">
        <f>'[1]int.bev.'!D46</f>
        <v>7569</v>
      </c>
      <c r="D46" s="104">
        <f>(C46+E46)</f>
        <v>7998</v>
      </c>
      <c r="E46" s="104">
        <f>'[2]24.-42.'!P853</f>
        <v>429</v>
      </c>
      <c r="F46" s="103">
        <f>'[1]int.bev.'!G46</f>
        <v>0</v>
      </c>
      <c r="G46" s="104">
        <f>(F46+H46)</f>
        <v>0</v>
      </c>
      <c r="H46" s="104">
        <f>'[2]24.-42.'!AC853</f>
        <v>0</v>
      </c>
      <c r="I46" s="103">
        <f>'[1]int.bev.'!J46</f>
        <v>0</v>
      </c>
      <c r="J46" s="104">
        <f>(I46+K46)</f>
        <v>0</v>
      </c>
      <c r="K46" s="104">
        <f>'[2]24.-42.'!AD853</f>
        <v>0</v>
      </c>
      <c r="L46" s="106" t="s">
        <v>60</v>
      </c>
      <c r="M46" s="99" t="s">
        <v>149</v>
      </c>
      <c r="N46" s="103">
        <f>'[1]int.bev.'!O46</f>
        <v>0</v>
      </c>
      <c r="O46" s="104">
        <f>(N46+P46)</f>
        <v>0</v>
      </c>
      <c r="P46" s="104">
        <f>'[2]24.-42.'!Q853</f>
        <v>0</v>
      </c>
      <c r="Q46" s="103">
        <f>'[1]int.bev.'!R46</f>
        <v>267757</v>
      </c>
      <c r="R46" s="104">
        <f>(Q46+S46)</f>
        <v>267757</v>
      </c>
      <c r="S46" s="104">
        <f>'[2]24.-42.'!R853</f>
        <v>0</v>
      </c>
      <c r="T46" s="103">
        <f>'[1]int.bev.'!U46</f>
        <v>2700</v>
      </c>
      <c r="U46" s="104">
        <f>(T46+V46)</f>
        <v>2700</v>
      </c>
      <c r="V46" s="104">
        <f>'[2]24.-42.'!AF853</f>
        <v>0</v>
      </c>
      <c r="W46" s="106" t="s">
        <v>60</v>
      </c>
      <c r="X46" s="99" t="s">
        <v>149</v>
      </c>
      <c r="Y46" s="103">
        <f>'[1]int.bev.'!Z46</f>
        <v>100</v>
      </c>
      <c r="Z46" s="104">
        <f>(Y46+AA46)</f>
        <v>100</v>
      </c>
      <c r="AA46" s="104">
        <f>'[2]24.-42.'!S853</f>
        <v>0</v>
      </c>
      <c r="AB46" s="103">
        <f>'[1]int.bev.'!AC46</f>
        <v>100</v>
      </c>
      <c r="AC46" s="104">
        <f>(AB46+AD46)</f>
        <v>100</v>
      </c>
      <c r="AD46" s="104">
        <f>'[2]24.-42.'!AG853</f>
        <v>0</v>
      </c>
      <c r="AE46" s="106" t="s">
        <v>60</v>
      </c>
      <c r="AF46" s="99" t="s">
        <v>149</v>
      </c>
      <c r="AG46" s="103">
        <f>'[1]int.bev.'!AH46</f>
        <v>0</v>
      </c>
      <c r="AH46" s="102">
        <f>(Z46-AC46)</f>
        <v>0</v>
      </c>
      <c r="AI46" s="102">
        <f t="shared" si="24"/>
        <v>0</v>
      </c>
      <c r="AJ46" s="103">
        <f>'[1]int.bev.'!AK46</f>
        <v>3633</v>
      </c>
      <c r="AK46" s="104">
        <f>(AJ46+AL46)</f>
        <v>3633</v>
      </c>
      <c r="AL46" s="104">
        <f>'[2]24.-42.'!T853</f>
        <v>0</v>
      </c>
      <c r="AM46" s="106" t="s">
        <v>60</v>
      </c>
      <c r="AN46" s="99" t="s">
        <v>149</v>
      </c>
      <c r="AO46" s="103">
        <f>'[1]int.bev.'!AP46</f>
        <v>0</v>
      </c>
      <c r="AP46" s="104">
        <f>(AO46+AQ46)</f>
        <v>0</v>
      </c>
      <c r="AQ46" s="104">
        <f>'[2]24.-42.'!AH853</f>
        <v>0</v>
      </c>
      <c r="AR46" s="102">
        <f t="shared" si="15"/>
        <v>279059</v>
      </c>
      <c r="AS46" s="102">
        <f t="shared" si="15"/>
        <v>279488</v>
      </c>
      <c r="AT46" s="102">
        <f t="shared" si="15"/>
        <v>429</v>
      </c>
      <c r="AU46" s="106" t="s">
        <v>60</v>
      </c>
      <c r="AV46" s="99" t="s">
        <v>149</v>
      </c>
      <c r="AW46" s="102">
        <f t="shared" si="16"/>
        <v>276259</v>
      </c>
      <c r="AX46" s="102">
        <f t="shared" si="16"/>
        <v>276688</v>
      </c>
      <c r="AY46" s="102">
        <f t="shared" si="16"/>
        <v>429</v>
      </c>
      <c r="AZ46" s="102">
        <f>'[2]int.kiad.'!BB46</f>
        <v>2800</v>
      </c>
      <c r="BA46" s="102">
        <f>'[2]int.kiad.'!BC46</f>
        <v>2800</v>
      </c>
      <c r="BB46" s="102">
        <f>'[2]int.kiad.'!BD46</f>
        <v>0</v>
      </c>
      <c r="BC46" s="46">
        <v>8</v>
      </c>
      <c r="BD46" s="36"/>
      <c r="BE46" s="36" t="s">
        <v>202</v>
      </c>
      <c r="BF46" s="36">
        <f aca="true" t="shared" si="25" ref="BF46:BK46">SUM(BF21:BF45)</f>
        <v>76793</v>
      </c>
      <c r="BG46" s="36">
        <f t="shared" si="25"/>
        <v>77394</v>
      </c>
      <c r="BH46" s="36">
        <f t="shared" si="25"/>
        <v>601</v>
      </c>
      <c r="BI46" s="36">
        <f t="shared" si="25"/>
        <v>0</v>
      </c>
      <c r="BJ46" s="36">
        <f t="shared" si="25"/>
        <v>0</v>
      </c>
      <c r="BK46" s="36">
        <f t="shared" si="25"/>
        <v>0</v>
      </c>
      <c r="BL46" s="46">
        <v>8</v>
      </c>
      <c r="BM46" s="36"/>
      <c r="BN46" s="36" t="s">
        <v>202</v>
      </c>
      <c r="BO46" s="36">
        <f aca="true" t="shared" si="26" ref="BO46:BT46">SUM(BO21:BO45)</f>
        <v>740493</v>
      </c>
      <c r="BP46" s="36">
        <f t="shared" si="26"/>
        <v>743415</v>
      </c>
      <c r="BQ46" s="36">
        <f t="shared" si="26"/>
        <v>2922</v>
      </c>
      <c r="BR46" s="36">
        <f t="shared" si="26"/>
        <v>4128</v>
      </c>
      <c r="BS46" s="36">
        <f t="shared" si="26"/>
        <v>5173</v>
      </c>
      <c r="BT46" s="36">
        <f t="shared" si="26"/>
        <v>1045</v>
      </c>
      <c r="BU46" s="65">
        <v>8</v>
      </c>
      <c r="BV46" s="36"/>
      <c r="BW46" s="36" t="s">
        <v>202</v>
      </c>
      <c r="BX46" s="36">
        <f aca="true" t="shared" si="27" ref="BX46:CC46">SUM(BX21:BX45)</f>
        <v>11789</v>
      </c>
      <c r="BY46" s="36">
        <f t="shared" si="27"/>
        <v>13733</v>
      </c>
      <c r="BZ46" s="36">
        <f t="shared" si="27"/>
        <v>1944</v>
      </c>
      <c r="CA46" s="36">
        <f t="shared" si="27"/>
        <v>833203</v>
      </c>
      <c r="CB46" s="36">
        <f t="shared" si="27"/>
        <v>839715</v>
      </c>
      <c r="CC46" s="36">
        <f t="shared" si="27"/>
        <v>6512</v>
      </c>
      <c r="CD46" s="7"/>
      <c r="CE46" s="7"/>
    </row>
    <row r="47" spans="1:83" ht="12.75">
      <c r="A47" s="106" t="s">
        <v>61</v>
      </c>
      <c r="B47" s="99" t="s">
        <v>150</v>
      </c>
      <c r="C47" s="108">
        <f>'[1]int.bev.'!D47</f>
        <v>0</v>
      </c>
      <c r="D47" s="104">
        <f>(C47+E47)</f>
        <v>0</v>
      </c>
      <c r="E47" s="104">
        <f>'[2]24.-42.'!P901</f>
        <v>0</v>
      </c>
      <c r="F47" s="108">
        <f>'[1]int.bev.'!G47</f>
        <v>0</v>
      </c>
      <c r="G47" s="104">
        <f>(F47+H47)</f>
        <v>0</v>
      </c>
      <c r="H47" s="104">
        <f>'[2]24.-42.'!AC901</f>
        <v>0</v>
      </c>
      <c r="I47" s="108">
        <f>'[1]int.bev.'!J47</f>
        <v>0</v>
      </c>
      <c r="J47" s="104">
        <f>(I47+K47)</f>
        <v>0</v>
      </c>
      <c r="K47" s="104">
        <f>'[2]24.-42.'!AD901</f>
        <v>0</v>
      </c>
      <c r="L47" s="106" t="s">
        <v>61</v>
      </c>
      <c r="M47" s="99" t="s">
        <v>150</v>
      </c>
      <c r="N47" s="108">
        <f>'[1]int.bev.'!O47</f>
        <v>0</v>
      </c>
      <c r="O47" s="104">
        <f>(N47+P47)</f>
        <v>0</v>
      </c>
      <c r="P47" s="104">
        <f>'[2]24.-42.'!Q901</f>
        <v>0</v>
      </c>
      <c r="Q47" s="108">
        <f>'[1]int.bev.'!R47</f>
        <v>0</v>
      </c>
      <c r="R47" s="104">
        <f>(Q47+S47)</f>
        <v>0</v>
      </c>
      <c r="S47" s="104">
        <f>'[2]24.-42.'!R901</f>
        <v>0</v>
      </c>
      <c r="T47" s="108">
        <f>'[1]int.bev.'!U47</f>
        <v>0</v>
      </c>
      <c r="U47" s="104">
        <f>(T47+V47)</f>
        <v>0</v>
      </c>
      <c r="V47" s="104">
        <f>'[2]24.-42.'!AF901</f>
        <v>0</v>
      </c>
      <c r="W47" s="106" t="s">
        <v>61</v>
      </c>
      <c r="X47" s="99" t="s">
        <v>150</v>
      </c>
      <c r="Y47" s="108">
        <f>'[1]int.bev.'!Z47</f>
        <v>28892</v>
      </c>
      <c r="Z47" s="104">
        <f>(Y47+AA47)</f>
        <v>28892</v>
      </c>
      <c r="AA47" s="104">
        <f>'[2]24.-42.'!S901</f>
        <v>0</v>
      </c>
      <c r="AB47" s="108">
        <f>'[1]int.bev.'!AC47</f>
        <v>21776</v>
      </c>
      <c r="AC47" s="104">
        <f>(AB47+AD47)</f>
        <v>21776</v>
      </c>
      <c r="AD47" s="104">
        <f>'[2]24.-42.'!AG901</f>
        <v>0</v>
      </c>
      <c r="AE47" s="106" t="s">
        <v>61</v>
      </c>
      <c r="AF47" s="99" t="s">
        <v>150</v>
      </c>
      <c r="AG47" s="108">
        <f>'[1]int.bev.'!AH47</f>
        <v>7116</v>
      </c>
      <c r="AH47" s="102">
        <f>(Z47-AC47)</f>
        <v>7116</v>
      </c>
      <c r="AI47" s="102">
        <f t="shared" si="24"/>
        <v>0</v>
      </c>
      <c r="AJ47" s="108">
        <f>'[1]int.bev.'!AK47</f>
        <v>4010</v>
      </c>
      <c r="AK47" s="104">
        <f>(AJ47+AL47)</f>
        <v>4010</v>
      </c>
      <c r="AL47" s="104">
        <f>'[2]24.-42.'!T901</f>
        <v>0</v>
      </c>
      <c r="AM47" s="106" t="s">
        <v>61</v>
      </c>
      <c r="AN47" s="99" t="s">
        <v>150</v>
      </c>
      <c r="AO47" s="108">
        <f>'[1]int.bev.'!AP47</f>
        <v>3219</v>
      </c>
      <c r="AP47" s="104">
        <f>(AO47+AQ47)</f>
        <v>3219</v>
      </c>
      <c r="AQ47" s="104">
        <f>'[2]24.-42.'!AH901</f>
        <v>0</v>
      </c>
      <c r="AR47" s="102">
        <f t="shared" si="15"/>
        <v>32902</v>
      </c>
      <c r="AS47" s="102">
        <f t="shared" si="15"/>
        <v>32902</v>
      </c>
      <c r="AT47" s="102">
        <f t="shared" si="15"/>
        <v>0</v>
      </c>
      <c r="AU47" s="106" t="s">
        <v>61</v>
      </c>
      <c r="AV47" s="99" t="s">
        <v>150</v>
      </c>
      <c r="AW47" s="102">
        <f t="shared" si="16"/>
        <v>7907</v>
      </c>
      <c r="AX47" s="102">
        <f t="shared" si="16"/>
        <v>7907</v>
      </c>
      <c r="AY47" s="102">
        <f t="shared" si="16"/>
        <v>0</v>
      </c>
      <c r="AZ47" s="102">
        <f>'[2]int.kiad.'!BB47</f>
        <v>24995</v>
      </c>
      <c r="BA47" s="102">
        <f>'[2]int.kiad.'!BC47</f>
        <v>24995</v>
      </c>
      <c r="BB47" s="102">
        <f>'[2]int.kiad.'!BD47</f>
        <v>0</v>
      </c>
      <c r="BC47" s="66"/>
      <c r="BD47" s="38"/>
      <c r="BE47" s="38" t="s">
        <v>4</v>
      </c>
      <c r="BF47" s="38"/>
      <c r="BG47" s="38"/>
      <c r="BH47" s="38"/>
      <c r="BI47" s="38"/>
      <c r="BJ47" s="38"/>
      <c r="BK47" s="38"/>
      <c r="BL47" s="38"/>
      <c r="BM47" s="38"/>
      <c r="BN47" s="38" t="s">
        <v>4</v>
      </c>
      <c r="BO47" s="38"/>
      <c r="BP47" s="38"/>
      <c r="BQ47" s="38"/>
      <c r="BR47" s="38"/>
      <c r="BS47" s="38"/>
      <c r="BT47" s="38"/>
      <c r="BU47" s="38"/>
      <c r="BV47" s="38"/>
      <c r="BW47" s="38" t="s">
        <v>4</v>
      </c>
      <c r="BX47" s="38"/>
      <c r="BY47" s="38"/>
      <c r="BZ47" s="38"/>
      <c r="CA47" s="38"/>
      <c r="CB47" s="38"/>
      <c r="CC47" s="38"/>
      <c r="CD47" s="7"/>
      <c r="CE47" s="7"/>
    </row>
    <row r="48" spans="1:83" ht="12.75">
      <c r="A48" s="109" t="s">
        <v>4</v>
      </c>
      <c r="B48" s="109" t="s">
        <v>151</v>
      </c>
      <c r="C48" s="110">
        <f aca="true" t="shared" si="28" ref="C48:K48">SUM(C6:C47)</f>
        <v>1044506</v>
      </c>
      <c r="D48" s="110">
        <f t="shared" si="28"/>
        <v>1161723</v>
      </c>
      <c r="E48" s="110">
        <f t="shared" si="28"/>
        <v>117217</v>
      </c>
      <c r="F48" s="110">
        <f t="shared" si="28"/>
        <v>359</v>
      </c>
      <c r="G48" s="110">
        <f t="shared" si="28"/>
        <v>1476</v>
      </c>
      <c r="H48" s="110">
        <f t="shared" si="28"/>
        <v>1117</v>
      </c>
      <c r="I48" s="110">
        <f t="shared" si="28"/>
        <v>186</v>
      </c>
      <c r="J48" s="110">
        <f t="shared" si="28"/>
        <v>586</v>
      </c>
      <c r="K48" s="110">
        <f t="shared" si="28"/>
        <v>400</v>
      </c>
      <c r="L48" s="109" t="s">
        <v>4</v>
      </c>
      <c r="M48" s="109" t="s">
        <v>151</v>
      </c>
      <c r="N48" s="110">
        <f aca="true" t="shared" si="29" ref="N48:V48">SUM(N6:N47)</f>
        <v>755</v>
      </c>
      <c r="O48" s="110">
        <f t="shared" si="29"/>
        <v>2353</v>
      </c>
      <c r="P48" s="110">
        <f t="shared" si="29"/>
        <v>1598</v>
      </c>
      <c r="Q48" s="110">
        <f t="shared" si="29"/>
        <v>7216617</v>
      </c>
      <c r="R48" s="110">
        <f t="shared" si="29"/>
        <v>7234977</v>
      </c>
      <c r="S48" s="110">
        <f t="shared" si="29"/>
        <v>18360</v>
      </c>
      <c r="T48" s="110">
        <f t="shared" si="29"/>
        <v>131153</v>
      </c>
      <c r="U48" s="110">
        <f t="shared" si="29"/>
        <v>137908</v>
      </c>
      <c r="V48" s="110">
        <f t="shared" si="29"/>
        <v>6755</v>
      </c>
      <c r="W48" s="109" t="s">
        <v>4</v>
      </c>
      <c r="X48" s="109" t="s">
        <v>151</v>
      </c>
      <c r="Y48" s="110">
        <f aca="true" t="shared" si="30" ref="Y48:AD48">SUM(Y6:Y47)</f>
        <v>501962</v>
      </c>
      <c r="Z48" s="110">
        <f t="shared" si="30"/>
        <v>639263</v>
      </c>
      <c r="AA48" s="110">
        <f t="shared" si="30"/>
        <v>137301</v>
      </c>
      <c r="AB48" s="110">
        <f t="shared" si="30"/>
        <v>133741</v>
      </c>
      <c r="AC48" s="110">
        <f t="shared" si="30"/>
        <v>197288</v>
      </c>
      <c r="AD48" s="110">
        <f t="shared" si="30"/>
        <v>63547</v>
      </c>
      <c r="AE48" s="109" t="s">
        <v>4</v>
      </c>
      <c r="AF48" s="109" t="s">
        <v>151</v>
      </c>
      <c r="AG48" s="110">
        <f aca="true" t="shared" si="31" ref="AG48:AL48">SUM(AG6:AG47)</f>
        <v>368221</v>
      </c>
      <c r="AH48" s="110">
        <f t="shared" si="31"/>
        <v>441975</v>
      </c>
      <c r="AI48" s="110">
        <f t="shared" si="31"/>
        <v>73754</v>
      </c>
      <c r="AJ48" s="110">
        <f t="shared" si="31"/>
        <v>248290</v>
      </c>
      <c r="AK48" s="110">
        <f t="shared" si="31"/>
        <v>248290</v>
      </c>
      <c r="AL48" s="110">
        <f t="shared" si="31"/>
        <v>0</v>
      </c>
      <c r="AM48" s="109" t="s">
        <v>4</v>
      </c>
      <c r="AN48" s="109" t="s">
        <v>151</v>
      </c>
      <c r="AO48" s="110">
        <f aca="true" t="shared" si="32" ref="AO48:AT48">SUM(AO6:AO47)</f>
        <v>45874</v>
      </c>
      <c r="AP48" s="110">
        <f t="shared" si="32"/>
        <v>45874</v>
      </c>
      <c r="AQ48" s="110">
        <f t="shared" si="32"/>
        <v>0</v>
      </c>
      <c r="AR48" s="110">
        <f t="shared" si="32"/>
        <v>9012130</v>
      </c>
      <c r="AS48" s="110">
        <f t="shared" si="32"/>
        <v>9286606</v>
      </c>
      <c r="AT48" s="110">
        <f t="shared" si="32"/>
        <v>274476</v>
      </c>
      <c r="AU48" s="109" t="s">
        <v>4</v>
      </c>
      <c r="AV48" s="109" t="s">
        <v>151</v>
      </c>
      <c r="AW48" s="110">
        <f aca="true" t="shared" si="33" ref="AW48:BB48">SUM(AW6:AW47)</f>
        <v>8700062</v>
      </c>
      <c r="AX48" s="110">
        <f t="shared" si="33"/>
        <v>8901121</v>
      </c>
      <c r="AY48" s="110">
        <f t="shared" si="33"/>
        <v>201059</v>
      </c>
      <c r="AZ48" s="110">
        <f t="shared" si="33"/>
        <v>312068</v>
      </c>
      <c r="BA48" s="110">
        <f t="shared" si="33"/>
        <v>385485</v>
      </c>
      <c r="BB48" s="110">
        <f t="shared" si="33"/>
        <v>73417</v>
      </c>
      <c r="BC48" s="38"/>
      <c r="BD48" s="38"/>
      <c r="BE48" s="38"/>
      <c r="BF48" s="38"/>
      <c r="BG48" s="38"/>
      <c r="BH48" s="38"/>
      <c r="BI48" s="38"/>
      <c r="BJ48" s="38"/>
      <c r="BK48" s="38"/>
      <c r="BL48" s="38"/>
      <c r="BM48" s="38"/>
      <c r="BN48" s="38"/>
      <c r="BO48" s="38"/>
      <c r="BP48" s="38"/>
      <c r="BQ48" s="38"/>
      <c r="BR48" s="38"/>
      <c r="BS48" s="38"/>
      <c r="BT48" s="38"/>
      <c r="BU48" s="38"/>
      <c r="BV48" s="38"/>
      <c r="BW48" s="38"/>
      <c r="BX48" s="38"/>
      <c r="BY48" s="38"/>
      <c r="BZ48" s="38"/>
      <c r="CA48" s="38"/>
      <c r="CB48" s="38"/>
      <c r="CC48" s="38"/>
      <c r="CD48" s="7"/>
      <c r="CE48" s="7"/>
    </row>
    <row r="49" spans="1:83" ht="12.75">
      <c r="A49" s="111" t="s">
        <v>4</v>
      </c>
      <c r="B49" s="111" t="s">
        <v>152</v>
      </c>
      <c r="C49" s="2">
        <v>0</v>
      </c>
      <c r="D49" s="2"/>
      <c r="E49" s="2"/>
      <c r="F49" s="2"/>
      <c r="G49" s="2"/>
      <c r="H49" s="2"/>
      <c r="I49" s="2">
        <v>0</v>
      </c>
      <c r="J49" s="2"/>
      <c r="K49" s="2"/>
      <c r="L49" s="111" t="s">
        <v>4</v>
      </c>
      <c r="M49" s="111" t="s">
        <v>152</v>
      </c>
      <c r="N49" s="2">
        <v>0</v>
      </c>
      <c r="O49" s="2"/>
      <c r="P49" s="2"/>
      <c r="Q49" s="4">
        <f aca="true" t="shared" si="34" ref="Q49:V49">(-Q48)</f>
        <v>-7216617</v>
      </c>
      <c r="R49" s="4">
        <f t="shared" si="34"/>
        <v>-7234977</v>
      </c>
      <c r="S49" s="4">
        <f t="shared" si="34"/>
        <v>-18360</v>
      </c>
      <c r="T49" s="4">
        <f t="shared" si="34"/>
        <v>-131153</v>
      </c>
      <c r="U49" s="4">
        <f t="shared" si="34"/>
        <v>-137908</v>
      </c>
      <c r="V49" s="4">
        <f t="shared" si="34"/>
        <v>-6755</v>
      </c>
      <c r="W49" s="111" t="s">
        <v>4</v>
      </c>
      <c r="X49" s="111" t="s">
        <v>152</v>
      </c>
      <c r="Y49" s="2">
        <v>0</v>
      </c>
      <c r="Z49" s="2"/>
      <c r="AA49" s="2"/>
      <c r="AB49" s="2">
        <v>0</v>
      </c>
      <c r="AC49" s="2"/>
      <c r="AD49" s="2"/>
      <c r="AE49" s="111" t="s">
        <v>4</v>
      </c>
      <c r="AF49" s="111" t="s">
        <v>152</v>
      </c>
      <c r="AG49" s="2"/>
      <c r="AH49" s="2"/>
      <c r="AI49" s="2"/>
      <c r="AJ49" s="2">
        <v>0</v>
      </c>
      <c r="AK49" s="2"/>
      <c r="AL49" s="2"/>
      <c r="AM49" s="111" t="s">
        <v>4</v>
      </c>
      <c r="AN49" s="111" t="s">
        <v>152</v>
      </c>
      <c r="AO49" s="112"/>
      <c r="AP49" s="112"/>
      <c r="AQ49" s="2"/>
      <c r="AR49" s="4">
        <f>(Q49)</f>
        <v>-7216617</v>
      </c>
      <c r="AS49" s="4">
        <f>(R49)</f>
        <v>-7234977</v>
      </c>
      <c r="AT49" s="4">
        <f>(S49)</f>
        <v>-18360</v>
      </c>
      <c r="AU49" s="111" t="s">
        <v>4</v>
      </c>
      <c r="AV49" s="111" t="s">
        <v>152</v>
      </c>
      <c r="AW49" s="4">
        <f>(Q54)</f>
        <v>-7085464</v>
      </c>
      <c r="AX49" s="4">
        <f>(R54)</f>
        <v>-7097069</v>
      </c>
      <c r="AY49" s="4">
        <f>(S54)</f>
        <v>-11605</v>
      </c>
      <c r="AZ49" s="4">
        <f>(Q59)</f>
        <v>-131153</v>
      </c>
      <c r="BA49" s="4">
        <f>(R59)</f>
        <v>-137908</v>
      </c>
      <c r="BB49" s="4">
        <f>(S59)</f>
        <v>-6755</v>
      </c>
      <c r="BC49" s="38"/>
      <c r="BD49" s="38"/>
      <c r="BE49" s="38" t="s">
        <v>4</v>
      </c>
      <c r="BF49" s="38"/>
      <c r="BG49" s="38"/>
      <c r="BH49" s="38"/>
      <c r="BI49" s="38"/>
      <c r="BJ49" s="38"/>
      <c r="BK49" s="38"/>
      <c r="BL49" s="38"/>
      <c r="BM49" s="38"/>
      <c r="BN49" s="38" t="s">
        <v>4</v>
      </c>
      <c r="BO49" s="38"/>
      <c r="BP49" s="38"/>
      <c r="BQ49" s="38"/>
      <c r="BR49" s="38"/>
      <c r="BS49" s="38"/>
      <c r="BT49" s="38"/>
      <c r="BU49" s="38"/>
      <c r="BV49" s="38"/>
      <c r="BW49" s="38" t="s">
        <v>4</v>
      </c>
      <c r="BX49" s="38"/>
      <c r="BY49" s="38"/>
      <c r="BZ49" s="38"/>
      <c r="CA49" s="38"/>
      <c r="CB49" s="38"/>
      <c r="CC49" s="38"/>
      <c r="CD49" s="7"/>
      <c r="CE49" s="7"/>
    </row>
    <row r="50" spans="1:83" ht="12.75">
      <c r="A50" s="109" t="s">
        <v>4</v>
      </c>
      <c r="B50" s="109" t="s">
        <v>62</v>
      </c>
      <c r="C50" s="113">
        <f aca="true" t="shared" si="35" ref="C50:K50">SUM(C48:C49)</f>
        <v>1044506</v>
      </c>
      <c r="D50" s="113">
        <f t="shared" si="35"/>
        <v>1161723</v>
      </c>
      <c r="E50" s="113">
        <f t="shared" si="35"/>
        <v>117217</v>
      </c>
      <c r="F50" s="113">
        <f t="shared" si="35"/>
        <v>359</v>
      </c>
      <c r="G50" s="113">
        <f t="shared" si="35"/>
        <v>1476</v>
      </c>
      <c r="H50" s="113">
        <f t="shared" si="35"/>
        <v>1117</v>
      </c>
      <c r="I50" s="113">
        <f t="shared" si="35"/>
        <v>186</v>
      </c>
      <c r="J50" s="113">
        <f t="shared" si="35"/>
        <v>586</v>
      </c>
      <c r="K50" s="113">
        <f t="shared" si="35"/>
        <v>400</v>
      </c>
      <c r="L50" s="109" t="s">
        <v>4</v>
      </c>
      <c r="M50" s="109" t="s">
        <v>62</v>
      </c>
      <c r="N50" s="113">
        <f aca="true" t="shared" si="36" ref="N50:V50">SUM(N48:N49)</f>
        <v>755</v>
      </c>
      <c r="O50" s="113">
        <f t="shared" si="36"/>
        <v>2353</v>
      </c>
      <c r="P50" s="113">
        <f t="shared" si="36"/>
        <v>1598</v>
      </c>
      <c r="Q50" s="113">
        <f t="shared" si="36"/>
        <v>0</v>
      </c>
      <c r="R50" s="113">
        <f t="shared" si="36"/>
        <v>0</v>
      </c>
      <c r="S50" s="113">
        <f t="shared" si="36"/>
        <v>0</v>
      </c>
      <c r="T50" s="113">
        <f t="shared" si="36"/>
        <v>0</v>
      </c>
      <c r="U50" s="113">
        <f t="shared" si="36"/>
        <v>0</v>
      </c>
      <c r="V50" s="113">
        <f t="shared" si="36"/>
        <v>0</v>
      </c>
      <c r="W50" s="109" t="s">
        <v>4</v>
      </c>
      <c r="X50" s="109" t="s">
        <v>62</v>
      </c>
      <c r="Y50" s="113">
        <f aca="true" t="shared" si="37" ref="Y50:AD50">SUM(Y48:Y49)</f>
        <v>501962</v>
      </c>
      <c r="Z50" s="113">
        <f t="shared" si="37"/>
        <v>639263</v>
      </c>
      <c r="AA50" s="113">
        <f t="shared" si="37"/>
        <v>137301</v>
      </c>
      <c r="AB50" s="113">
        <f t="shared" si="37"/>
        <v>133741</v>
      </c>
      <c r="AC50" s="113">
        <f t="shared" si="37"/>
        <v>197288</v>
      </c>
      <c r="AD50" s="113">
        <f t="shared" si="37"/>
        <v>63547</v>
      </c>
      <c r="AE50" s="109" t="s">
        <v>4</v>
      </c>
      <c r="AF50" s="109" t="s">
        <v>62</v>
      </c>
      <c r="AG50" s="113">
        <f aca="true" t="shared" si="38" ref="AG50:AL50">SUM(AG48:AG49)</f>
        <v>368221</v>
      </c>
      <c r="AH50" s="113">
        <f t="shared" si="38"/>
        <v>441975</v>
      </c>
      <c r="AI50" s="113">
        <f t="shared" si="38"/>
        <v>73754</v>
      </c>
      <c r="AJ50" s="113">
        <f t="shared" si="38"/>
        <v>248290</v>
      </c>
      <c r="AK50" s="113">
        <f t="shared" si="38"/>
        <v>248290</v>
      </c>
      <c r="AL50" s="113">
        <f t="shared" si="38"/>
        <v>0</v>
      </c>
      <c r="AM50" s="109" t="s">
        <v>4</v>
      </c>
      <c r="AN50" s="109" t="s">
        <v>62</v>
      </c>
      <c r="AO50" s="113">
        <f aca="true" t="shared" si="39" ref="AO50:AT50">SUM(AO48:AO49)</f>
        <v>45874</v>
      </c>
      <c r="AP50" s="113">
        <f t="shared" si="39"/>
        <v>45874</v>
      </c>
      <c r="AQ50" s="113">
        <f t="shared" si="39"/>
        <v>0</v>
      </c>
      <c r="AR50" s="113">
        <f t="shared" si="39"/>
        <v>1795513</v>
      </c>
      <c r="AS50" s="113">
        <f t="shared" si="39"/>
        <v>2051629</v>
      </c>
      <c r="AT50" s="113">
        <f t="shared" si="39"/>
        <v>256116</v>
      </c>
      <c r="AU50" s="109" t="s">
        <v>4</v>
      </c>
      <c r="AV50" s="109" t="s">
        <v>62</v>
      </c>
      <c r="AW50" s="113">
        <f aca="true" t="shared" si="40" ref="AW50:BB50">SUM(AW48:AW49)</f>
        <v>1614598</v>
      </c>
      <c r="AX50" s="113">
        <f t="shared" si="40"/>
        <v>1804052</v>
      </c>
      <c r="AY50" s="113">
        <f t="shared" si="40"/>
        <v>189454</v>
      </c>
      <c r="AZ50" s="113">
        <f t="shared" si="40"/>
        <v>180915</v>
      </c>
      <c r="BA50" s="113">
        <f t="shared" si="40"/>
        <v>247577</v>
      </c>
      <c r="BB50" s="113">
        <f t="shared" si="40"/>
        <v>66662</v>
      </c>
      <c r="BC50" s="48">
        <v>8</v>
      </c>
      <c r="BD50" s="39" t="s">
        <v>39</v>
      </c>
      <c r="BE50" s="30" t="s">
        <v>203</v>
      </c>
      <c r="BF50" s="30">
        <f>'[3]int.bev.'!BG50</f>
        <v>0</v>
      </c>
      <c r="BG50" s="31">
        <f>(BF50+BH50)</f>
        <v>20</v>
      </c>
      <c r="BH50" s="30">
        <f>'[2]részb.ö.'!P997</f>
        <v>20</v>
      </c>
      <c r="BI50" s="30">
        <f>'[3]int.bev.'!BJ50</f>
        <v>0</v>
      </c>
      <c r="BJ50" s="31">
        <f>(BI50+BK50)</f>
        <v>0</v>
      </c>
      <c r="BK50" s="30">
        <f>'[2]részb.ö.'!Q997</f>
        <v>0</v>
      </c>
      <c r="BL50" s="48">
        <v>8</v>
      </c>
      <c r="BM50" s="39" t="s">
        <v>39</v>
      </c>
      <c r="BN50" s="30" t="s">
        <v>203</v>
      </c>
      <c r="BO50" s="30">
        <f>'[3]int.bev.'!BP50</f>
        <v>48190</v>
      </c>
      <c r="BP50" s="31">
        <f>(BO50+BQ50)</f>
        <v>48190</v>
      </c>
      <c r="BQ50" s="30">
        <f>'[2]részb.ö.'!R997</f>
        <v>0</v>
      </c>
      <c r="BR50" s="30">
        <f>'[3]int.bev.'!BS50</f>
        <v>2687</v>
      </c>
      <c r="BS50" s="31">
        <f>(BR50+BT50)</f>
        <v>2687</v>
      </c>
      <c r="BT50" s="30">
        <f>'[2]részb.ö.'!S997</f>
        <v>0</v>
      </c>
      <c r="BU50" s="48">
        <v>8</v>
      </c>
      <c r="BV50" s="39" t="s">
        <v>39</v>
      </c>
      <c r="BW50" s="30" t="s">
        <v>203</v>
      </c>
      <c r="BX50" s="30">
        <f>'[3]int.bev.'!BY50</f>
        <v>1245</v>
      </c>
      <c r="BY50" s="31">
        <f>(BX50+BZ50)</f>
        <v>1245</v>
      </c>
      <c r="BZ50" s="30">
        <f>'[2]részb.ö.'!T997</f>
        <v>0</v>
      </c>
      <c r="CA50" s="30">
        <f aca="true" t="shared" si="41" ref="CA50:CC53">(BF50+BI50+BO50+BR50+BX50)</f>
        <v>52122</v>
      </c>
      <c r="CB50" s="30">
        <f t="shared" si="41"/>
        <v>52142</v>
      </c>
      <c r="CC50" s="30">
        <f t="shared" si="41"/>
        <v>20</v>
      </c>
      <c r="CD50" s="7"/>
      <c r="CE50" s="7"/>
    </row>
    <row r="51" spans="1:83" ht="12.75">
      <c r="A51" s="114"/>
      <c r="B51" s="114"/>
      <c r="C51" s="115"/>
      <c r="D51" s="115"/>
      <c r="E51" s="115"/>
      <c r="F51" s="115"/>
      <c r="G51" s="115"/>
      <c r="H51" s="115"/>
      <c r="I51" s="115"/>
      <c r="J51" s="115"/>
      <c r="K51" s="115"/>
      <c r="L51" s="114"/>
      <c r="M51" s="114"/>
      <c r="N51" s="115"/>
      <c r="O51" s="115"/>
      <c r="P51" s="115"/>
      <c r="Q51" s="115"/>
      <c r="R51" s="115"/>
      <c r="S51" s="115"/>
      <c r="T51" s="115"/>
      <c r="U51" s="115"/>
      <c r="V51" s="115"/>
      <c r="W51" s="114"/>
      <c r="X51" s="5" t="s">
        <v>173</v>
      </c>
      <c r="Y51" s="116">
        <f>'[1]int.bev.'!Z51</f>
        <v>134068</v>
      </c>
      <c r="Z51" s="116">
        <f>(Y51+AA51)</f>
        <v>148553</v>
      </c>
      <c r="AA51" s="5">
        <v>14485</v>
      </c>
      <c r="AB51" s="116">
        <f>'[1]int.bev.'!AC51</f>
        <v>1122</v>
      </c>
      <c r="AC51" s="116">
        <f>(AB51+AD51)</f>
        <v>1568</v>
      </c>
      <c r="AD51" s="5">
        <v>446</v>
      </c>
      <c r="AE51" s="114"/>
      <c r="AF51" s="111" t="s">
        <v>173</v>
      </c>
      <c r="AG51" s="4">
        <f aca="true" t="shared" si="42" ref="AG51:AI52">(Y51-AB51)</f>
        <v>132946</v>
      </c>
      <c r="AH51" s="4">
        <f t="shared" si="42"/>
        <v>146985</v>
      </c>
      <c r="AI51" s="4">
        <f t="shared" si="42"/>
        <v>14039</v>
      </c>
      <c r="AJ51" s="4"/>
      <c r="AK51" s="115"/>
      <c r="AL51" s="115"/>
      <c r="AM51" s="114"/>
      <c r="AN51" s="114"/>
      <c r="AO51" s="115"/>
      <c r="AP51" s="115"/>
      <c r="AQ51" s="115"/>
      <c r="AR51" s="115"/>
      <c r="AS51" s="115"/>
      <c r="AT51" s="115"/>
      <c r="AU51" s="114"/>
      <c r="AV51" s="114"/>
      <c r="AW51" s="115"/>
      <c r="AX51" s="115"/>
      <c r="AY51" s="115"/>
      <c r="AZ51" s="115"/>
      <c r="BA51" s="115"/>
      <c r="BB51" s="115"/>
      <c r="BC51" s="44">
        <v>8</v>
      </c>
      <c r="BD51" s="34">
        <v>21.1</v>
      </c>
      <c r="BE51" s="33" t="s">
        <v>165</v>
      </c>
      <c r="BF51" s="33">
        <f>'[3]int.bev.'!BG51</f>
        <v>1711</v>
      </c>
      <c r="BG51" s="23">
        <f>(BF51+BH51)</f>
        <v>1735</v>
      </c>
      <c r="BH51" s="33">
        <f>'[2]részb.ö.'!P1045</f>
        <v>24</v>
      </c>
      <c r="BI51" s="33">
        <f>'[3]int.bev.'!BJ51</f>
        <v>0</v>
      </c>
      <c r="BJ51" s="23">
        <f>(BI51+BK51)</f>
        <v>0</v>
      </c>
      <c r="BK51" s="33">
        <f>'[2]részb.ö.'!Q1045</f>
        <v>0</v>
      </c>
      <c r="BL51" s="44">
        <v>8</v>
      </c>
      <c r="BM51" s="34">
        <v>21.1</v>
      </c>
      <c r="BN51" s="33" t="s">
        <v>165</v>
      </c>
      <c r="BO51" s="33">
        <f>'[3]int.bev.'!BP51</f>
        <v>22550</v>
      </c>
      <c r="BP51" s="23">
        <f>(BO51+BQ51)</f>
        <v>22803</v>
      </c>
      <c r="BQ51" s="33">
        <f>'[2]részb.ö.'!R1045</f>
        <v>253</v>
      </c>
      <c r="BR51" s="33">
        <f>'[3]int.bev.'!BS51</f>
        <v>0</v>
      </c>
      <c r="BS51" s="23">
        <f>(BR51+BT51)</f>
        <v>0</v>
      </c>
      <c r="BT51" s="33">
        <f>'[2]részb.ö.'!S1045</f>
        <v>0</v>
      </c>
      <c r="BU51" s="44">
        <v>8</v>
      </c>
      <c r="BV51" s="34">
        <v>21.1</v>
      </c>
      <c r="BW51" s="33" t="s">
        <v>165</v>
      </c>
      <c r="BX51" s="33">
        <f>'[3]int.bev.'!BY51</f>
        <v>2639</v>
      </c>
      <c r="BY51" s="23">
        <f>(BX51+BZ51)</f>
        <v>2979</v>
      </c>
      <c r="BZ51" s="33">
        <f>'[2]részb.ö.'!T1045</f>
        <v>340</v>
      </c>
      <c r="CA51" s="33">
        <f t="shared" si="41"/>
        <v>26900</v>
      </c>
      <c r="CB51" s="33">
        <f t="shared" si="41"/>
        <v>27517</v>
      </c>
      <c r="CC51" s="33">
        <f t="shared" si="41"/>
        <v>617</v>
      </c>
      <c r="CD51" s="7"/>
      <c r="CE51" s="7"/>
    </row>
    <row r="52" spans="1:83" ht="12.75">
      <c r="A52" s="111"/>
      <c r="B52" s="111"/>
      <c r="C52" s="2"/>
      <c r="D52" s="2"/>
      <c r="E52" s="2"/>
      <c r="F52" s="2"/>
      <c r="G52" s="2"/>
      <c r="H52" s="2"/>
      <c r="I52" s="2"/>
      <c r="J52" s="2"/>
      <c r="K52" s="2"/>
      <c r="L52" s="111"/>
      <c r="M52" s="111"/>
      <c r="N52" s="2"/>
      <c r="O52" s="2"/>
      <c r="P52" s="2"/>
      <c r="Q52" s="2"/>
      <c r="R52" s="2"/>
      <c r="S52" s="2"/>
      <c r="T52" s="2"/>
      <c r="U52" s="2"/>
      <c r="V52" s="2"/>
      <c r="W52" s="111"/>
      <c r="X52" s="111" t="s">
        <v>174</v>
      </c>
      <c r="Y52" s="4">
        <f aca="true" t="shared" si="43" ref="Y52:AD52">(Y50-Y51)</f>
        <v>367894</v>
      </c>
      <c r="Z52" s="4">
        <f t="shared" si="43"/>
        <v>490710</v>
      </c>
      <c r="AA52" s="4">
        <f t="shared" si="43"/>
        <v>122816</v>
      </c>
      <c r="AB52" s="4">
        <f t="shared" si="43"/>
        <v>132619</v>
      </c>
      <c r="AC52" s="4">
        <f t="shared" si="43"/>
        <v>195720</v>
      </c>
      <c r="AD52" s="4">
        <f t="shared" si="43"/>
        <v>63101</v>
      </c>
      <c r="AE52" s="111"/>
      <c r="AF52" s="111" t="s">
        <v>174</v>
      </c>
      <c r="AG52" s="4">
        <f t="shared" si="42"/>
        <v>235275</v>
      </c>
      <c r="AH52" s="4">
        <f t="shared" si="42"/>
        <v>294990</v>
      </c>
      <c r="AI52" s="4">
        <f t="shared" si="42"/>
        <v>59715</v>
      </c>
      <c r="AJ52" s="4"/>
      <c r="AK52" s="2"/>
      <c r="AL52" s="2"/>
      <c r="AM52" s="111"/>
      <c r="AN52" s="111"/>
      <c r="AO52" s="117"/>
      <c r="AP52" s="117"/>
      <c r="AQ52" s="2"/>
      <c r="AR52" s="2"/>
      <c r="AS52" s="2"/>
      <c r="AT52" s="2"/>
      <c r="AU52" s="111"/>
      <c r="AV52" s="111"/>
      <c r="AW52" s="117"/>
      <c r="AX52" s="117"/>
      <c r="AY52" s="2"/>
      <c r="AZ52" s="2"/>
      <c r="BA52" s="2"/>
      <c r="BB52" s="2"/>
      <c r="BC52" s="44">
        <v>8</v>
      </c>
      <c r="BD52" s="34">
        <v>21.2</v>
      </c>
      <c r="BE52" s="33" t="s">
        <v>204</v>
      </c>
      <c r="BF52" s="33">
        <f>'[3]int.bev.'!BG52</f>
        <v>276</v>
      </c>
      <c r="BG52" s="23">
        <f>(BF52+BH52)</f>
        <v>0</v>
      </c>
      <c r="BH52" s="33">
        <f>'[2]részb.ö.'!P1093</f>
        <v>-276</v>
      </c>
      <c r="BI52" s="33">
        <f>'[3]int.bev.'!BJ52</f>
        <v>0</v>
      </c>
      <c r="BJ52" s="23">
        <f>(BI52+BK52)</f>
        <v>0</v>
      </c>
      <c r="BK52" s="33">
        <f>'[2]részb.ö.'!Q1093</f>
        <v>0</v>
      </c>
      <c r="BL52" s="44">
        <v>8</v>
      </c>
      <c r="BM52" s="34">
        <v>21.2</v>
      </c>
      <c r="BN52" s="33" t="s">
        <v>204</v>
      </c>
      <c r="BO52" s="33">
        <f>'[3]int.bev.'!BP52</f>
        <v>5955</v>
      </c>
      <c r="BP52" s="23">
        <f>(BO52+BQ52)</f>
        <v>3226</v>
      </c>
      <c r="BQ52" s="33">
        <f>'[2]részb.ö.'!R1093</f>
        <v>-2729</v>
      </c>
      <c r="BR52" s="33">
        <f>'[3]int.bev.'!BS52</f>
        <v>0</v>
      </c>
      <c r="BS52" s="23">
        <f>(BR52+BT52)</f>
        <v>0</v>
      </c>
      <c r="BT52" s="33">
        <f>'[2]részb.ö.'!S1093</f>
        <v>0</v>
      </c>
      <c r="BU52" s="44">
        <v>8</v>
      </c>
      <c r="BV52" s="34">
        <v>21.2</v>
      </c>
      <c r="BW52" s="33" t="s">
        <v>204</v>
      </c>
      <c r="BX52" s="33">
        <f>'[3]int.bev.'!BY52</f>
        <v>2284</v>
      </c>
      <c r="BY52" s="23">
        <f>(BX52+BZ52)</f>
        <v>0</v>
      </c>
      <c r="BZ52" s="33">
        <f>'[2]részb.ö.'!T1093</f>
        <v>-2284</v>
      </c>
      <c r="CA52" s="33">
        <f t="shared" si="41"/>
        <v>8515</v>
      </c>
      <c r="CB52" s="33">
        <f t="shared" si="41"/>
        <v>3226</v>
      </c>
      <c r="CC52" s="33">
        <f t="shared" si="41"/>
        <v>-5289</v>
      </c>
      <c r="CD52" s="7"/>
      <c r="CE52" s="7"/>
    </row>
    <row r="53" spans="1:83" ht="12.75">
      <c r="A53" s="118" t="s">
        <v>9</v>
      </c>
      <c r="B53" s="118" t="s">
        <v>153</v>
      </c>
      <c r="C53" s="101">
        <f>(C48-F48-I48)</f>
        <v>1043961</v>
      </c>
      <c r="D53" s="101">
        <f>(D48-G48-J48)</f>
        <v>1159661</v>
      </c>
      <c r="E53" s="101">
        <f>(E48-H48-K48)</f>
        <v>115700</v>
      </c>
      <c r="F53" s="119">
        <v>0</v>
      </c>
      <c r="G53" s="119">
        <v>0</v>
      </c>
      <c r="H53" s="119">
        <v>0</v>
      </c>
      <c r="I53" s="120">
        <v>0</v>
      </c>
      <c r="J53" s="120"/>
      <c r="K53" s="120"/>
      <c r="L53" s="118" t="s">
        <v>9</v>
      </c>
      <c r="M53" s="118" t="s">
        <v>153</v>
      </c>
      <c r="N53" s="120">
        <v>0</v>
      </c>
      <c r="O53" s="120">
        <v>0</v>
      </c>
      <c r="P53" s="120">
        <v>0</v>
      </c>
      <c r="Q53" s="101">
        <f aca="true" t="shared" si="44" ref="Q53:V53">(Q48-Q58)</f>
        <v>7085464</v>
      </c>
      <c r="R53" s="101">
        <f t="shared" si="44"/>
        <v>7097069</v>
      </c>
      <c r="S53" s="101">
        <f t="shared" si="44"/>
        <v>11605</v>
      </c>
      <c r="T53" s="101">
        <f t="shared" si="44"/>
        <v>0</v>
      </c>
      <c r="U53" s="101">
        <f t="shared" si="44"/>
        <v>0</v>
      </c>
      <c r="V53" s="101">
        <f t="shared" si="44"/>
        <v>0</v>
      </c>
      <c r="W53" s="118" t="s">
        <v>9</v>
      </c>
      <c r="X53" s="118" t="s">
        <v>153</v>
      </c>
      <c r="Y53" s="101">
        <f>(AG48)</f>
        <v>368221</v>
      </c>
      <c r="Z53" s="101">
        <f>(AH48)</f>
        <v>441975</v>
      </c>
      <c r="AA53" s="101">
        <f>(AI48)</f>
        <v>73754</v>
      </c>
      <c r="AB53" s="120">
        <v>0</v>
      </c>
      <c r="AC53" s="120">
        <v>0</v>
      </c>
      <c r="AD53" s="120">
        <v>0</v>
      </c>
      <c r="AE53" s="118" t="s">
        <v>9</v>
      </c>
      <c r="AF53" s="118" t="s">
        <v>153</v>
      </c>
      <c r="AG53" s="101">
        <f>(AG48)</f>
        <v>368221</v>
      </c>
      <c r="AH53" s="101">
        <f>(AH48)</f>
        <v>441975</v>
      </c>
      <c r="AI53" s="101">
        <f>(AI48)</f>
        <v>73754</v>
      </c>
      <c r="AJ53" s="101">
        <f>(AJ48-AJ58)</f>
        <v>202416</v>
      </c>
      <c r="AK53" s="101">
        <f>(AK48-AK58)</f>
        <v>202416</v>
      </c>
      <c r="AL53" s="101">
        <f>(AL48-AL58)</f>
        <v>0</v>
      </c>
      <c r="AM53" s="118" t="s">
        <v>9</v>
      </c>
      <c r="AN53" s="118" t="s">
        <v>153</v>
      </c>
      <c r="AO53" s="121">
        <v>0</v>
      </c>
      <c r="AP53" s="121">
        <v>0</v>
      </c>
      <c r="AQ53" s="121">
        <v>0</v>
      </c>
      <c r="AR53" s="101">
        <f aca="true" t="shared" si="45" ref="AR53:AT54">(C53+Q53+Y53+AJ53)</f>
        <v>8700062</v>
      </c>
      <c r="AS53" s="101">
        <f t="shared" si="45"/>
        <v>8901121</v>
      </c>
      <c r="AT53" s="101">
        <f t="shared" si="45"/>
        <v>201059</v>
      </c>
      <c r="AU53" s="118" t="s">
        <v>9</v>
      </c>
      <c r="AV53" s="118" t="s">
        <v>153</v>
      </c>
      <c r="AW53" s="122">
        <f aca="true" t="shared" si="46" ref="AW53:AY54">(AW48)</f>
        <v>8700062</v>
      </c>
      <c r="AX53" s="122">
        <f t="shared" si="46"/>
        <v>8901121</v>
      </c>
      <c r="AY53" s="122">
        <f t="shared" si="46"/>
        <v>201059</v>
      </c>
      <c r="AZ53" s="123">
        <v>0</v>
      </c>
      <c r="BA53" s="123">
        <v>0</v>
      </c>
      <c r="BB53" s="123">
        <v>0</v>
      </c>
      <c r="BC53" s="44">
        <v>8</v>
      </c>
      <c r="BD53" s="34">
        <v>21.3</v>
      </c>
      <c r="BE53" s="33" t="s">
        <v>205</v>
      </c>
      <c r="BF53" s="43">
        <f>'[3]int.bev.'!BG53</f>
        <v>0</v>
      </c>
      <c r="BG53" s="26">
        <f>(BF53+BH53)</f>
        <v>0</v>
      </c>
      <c r="BH53" s="43">
        <f>'[2]részb.ö.'!P1141</f>
        <v>0</v>
      </c>
      <c r="BI53" s="43">
        <f>'[3]int.bev.'!BJ53</f>
        <v>0</v>
      </c>
      <c r="BJ53" s="26">
        <f>(BI53+BK53)</f>
        <v>0</v>
      </c>
      <c r="BK53" s="43">
        <f>'[2]részb.ö.'!Q1141</f>
        <v>0</v>
      </c>
      <c r="BL53" s="44">
        <v>8</v>
      </c>
      <c r="BM53" s="34">
        <v>21.3</v>
      </c>
      <c r="BN53" s="33" t="s">
        <v>205</v>
      </c>
      <c r="BO53" s="43">
        <f>'[3]int.bev.'!BP53</f>
        <v>0</v>
      </c>
      <c r="BP53" s="26">
        <f>(BO53+BQ53)</f>
        <v>0</v>
      </c>
      <c r="BQ53" s="43">
        <f>'[2]részb.ö.'!R1141</f>
        <v>0</v>
      </c>
      <c r="BR53" s="43">
        <f>'[3]int.bev.'!BS53</f>
        <v>0</v>
      </c>
      <c r="BS53" s="26">
        <f>(BR53+BT53)</f>
        <v>0</v>
      </c>
      <c r="BT53" s="43">
        <f>'[2]részb.ö.'!S1141</f>
        <v>0</v>
      </c>
      <c r="BU53" s="44">
        <v>8</v>
      </c>
      <c r="BV53" s="34">
        <v>21.3</v>
      </c>
      <c r="BW53" s="33" t="s">
        <v>205</v>
      </c>
      <c r="BX53" s="43">
        <f>'[3]int.bev.'!BY53</f>
        <v>0</v>
      </c>
      <c r="BY53" s="26">
        <f>(BX53+BZ53)</f>
        <v>0</v>
      </c>
      <c r="BZ53" s="43">
        <f>'[2]részb.ö.'!T1141</f>
        <v>0</v>
      </c>
      <c r="CA53" s="43">
        <f t="shared" si="41"/>
        <v>0</v>
      </c>
      <c r="CB53" s="43">
        <f t="shared" si="41"/>
        <v>0</v>
      </c>
      <c r="CC53" s="43">
        <f t="shared" si="41"/>
        <v>0</v>
      </c>
      <c r="CD53" s="7"/>
      <c r="CE53" s="7"/>
    </row>
    <row r="54" spans="1:83" ht="12.75">
      <c r="A54" s="106" t="s">
        <v>9</v>
      </c>
      <c r="B54" s="106" t="s">
        <v>154</v>
      </c>
      <c r="C54" s="124">
        <v>0</v>
      </c>
      <c r="D54" s="124">
        <v>0</v>
      </c>
      <c r="E54" s="124">
        <v>0</v>
      </c>
      <c r="F54" s="124">
        <v>0</v>
      </c>
      <c r="G54" s="124">
        <v>0</v>
      </c>
      <c r="H54" s="124">
        <v>0</v>
      </c>
      <c r="I54" s="124">
        <v>0</v>
      </c>
      <c r="J54" s="124">
        <v>0</v>
      </c>
      <c r="K54" s="124">
        <v>0</v>
      </c>
      <c r="L54" s="106" t="s">
        <v>9</v>
      </c>
      <c r="M54" s="106" t="s">
        <v>154</v>
      </c>
      <c r="N54" s="124">
        <v>0</v>
      </c>
      <c r="O54" s="124">
        <v>0</v>
      </c>
      <c r="P54" s="124">
        <v>0</v>
      </c>
      <c r="Q54" s="104">
        <f aca="true" t="shared" si="47" ref="Q54:V54">(-Q53)</f>
        <v>-7085464</v>
      </c>
      <c r="R54" s="104">
        <f t="shared" si="47"/>
        <v>-7097069</v>
      </c>
      <c r="S54" s="104">
        <f t="shared" si="47"/>
        <v>-11605</v>
      </c>
      <c r="T54" s="104">
        <f t="shared" si="47"/>
        <v>0</v>
      </c>
      <c r="U54" s="104">
        <f t="shared" si="47"/>
        <v>0</v>
      </c>
      <c r="V54" s="104">
        <f t="shared" si="47"/>
        <v>0</v>
      </c>
      <c r="W54" s="106" t="s">
        <v>9</v>
      </c>
      <c r="X54" s="106" t="s">
        <v>154</v>
      </c>
      <c r="Y54" s="124">
        <v>0</v>
      </c>
      <c r="Z54" s="124">
        <v>0</v>
      </c>
      <c r="AA54" s="124">
        <v>0</v>
      </c>
      <c r="AB54" s="124">
        <v>0</v>
      </c>
      <c r="AC54" s="124">
        <v>0</v>
      </c>
      <c r="AD54" s="124">
        <v>0</v>
      </c>
      <c r="AE54" s="106" t="s">
        <v>9</v>
      </c>
      <c r="AF54" s="106" t="s">
        <v>154</v>
      </c>
      <c r="AG54" s="124">
        <v>0</v>
      </c>
      <c r="AH54" s="124">
        <v>0</v>
      </c>
      <c r="AI54" s="124">
        <v>0</v>
      </c>
      <c r="AJ54" s="124">
        <v>0</v>
      </c>
      <c r="AK54" s="124">
        <v>0</v>
      </c>
      <c r="AL54" s="124">
        <v>0</v>
      </c>
      <c r="AM54" s="106" t="s">
        <v>9</v>
      </c>
      <c r="AN54" s="106" t="s">
        <v>154</v>
      </c>
      <c r="AO54" s="125">
        <v>0</v>
      </c>
      <c r="AP54" s="125">
        <v>0</v>
      </c>
      <c r="AQ54" s="125">
        <v>0</v>
      </c>
      <c r="AR54" s="126">
        <f t="shared" si="45"/>
        <v>-7085464</v>
      </c>
      <c r="AS54" s="126">
        <f t="shared" si="45"/>
        <v>-7097069</v>
      </c>
      <c r="AT54" s="126">
        <f t="shared" si="45"/>
        <v>-11605</v>
      </c>
      <c r="AU54" s="106" t="s">
        <v>9</v>
      </c>
      <c r="AV54" s="106" t="s">
        <v>154</v>
      </c>
      <c r="AW54" s="127">
        <f t="shared" si="46"/>
        <v>-7085464</v>
      </c>
      <c r="AX54" s="127">
        <f t="shared" si="46"/>
        <v>-7097069</v>
      </c>
      <c r="AY54" s="127">
        <f t="shared" si="46"/>
        <v>-11605</v>
      </c>
      <c r="AZ54" s="128">
        <v>0</v>
      </c>
      <c r="BA54" s="128">
        <v>0</v>
      </c>
      <c r="BB54" s="128">
        <v>0</v>
      </c>
      <c r="BC54" s="46">
        <v>8</v>
      </c>
      <c r="BD54" s="36"/>
      <c r="BE54" s="36" t="s">
        <v>206</v>
      </c>
      <c r="BF54" s="36">
        <f aca="true" t="shared" si="48" ref="BF54:BK54">(BF46+BF50++BF51+BF52+BF53)</f>
        <v>78780</v>
      </c>
      <c r="BG54" s="36">
        <f t="shared" si="48"/>
        <v>79149</v>
      </c>
      <c r="BH54" s="36">
        <f t="shared" si="48"/>
        <v>369</v>
      </c>
      <c r="BI54" s="36">
        <f t="shared" si="48"/>
        <v>0</v>
      </c>
      <c r="BJ54" s="36">
        <f t="shared" si="48"/>
        <v>0</v>
      </c>
      <c r="BK54" s="36">
        <f t="shared" si="48"/>
        <v>0</v>
      </c>
      <c r="BL54" s="46">
        <v>8</v>
      </c>
      <c r="BM54" s="36"/>
      <c r="BN54" s="36" t="s">
        <v>206</v>
      </c>
      <c r="BO54" s="36">
        <f aca="true" t="shared" si="49" ref="BO54:BT54">(BO46+BO50++BO51+BO52+BO53)</f>
        <v>817188</v>
      </c>
      <c r="BP54" s="36">
        <f t="shared" si="49"/>
        <v>817634</v>
      </c>
      <c r="BQ54" s="36">
        <f t="shared" si="49"/>
        <v>446</v>
      </c>
      <c r="BR54" s="36">
        <f t="shared" si="49"/>
        <v>6815</v>
      </c>
      <c r="BS54" s="36">
        <f t="shared" si="49"/>
        <v>7860</v>
      </c>
      <c r="BT54" s="36">
        <f t="shared" si="49"/>
        <v>1045</v>
      </c>
      <c r="BU54" s="46">
        <v>8</v>
      </c>
      <c r="BV54" s="36"/>
      <c r="BW54" s="36" t="s">
        <v>206</v>
      </c>
      <c r="BX54" s="36">
        <f aca="true" t="shared" si="50" ref="BX54:CC54">(BX46+BX50++BX51+BX52+BX53)</f>
        <v>17957</v>
      </c>
      <c r="BY54" s="36">
        <f t="shared" si="50"/>
        <v>17957</v>
      </c>
      <c r="BZ54" s="36">
        <f t="shared" si="50"/>
        <v>0</v>
      </c>
      <c r="CA54" s="36">
        <f t="shared" si="50"/>
        <v>920740</v>
      </c>
      <c r="CB54" s="36">
        <f t="shared" si="50"/>
        <v>922600</v>
      </c>
      <c r="CC54" s="36">
        <f t="shared" si="50"/>
        <v>1860</v>
      </c>
      <c r="CD54" s="7"/>
      <c r="CE54" s="7"/>
    </row>
    <row r="55" spans="1:83" ht="12.75">
      <c r="A55" s="129" t="s">
        <v>24</v>
      </c>
      <c r="B55" s="129" t="s">
        <v>153</v>
      </c>
      <c r="C55" s="110">
        <f aca="true" t="shared" si="51" ref="C55:K55">(C53+C54)</f>
        <v>1043961</v>
      </c>
      <c r="D55" s="110">
        <f t="shared" si="51"/>
        <v>1159661</v>
      </c>
      <c r="E55" s="110">
        <f t="shared" si="51"/>
        <v>115700</v>
      </c>
      <c r="F55" s="110">
        <f t="shared" si="51"/>
        <v>0</v>
      </c>
      <c r="G55" s="110">
        <f t="shared" si="51"/>
        <v>0</v>
      </c>
      <c r="H55" s="110">
        <f t="shared" si="51"/>
        <v>0</v>
      </c>
      <c r="I55" s="110">
        <f t="shared" si="51"/>
        <v>0</v>
      </c>
      <c r="J55" s="110">
        <f t="shared" si="51"/>
        <v>0</v>
      </c>
      <c r="K55" s="110">
        <f t="shared" si="51"/>
        <v>0</v>
      </c>
      <c r="L55" s="129" t="s">
        <v>24</v>
      </c>
      <c r="M55" s="129" t="s">
        <v>153</v>
      </c>
      <c r="N55" s="110">
        <f aca="true" t="shared" si="52" ref="N55:V55">(N53+N54)</f>
        <v>0</v>
      </c>
      <c r="O55" s="110">
        <f t="shared" si="52"/>
        <v>0</v>
      </c>
      <c r="P55" s="110">
        <f t="shared" si="52"/>
        <v>0</v>
      </c>
      <c r="Q55" s="110">
        <f t="shared" si="52"/>
        <v>0</v>
      </c>
      <c r="R55" s="110">
        <f t="shared" si="52"/>
        <v>0</v>
      </c>
      <c r="S55" s="110">
        <f t="shared" si="52"/>
        <v>0</v>
      </c>
      <c r="T55" s="110">
        <f t="shared" si="52"/>
        <v>0</v>
      </c>
      <c r="U55" s="110">
        <f t="shared" si="52"/>
        <v>0</v>
      </c>
      <c r="V55" s="110">
        <f t="shared" si="52"/>
        <v>0</v>
      </c>
      <c r="W55" s="129" t="s">
        <v>24</v>
      </c>
      <c r="X55" s="129" t="s">
        <v>153</v>
      </c>
      <c r="Y55" s="110">
        <f aca="true" t="shared" si="53" ref="Y55:AL55">SUM(Y53:Y54)</f>
        <v>368221</v>
      </c>
      <c r="Z55" s="110">
        <f t="shared" si="53"/>
        <v>441975</v>
      </c>
      <c r="AA55" s="110">
        <f t="shared" si="53"/>
        <v>73754</v>
      </c>
      <c r="AB55" s="110">
        <f t="shared" si="53"/>
        <v>0</v>
      </c>
      <c r="AC55" s="110">
        <f t="shared" si="53"/>
        <v>0</v>
      </c>
      <c r="AD55" s="110">
        <f t="shared" si="53"/>
        <v>0</v>
      </c>
      <c r="AE55" s="129" t="s">
        <v>24</v>
      </c>
      <c r="AF55" s="129" t="s">
        <v>153</v>
      </c>
      <c r="AG55" s="110">
        <f t="shared" si="53"/>
        <v>368221</v>
      </c>
      <c r="AH55" s="110">
        <f t="shared" si="53"/>
        <v>441975</v>
      </c>
      <c r="AI55" s="110">
        <f t="shared" si="53"/>
        <v>73754</v>
      </c>
      <c r="AJ55" s="110">
        <f t="shared" si="53"/>
        <v>202416</v>
      </c>
      <c r="AK55" s="110">
        <f t="shared" si="53"/>
        <v>202416</v>
      </c>
      <c r="AL55" s="110">
        <f t="shared" si="53"/>
        <v>0</v>
      </c>
      <c r="AM55" s="129" t="s">
        <v>24</v>
      </c>
      <c r="AN55" s="129" t="s">
        <v>153</v>
      </c>
      <c r="AO55" s="130">
        <v>0</v>
      </c>
      <c r="AP55" s="130">
        <v>0</v>
      </c>
      <c r="AQ55" s="130">
        <v>0</v>
      </c>
      <c r="AR55" s="110">
        <f>SUM(AR53:AR54)</f>
        <v>1614598</v>
      </c>
      <c r="AS55" s="110">
        <f>SUM(AS53:AS54)</f>
        <v>1804052</v>
      </c>
      <c r="AT55" s="110">
        <f>SUM(AT53:AT54)</f>
        <v>189454</v>
      </c>
      <c r="AU55" s="129" t="s">
        <v>24</v>
      </c>
      <c r="AV55" s="129" t="s">
        <v>153</v>
      </c>
      <c r="AW55" s="131">
        <f>SUM(AW53:AW54)</f>
        <v>1614598</v>
      </c>
      <c r="AX55" s="131">
        <f>SUM(AX53:AX54)</f>
        <v>1804052</v>
      </c>
      <c r="AY55" s="131">
        <f>SUM(AY53:AY54)</f>
        <v>189454</v>
      </c>
      <c r="AZ55" s="130">
        <v>0</v>
      </c>
      <c r="BA55" s="130">
        <v>0</v>
      </c>
      <c r="BB55" s="130">
        <v>0</v>
      </c>
      <c r="BC55" s="37"/>
      <c r="BD55" s="38"/>
      <c r="BE55" s="38"/>
      <c r="BF55" s="38"/>
      <c r="BG55" s="38"/>
      <c r="BH55" s="38"/>
      <c r="BI55" s="38"/>
      <c r="BJ55" s="38"/>
      <c r="BK55" s="38"/>
      <c r="BL55" s="38"/>
      <c r="BM55" s="38"/>
      <c r="BN55" s="38"/>
      <c r="BO55" s="38"/>
      <c r="BP55" s="38"/>
      <c r="BQ55" s="38"/>
      <c r="BR55" s="38"/>
      <c r="BS55" s="38"/>
      <c r="BT55" s="38"/>
      <c r="BU55" s="38"/>
      <c r="BV55" s="38"/>
      <c r="BW55" s="38"/>
      <c r="BX55" s="38"/>
      <c r="BY55" s="38"/>
      <c r="BZ55" s="38"/>
      <c r="CA55" s="38"/>
      <c r="CB55" s="38"/>
      <c r="CC55" s="38"/>
      <c r="CD55" s="7"/>
      <c r="CE55" s="7"/>
    </row>
    <row r="56" spans="1:83" ht="12.75">
      <c r="A56" s="111"/>
      <c r="B56" s="111"/>
      <c r="C56" s="2"/>
      <c r="D56" s="2"/>
      <c r="E56" s="2"/>
      <c r="F56" s="2"/>
      <c r="G56" s="2"/>
      <c r="H56" s="2"/>
      <c r="I56" s="2"/>
      <c r="J56" s="2"/>
      <c r="K56" s="2"/>
      <c r="L56" s="111"/>
      <c r="M56" s="111"/>
      <c r="N56" s="2"/>
      <c r="O56" s="2"/>
      <c r="P56" s="2"/>
      <c r="Q56" s="2"/>
      <c r="R56" s="2"/>
      <c r="S56" s="2"/>
      <c r="T56" s="2"/>
      <c r="U56" s="2"/>
      <c r="V56" s="2"/>
      <c r="W56" s="111"/>
      <c r="X56" s="111"/>
      <c r="Y56" s="2"/>
      <c r="Z56" s="4"/>
      <c r="AA56" s="2"/>
      <c r="AB56" s="2"/>
      <c r="AC56" s="2"/>
      <c r="AD56" s="2"/>
      <c r="AE56" s="111"/>
      <c r="AF56" s="111"/>
      <c r="AG56" s="2"/>
      <c r="AH56" s="4"/>
      <c r="AI56" s="2"/>
      <c r="AJ56" s="4"/>
      <c r="AK56" s="4"/>
      <c r="AL56" s="4"/>
      <c r="AM56" s="111"/>
      <c r="AN56" s="111"/>
      <c r="AO56" s="117"/>
      <c r="AP56" s="117"/>
      <c r="AQ56" s="2"/>
      <c r="AR56" s="2"/>
      <c r="AS56" s="2"/>
      <c r="AT56" s="2"/>
      <c r="AU56" s="111"/>
      <c r="AV56" s="111"/>
      <c r="AW56" s="4"/>
      <c r="AX56" s="4"/>
      <c r="AY56" s="4"/>
      <c r="AZ56" s="2"/>
      <c r="BA56" s="2"/>
      <c r="BB56" s="2"/>
      <c r="BC56" s="37"/>
      <c r="BD56" s="38"/>
      <c r="BE56" s="38"/>
      <c r="BF56" s="38"/>
      <c r="BG56" s="38"/>
      <c r="BH56" s="38"/>
      <c r="BI56" s="38"/>
      <c r="BJ56" s="38"/>
      <c r="BK56" s="38"/>
      <c r="BL56" s="38"/>
      <c r="BM56" s="38"/>
      <c r="BN56" s="38"/>
      <c r="BO56" s="38"/>
      <c r="BP56" s="38"/>
      <c r="BQ56" s="38"/>
      <c r="BR56" s="38"/>
      <c r="BS56" s="38"/>
      <c r="BT56" s="38"/>
      <c r="BU56" s="38"/>
      <c r="BV56" s="38"/>
      <c r="BW56" s="38"/>
      <c r="BX56" s="38"/>
      <c r="BY56" s="38"/>
      <c r="BZ56" s="38"/>
      <c r="CA56" s="38"/>
      <c r="CB56" s="38"/>
      <c r="CC56" s="38"/>
      <c r="CD56" s="7"/>
      <c r="CE56" s="7"/>
    </row>
    <row r="57" spans="1:83" ht="12.75">
      <c r="A57" s="111"/>
      <c r="B57" s="111"/>
      <c r="C57" s="2"/>
      <c r="D57" s="2"/>
      <c r="E57" s="2"/>
      <c r="F57" s="2"/>
      <c r="G57" s="2"/>
      <c r="H57" s="2"/>
      <c r="I57" s="2"/>
      <c r="J57" s="2"/>
      <c r="K57" s="2"/>
      <c r="L57" s="111"/>
      <c r="M57" s="111"/>
      <c r="N57" s="2"/>
      <c r="O57" s="2"/>
      <c r="P57" s="2"/>
      <c r="Q57" s="2"/>
      <c r="R57" s="2"/>
      <c r="S57" s="2"/>
      <c r="T57" s="2"/>
      <c r="U57" s="2"/>
      <c r="V57" s="2"/>
      <c r="W57" s="111"/>
      <c r="X57" s="111"/>
      <c r="Y57" s="4"/>
      <c r="Z57" s="4"/>
      <c r="AA57" s="4"/>
      <c r="AB57" s="2"/>
      <c r="AC57" s="2"/>
      <c r="AD57" s="2"/>
      <c r="AE57" s="111"/>
      <c r="AF57" s="111"/>
      <c r="AG57" s="4"/>
      <c r="AH57" s="4"/>
      <c r="AI57" s="4"/>
      <c r="AJ57" s="4"/>
      <c r="AK57" s="4"/>
      <c r="AL57" s="4"/>
      <c r="AM57" s="111"/>
      <c r="AN57" s="111"/>
      <c r="AO57" s="117"/>
      <c r="AP57" s="117"/>
      <c r="AQ57" s="2"/>
      <c r="AR57" s="2"/>
      <c r="AS57" s="2"/>
      <c r="AT57" s="2"/>
      <c r="AU57" s="111"/>
      <c r="AV57" s="111"/>
      <c r="AW57" s="4"/>
      <c r="AX57" s="4"/>
      <c r="AY57" s="4"/>
      <c r="AZ57" s="2"/>
      <c r="BA57" s="2"/>
      <c r="BB57" s="2"/>
      <c r="BC57" s="50" t="s">
        <v>59</v>
      </c>
      <c r="BD57" s="51" t="s">
        <v>10</v>
      </c>
      <c r="BE57" s="52" t="s">
        <v>209</v>
      </c>
      <c r="BF57" s="30">
        <f>'[3]int.bev.'!BG57</f>
        <v>1113</v>
      </c>
      <c r="BG57" s="31">
        <f>(BF57+BH57)</f>
        <v>1113</v>
      </c>
      <c r="BH57" s="30">
        <f>'[2]részb.ö.'!P1237</f>
        <v>0</v>
      </c>
      <c r="BI57" s="30">
        <f>'[3]int.bev.'!BJ57</f>
        <v>0</v>
      </c>
      <c r="BJ57" s="31">
        <f>(BI57+BK57)</f>
        <v>0</v>
      </c>
      <c r="BK57" s="30">
        <f>'[2]részb.ö.'!Q1237</f>
        <v>0</v>
      </c>
      <c r="BL57" s="50" t="s">
        <v>59</v>
      </c>
      <c r="BM57" s="51" t="s">
        <v>10</v>
      </c>
      <c r="BN57" s="52" t="s">
        <v>209</v>
      </c>
      <c r="BO57" s="30">
        <f>'[3]int.bev.'!BP57</f>
        <v>29540</v>
      </c>
      <c r="BP57" s="31">
        <f>(BO57+BQ57)</f>
        <v>30115</v>
      </c>
      <c r="BQ57" s="30">
        <f>'[2]részb.ö.'!R1237</f>
        <v>575</v>
      </c>
      <c r="BR57" s="30">
        <f>'[3]int.bev.'!BS57</f>
        <v>300</v>
      </c>
      <c r="BS57" s="31">
        <f>(BR57+BT57)</f>
        <v>300</v>
      </c>
      <c r="BT57" s="30">
        <f>'[2]részb.ö.'!S1237</f>
        <v>0</v>
      </c>
      <c r="BU57" s="50" t="s">
        <v>59</v>
      </c>
      <c r="BV57" s="51" t="s">
        <v>10</v>
      </c>
      <c r="BW57" s="52" t="s">
        <v>209</v>
      </c>
      <c r="BX57" s="30">
        <f>'[3]int.bev.'!BY57</f>
        <v>204</v>
      </c>
      <c r="BY57" s="31">
        <f>(BX57+BZ57)</f>
        <v>204</v>
      </c>
      <c r="BZ57" s="30">
        <f>'[2]részb.ö.'!T1237</f>
        <v>0</v>
      </c>
      <c r="CA57" s="30">
        <f aca="true" t="shared" si="54" ref="CA57:CC58">(BF57+BI57+BO57+BR57+BX57)</f>
        <v>31157</v>
      </c>
      <c r="CB57" s="30">
        <f t="shared" si="54"/>
        <v>31732</v>
      </c>
      <c r="CC57" s="30">
        <f t="shared" si="54"/>
        <v>575</v>
      </c>
      <c r="CD57" s="7"/>
      <c r="CE57" s="7"/>
    </row>
    <row r="58" spans="1:83" ht="12.75">
      <c r="A58" s="118" t="s">
        <v>22</v>
      </c>
      <c r="B58" s="118" t="s">
        <v>155</v>
      </c>
      <c r="C58" s="101">
        <f>(F48+I48)</f>
        <v>545</v>
      </c>
      <c r="D58" s="101">
        <f>(G48+J48)</f>
        <v>2062</v>
      </c>
      <c r="E58" s="101">
        <f>(H48+K48)</f>
        <v>1517</v>
      </c>
      <c r="F58" s="101">
        <f aca="true" t="shared" si="55" ref="F58:K58">(F48)</f>
        <v>359</v>
      </c>
      <c r="G58" s="101">
        <f t="shared" si="55"/>
        <v>1476</v>
      </c>
      <c r="H58" s="101">
        <f t="shared" si="55"/>
        <v>1117</v>
      </c>
      <c r="I58" s="101">
        <f t="shared" si="55"/>
        <v>186</v>
      </c>
      <c r="J58" s="101">
        <f t="shared" si="55"/>
        <v>586</v>
      </c>
      <c r="K58" s="101">
        <f t="shared" si="55"/>
        <v>400</v>
      </c>
      <c r="L58" s="118" t="s">
        <v>22</v>
      </c>
      <c r="M58" s="118" t="s">
        <v>155</v>
      </c>
      <c r="N58" s="101">
        <f>(N48)</f>
        <v>755</v>
      </c>
      <c r="O58" s="101">
        <f>(O48)</f>
        <v>2353</v>
      </c>
      <c r="P58" s="101">
        <f>(P48)</f>
        <v>1598</v>
      </c>
      <c r="Q58" s="101">
        <f aca="true" t="shared" si="56" ref="Q58:S59">(T48)</f>
        <v>131153</v>
      </c>
      <c r="R58" s="101">
        <f t="shared" si="56"/>
        <v>137908</v>
      </c>
      <c r="S58" s="101">
        <f t="shared" si="56"/>
        <v>6755</v>
      </c>
      <c r="T58" s="101">
        <f aca="true" t="shared" si="57" ref="T58:V59">(T48)</f>
        <v>131153</v>
      </c>
      <c r="U58" s="101">
        <f t="shared" si="57"/>
        <v>137908</v>
      </c>
      <c r="V58" s="101">
        <f t="shared" si="57"/>
        <v>6755</v>
      </c>
      <c r="W58" s="118" t="s">
        <v>22</v>
      </c>
      <c r="X58" s="118" t="s">
        <v>155</v>
      </c>
      <c r="Y58" s="101">
        <f>(AB48)</f>
        <v>133741</v>
      </c>
      <c r="Z58" s="101">
        <f>(AC48)</f>
        <v>197288</v>
      </c>
      <c r="AA58" s="101">
        <f>(AD48)</f>
        <v>63547</v>
      </c>
      <c r="AB58" s="101">
        <f>(AB48)</f>
        <v>133741</v>
      </c>
      <c r="AC58" s="101">
        <f>(AC48)</f>
        <v>197288</v>
      </c>
      <c r="AD58" s="101">
        <f>(AD48)</f>
        <v>63547</v>
      </c>
      <c r="AE58" s="118" t="s">
        <v>22</v>
      </c>
      <c r="AF58" s="118" t="s">
        <v>155</v>
      </c>
      <c r="AG58" s="120">
        <v>0</v>
      </c>
      <c r="AH58" s="120">
        <v>0</v>
      </c>
      <c r="AI58" s="120">
        <v>0</v>
      </c>
      <c r="AJ58" s="101">
        <f>(AO48)</f>
        <v>45874</v>
      </c>
      <c r="AK58" s="101">
        <f>(AP48)</f>
        <v>45874</v>
      </c>
      <c r="AL58" s="101">
        <f>(AQ48)</f>
        <v>0</v>
      </c>
      <c r="AM58" s="118" t="s">
        <v>22</v>
      </c>
      <c r="AN58" s="118" t="s">
        <v>155</v>
      </c>
      <c r="AO58" s="132">
        <f>(AO48)</f>
        <v>45874</v>
      </c>
      <c r="AP58" s="132">
        <f>(AP48)</f>
        <v>45874</v>
      </c>
      <c r="AQ58" s="132">
        <f>(AQ48)</f>
        <v>0</v>
      </c>
      <c r="AR58" s="101">
        <f>(C58+N58+Q58+Y58+AJ58)</f>
        <v>312068</v>
      </c>
      <c r="AS58" s="101">
        <f>(D58+O58+R58+Z58+AK58)</f>
        <v>385485</v>
      </c>
      <c r="AT58" s="101">
        <f>(E58+P58+S58+AA58+AL58)</f>
        <v>73417</v>
      </c>
      <c r="AU58" s="118" t="s">
        <v>22</v>
      </c>
      <c r="AV58" s="118" t="s">
        <v>155</v>
      </c>
      <c r="AW58" s="121">
        <v>0</v>
      </c>
      <c r="AX58" s="121">
        <v>0</v>
      </c>
      <c r="AY58" s="121">
        <v>0</v>
      </c>
      <c r="AZ58" s="132">
        <f aca="true" t="shared" si="58" ref="AZ58:BB59">(AZ48)</f>
        <v>312068</v>
      </c>
      <c r="BA58" s="132">
        <f t="shared" si="58"/>
        <v>385485</v>
      </c>
      <c r="BB58" s="132">
        <f t="shared" si="58"/>
        <v>73417</v>
      </c>
      <c r="BC58" s="53"/>
      <c r="BD58" s="53" t="s">
        <v>8</v>
      </c>
      <c r="BE58" s="54" t="s">
        <v>210</v>
      </c>
      <c r="BF58" s="33">
        <f>'[3]int.bev.'!BG58</f>
        <v>9460</v>
      </c>
      <c r="BG58" s="43">
        <f>(BG59-BG57)</f>
        <v>9916</v>
      </c>
      <c r="BH58" s="43">
        <f>(BH59-BH57)</f>
        <v>456</v>
      </c>
      <c r="BI58" s="43">
        <f>'[3]int.bev.'!BJ58</f>
        <v>0</v>
      </c>
      <c r="BJ58" s="43">
        <f>(BJ59-BJ57)</f>
        <v>0</v>
      </c>
      <c r="BK58" s="43">
        <f>(BK59-BK57)</f>
        <v>0</v>
      </c>
      <c r="BL58" s="53"/>
      <c r="BM58" s="53" t="s">
        <v>8</v>
      </c>
      <c r="BN58" s="54" t="s">
        <v>210</v>
      </c>
      <c r="BO58" s="43">
        <f>'[3]int.bev.'!BP58</f>
        <v>60804</v>
      </c>
      <c r="BP58" s="43">
        <f>(BP59-BP57)</f>
        <v>60867</v>
      </c>
      <c r="BQ58" s="43">
        <f>(BQ59-BQ57)</f>
        <v>63</v>
      </c>
      <c r="BR58" s="33">
        <f>'[3]int.bev.'!BS58</f>
        <v>586</v>
      </c>
      <c r="BS58" s="43">
        <f>(BS59-BS57)</f>
        <v>456</v>
      </c>
      <c r="BT58" s="43">
        <f>(BT59-BT57)</f>
        <v>-130</v>
      </c>
      <c r="BU58" s="53"/>
      <c r="BV58" s="53" t="s">
        <v>8</v>
      </c>
      <c r="BW58" s="54" t="s">
        <v>210</v>
      </c>
      <c r="BX58" s="33">
        <f>'[3]int.bev.'!BY58</f>
        <v>820</v>
      </c>
      <c r="BY58" s="43">
        <f>(BY59-BY57)</f>
        <v>820</v>
      </c>
      <c r="BZ58" s="43">
        <f>(BZ59-BZ57)</f>
        <v>0</v>
      </c>
      <c r="CA58" s="33">
        <f t="shared" si="54"/>
        <v>71670</v>
      </c>
      <c r="CB58" s="33">
        <f t="shared" si="54"/>
        <v>72059</v>
      </c>
      <c r="CC58" s="33">
        <f t="shared" si="54"/>
        <v>389</v>
      </c>
      <c r="CD58" s="7"/>
      <c r="CE58" s="7"/>
    </row>
    <row r="59" spans="1:83" ht="12.75">
      <c r="A59" s="106" t="s">
        <v>22</v>
      </c>
      <c r="B59" s="106" t="s">
        <v>156</v>
      </c>
      <c r="C59" s="124">
        <v>0</v>
      </c>
      <c r="D59" s="124">
        <v>0</v>
      </c>
      <c r="E59" s="124">
        <v>0</v>
      </c>
      <c r="F59" s="124">
        <v>0</v>
      </c>
      <c r="G59" s="124">
        <v>0</v>
      </c>
      <c r="H59" s="124">
        <v>0</v>
      </c>
      <c r="I59" s="124">
        <v>0</v>
      </c>
      <c r="J59" s="124">
        <v>0</v>
      </c>
      <c r="K59" s="124">
        <v>0</v>
      </c>
      <c r="L59" s="106" t="s">
        <v>22</v>
      </c>
      <c r="M59" s="106" t="s">
        <v>156</v>
      </c>
      <c r="N59" s="124">
        <v>0</v>
      </c>
      <c r="O59" s="124">
        <v>0</v>
      </c>
      <c r="P59" s="124">
        <v>0</v>
      </c>
      <c r="Q59" s="104">
        <f t="shared" si="56"/>
        <v>-131153</v>
      </c>
      <c r="R59" s="104">
        <f t="shared" si="56"/>
        <v>-137908</v>
      </c>
      <c r="S59" s="104">
        <f t="shared" si="56"/>
        <v>-6755</v>
      </c>
      <c r="T59" s="104">
        <f t="shared" si="57"/>
        <v>-131153</v>
      </c>
      <c r="U59" s="104">
        <f t="shared" si="57"/>
        <v>-137908</v>
      </c>
      <c r="V59" s="104">
        <f t="shared" si="57"/>
        <v>-6755</v>
      </c>
      <c r="W59" s="106" t="s">
        <v>22</v>
      </c>
      <c r="X59" s="106" t="s">
        <v>156</v>
      </c>
      <c r="Y59" s="124">
        <v>0</v>
      </c>
      <c r="Z59" s="124">
        <v>0</v>
      </c>
      <c r="AA59" s="124">
        <v>0</v>
      </c>
      <c r="AB59" s="124">
        <v>0</v>
      </c>
      <c r="AC59" s="124">
        <v>0</v>
      </c>
      <c r="AD59" s="124">
        <v>0</v>
      </c>
      <c r="AE59" s="106" t="s">
        <v>22</v>
      </c>
      <c r="AF59" s="106" t="s">
        <v>156</v>
      </c>
      <c r="AG59" s="124">
        <v>0</v>
      </c>
      <c r="AH59" s="124">
        <v>0</v>
      </c>
      <c r="AI59" s="124">
        <v>0</v>
      </c>
      <c r="AJ59" s="124">
        <v>0</v>
      </c>
      <c r="AK59" s="124">
        <v>0</v>
      </c>
      <c r="AL59" s="124">
        <v>0</v>
      </c>
      <c r="AM59" s="106" t="s">
        <v>22</v>
      </c>
      <c r="AN59" s="106" t="s">
        <v>156</v>
      </c>
      <c r="AO59" s="125">
        <v>0</v>
      </c>
      <c r="AP59" s="125">
        <v>0</v>
      </c>
      <c r="AQ59" s="125">
        <v>0</v>
      </c>
      <c r="AR59" s="126">
        <f>(C59+I59+Q59+Y59+AJ59)</f>
        <v>-131153</v>
      </c>
      <c r="AS59" s="126">
        <f>(D59+J59+R59+Z59+AK59)</f>
        <v>-137908</v>
      </c>
      <c r="AT59" s="126">
        <f>(E59+K59+S59+AA59+AL59)</f>
        <v>-6755</v>
      </c>
      <c r="AU59" s="106" t="s">
        <v>22</v>
      </c>
      <c r="AV59" s="106" t="s">
        <v>156</v>
      </c>
      <c r="AW59" s="125">
        <v>0</v>
      </c>
      <c r="AX59" s="125">
        <v>0</v>
      </c>
      <c r="AY59" s="125">
        <v>0</v>
      </c>
      <c r="AZ59" s="102">
        <f t="shared" si="58"/>
        <v>-131153</v>
      </c>
      <c r="BA59" s="102">
        <f t="shared" si="58"/>
        <v>-137908</v>
      </c>
      <c r="BB59" s="102">
        <f t="shared" si="58"/>
        <v>-6755</v>
      </c>
      <c r="BC59" s="55"/>
      <c r="BD59" s="55"/>
      <c r="BE59" s="56" t="s">
        <v>211</v>
      </c>
      <c r="BF59" s="47">
        <f>(C45)</f>
        <v>10573</v>
      </c>
      <c r="BG59" s="47">
        <f>(D45)</f>
        <v>11029</v>
      </c>
      <c r="BH59" s="47">
        <f>(E45)</f>
        <v>456</v>
      </c>
      <c r="BI59" s="47">
        <f>(N45)</f>
        <v>0</v>
      </c>
      <c r="BJ59" s="47">
        <f>(O45)</f>
        <v>0</v>
      </c>
      <c r="BK59" s="47">
        <f>(P45)</f>
        <v>0</v>
      </c>
      <c r="BL59" s="55"/>
      <c r="BM59" s="55"/>
      <c r="BN59" s="56" t="s">
        <v>211</v>
      </c>
      <c r="BO59" s="47">
        <f>(Q45)</f>
        <v>90344</v>
      </c>
      <c r="BP59" s="47">
        <f>(R45)</f>
        <v>90982</v>
      </c>
      <c r="BQ59" s="47">
        <f>(S45)</f>
        <v>638</v>
      </c>
      <c r="BR59" s="47">
        <f>(Y45)</f>
        <v>886</v>
      </c>
      <c r="BS59" s="47">
        <f>(Z45)</f>
        <v>756</v>
      </c>
      <c r="BT59" s="47">
        <f>(AA45)</f>
        <v>-130</v>
      </c>
      <c r="BU59" s="55"/>
      <c r="BV59" s="55"/>
      <c r="BW59" s="56" t="s">
        <v>211</v>
      </c>
      <c r="BX59" s="47">
        <f>(AJ45)</f>
        <v>1024</v>
      </c>
      <c r="BY59" s="47">
        <f>(AK45)</f>
        <v>1024</v>
      </c>
      <c r="BZ59" s="47">
        <f>(AL45)</f>
        <v>0</v>
      </c>
      <c r="CA59" s="47">
        <f>SUM(CA57:CA58)</f>
        <v>102827</v>
      </c>
      <c r="CB59" s="47">
        <f>SUM(CB57:CB58)</f>
        <v>103791</v>
      </c>
      <c r="CC59" s="47">
        <f>SUM(CC57:CC58)</f>
        <v>964</v>
      </c>
      <c r="CD59" s="8"/>
      <c r="CE59" s="8"/>
    </row>
    <row r="60" spans="1:83" ht="12.75">
      <c r="A60" s="129" t="s">
        <v>22</v>
      </c>
      <c r="B60" s="129" t="s">
        <v>155</v>
      </c>
      <c r="C60" s="110">
        <f aca="true" t="shared" si="59" ref="C60:K60">SUM(C58:C59)</f>
        <v>545</v>
      </c>
      <c r="D60" s="110">
        <f t="shared" si="59"/>
        <v>2062</v>
      </c>
      <c r="E60" s="110">
        <f t="shared" si="59"/>
        <v>1517</v>
      </c>
      <c r="F60" s="110">
        <f t="shared" si="59"/>
        <v>359</v>
      </c>
      <c r="G60" s="110">
        <f t="shared" si="59"/>
        <v>1476</v>
      </c>
      <c r="H60" s="110">
        <f t="shared" si="59"/>
        <v>1117</v>
      </c>
      <c r="I60" s="110">
        <f t="shared" si="59"/>
        <v>186</v>
      </c>
      <c r="J60" s="110">
        <f t="shared" si="59"/>
        <v>586</v>
      </c>
      <c r="K60" s="110">
        <f t="shared" si="59"/>
        <v>400</v>
      </c>
      <c r="L60" s="129" t="s">
        <v>22</v>
      </c>
      <c r="M60" s="129" t="s">
        <v>155</v>
      </c>
      <c r="N60" s="110">
        <f aca="true" t="shared" si="60" ref="N60:V60">SUM(N58:N59)</f>
        <v>755</v>
      </c>
      <c r="O60" s="110">
        <f t="shared" si="60"/>
        <v>2353</v>
      </c>
      <c r="P60" s="110">
        <f t="shared" si="60"/>
        <v>1598</v>
      </c>
      <c r="Q60" s="110">
        <f t="shared" si="60"/>
        <v>0</v>
      </c>
      <c r="R60" s="110">
        <f t="shared" si="60"/>
        <v>0</v>
      </c>
      <c r="S60" s="110">
        <f t="shared" si="60"/>
        <v>0</v>
      </c>
      <c r="T60" s="110">
        <f t="shared" si="60"/>
        <v>0</v>
      </c>
      <c r="U60" s="110">
        <f t="shared" si="60"/>
        <v>0</v>
      </c>
      <c r="V60" s="110">
        <f t="shared" si="60"/>
        <v>0</v>
      </c>
      <c r="W60" s="129" t="s">
        <v>22</v>
      </c>
      <c r="X60" s="129" t="s">
        <v>155</v>
      </c>
      <c r="Y60" s="110">
        <f>SUM(Y58:Y59)</f>
        <v>133741</v>
      </c>
      <c r="Z60" s="110">
        <f aca="true" t="shared" si="61" ref="Z60:AL60">SUM(Z58:Z59)</f>
        <v>197288</v>
      </c>
      <c r="AA60" s="110">
        <f t="shared" si="61"/>
        <v>63547</v>
      </c>
      <c r="AB60" s="110">
        <f t="shared" si="61"/>
        <v>133741</v>
      </c>
      <c r="AC60" s="110">
        <f t="shared" si="61"/>
        <v>197288</v>
      </c>
      <c r="AD60" s="110">
        <f t="shared" si="61"/>
        <v>63547</v>
      </c>
      <c r="AE60" s="129" t="s">
        <v>22</v>
      </c>
      <c r="AF60" s="129" t="s">
        <v>155</v>
      </c>
      <c r="AG60" s="110">
        <f t="shared" si="61"/>
        <v>0</v>
      </c>
      <c r="AH60" s="110">
        <f t="shared" si="61"/>
        <v>0</v>
      </c>
      <c r="AI60" s="110">
        <f t="shared" si="61"/>
        <v>0</v>
      </c>
      <c r="AJ60" s="110">
        <f t="shared" si="61"/>
        <v>45874</v>
      </c>
      <c r="AK60" s="110">
        <f t="shared" si="61"/>
        <v>45874</v>
      </c>
      <c r="AL60" s="110">
        <f t="shared" si="61"/>
        <v>0</v>
      </c>
      <c r="AM60" s="129" t="s">
        <v>22</v>
      </c>
      <c r="AN60" s="129" t="s">
        <v>155</v>
      </c>
      <c r="AO60" s="131">
        <f aca="true" t="shared" si="62" ref="AO60:AT60">SUM(AO58:AO59)</f>
        <v>45874</v>
      </c>
      <c r="AP60" s="131">
        <f t="shared" si="62"/>
        <v>45874</v>
      </c>
      <c r="AQ60" s="131">
        <f t="shared" si="62"/>
        <v>0</v>
      </c>
      <c r="AR60" s="110">
        <f t="shared" si="62"/>
        <v>180915</v>
      </c>
      <c r="AS60" s="110">
        <f t="shared" si="62"/>
        <v>247577</v>
      </c>
      <c r="AT60" s="110">
        <f t="shared" si="62"/>
        <v>66662</v>
      </c>
      <c r="AU60" s="129" t="s">
        <v>22</v>
      </c>
      <c r="AV60" s="129" t="s">
        <v>155</v>
      </c>
      <c r="AW60" s="130">
        <v>0</v>
      </c>
      <c r="AX60" s="130">
        <v>0</v>
      </c>
      <c r="AY60" s="130">
        <v>0</v>
      </c>
      <c r="AZ60" s="110">
        <f>SUM(AZ58:AZ59)</f>
        <v>180915</v>
      </c>
      <c r="BA60" s="110">
        <f>SUM(BA58:BA59)</f>
        <v>247577</v>
      </c>
      <c r="BB60" s="110">
        <f>SUM(BB58:BB59)</f>
        <v>66662</v>
      </c>
      <c r="BC60" s="67"/>
      <c r="BD60" s="67"/>
      <c r="BE60" s="67"/>
      <c r="BF60" s="67"/>
      <c r="BG60" s="67"/>
      <c r="BH60" s="68"/>
      <c r="BI60" s="68"/>
      <c r="BJ60" s="68"/>
      <c r="BK60" s="68"/>
      <c r="BL60" s="68"/>
      <c r="BM60" s="68"/>
      <c r="BN60" s="68"/>
      <c r="BO60" s="68"/>
      <c r="BP60" s="68"/>
      <c r="BQ60" s="68"/>
      <c r="BR60" s="68"/>
      <c r="BS60" s="68"/>
      <c r="BT60" s="68"/>
      <c r="BU60" s="68"/>
      <c r="BV60" s="68"/>
      <c r="BW60" s="68"/>
      <c r="BX60" s="68"/>
      <c r="BY60" s="68"/>
      <c r="BZ60" s="68"/>
      <c r="CA60" s="68"/>
      <c r="CB60" s="68"/>
      <c r="CC60" s="68"/>
      <c r="CD60" s="8"/>
      <c r="CE60" s="8"/>
    </row>
    <row r="61" spans="1:83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6"/>
      <c r="X61" s="6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</row>
    <row r="62" spans="1:83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</row>
    <row r="63" spans="1:83" ht="12.7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</row>
    <row r="64" spans="1:83" ht="12.7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</row>
    <row r="65" spans="1:83" ht="12.7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</row>
    <row r="66" spans="1:83" ht="12.7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</row>
    <row r="67" spans="1:83" ht="12.7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</row>
    <row r="68" spans="1:83" ht="12.7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</row>
    <row r="69" spans="1:83" ht="12.7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</row>
    <row r="70" spans="1:83" ht="12.7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</row>
    <row r="71" spans="1:83" ht="12.7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</row>
    <row r="72" spans="1:83" ht="12.7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</row>
    <row r="73" spans="1:83" ht="12.7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</row>
    <row r="74" spans="1:83" ht="12.7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</row>
    <row r="75" spans="1:83" ht="12.7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</row>
    <row r="76" spans="1:83" ht="12.7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</row>
    <row r="77" spans="1:83" ht="12.7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</row>
    <row r="78" spans="1:83" ht="12.7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</row>
    <row r="79" spans="1:83" ht="12.7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</row>
    <row r="80" spans="1:83" ht="12.7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</row>
    <row r="81" spans="1:83" ht="12.7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</row>
    <row r="82" spans="1:83" ht="12.7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</row>
    <row r="83" spans="1:83" ht="12.7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</row>
    <row r="84" spans="1:83" ht="12.7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</row>
    <row r="85" spans="1:83" ht="12.7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</row>
    <row r="86" spans="1:83" ht="12.7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</row>
    <row r="87" spans="1:83" ht="12.7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</row>
    <row r="88" spans="1:83" ht="12.7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</row>
    <row r="89" spans="1:83" ht="12.7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</row>
    <row r="90" spans="1:83" ht="12.7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</row>
    <row r="91" spans="1:83" ht="12.7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</row>
    <row r="92" spans="1:83" ht="12.7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</row>
    <row r="93" spans="1:83" ht="12.7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</row>
    <row r="94" spans="1:83" ht="12.7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</row>
    <row r="95" spans="1:83" ht="12.7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</row>
    <row r="96" spans="1:83" ht="12.7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</row>
    <row r="97" spans="1:83" ht="12.7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</row>
    <row r="98" spans="1:83" ht="12.7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</row>
    <row r="99" spans="1:83" ht="12.7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</row>
    <row r="100" spans="1:83" ht="12.7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</row>
    <row r="101" spans="1:83" ht="12.7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</row>
    <row r="102" spans="1:83" ht="12.7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</row>
    <row r="103" spans="1:83" ht="12.7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</row>
    <row r="104" spans="1:83" ht="12.7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</row>
    <row r="105" spans="1:83" ht="12.7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</row>
    <row r="106" spans="1:83" ht="12.7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</row>
    <row r="107" spans="1:83" ht="12.7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</row>
    <row r="108" spans="1:83" ht="12.7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</row>
    <row r="109" spans="1:83" ht="12.7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</row>
    <row r="110" spans="1:83" ht="12.7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</row>
    <row r="111" spans="1:83" ht="12.7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</row>
    <row r="112" spans="1:83" ht="12.7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</row>
    <row r="113" spans="1:83" ht="12.7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</row>
    <row r="114" spans="1:83" ht="12.7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</row>
    <row r="115" spans="1:83" ht="12.7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</row>
    <row r="116" spans="1:83" ht="12.7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</row>
    <row r="117" spans="1:83" ht="12.7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</row>
    <row r="118" spans="1:83" ht="12.7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</row>
    <row r="119" spans="1:83" ht="12.7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</row>
    <row r="120" spans="1:83" ht="12.7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</row>
    <row r="121" spans="1:83" ht="12.7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</row>
    <row r="122" spans="1:83" ht="12.7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</row>
    <row r="123" spans="1:83" ht="12.7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</row>
    <row r="124" spans="1:83" ht="12.7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</row>
    <row r="125" spans="1:83" ht="12.7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</row>
    <row r="126" spans="1:83" ht="12.7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</row>
    <row r="127" spans="1:83" ht="12.7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</row>
    <row r="128" spans="1:83" ht="12.7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</row>
    <row r="129" spans="1:83" ht="12.7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</row>
    <row r="130" spans="1:83" ht="12.7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</row>
    <row r="131" spans="1:83" ht="12.7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</row>
    <row r="132" spans="1:83" ht="12.7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</row>
    <row r="133" spans="1:83" ht="12.7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</row>
    <row r="134" spans="1:83" ht="12.7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</row>
    <row r="135" spans="1:83" ht="12.7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3"/>
    </row>
    <row r="136" spans="1:83" ht="12.7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  <c r="CE136" s="3"/>
    </row>
    <row r="137" spans="1:83" ht="12.7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</row>
    <row r="138" spans="1:83" ht="12.7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E138" s="3"/>
    </row>
    <row r="139" spans="1:83" ht="12.7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  <c r="CC139" s="3"/>
      <c r="CD139" s="3"/>
      <c r="CE139" s="3"/>
    </row>
    <row r="140" spans="1:83" ht="12.7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  <c r="CC140" s="3"/>
      <c r="CD140" s="3"/>
      <c r="CE140" s="3"/>
    </row>
    <row r="141" spans="1:83" ht="12.7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  <c r="CC141" s="3"/>
      <c r="CD141" s="3"/>
      <c r="CE141" s="3"/>
    </row>
    <row r="142" spans="1:83" ht="12.7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  <c r="CC142" s="3"/>
      <c r="CD142" s="3"/>
      <c r="CE142" s="3"/>
    </row>
    <row r="143" spans="1:83" ht="12.7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3"/>
      <c r="CB143" s="3"/>
      <c r="CC143" s="3"/>
      <c r="CD143" s="3"/>
      <c r="CE143" s="3"/>
    </row>
    <row r="144" spans="1:83" ht="12.7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  <c r="CC144" s="3"/>
      <c r="CD144" s="3"/>
      <c r="CE144" s="3"/>
    </row>
    <row r="145" spans="1:83" ht="12.7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  <c r="CC145" s="3"/>
      <c r="CD145" s="3"/>
      <c r="CE145" s="3"/>
    </row>
    <row r="146" spans="1:83" ht="12.7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  <c r="CC146" s="3"/>
      <c r="CD146" s="3"/>
      <c r="CE146" s="3"/>
    </row>
    <row r="147" spans="1:83" ht="12.7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3"/>
      <c r="CB147" s="3"/>
      <c r="CC147" s="3"/>
      <c r="CD147" s="3"/>
      <c r="CE147" s="3"/>
    </row>
    <row r="148" spans="1:83" ht="12.7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3"/>
      <c r="CB148" s="3"/>
      <c r="CC148" s="3"/>
      <c r="CD148" s="3"/>
      <c r="CE148" s="3"/>
    </row>
    <row r="149" spans="1:83" ht="12.7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3"/>
      <c r="CB149" s="3"/>
      <c r="CC149" s="3"/>
      <c r="CD149" s="3"/>
      <c r="CE149" s="3"/>
    </row>
    <row r="150" spans="1:83" ht="12.7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BZ150" s="3"/>
      <c r="CA150" s="3"/>
      <c r="CB150" s="3"/>
      <c r="CC150" s="3"/>
      <c r="CD150" s="3"/>
      <c r="CE150" s="3"/>
    </row>
    <row r="151" spans="1:83" ht="12.7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  <c r="CA151" s="3"/>
      <c r="CB151" s="3"/>
      <c r="CC151" s="3"/>
      <c r="CD151" s="3"/>
      <c r="CE151" s="3"/>
    </row>
    <row r="152" spans="1:83" ht="12.7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  <c r="CA152" s="3"/>
      <c r="CB152" s="3"/>
      <c r="CC152" s="3"/>
      <c r="CD152" s="3"/>
      <c r="CE152" s="3"/>
    </row>
    <row r="153" spans="1:83" ht="12.7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  <c r="BX153" s="3"/>
      <c r="BY153" s="3"/>
      <c r="BZ153" s="3"/>
      <c r="CA153" s="3"/>
      <c r="CB153" s="3"/>
      <c r="CC153" s="3"/>
      <c r="CD153" s="3"/>
      <c r="CE153" s="3"/>
    </row>
    <row r="154" spans="1:83" ht="12.7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  <c r="BX154" s="3"/>
      <c r="BY154" s="3"/>
      <c r="BZ154" s="3"/>
      <c r="CA154" s="3"/>
      <c r="CB154" s="3"/>
      <c r="CC154" s="3"/>
      <c r="CD154" s="3"/>
      <c r="CE154" s="3"/>
    </row>
    <row r="155" spans="1:83" ht="12.7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3"/>
      <c r="BX155" s="3"/>
      <c r="BY155" s="3"/>
      <c r="BZ155" s="3"/>
      <c r="CA155" s="3"/>
      <c r="CB155" s="3"/>
      <c r="CC155" s="3"/>
      <c r="CD155" s="3"/>
      <c r="CE155" s="3"/>
    </row>
    <row r="156" spans="1:83" ht="12.7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  <c r="BX156" s="3"/>
      <c r="BY156" s="3"/>
      <c r="BZ156" s="3"/>
      <c r="CA156" s="3"/>
      <c r="CB156" s="3"/>
      <c r="CC156" s="3"/>
      <c r="CD156" s="3"/>
      <c r="CE156" s="3"/>
    </row>
  </sheetData>
  <printOptions horizontalCentered="1" verticalCentered="1"/>
  <pageMargins left="0.7874015748031497" right="0.7874015748031497" top="0.984251968503937" bottom="0.984251968503937" header="0.5118110236220472" footer="0.5118110236220472"/>
  <pageSetup blackAndWhite="1" horizontalDpi="300" verticalDpi="300" orientation="portrait" paperSize="9" scale="90" r:id="rId1"/>
  <headerFooter alignWithMargins="0">
    <oddHeader>&amp;C&amp;"Times New Roman,Normál\&amp;P/&amp;N 
Intézmények bevételei
&amp;R&amp;"Times New Roman,Normál\2.sz.melléklet
(ezer  ft-ban)</oddHeader>
    <oddFooter>&amp;L&amp;"Times New Roman,Normál\&amp;8&amp;D / &amp;T
Tóth Imréné&amp;C&amp;"Times New Roman CE,Normál\&amp;8&amp;F/&amp;A/Tóthné&amp;R&amp;"Times New Roman CE,Normál\&amp;8.........../.........oldal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Q288"/>
  <sheetViews>
    <sheetView view="pageBreakPreview" zoomScale="75" zoomScaleSheetLayoutView="75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6" sqref="A6"/>
    </sheetView>
  </sheetViews>
  <sheetFormatPr defaultColWidth="9.140625" defaultRowHeight="12.75"/>
  <cols>
    <col min="1" max="1" width="4.28125" style="0" customWidth="1"/>
    <col min="2" max="2" width="28.57421875" style="0" customWidth="1"/>
    <col min="3" max="3" width="11.28125" style="0" customWidth="1"/>
    <col min="4" max="4" width="10.28125" style="0" customWidth="1"/>
    <col min="5" max="5" width="8.8515625" style="0" customWidth="1"/>
    <col min="6" max="6" width="10.57421875" style="0" customWidth="1"/>
    <col min="7" max="7" width="11.28125" style="0" customWidth="1"/>
    <col min="8" max="8" width="9.28125" style="0" customWidth="1"/>
    <col min="9" max="9" width="4.7109375" style="0" customWidth="1"/>
    <col min="10" max="10" width="28.28125" style="0" customWidth="1"/>
    <col min="11" max="11" width="11.28125" style="0" customWidth="1"/>
    <col min="12" max="12" width="11.00390625" style="0" customWidth="1"/>
    <col min="13" max="13" width="9.57421875" style="0" customWidth="1"/>
    <col min="14" max="14" width="11.57421875" style="0" customWidth="1"/>
    <col min="15" max="15" width="11.28125" style="0" customWidth="1"/>
    <col min="16" max="16" width="9.00390625" style="0" customWidth="1"/>
    <col min="17" max="17" width="4.421875" style="0" customWidth="1"/>
    <col min="18" max="18" width="30.421875" style="0" customWidth="1"/>
    <col min="19" max="19" width="12.00390625" style="0" customWidth="1"/>
    <col min="20" max="20" width="10.7109375" style="0" customWidth="1"/>
    <col min="21" max="21" width="9.7109375" style="0" customWidth="1"/>
    <col min="22" max="22" width="10.00390625" style="0" customWidth="1"/>
    <col min="23" max="23" width="10.57421875" style="0" customWidth="1"/>
    <col min="24" max="24" width="8.7109375" style="0" customWidth="1"/>
    <col min="25" max="25" width="4.57421875" style="0" customWidth="1"/>
    <col min="26" max="26" width="27.140625" style="0" customWidth="1"/>
    <col min="27" max="27" width="11.00390625" style="0" customWidth="1"/>
    <col min="28" max="28" width="10.8515625" style="0" customWidth="1"/>
    <col min="29" max="29" width="9.8515625" style="0" customWidth="1"/>
    <col min="30" max="30" width="10.421875" style="0" customWidth="1"/>
    <col min="31" max="31" width="10.57421875" style="0" customWidth="1"/>
    <col min="32" max="32" width="9.8515625" style="0" customWidth="1"/>
    <col min="33" max="33" width="4.8515625" style="0" customWidth="1"/>
    <col min="34" max="34" width="28.57421875" style="0" customWidth="1"/>
    <col min="35" max="35" width="10.421875" style="0" customWidth="1"/>
    <col min="36" max="36" width="10.140625" style="0" customWidth="1"/>
    <col min="37" max="37" width="9.57421875" style="0" customWidth="1"/>
    <col min="38" max="38" width="11.28125" style="0" customWidth="1"/>
    <col min="39" max="39" width="11.00390625" style="0" customWidth="1"/>
    <col min="40" max="40" width="9.7109375" style="0" customWidth="1"/>
    <col min="41" max="41" width="4.7109375" style="0" customWidth="1"/>
    <col min="42" max="42" width="28.421875" style="0" customWidth="1"/>
    <col min="43" max="43" width="11.8515625" style="0" customWidth="1"/>
    <col min="44" max="44" width="10.57421875" style="0" customWidth="1"/>
    <col min="45" max="45" width="9.8515625" style="0" customWidth="1"/>
    <col min="46" max="46" width="10.421875" style="0" customWidth="1"/>
    <col min="47" max="47" width="10.7109375" style="0" customWidth="1"/>
    <col min="48" max="48" width="9.7109375" style="0" customWidth="1"/>
    <col min="49" max="49" width="5.00390625" style="0" customWidth="1"/>
    <col min="50" max="50" width="28.28125" style="0" customWidth="1"/>
    <col min="51" max="51" width="10.7109375" style="0" customWidth="1"/>
    <col min="52" max="52" width="11.00390625" style="0" customWidth="1"/>
    <col min="53" max="53" width="9.57421875" style="0" customWidth="1"/>
    <col min="54" max="54" width="10.7109375" style="0" customWidth="1"/>
    <col min="55" max="55" width="11.421875" style="0" customWidth="1"/>
    <col min="56" max="56" width="9.28125" style="0" customWidth="1"/>
    <col min="57" max="58" width="5.28125" style="0" customWidth="1"/>
    <col min="59" max="59" width="25.140625" style="0" customWidth="1"/>
    <col min="60" max="60" width="10.8515625" style="0" bestFit="1" customWidth="1"/>
    <col min="66" max="66" width="5.57421875" style="0" customWidth="1"/>
    <col min="67" max="67" width="5.28125" style="0" customWidth="1"/>
    <col min="68" max="68" width="28.57421875" style="0" customWidth="1"/>
    <col min="75" max="75" width="5.140625" style="0" customWidth="1"/>
    <col min="76" max="76" width="4.7109375" style="0" customWidth="1"/>
    <col min="77" max="77" width="27.00390625" style="0" customWidth="1"/>
    <col min="84" max="84" width="5.28125" style="0" customWidth="1"/>
    <col min="85" max="85" width="5.8515625" style="0" customWidth="1"/>
    <col min="86" max="86" width="26.421875" style="0" customWidth="1"/>
  </cols>
  <sheetData>
    <row r="1" spans="1:121" ht="12.75">
      <c r="A1" s="133" t="s">
        <v>4</v>
      </c>
      <c r="B1" s="133" t="s">
        <v>4</v>
      </c>
      <c r="C1" s="134" t="s">
        <v>25</v>
      </c>
      <c r="D1" s="135"/>
      <c r="E1" s="136"/>
      <c r="F1" s="134" t="s">
        <v>25</v>
      </c>
      <c r="G1" s="135"/>
      <c r="H1" s="136"/>
      <c r="I1" s="137" t="s">
        <v>4</v>
      </c>
      <c r="J1" s="137" t="s">
        <v>4</v>
      </c>
      <c r="K1" s="138" t="s">
        <v>25</v>
      </c>
      <c r="L1" s="139"/>
      <c r="M1" s="82"/>
      <c r="N1" s="140" t="s">
        <v>4</v>
      </c>
      <c r="O1" s="141"/>
      <c r="P1" s="70"/>
      <c r="Q1" s="142" t="s">
        <v>4</v>
      </c>
      <c r="R1" s="133" t="s">
        <v>4</v>
      </c>
      <c r="S1" s="134" t="s">
        <v>4</v>
      </c>
      <c r="T1" s="135"/>
      <c r="U1" s="136"/>
      <c r="V1" s="134" t="s">
        <v>25</v>
      </c>
      <c r="W1" s="135"/>
      <c r="X1" s="136"/>
      <c r="Y1" s="133" t="s">
        <v>4</v>
      </c>
      <c r="Z1" s="133" t="s">
        <v>4</v>
      </c>
      <c r="AA1" s="134" t="s">
        <v>4</v>
      </c>
      <c r="AB1" s="135"/>
      <c r="AC1" s="136"/>
      <c r="AD1" s="134" t="s">
        <v>4</v>
      </c>
      <c r="AE1" s="135"/>
      <c r="AF1" s="136"/>
      <c r="AG1" s="137" t="s">
        <v>4</v>
      </c>
      <c r="AH1" s="137" t="s">
        <v>4</v>
      </c>
      <c r="AI1" s="138" t="s">
        <v>25</v>
      </c>
      <c r="AJ1" s="139"/>
      <c r="AK1" s="82"/>
      <c r="AL1" s="138" t="s">
        <v>25</v>
      </c>
      <c r="AM1" s="139"/>
      <c r="AN1" s="82"/>
      <c r="AO1" s="133" t="s">
        <v>4</v>
      </c>
      <c r="AP1" s="133" t="s">
        <v>4</v>
      </c>
      <c r="AQ1" s="134" t="s">
        <v>25</v>
      </c>
      <c r="AR1" s="135"/>
      <c r="AS1" s="136"/>
      <c r="AT1" s="134" t="s">
        <v>23</v>
      </c>
      <c r="AU1" s="135"/>
      <c r="AV1" s="136"/>
      <c r="AW1" s="137" t="s">
        <v>4</v>
      </c>
      <c r="AX1" s="137" t="s">
        <v>4</v>
      </c>
      <c r="AY1" s="138" t="s">
        <v>157</v>
      </c>
      <c r="AZ1" s="139"/>
      <c r="BA1" s="139"/>
      <c r="BB1" s="139"/>
      <c r="BC1" s="139"/>
      <c r="BD1" s="82"/>
      <c r="BE1" s="14" t="s">
        <v>4</v>
      </c>
      <c r="BF1" s="14" t="s">
        <v>4</v>
      </c>
      <c r="BG1" s="14" t="s">
        <v>4</v>
      </c>
      <c r="BH1" s="15" t="s">
        <v>25</v>
      </c>
      <c r="BI1" s="16"/>
      <c r="BJ1" s="16"/>
      <c r="BK1" s="15" t="s">
        <v>25</v>
      </c>
      <c r="BL1" s="16"/>
      <c r="BM1" s="17"/>
      <c r="BN1" s="14" t="s">
        <v>4</v>
      </c>
      <c r="BO1" s="14" t="s">
        <v>4</v>
      </c>
      <c r="BP1" s="14" t="s">
        <v>4</v>
      </c>
      <c r="BQ1" s="15" t="s">
        <v>4</v>
      </c>
      <c r="BR1" s="16"/>
      <c r="BS1" s="16"/>
      <c r="BT1" s="15" t="s">
        <v>25</v>
      </c>
      <c r="BU1" s="16"/>
      <c r="BV1" s="17"/>
      <c r="BW1" s="14" t="s">
        <v>4</v>
      </c>
      <c r="BX1" s="14" t="s">
        <v>4</v>
      </c>
      <c r="BY1" s="14" t="s">
        <v>4</v>
      </c>
      <c r="BZ1" s="15" t="s">
        <v>25</v>
      </c>
      <c r="CA1" s="16"/>
      <c r="CB1" s="16"/>
      <c r="CC1" s="15" t="s">
        <v>25</v>
      </c>
      <c r="CD1" s="16"/>
      <c r="CE1" s="17"/>
      <c r="CF1" s="14" t="s">
        <v>4</v>
      </c>
      <c r="CG1" s="14" t="s">
        <v>4</v>
      </c>
      <c r="CH1" s="14" t="s">
        <v>4</v>
      </c>
      <c r="CI1" s="15" t="s">
        <v>25</v>
      </c>
      <c r="CJ1" s="16"/>
      <c r="CK1" s="16"/>
      <c r="CL1" s="15" t="s">
        <v>23</v>
      </c>
      <c r="CM1" s="16"/>
      <c r="CN1" s="17"/>
      <c r="CO1" s="12"/>
      <c r="CP1" s="12"/>
      <c r="CQ1" s="12"/>
      <c r="CR1" s="12"/>
      <c r="CS1" s="12"/>
      <c r="CT1" s="12"/>
      <c r="CU1" s="12"/>
      <c r="CV1" s="12"/>
      <c r="CW1" s="12"/>
      <c r="CX1" s="12"/>
      <c r="CY1" s="12"/>
      <c r="CZ1" s="12"/>
      <c r="DA1" s="12"/>
      <c r="DB1" s="12"/>
      <c r="DC1" s="12"/>
      <c r="DD1" s="12"/>
      <c r="DE1" s="12"/>
      <c r="DF1" s="12"/>
      <c r="DG1" s="12"/>
      <c r="DH1" s="12"/>
      <c r="DI1" s="12"/>
      <c r="DJ1" s="12"/>
      <c r="DK1" s="12"/>
      <c r="DL1" s="12"/>
      <c r="DM1" s="12"/>
      <c r="DN1" s="12"/>
      <c r="DO1" s="12"/>
      <c r="DP1" s="12"/>
      <c r="DQ1" s="12"/>
    </row>
    <row r="2" spans="1:121" ht="12.75">
      <c r="A2" s="143" t="s">
        <v>26</v>
      </c>
      <c r="B2" s="143" t="s">
        <v>87</v>
      </c>
      <c r="C2" s="82" t="s">
        <v>27</v>
      </c>
      <c r="D2" s="82"/>
      <c r="E2" s="82"/>
      <c r="F2" s="82" t="s">
        <v>28</v>
      </c>
      <c r="G2" s="82"/>
      <c r="H2" s="82"/>
      <c r="I2" s="144" t="s">
        <v>26</v>
      </c>
      <c r="J2" s="144" t="s">
        <v>87</v>
      </c>
      <c r="K2" s="136" t="s">
        <v>29</v>
      </c>
      <c r="L2" s="136"/>
      <c r="M2" s="136"/>
      <c r="N2" s="145" t="s">
        <v>63</v>
      </c>
      <c r="O2" s="136"/>
      <c r="P2" s="136"/>
      <c r="Q2" s="146" t="s">
        <v>26</v>
      </c>
      <c r="R2" s="143" t="s">
        <v>87</v>
      </c>
      <c r="S2" s="82" t="s">
        <v>64</v>
      </c>
      <c r="T2" s="82"/>
      <c r="U2" s="82"/>
      <c r="V2" s="82" t="s">
        <v>30</v>
      </c>
      <c r="W2" s="82"/>
      <c r="X2" s="82"/>
      <c r="Y2" s="143" t="s">
        <v>26</v>
      </c>
      <c r="Z2" s="143" t="s">
        <v>87</v>
      </c>
      <c r="AA2" s="82" t="s">
        <v>65</v>
      </c>
      <c r="AB2" s="82"/>
      <c r="AC2" s="82"/>
      <c r="AD2" s="82" t="s">
        <v>31</v>
      </c>
      <c r="AE2" s="82"/>
      <c r="AF2" s="82"/>
      <c r="AG2" s="144" t="s">
        <v>26</v>
      </c>
      <c r="AH2" s="144" t="s">
        <v>87</v>
      </c>
      <c r="AI2" s="136" t="s">
        <v>92</v>
      </c>
      <c r="AJ2" s="136"/>
      <c r="AK2" s="136"/>
      <c r="AL2" s="136" t="s">
        <v>66</v>
      </c>
      <c r="AM2" s="136"/>
      <c r="AN2" s="136"/>
      <c r="AO2" s="143" t="s">
        <v>26</v>
      </c>
      <c r="AP2" s="143" t="s">
        <v>87</v>
      </c>
      <c r="AQ2" s="82" t="s">
        <v>67</v>
      </c>
      <c r="AR2" s="82"/>
      <c r="AS2" s="82"/>
      <c r="AT2" s="82" t="s">
        <v>158</v>
      </c>
      <c r="AU2" s="82"/>
      <c r="AV2" s="82"/>
      <c r="AW2" s="144" t="s">
        <v>26</v>
      </c>
      <c r="AX2" s="144" t="s">
        <v>87</v>
      </c>
      <c r="AY2" s="136" t="s">
        <v>159</v>
      </c>
      <c r="AZ2" s="136"/>
      <c r="BA2" s="136"/>
      <c r="BB2" s="136" t="s">
        <v>68</v>
      </c>
      <c r="BC2" s="136"/>
      <c r="BD2" s="136"/>
      <c r="BE2" s="18" t="s">
        <v>26</v>
      </c>
      <c r="BF2" s="19" t="s">
        <v>82</v>
      </c>
      <c r="BG2" s="19" t="s">
        <v>175</v>
      </c>
      <c r="BH2" s="17" t="s">
        <v>27</v>
      </c>
      <c r="BI2" s="17"/>
      <c r="BJ2" s="17"/>
      <c r="BK2" s="20" t="s">
        <v>28</v>
      </c>
      <c r="BL2" s="17"/>
      <c r="BM2" s="17"/>
      <c r="BN2" s="18" t="s">
        <v>26</v>
      </c>
      <c r="BO2" s="19" t="s">
        <v>82</v>
      </c>
      <c r="BP2" s="19" t="s">
        <v>175</v>
      </c>
      <c r="BQ2" s="17" t="s">
        <v>176</v>
      </c>
      <c r="BR2" s="17"/>
      <c r="BS2" s="17"/>
      <c r="BT2" s="20" t="s">
        <v>30</v>
      </c>
      <c r="BU2" s="17"/>
      <c r="BV2" s="17"/>
      <c r="BW2" s="18" t="s">
        <v>26</v>
      </c>
      <c r="BX2" s="19" t="s">
        <v>82</v>
      </c>
      <c r="BY2" s="19" t="s">
        <v>175</v>
      </c>
      <c r="BZ2" s="17" t="s">
        <v>92</v>
      </c>
      <c r="CA2" s="17"/>
      <c r="CB2" s="17"/>
      <c r="CC2" s="20" t="s">
        <v>66</v>
      </c>
      <c r="CD2" s="17"/>
      <c r="CE2" s="17"/>
      <c r="CF2" s="18" t="s">
        <v>26</v>
      </c>
      <c r="CG2" s="19" t="s">
        <v>82</v>
      </c>
      <c r="CH2" s="19" t="s">
        <v>175</v>
      </c>
      <c r="CI2" s="17" t="s">
        <v>67</v>
      </c>
      <c r="CJ2" s="17"/>
      <c r="CK2" s="17"/>
      <c r="CL2" s="20" t="s">
        <v>158</v>
      </c>
      <c r="CM2" s="17"/>
      <c r="CN2" s="17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12"/>
      <c r="DL2" s="12"/>
      <c r="DM2" s="12"/>
      <c r="DN2" s="12"/>
      <c r="DO2" s="12"/>
      <c r="DP2" s="12"/>
      <c r="DQ2" s="12"/>
    </row>
    <row r="3" spans="1:121" ht="12.75">
      <c r="A3" s="143" t="s">
        <v>32</v>
      </c>
      <c r="B3" s="147" t="s">
        <v>95</v>
      </c>
      <c r="C3" s="134" t="s">
        <v>172</v>
      </c>
      <c r="D3" s="135"/>
      <c r="E3" s="136"/>
      <c r="F3" s="134" t="s">
        <v>69</v>
      </c>
      <c r="G3" s="135"/>
      <c r="H3" s="136"/>
      <c r="I3" s="144" t="s">
        <v>32</v>
      </c>
      <c r="J3" s="148" t="s">
        <v>95</v>
      </c>
      <c r="K3" s="138" t="s">
        <v>70</v>
      </c>
      <c r="L3" s="139"/>
      <c r="M3" s="82"/>
      <c r="N3" s="86" t="s">
        <v>71</v>
      </c>
      <c r="O3" s="87"/>
      <c r="P3" s="85"/>
      <c r="Q3" s="146" t="s">
        <v>32</v>
      </c>
      <c r="R3" s="147" t="s">
        <v>95</v>
      </c>
      <c r="S3" s="149" t="s">
        <v>72</v>
      </c>
      <c r="T3" s="149"/>
      <c r="U3" s="149"/>
      <c r="V3" s="134" t="s">
        <v>73</v>
      </c>
      <c r="W3" s="135"/>
      <c r="X3" s="136"/>
      <c r="Y3" s="143" t="s">
        <v>32</v>
      </c>
      <c r="Z3" s="147" t="s">
        <v>95</v>
      </c>
      <c r="AA3" s="134" t="s">
        <v>74</v>
      </c>
      <c r="AB3" s="135"/>
      <c r="AC3" s="136"/>
      <c r="AD3" s="134" t="s">
        <v>75</v>
      </c>
      <c r="AE3" s="135"/>
      <c r="AF3" s="136"/>
      <c r="AG3" s="144" t="s">
        <v>32</v>
      </c>
      <c r="AH3" s="148" t="s">
        <v>95</v>
      </c>
      <c r="AI3" s="138" t="s">
        <v>160</v>
      </c>
      <c r="AJ3" s="139"/>
      <c r="AK3" s="82"/>
      <c r="AL3" s="138" t="s">
        <v>76</v>
      </c>
      <c r="AM3" s="139"/>
      <c r="AN3" s="82"/>
      <c r="AO3" s="143" t="s">
        <v>32</v>
      </c>
      <c r="AP3" s="147" t="s">
        <v>95</v>
      </c>
      <c r="AQ3" s="134" t="s">
        <v>77</v>
      </c>
      <c r="AR3" s="135"/>
      <c r="AS3" s="136"/>
      <c r="AT3" s="134" t="s">
        <v>78</v>
      </c>
      <c r="AU3" s="135"/>
      <c r="AV3" s="136"/>
      <c r="AW3" s="144" t="s">
        <v>32</v>
      </c>
      <c r="AX3" s="148" t="s">
        <v>95</v>
      </c>
      <c r="AY3" s="138" t="s">
        <v>161</v>
      </c>
      <c r="AZ3" s="139"/>
      <c r="BA3" s="82"/>
      <c r="BB3" s="138" t="s">
        <v>79</v>
      </c>
      <c r="BC3" s="139"/>
      <c r="BD3" s="82"/>
      <c r="BE3" s="18" t="s">
        <v>32</v>
      </c>
      <c r="BF3" s="19" t="s">
        <v>83</v>
      </c>
      <c r="BG3" s="21" t="s">
        <v>177</v>
      </c>
      <c r="BH3" s="15" t="s">
        <v>172</v>
      </c>
      <c r="BI3" s="16"/>
      <c r="BJ3" s="16"/>
      <c r="BK3" s="15" t="s">
        <v>69</v>
      </c>
      <c r="BL3" s="16"/>
      <c r="BM3" s="17"/>
      <c r="BN3" s="18" t="s">
        <v>32</v>
      </c>
      <c r="BO3" s="19" t="s">
        <v>83</v>
      </c>
      <c r="BP3" s="21" t="s">
        <v>177</v>
      </c>
      <c r="BQ3" s="22" t="s">
        <v>70</v>
      </c>
      <c r="BR3" s="22"/>
      <c r="BS3" s="22"/>
      <c r="BT3" s="15" t="s">
        <v>73</v>
      </c>
      <c r="BU3" s="16"/>
      <c r="BV3" s="17"/>
      <c r="BW3" s="18" t="s">
        <v>32</v>
      </c>
      <c r="BX3" s="19" t="s">
        <v>83</v>
      </c>
      <c r="BY3" s="21" t="s">
        <v>177</v>
      </c>
      <c r="BZ3" s="15" t="s">
        <v>160</v>
      </c>
      <c r="CA3" s="16"/>
      <c r="CB3" s="16"/>
      <c r="CC3" s="15" t="s">
        <v>76</v>
      </c>
      <c r="CD3" s="16"/>
      <c r="CE3" s="17"/>
      <c r="CF3" s="18" t="s">
        <v>32</v>
      </c>
      <c r="CG3" s="19" t="s">
        <v>83</v>
      </c>
      <c r="CH3" s="21" t="s">
        <v>177</v>
      </c>
      <c r="CI3" s="15" t="s">
        <v>77</v>
      </c>
      <c r="CJ3" s="16"/>
      <c r="CK3" s="16"/>
      <c r="CL3" s="15" t="s">
        <v>78</v>
      </c>
      <c r="CM3" s="16"/>
      <c r="CN3" s="17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</row>
    <row r="4" spans="1:121" ht="12.75">
      <c r="A4" s="143" t="s">
        <v>4</v>
      </c>
      <c r="B4" s="150"/>
      <c r="C4" s="137" t="s">
        <v>6</v>
      </c>
      <c r="D4" s="137" t="s">
        <v>212</v>
      </c>
      <c r="E4" s="137" t="s">
        <v>0</v>
      </c>
      <c r="F4" s="137" t="s">
        <v>6</v>
      </c>
      <c r="G4" s="137" t="s">
        <v>212</v>
      </c>
      <c r="H4" s="137" t="s">
        <v>0</v>
      </c>
      <c r="I4" s="144" t="s">
        <v>4</v>
      </c>
      <c r="J4" s="151"/>
      <c r="K4" s="137" t="s">
        <v>6</v>
      </c>
      <c r="L4" s="137" t="s">
        <v>212</v>
      </c>
      <c r="M4" s="137" t="s">
        <v>0</v>
      </c>
      <c r="N4" s="137" t="s">
        <v>6</v>
      </c>
      <c r="O4" s="137" t="s">
        <v>212</v>
      </c>
      <c r="P4" s="137" t="s">
        <v>0</v>
      </c>
      <c r="Q4" s="146" t="s">
        <v>4</v>
      </c>
      <c r="R4" s="150"/>
      <c r="S4" s="137" t="s">
        <v>6</v>
      </c>
      <c r="T4" s="137" t="s">
        <v>212</v>
      </c>
      <c r="U4" s="137" t="s">
        <v>0</v>
      </c>
      <c r="V4" s="137" t="s">
        <v>6</v>
      </c>
      <c r="W4" s="137" t="s">
        <v>212</v>
      </c>
      <c r="X4" s="137" t="s">
        <v>0</v>
      </c>
      <c r="Y4" s="143" t="s">
        <v>4</v>
      </c>
      <c r="Z4" s="150"/>
      <c r="AA4" s="137" t="s">
        <v>6</v>
      </c>
      <c r="AB4" s="137" t="s">
        <v>212</v>
      </c>
      <c r="AC4" s="137" t="s">
        <v>0</v>
      </c>
      <c r="AD4" s="137" t="s">
        <v>6</v>
      </c>
      <c r="AE4" s="137" t="s">
        <v>212</v>
      </c>
      <c r="AF4" s="137" t="s">
        <v>0</v>
      </c>
      <c r="AG4" s="144" t="s">
        <v>4</v>
      </c>
      <c r="AH4" s="151"/>
      <c r="AI4" s="137" t="s">
        <v>6</v>
      </c>
      <c r="AJ4" s="137" t="s">
        <v>212</v>
      </c>
      <c r="AK4" s="137" t="s">
        <v>0</v>
      </c>
      <c r="AL4" s="137" t="s">
        <v>6</v>
      </c>
      <c r="AM4" s="137" t="s">
        <v>212</v>
      </c>
      <c r="AN4" s="137" t="s">
        <v>0</v>
      </c>
      <c r="AO4" s="143" t="s">
        <v>4</v>
      </c>
      <c r="AP4" s="150"/>
      <c r="AQ4" s="137" t="s">
        <v>6</v>
      </c>
      <c r="AR4" s="137" t="s">
        <v>212</v>
      </c>
      <c r="AS4" s="137" t="s">
        <v>0</v>
      </c>
      <c r="AT4" s="137" t="s">
        <v>6</v>
      </c>
      <c r="AU4" s="137" t="s">
        <v>212</v>
      </c>
      <c r="AV4" s="137" t="s">
        <v>0</v>
      </c>
      <c r="AW4" s="144" t="s">
        <v>4</v>
      </c>
      <c r="AX4" s="151"/>
      <c r="AY4" s="137" t="s">
        <v>6</v>
      </c>
      <c r="AZ4" s="137" t="s">
        <v>212</v>
      </c>
      <c r="BA4" s="137" t="s">
        <v>0</v>
      </c>
      <c r="BB4" s="137" t="s">
        <v>6</v>
      </c>
      <c r="BC4" s="137" t="s">
        <v>212</v>
      </c>
      <c r="BD4" s="137" t="s">
        <v>0</v>
      </c>
      <c r="BE4" s="19" t="s">
        <v>4</v>
      </c>
      <c r="BF4" s="19" t="s">
        <v>32</v>
      </c>
      <c r="BG4" s="21" t="s">
        <v>178</v>
      </c>
      <c r="BH4" s="24" t="s">
        <v>213</v>
      </c>
      <c r="BI4" s="24" t="s">
        <v>212</v>
      </c>
      <c r="BJ4" s="24" t="s">
        <v>0</v>
      </c>
      <c r="BK4" s="24" t="s">
        <v>213</v>
      </c>
      <c r="BL4" s="24" t="s">
        <v>212</v>
      </c>
      <c r="BM4" s="24" t="s">
        <v>0</v>
      </c>
      <c r="BN4" s="19" t="s">
        <v>4</v>
      </c>
      <c r="BO4" s="19" t="s">
        <v>32</v>
      </c>
      <c r="BP4" s="21" t="s">
        <v>178</v>
      </c>
      <c r="BQ4" s="24" t="s">
        <v>213</v>
      </c>
      <c r="BR4" s="24" t="s">
        <v>212</v>
      </c>
      <c r="BS4" s="24" t="s">
        <v>0</v>
      </c>
      <c r="BT4" s="24" t="s">
        <v>213</v>
      </c>
      <c r="BU4" s="24" t="s">
        <v>212</v>
      </c>
      <c r="BV4" s="24" t="s">
        <v>0</v>
      </c>
      <c r="BW4" s="19" t="s">
        <v>4</v>
      </c>
      <c r="BX4" s="19" t="s">
        <v>32</v>
      </c>
      <c r="BY4" s="21" t="s">
        <v>178</v>
      </c>
      <c r="BZ4" s="24" t="s">
        <v>213</v>
      </c>
      <c r="CA4" s="24" t="s">
        <v>212</v>
      </c>
      <c r="CB4" s="24" t="s">
        <v>0</v>
      </c>
      <c r="CC4" s="24" t="s">
        <v>213</v>
      </c>
      <c r="CD4" s="24" t="s">
        <v>212</v>
      </c>
      <c r="CE4" s="24" t="s">
        <v>0</v>
      </c>
      <c r="CF4" s="19" t="s">
        <v>4</v>
      </c>
      <c r="CG4" s="19" t="s">
        <v>32</v>
      </c>
      <c r="CH4" s="21" t="s">
        <v>178</v>
      </c>
      <c r="CI4" s="24" t="s">
        <v>213</v>
      </c>
      <c r="CJ4" s="24" t="s">
        <v>212</v>
      </c>
      <c r="CK4" s="24" t="s">
        <v>0</v>
      </c>
      <c r="CL4" s="24" t="s">
        <v>213</v>
      </c>
      <c r="CM4" s="24" t="s">
        <v>212</v>
      </c>
      <c r="CN4" s="24" t="s">
        <v>0</v>
      </c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</row>
    <row r="5" spans="1:121" ht="12.75">
      <c r="A5" s="152"/>
      <c r="B5" s="153"/>
      <c r="C5" s="154" t="s">
        <v>7</v>
      </c>
      <c r="D5" s="154" t="s">
        <v>7</v>
      </c>
      <c r="E5" s="154" t="s">
        <v>1</v>
      </c>
      <c r="F5" s="154" t="s">
        <v>7</v>
      </c>
      <c r="G5" s="154" t="s">
        <v>7</v>
      </c>
      <c r="H5" s="154" t="s">
        <v>1</v>
      </c>
      <c r="I5" s="154"/>
      <c r="J5" s="155"/>
      <c r="K5" s="154" t="s">
        <v>7</v>
      </c>
      <c r="L5" s="154" t="s">
        <v>7</v>
      </c>
      <c r="M5" s="154" t="s">
        <v>1</v>
      </c>
      <c r="N5" s="154" t="s">
        <v>7</v>
      </c>
      <c r="O5" s="154" t="s">
        <v>7</v>
      </c>
      <c r="P5" s="154" t="s">
        <v>1</v>
      </c>
      <c r="Q5" s="156"/>
      <c r="R5" s="153"/>
      <c r="S5" s="154" t="s">
        <v>7</v>
      </c>
      <c r="T5" s="154" t="s">
        <v>7</v>
      </c>
      <c r="U5" s="154" t="s">
        <v>1</v>
      </c>
      <c r="V5" s="154" t="s">
        <v>7</v>
      </c>
      <c r="W5" s="154" t="s">
        <v>7</v>
      </c>
      <c r="X5" s="154" t="s">
        <v>1</v>
      </c>
      <c r="Y5" s="152"/>
      <c r="Z5" s="153"/>
      <c r="AA5" s="154" t="s">
        <v>7</v>
      </c>
      <c r="AB5" s="154" t="s">
        <v>7</v>
      </c>
      <c r="AC5" s="154" t="s">
        <v>1</v>
      </c>
      <c r="AD5" s="154" t="s">
        <v>7</v>
      </c>
      <c r="AE5" s="154" t="s">
        <v>7</v>
      </c>
      <c r="AF5" s="154" t="s">
        <v>1</v>
      </c>
      <c r="AG5" s="154"/>
      <c r="AH5" s="155"/>
      <c r="AI5" s="154" t="s">
        <v>7</v>
      </c>
      <c r="AJ5" s="154" t="s">
        <v>7</v>
      </c>
      <c r="AK5" s="154" t="s">
        <v>1</v>
      </c>
      <c r="AL5" s="154" t="s">
        <v>7</v>
      </c>
      <c r="AM5" s="154" t="s">
        <v>7</v>
      </c>
      <c r="AN5" s="154" t="s">
        <v>1</v>
      </c>
      <c r="AO5" s="152"/>
      <c r="AP5" s="153"/>
      <c r="AQ5" s="154" t="s">
        <v>7</v>
      </c>
      <c r="AR5" s="154" t="s">
        <v>7</v>
      </c>
      <c r="AS5" s="154" t="s">
        <v>1</v>
      </c>
      <c r="AT5" s="154" t="s">
        <v>7</v>
      </c>
      <c r="AU5" s="154" t="s">
        <v>7</v>
      </c>
      <c r="AV5" s="154" t="s">
        <v>1</v>
      </c>
      <c r="AW5" s="154"/>
      <c r="AX5" s="155"/>
      <c r="AY5" s="154" t="s">
        <v>7</v>
      </c>
      <c r="AZ5" s="154" t="s">
        <v>7</v>
      </c>
      <c r="BA5" s="154" t="s">
        <v>1</v>
      </c>
      <c r="BB5" s="154" t="s">
        <v>7</v>
      </c>
      <c r="BC5" s="154" t="s">
        <v>7</v>
      </c>
      <c r="BD5" s="154" t="s">
        <v>1</v>
      </c>
      <c r="BE5" s="27"/>
      <c r="BF5" s="27"/>
      <c r="BG5" s="28"/>
      <c r="BH5" s="29" t="s">
        <v>7</v>
      </c>
      <c r="BI5" s="29" t="s">
        <v>7</v>
      </c>
      <c r="BJ5" s="29" t="s">
        <v>1</v>
      </c>
      <c r="BK5" s="29" t="s">
        <v>7</v>
      </c>
      <c r="BL5" s="29" t="s">
        <v>7</v>
      </c>
      <c r="BM5" s="29" t="s">
        <v>1</v>
      </c>
      <c r="BN5" s="27"/>
      <c r="BO5" s="27"/>
      <c r="BP5" s="28"/>
      <c r="BQ5" s="29" t="s">
        <v>7</v>
      </c>
      <c r="BR5" s="29" t="s">
        <v>7</v>
      </c>
      <c r="BS5" s="29" t="s">
        <v>1</v>
      </c>
      <c r="BT5" s="29" t="s">
        <v>7</v>
      </c>
      <c r="BU5" s="29" t="s">
        <v>7</v>
      </c>
      <c r="BV5" s="29" t="s">
        <v>1</v>
      </c>
      <c r="BW5" s="27"/>
      <c r="BX5" s="27"/>
      <c r="BY5" s="28"/>
      <c r="BZ5" s="29" t="s">
        <v>7</v>
      </c>
      <c r="CA5" s="29" t="s">
        <v>7</v>
      </c>
      <c r="CB5" s="29" t="s">
        <v>1</v>
      </c>
      <c r="CC5" s="29" t="s">
        <v>7</v>
      </c>
      <c r="CD5" s="29" t="s">
        <v>7</v>
      </c>
      <c r="CE5" s="29" t="s">
        <v>1</v>
      </c>
      <c r="CF5" s="27"/>
      <c r="CG5" s="27"/>
      <c r="CH5" s="28"/>
      <c r="CI5" s="29" t="s">
        <v>7</v>
      </c>
      <c r="CJ5" s="29" t="s">
        <v>7</v>
      </c>
      <c r="CK5" s="29" t="s">
        <v>1</v>
      </c>
      <c r="CL5" s="29" t="s">
        <v>7</v>
      </c>
      <c r="CM5" s="29" t="s">
        <v>7</v>
      </c>
      <c r="CN5" s="29" t="s">
        <v>1</v>
      </c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</row>
    <row r="6" spans="1:93" ht="12.75">
      <c r="A6" s="124" t="s">
        <v>10</v>
      </c>
      <c r="B6" s="99" t="s">
        <v>110</v>
      </c>
      <c r="C6" s="100">
        <f>'[1]int.kiad.'!D6</f>
        <v>220785</v>
      </c>
      <c r="D6" s="101">
        <f>(C6+E6)</f>
        <v>241125</v>
      </c>
      <c r="E6" s="104">
        <f>'[2]1.-23.'!E37</f>
        <v>20340</v>
      </c>
      <c r="F6" s="100">
        <f>'[1]int.kiad.'!G6</f>
        <v>83159</v>
      </c>
      <c r="G6" s="101">
        <f>(F6+H6)</f>
        <v>94280</v>
      </c>
      <c r="H6" s="101">
        <f>'[2]1.-23.'!F37</f>
        <v>11121</v>
      </c>
      <c r="I6" s="99" t="s">
        <v>10</v>
      </c>
      <c r="J6" s="99" t="s">
        <v>110</v>
      </c>
      <c r="K6" s="100">
        <f>'[1]int.kiad.'!L6</f>
        <v>518742</v>
      </c>
      <c r="L6" s="101">
        <f>(K6+M6)</f>
        <v>538952</v>
      </c>
      <c r="M6" s="101">
        <f>'[2]1.-23.'!G37</f>
        <v>20210</v>
      </c>
      <c r="N6" s="100">
        <f>'[1]int.kiad.'!O6</f>
        <v>0</v>
      </c>
      <c r="O6" s="101">
        <f>(N6+P6)</f>
        <v>0</v>
      </c>
      <c r="P6" s="101">
        <f>'[2]1.-23.'!H37</f>
        <v>0</v>
      </c>
      <c r="Q6" s="99" t="s">
        <v>10</v>
      </c>
      <c r="R6" s="99" t="s">
        <v>110</v>
      </c>
      <c r="S6" s="100">
        <f>'[1]int.kiad.'!T6</f>
        <v>518742</v>
      </c>
      <c r="T6" s="104">
        <f aca="true" t="shared" si="0" ref="T6:U43">(L6-O6)</f>
        <v>538952</v>
      </c>
      <c r="U6" s="104">
        <f t="shared" si="0"/>
        <v>20210</v>
      </c>
      <c r="V6" s="100">
        <f>'[1]int.kiad.'!W6</f>
        <v>0</v>
      </c>
      <c r="W6" s="101">
        <f>(V6+X6)</f>
        <v>0</v>
      </c>
      <c r="X6" s="101">
        <f>'[2]1.-23.'!J37</f>
        <v>0</v>
      </c>
      <c r="Y6" s="99" t="s">
        <v>10</v>
      </c>
      <c r="Z6" s="99" t="s">
        <v>110</v>
      </c>
      <c r="AA6" s="100">
        <f>'[1]int.kiad.'!AB6</f>
        <v>0</v>
      </c>
      <c r="AB6" s="101">
        <f>(AA6+AC6)</f>
        <v>0</v>
      </c>
      <c r="AC6" s="101">
        <f>'[2]1.-23.'!X37</f>
        <v>0</v>
      </c>
      <c r="AD6" s="100">
        <f>'[1]int.kiad.'!AE6</f>
        <v>0</v>
      </c>
      <c r="AE6" s="104">
        <f>(W6-AB6)</f>
        <v>0</v>
      </c>
      <c r="AF6" s="104">
        <f>(X6-AC6)</f>
        <v>0</v>
      </c>
      <c r="AG6" s="99" t="s">
        <v>10</v>
      </c>
      <c r="AH6" s="99" t="s">
        <v>110</v>
      </c>
      <c r="AI6" s="100">
        <f>'[1]int.kiad.'!AJ6</f>
        <v>0</v>
      </c>
      <c r="AJ6" s="101">
        <f>(AI6+AK6)</f>
        <v>0</v>
      </c>
      <c r="AK6" s="101">
        <f>'[2]1.-23.'!K37</f>
        <v>0</v>
      </c>
      <c r="AL6" s="100">
        <f>'[1]int.kiad.'!AM6</f>
        <v>11457</v>
      </c>
      <c r="AM6" s="101">
        <f>(AL6+AN6)</f>
        <v>12953</v>
      </c>
      <c r="AN6" s="101">
        <f>'[2]1.-23.'!L37</f>
        <v>1496</v>
      </c>
      <c r="AO6" s="99" t="s">
        <v>10</v>
      </c>
      <c r="AP6" s="99" t="s">
        <v>110</v>
      </c>
      <c r="AQ6" s="100">
        <f>'[1]int.kiad.'!AR6</f>
        <v>18156</v>
      </c>
      <c r="AR6" s="101">
        <f>(AQ6+AS6)</f>
        <v>21660</v>
      </c>
      <c r="AS6" s="101">
        <f>'[2]1.-23.'!M37</f>
        <v>3504</v>
      </c>
      <c r="AT6" s="104">
        <f aca="true" t="shared" si="1" ref="AT6:AV22">(C6+F6+K6+V6+AI6+AL6+AQ6)</f>
        <v>852299</v>
      </c>
      <c r="AU6" s="104">
        <f t="shared" si="1"/>
        <v>908970</v>
      </c>
      <c r="AV6" s="104">
        <f t="shared" si="1"/>
        <v>56671</v>
      </c>
      <c r="AW6" s="99" t="s">
        <v>10</v>
      </c>
      <c r="AX6" s="99" t="s">
        <v>110</v>
      </c>
      <c r="AY6" s="104">
        <f aca="true" t="shared" si="2" ref="AY6:BA21">(AT6-BB6)</f>
        <v>822686</v>
      </c>
      <c r="AZ6" s="104">
        <f t="shared" si="2"/>
        <v>874357</v>
      </c>
      <c r="BA6" s="104">
        <f t="shared" si="2"/>
        <v>51671</v>
      </c>
      <c r="BB6" s="104">
        <f aca="true" t="shared" si="3" ref="BB6:BD21">(AA6+AL6+AQ6)</f>
        <v>29613</v>
      </c>
      <c r="BC6" s="104">
        <f t="shared" si="3"/>
        <v>34613</v>
      </c>
      <c r="BD6" s="104">
        <f t="shared" si="3"/>
        <v>5000</v>
      </c>
      <c r="BE6" s="32"/>
      <c r="BF6" s="30"/>
      <c r="BG6" s="30"/>
      <c r="BH6" s="30"/>
      <c r="BI6" s="30"/>
      <c r="BJ6" s="30"/>
      <c r="BK6" s="30"/>
      <c r="BL6" s="30"/>
      <c r="BM6" s="30"/>
      <c r="BN6" s="32"/>
      <c r="BO6" s="30"/>
      <c r="BP6" s="30"/>
      <c r="BQ6" s="30"/>
      <c r="BR6" s="30"/>
      <c r="BS6" s="30"/>
      <c r="BT6" s="30"/>
      <c r="BU6" s="30"/>
      <c r="BV6" s="30"/>
      <c r="BW6" s="32"/>
      <c r="BX6" s="30"/>
      <c r="BY6" s="30"/>
      <c r="BZ6" s="30"/>
      <c r="CA6" s="30"/>
      <c r="CB6" s="30"/>
      <c r="CC6" s="30"/>
      <c r="CD6" s="30"/>
      <c r="CE6" s="30"/>
      <c r="CF6" s="32"/>
      <c r="CG6" s="30"/>
      <c r="CH6" s="30"/>
      <c r="CI6" s="30"/>
      <c r="CJ6" s="30"/>
      <c r="CK6" s="30"/>
      <c r="CL6" s="30"/>
      <c r="CM6" s="30"/>
      <c r="CN6" s="30"/>
      <c r="CO6" s="7"/>
    </row>
    <row r="7" spans="1:93" ht="12.75">
      <c r="A7" s="124" t="s">
        <v>8</v>
      </c>
      <c r="B7" s="99" t="s">
        <v>111</v>
      </c>
      <c r="C7" s="103">
        <f>'[1]int.kiad.'!D7</f>
        <v>104751</v>
      </c>
      <c r="D7" s="104">
        <f>(C7+E7)</f>
        <v>117591</v>
      </c>
      <c r="E7" s="104">
        <f>'[2]1.-23.'!E85</f>
        <v>12840</v>
      </c>
      <c r="F7" s="103">
        <f>'[1]int.kiad.'!G7</f>
        <v>38675</v>
      </c>
      <c r="G7" s="104">
        <f>(F7+H7)</f>
        <v>41707</v>
      </c>
      <c r="H7" s="104">
        <f>'[2]1.-23.'!F85</f>
        <v>3032</v>
      </c>
      <c r="I7" s="99" t="s">
        <v>8</v>
      </c>
      <c r="J7" s="99" t="s">
        <v>111</v>
      </c>
      <c r="K7" s="103">
        <f>'[1]int.kiad.'!L7</f>
        <v>72886</v>
      </c>
      <c r="L7" s="104">
        <f>(K7+M7)</f>
        <v>72698</v>
      </c>
      <c r="M7" s="104">
        <f>'[2]1.-23.'!G85</f>
        <v>-188</v>
      </c>
      <c r="N7" s="103">
        <f>'[1]int.kiad.'!O7</f>
        <v>0</v>
      </c>
      <c r="O7" s="104">
        <f>(N7+P7)</f>
        <v>0</v>
      </c>
      <c r="P7" s="104">
        <f>'[2]1.-23.'!H85</f>
        <v>0</v>
      </c>
      <c r="Q7" s="99" t="s">
        <v>8</v>
      </c>
      <c r="R7" s="99" t="s">
        <v>111</v>
      </c>
      <c r="S7" s="103">
        <f>'[1]int.kiad.'!T7</f>
        <v>72886</v>
      </c>
      <c r="T7" s="104">
        <f t="shared" si="0"/>
        <v>72698</v>
      </c>
      <c r="U7" s="104">
        <f t="shared" si="0"/>
        <v>-188</v>
      </c>
      <c r="V7" s="103">
        <f>'[1]int.kiad.'!W7</f>
        <v>0</v>
      </c>
      <c r="W7" s="104">
        <f>(V7+X7)</f>
        <v>0</v>
      </c>
      <c r="X7" s="104">
        <f>'[2]1.-23.'!J85</f>
        <v>0</v>
      </c>
      <c r="Y7" s="99" t="s">
        <v>8</v>
      </c>
      <c r="Z7" s="99" t="s">
        <v>111</v>
      </c>
      <c r="AA7" s="103">
        <f>'[1]int.kiad.'!AB7</f>
        <v>0</v>
      </c>
      <c r="AB7" s="104">
        <f>(AA7+AC7)</f>
        <v>0</v>
      </c>
      <c r="AC7" s="104">
        <f>'[2]1.-23.'!X85</f>
        <v>0</v>
      </c>
      <c r="AD7" s="103">
        <f>'[1]int.kiad.'!AE7</f>
        <v>0</v>
      </c>
      <c r="AE7" s="104">
        <f aca="true" t="shared" si="4" ref="AE7:AF22">(W7-AB7)</f>
        <v>0</v>
      </c>
      <c r="AF7" s="104">
        <f t="shared" si="4"/>
        <v>0</v>
      </c>
      <c r="AG7" s="99" t="s">
        <v>8</v>
      </c>
      <c r="AH7" s="99" t="s">
        <v>111</v>
      </c>
      <c r="AI7" s="103">
        <f>'[1]int.kiad.'!AJ7</f>
        <v>0</v>
      </c>
      <c r="AJ7" s="104">
        <f>(AI7+AK7)</f>
        <v>0</v>
      </c>
      <c r="AK7" s="104">
        <f>'[2]1.-23.'!K85</f>
        <v>0</v>
      </c>
      <c r="AL7" s="103">
        <f>'[1]int.kiad.'!AM7</f>
        <v>562</v>
      </c>
      <c r="AM7" s="104">
        <f>(AL7+AN7)</f>
        <v>562</v>
      </c>
      <c r="AN7" s="104">
        <f>'[2]1.-23.'!L85</f>
        <v>0</v>
      </c>
      <c r="AO7" s="99" t="s">
        <v>8</v>
      </c>
      <c r="AP7" s="99" t="s">
        <v>111</v>
      </c>
      <c r="AQ7" s="103">
        <f>'[1]int.kiad.'!AR7</f>
        <v>2163</v>
      </c>
      <c r="AR7" s="104">
        <f>(AQ7+AS7)</f>
        <v>2406</v>
      </c>
      <c r="AS7" s="104">
        <f>'[2]1.-23.'!M85</f>
        <v>243</v>
      </c>
      <c r="AT7" s="104">
        <f t="shared" si="1"/>
        <v>219037</v>
      </c>
      <c r="AU7" s="104">
        <f t="shared" si="1"/>
        <v>234964</v>
      </c>
      <c r="AV7" s="104">
        <f t="shared" si="1"/>
        <v>15927</v>
      </c>
      <c r="AW7" s="99" t="s">
        <v>8</v>
      </c>
      <c r="AX7" s="99" t="s">
        <v>111</v>
      </c>
      <c r="AY7" s="104">
        <f t="shared" si="2"/>
        <v>216312</v>
      </c>
      <c r="AZ7" s="104">
        <f t="shared" si="2"/>
        <v>231996</v>
      </c>
      <c r="BA7" s="104">
        <f t="shared" si="2"/>
        <v>15684</v>
      </c>
      <c r="BB7" s="104">
        <f t="shared" si="3"/>
        <v>2725</v>
      </c>
      <c r="BC7" s="104">
        <f t="shared" si="3"/>
        <v>2968</v>
      </c>
      <c r="BD7" s="104">
        <f t="shared" si="3"/>
        <v>243</v>
      </c>
      <c r="BE7" s="34">
        <v>1</v>
      </c>
      <c r="BF7" s="34" t="s">
        <v>10</v>
      </c>
      <c r="BG7" s="33" t="s">
        <v>179</v>
      </c>
      <c r="BH7" s="33">
        <f>'[3]int.kiad.'!BI7</f>
        <v>60140</v>
      </c>
      <c r="BI7" s="23">
        <f>(BH7+BJ7)</f>
        <v>60140</v>
      </c>
      <c r="BJ7" s="23">
        <f>'[2]részb.ö.'!E37</f>
        <v>0</v>
      </c>
      <c r="BK7" s="33">
        <f>'[3]int.kiad.'!BL7</f>
        <v>21928</v>
      </c>
      <c r="BL7" s="23">
        <f>(BK7+BM7)</f>
        <v>21928</v>
      </c>
      <c r="BM7" s="23">
        <f>'[2]részb.ö.'!F37</f>
        <v>0</v>
      </c>
      <c r="BN7" s="34">
        <v>1</v>
      </c>
      <c r="BO7" s="34" t="s">
        <v>10</v>
      </c>
      <c r="BP7" s="33" t="s">
        <v>179</v>
      </c>
      <c r="BQ7" s="33">
        <f>'[3]int.kiad.'!BR7</f>
        <v>77792</v>
      </c>
      <c r="BR7" s="23">
        <f>(BQ7+BS7)</f>
        <v>82109</v>
      </c>
      <c r="BS7" s="23">
        <f>'[2]részb.ö.'!G37</f>
        <v>4317</v>
      </c>
      <c r="BT7" s="33">
        <f>'[3]int.kiad.'!BU7</f>
        <v>0</v>
      </c>
      <c r="BU7" s="23">
        <f>(BT7+BV7)</f>
        <v>0</v>
      </c>
      <c r="BV7" s="23">
        <f>'[2]részb.ö.'!J37</f>
        <v>0</v>
      </c>
      <c r="BW7" s="34">
        <v>1</v>
      </c>
      <c r="BX7" s="34" t="s">
        <v>10</v>
      </c>
      <c r="BY7" s="33" t="s">
        <v>179</v>
      </c>
      <c r="BZ7" s="33">
        <f>'[3]int.kiad.'!CA7</f>
        <v>0</v>
      </c>
      <c r="CA7" s="23">
        <f>(BZ7+CB7)</f>
        <v>0</v>
      </c>
      <c r="CB7" s="23">
        <f>'[2]részb.ö.'!K37</f>
        <v>0</v>
      </c>
      <c r="CC7" s="33">
        <f>'[3]int.kiad.'!CD7</f>
        <v>3000</v>
      </c>
      <c r="CD7" s="23">
        <f>(CC7+CE7)</f>
        <v>3000</v>
      </c>
      <c r="CE7" s="23">
        <f>'[2]részb.ö.'!L37</f>
        <v>0</v>
      </c>
      <c r="CF7" s="34">
        <v>1</v>
      </c>
      <c r="CG7" s="34" t="s">
        <v>10</v>
      </c>
      <c r="CH7" s="33" t="s">
        <v>179</v>
      </c>
      <c r="CI7" s="33">
        <f>'[3]int.kiad.'!CJ7</f>
        <v>15000</v>
      </c>
      <c r="CJ7" s="23">
        <f>(CI7+CK7)</f>
        <v>15000</v>
      </c>
      <c r="CK7" s="23">
        <f>'[2]részb.ö.'!M37</f>
        <v>0</v>
      </c>
      <c r="CL7" s="33">
        <f aca="true" t="shared" si="5" ref="CL7:CN9">(BH7+BK7+BQ7+BT7+BZ7+CC7+CI7)</f>
        <v>177860</v>
      </c>
      <c r="CM7" s="23">
        <f>(CL7+CN7)</f>
        <v>182177</v>
      </c>
      <c r="CN7" s="33">
        <f t="shared" si="5"/>
        <v>4317</v>
      </c>
      <c r="CO7" s="7"/>
    </row>
    <row r="8" spans="1:93" ht="12.75">
      <c r="A8" s="124" t="s">
        <v>11</v>
      </c>
      <c r="B8" s="99" t="s">
        <v>112</v>
      </c>
      <c r="C8" s="103">
        <f>'[1]int.kiad.'!D8</f>
        <v>91735</v>
      </c>
      <c r="D8" s="104">
        <f aca="true" t="shared" si="6" ref="D8:D43">(C8+E8)</f>
        <v>91735</v>
      </c>
      <c r="E8" s="104">
        <f>'[2]1.-23.'!E133</f>
        <v>0</v>
      </c>
      <c r="F8" s="103">
        <f>'[1]int.kiad.'!G8</f>
        <v>33934</v>
      </c>
      <c r="G8" s="104">
        <f aca="true" t="shared" si="7" ref="G8:G43">(F8+H8)</f>
        <v>34003</v>
      </c>
      <c r="H8" s="104">
        <f>'[2]1.-23.'!F133</f>
        <v>69</v>
      </c>
      <c r="I8" s="99" t="s">
        <v>11</v>
      </c>
      <c r="J8" s="99" t="s">
        <v>112</v>
      </c>
      <c r="K8" s="103">
        <f>'[1]int.kiad.'!L8</f>
        <v>39769</v>
      </c>
      <c r="L8" s="104">
        <f aca="true" t="shared" si="8" ref="L8:L43">(K8+M8)</f>
        <v>41012</v>
      </c>
      <c r="M8" s="104">
        <f>'[2]1.-23.'!G133</f>
        <v>1243</v>
      </c>
      <c r="N8" s="103">
        <f>'[1]int.kiad.'!O8</f>
        <v>0</v>
      </c>
      <c r="O8" s="104">
        <f aca="true" t="shared" si="9" ref="O8:O43">(N8+P8)</f>
        <v>0</v>
      </c>
      <c r="P8" s="104">
        <f>'[2]1.-23.'!H133</f>
        <v>0</v>
      </c>
      <c r="Q8" s="99" t="s">
        <v>11</v>
      </c>
      <c r="R8" s="99" t="s">
        <v>112</v>
      </c>
      <c r="S8" s="103">
        <f>'[1]int.kiad.'!T8</f>
        <v>39769</v>
      </c>
      <c r="T8" s="104">
        <f t="shared" si="0"/>
        <v>41012</v>
      </c>
      <c r="U8" s="104">
        <f t="shared" si="0"/>
        <v>1243</v>
      </c>
      <c r="V8" s="103">
        <f>'[1]int.kiad.'!W8</f>
        <v>0</v>
      </c>
      <c r="W8" s="104">
        <f aca="true" t="shared" si="10" ref="W8:W43">(V8+X8)</f>
        <v>0</v>
      </c>
      <c r="X8" s="104">
        <f>'[2]1.-23.'!J133</f>
        <v>0</v>
      </c>
      <c r="Y8" s="99" t="s">
        <v>11</v>
      </c>
      <c r="Z8" s="99" t="s">
        <v>112</v>
      </c>
      <c r="AA8" s="103">
        <f>'[1]int.kiad.'!AB8</f>
        <v>0</v>
      </c>
      <c r="AB8" s="104">
        <f aca="true" t="shared" si="11" ref="AB8:AB43">(AA8+AC8)</f>
        <v>0</v>
      </c>
      <c r="AC8" s="104">
        <f>'[2]1.-23.'!X133</f>
        <v>0</v>
      </c>
      <c r="AD8" s="103">
        <f>'[1]int.kiad.'!AE8</f>
        <v>0</v>
      </c>
      <c r="AE8" s="104">
        <f t="shared" si="4"/>
        <v>0</v>
      </c>
      <c r="AF8" s="104">
        <f t="shared" si="4"/>
        <v>0</v>
      </c>
      <c r="AG8" s="99" t="s">
        <v>11</v>
      </c>
      <c r="AH8" s="99" t="s">
        <v>112</v>
      </c>
      <c r="AI8" s="103">
        <f>'[1]int.kiad.'!AJ8</f>
        <v>0</v>
      </c>
      <c r="AJ8" s="104">
        <f aca="true" t="shared" si="12" ref="AJ8:AJ43">(AI8+AK8)</f>
        <v>0</v>
      </c>
      <c r="AK8" s="104">
        <f>'[2]1.-23.'!K133</f>
        <v>0</v>
      </c>
      <c r="AL8" s="103">
        <f>'[1]int.kiad.'!AM8</f>
        <v>0</v>
      </c>
      <c r="AM8" s="104">
        <f aca="true" t="shared" si="13" ref="AM8:AM43">(AL8+AN8)</f>
        <v>193</v>
      </c>
      <c r="AN8" s="104">
        <f>'[2]1.-23.'!L133</f>
        <v>193</v>
      </c>
      <c r="AO8" s="99" t="s">
        <v>11</v>
      </c>
      <c r="AP8" s="99" t="s">
        <v>112</v>
      </c>
      <c r="AQ8" s="103">
        <f>'[1]int.kiad.'!AR8</f>
        <v>1892</v>
      </c>
      <c r="AR8" s="104">
        <f aca="true" t="shared" si="14" ref="AR8:AR43">(AQ8+AS8)</f>
        <v>1699</v>
      </c>
      <c r="AS8" s="104">
        <f>'[2]1.-23.'!M133</f>
        <v>-193</v>
      </c>
      <c r="AT8" s="104">
        <f t="shared" si="1"/>
        <v>167330</v>
      </c>
      <c r="AU8" s="104">
        <f t="shared" si="1"/>
        <v>168642</v>
      </c>
      <c r="AV8" s="104">
        <f t="shared" si="1"/>
        <v>1312</v>
      </c>
      <c r="AW8" s="99" t="s">
        <v>11</v>
      </c>
      <c r="AX8" s="99" t="s">
        <v>112</v>
      </c>
      <c r="AY8" s="104">
        <f t="shared" si="2"/>
        <v>165438</v>
      </c>
      <c r="AZ8" s="104">
        <f t="shared" si="2"/>
        <v>166750</v>
      </c>
      <c r="BA8" s="104">
        <f t="shared" si="2"/>
        <v>1312</v>
      </c>
      <c r="BB8" s="104">
        <f t="shared" si="3"/>
        <v>1892</v>
      </c>
      <c r="BC8" s="104">
        <f t="shared" si="3"/>
        <v>1892</v>
      </c>
      <c r="BD8" s="104">
        <f t="shared" si="3"/>
        <v>0</v>
      </c>
      <c r="BE8" s="34">
        <v>1</v>
      </c>
      <c r="BF8" s="34" t="s">
        <v>8</v>
      </c>
      <c r="BG8" s="33" t="s">
        <v>180</v>
      </c>
      <c r="BH8" s="33">
        <f aca="true" t="shared" si="15" ref="BH8:BM8">(BH9-BH7)</f>
        <v>160645</v>
      </c>
      <c r="BI8" s="33">
        <f t="shared" si="15"/>
        <v>180985</v>
      </c>
      <c r="BJ8" s="33">
        <f t="shared" si="15"/>
        <v>20340</v>
      </c>
      <c r="BK8" s="33">
        <f t="shared" si="15"/>
        <v>61231</v>
      </c>
      <c r="BL8" s="33">
        <f t="shared" si="15"/>
        <v>72352</v>
      </c>
      <c r="BM8" s="33">
        <f t="shared" si="15"/>
        <v>11121</v>
      </c>
      <c r="BN8" s="34">
        <v>1</v>
      </c>
      <c r="BO8" s="34" t="s">
        <v>8</v>
      </c>
      <c r="BP8" s="33" t="s">
        <v>180</v>
      </c>
      <c r="BQ8" s="33">
        <f aca="true" t="shared" si="16" ref="BQ8:BV8">(BQ9-BQ7)</f>
        <v>440950</v>
      </c>
      <c r="BR8" s="33">
        <f t="shared" si="16"/>
        <v>456843</v>
      </c>
      <c r="BS8" s="33">
        <f t="shared" si="16"/>
        <v>15893</v>
      </c>
      <c r="BT8" s="33">
        <f t="shared" si="16"/>
        <v>0</v>
      </c>
      <c r="BU8" s="33">
        <f t="shared" si="16"/>
        <v>0</v>
      </c>
      <c r="BV8" s="33">
        <f t="shared" si="16"/>
        <v>0</v>
      </c>
      <c r="BW8" s="34">
        <v>1</v>
      </c>
      <c r="BX8" s="34" t="s">
        <v>8</v>
      </c>
      <c r="BY8" s="33" t="s">
        <v>180</v>
      </c>
      <c r="BZ8" s="33">
        <f aca="true" t="shared" si="17" ref="BZ8:CE8">(BZ9-BZ7)</f>
        <v>0</v>
      </c>
      <c r="CA8" s="33">
        <f t="shared" si="17"/>
        <v>0</v>
      </c>
      <c r="CB8" s="33">
        <f t="shared" si="17"/>
        <v>0</v>
      </c>
      <c r="CC8" s="33">
        <f t="shared" si="17"/>
        <v>8457</v>
      </c>
      <c r="CD8" s="33">
        <f t="shared" si="17"/>
        <v>9953</v>
      </c>
      <c r="CE8" s="33">
        <f t="shared" si="17"/>
        <v>1496</v>
      </c>
      <c r="CF8" s="34">
        <v>1</v>
      </c>
      <c r="CG8" s="34" t="s">
        <v>8</v>
      </c>
      <c r="CH8" s="33" t="s">
        <v>180</v>
      </c>
      <c r="CI8" s="33">
        <f>(CI9-CI7)</f>
        <v>3156</v>
      </c>
      <c r="CJ8" s="33">
        <f>(CJ9-CJ7)</f>
        <v>6660</v>
      </c>
      <c r="CK8" s="33">
        <f>(CK9-CK7)</f>
        <v>3504</v>
      </c>
      <c r="CL8" s="33">
        <f t="shared" si="5"/>
        <v>674439</v>
      </c>
      <c r="CM8" s="33">
        <f>(CM9-CM7)</f>
        <v>726793</v>
      </c>
      <c r="CN8" s="33">
        <f t="shared" si="5"/>
        <v>52354</v>
      </c>
      <c r="CO8" s="7"/>
    </row>
    <row r="9" spans="1:93" ht="12.75">
      <c r="A9" s="124" t="s">
        <v>12</v>
      </c>
      <c r="B9" s="99" t="s">
        <v>113</v>
      </c>
      <c r="C9" s="103">
        <f>'[1]int.kiad.'!D9</f>
        <v>53192</v>
      </c>
      <c r="D9" s="104">
        <f t="shared" si="6"/>
        <v>53192</v>
      </c>
      <c r="E9" s="104">
        <f>'[2]1.-23.'!E181</f>
        <v>0</v>
      </c>
      <c r="F9" s="103">
        <f>'[1]int.kiad.'!G9</f>
        <v>18556</v>
      </c>
      <c r="G9" s="104">
        <f t="shared" si="7"/>
        <v>18556</v>
      </c>
      <c r="H9" s="104">
        <f>'[2]1.-23.'!F181</f>
        <v>0</v>
      </c>
      <c r="I9" s="99" t="s">
        <v>12</v>
      </c>
      <c r="J9" s="99" t="s">
        <v>113</v>
      </c>
      <c r="K9" s="103">
        <f>'[1]int.kiad.'!L9</f>
        <v>20236</v>
      </c>
      <c r="L9" s="104">
        <f t="shared" si="8"/>
        <v>30584</v>
      </c>
      <c r="M9" s="104">
        <f>'[2]1.-23.'!G181</f>
        <v>10348</v>
      </c>
      <c r="N9" s="103">
        <f>'[1]int.kiad.'!O9</f>
        <v>0</v>
      </c>
      <c r="O9" s="104">
        <f t="shared" si="9"/>
        <v>0</v>
      </c>
      <c r="P9" s="104">
        <f>'[2]1.-23.'!H181</f>
        <v>0</v>
      </c>
      <c r="Q9" s="99" t="s">
        <v>12</v>
      </c>
      <c r="R9" s="99" t="s">
        <v>113</v>
      </c>
      <c r="S9" s="103">
        <f>'[1]int.kiad.'!T9</f>
        <v>20236</v>
      </c>
      <c r="T9" s="104">
        <f t="shared" si="0"/>
        <v>30584</v>
      </c>
      <c r="U9" s="104">
        <f t="shared" si="0"/>
        <v>10348</v>
      </c>
      <c r="V9" s="103">
        <f>'[1]int.kiad.'!W9</f>
        <v>748</v>
      </c>
      <c r="W9" s="104">
        <f t="shared" si="10"/>
        <v>748</v>
      </c>
      <c r="X9" s="104">
        <f>'[2]1.-23.'!J181</f>
        <v>0</v>
      </c>
      <c r="Y9" s="99" t="s">
        <v>12</v>
      </c>
      <c r="Z9" s="99" t="s">
        <v>113</v>
      </c>
      <c r="AA9" s="103">
        <f>'[1]int.kiad.'!AB9</f>
        <v>0</v>
      </c>
      <c r="AB9" s="104">
        <f t="shared" si="11"/>
        <v>0</v>
      </c>
      <c r="AC9" s="104">
        <f>'[2]1.-23.'!X181</f>
        <v>0</v>
      </c>
      <c r="AD9" s="103">
        <f>'[1]int.kiad.'!AE9</f>
        <v>748</v>
      </c>
      <c r="AE9" s="104">
        <f t="shared" si="4"/>
        <v>748</v>
      </c>
      <c r="AF9" s="104">
        <f t="shared" si="4"/>
        <v>0</v>
      </c>
      <c r="AG9" s="99" t="s">
        <v>12</v>
      </c>
      <c r="AH9" s="99" t="s">
        <v>113</v>
      </c>
      <c r="AI9" s="103">
        <f>'[1]int.kiad.'!AJ9</f>
        <v>0</v>
      </c>
      <c r="AJ9" s="104">
        <f>(AI9+AK9)</f>
        <v>0</v>
      </c>
      <c r="AK9" s="104">
        <f>'[2]1.-23.'!K181</f>
        <v>0</v>
      </c>
      <c r="AL9" s="103">
        <f>'[1]int.kiad.'!AM9</f>
        <v>581</v>
      </c>
      <c r="AM9" s="104">
        <f t="shared" si="13"/>
        <v>581</v>
      </c>
      <c r="AN9" s="104">
        <f>'[2]1.-23.'!L181</f>
        <v>0</v>
      </c>
      <c r="AO9" s="99" t="s">
        <v>12</v>
      </c>
      <c r="AP9" s="99" t="s">
        <v>113</v>
      </c>
      <c r="AQ9" s="103">
        <f>'[1]int.kiad.'!AR9</f>
        <v>1529</v>
      </c>
      <c r="AR9" s="104">
        <f t="shared" si="14"/>
        <v>3021</v>
      </c>
      <c r="AS9" s="104">
        <f>'[2]1.-23.'!M181</f>
        <v>1492</v>
      </c>
      <c r="AT9" s="104">
        <f t="shared" si="1"/>
        <v>94842</v>
      </c>
      <c r="AU9" s="104">
        <f t="shared" si="1"/>
        <v>106682</v>
      </c>
      <c r="AV9" s="104">
        <f t="shared" si="1"/>
        <v>11840</v>
      </c>
      <c r="AW9" s="99" t="s">
        <v>12</v>
      </c>
      <c r="AX9" s="99" t="s">
        <v>113</v>
      </c>
      <c r="AY9" s="104">
        <f t="shared" si="2"/>
        <v>92732</v>
      </c>
      <c r="AZ9" s="104">
        <f t="shared" si="2"/>
        <v>103080</v>
      </c>
      <c r="BA9" s="104">
        <f t="shared" si="2"/>
        <v>10348</v>
      </c>
      <c r="BB9" s="104">
        <f t="shared" si="3"/>
        <v>2110</v>
      </c>
      <c r="BC9" s="104">
        <f t="shared" si="3"/>
        <v>3602</v>
      </c>
      <c r="BD9" s="104">
        <f t="shared" si="3"/>
        <v>1492</v>
      </c>
      <c r="BE9" s="35">
        <v>1</v>
      </c>
      <c r="BF9" s="36"/>
      <c r="BG9" s="36" t="s">
        <v>181</v>
      </c>
      <c r="BH9" s="36">
        <f aca="true" t="shared" si="18" ref="BH9:BM9">(C6)</f>
        <v>220785</v>
      </c>
      <c r="BI9" s="36">
        <f t="shared" si="18"/>
        <v>241125</v>
      </c>
      <c r="BJ9" s="36">
        <f t="shared" si="18"/>
        <v>20340</v>
      </c>
      <c r="BK9" s="36">
        <f t="shared" si="18"/>
        <v>83159</v>
      </c>
      <c r="BL9" s="36">
        <f t="shared" si="18"/>
        <v>94280</v>
      </c>
      <c r="BM9" s="36">
        <f t="shared" si="18"/>
        <v>11121</v>
      </c>
      <c r="BN9" s="35">
        <v>1</v>
      </c>
      <c r="BO9" s="36"/>
      <c r="BP9" s="36" t="s">
        <v>181</v>
      </c>
      <c r="BQ9" s="36">
        <f>(K6)</f>
        <v>518742</v>
      </c>
      <c r="BR9" s="36">
        <f>(L6)</f>
        <v>538952</v>
      </c>
      <c r="BS9" s="36">
        <f>(M6)</f>
        <v>20210</v>
      </c>
      <c r="BT9" s="36">
        <f>(V6)</f>
        <v>0</v>
      </c>
      <c r="BU9" s="36">
        <f>(W6)</f>
        <v>0</v>
      </c>
      <c r="BV9" s="36">
        <f>(X6)</f>
        <v>0</v>
      </c>
      <c r="BW9" s="35">
        <v>1</v>
      </c>
      <c r="BX9" s="36"/>
      <c r="BY9" s="36" t="s">
        <v>181</v>
      </c>
      <c r="BZ9" s="36">
        <f aca="true" t="shared" si="19" ref="BZ9:CE9">(AI6)</f>
        <v>0</v>
      </c>
      <c r="CA9" s="36">
        <f t="shared" si="19"/>
        <v>0</v>
      </c>
      <c r="CB9" s="36">
        <f t="shared" si="19"/>
        <v>0</v>
      </c>
      <c r="CC9" s="36">
        <f t="shared" si="19"/>
        <v>11457</v>
      </c>
      <c r="CD9" s="36">
        <f t="shared" si="19"/>
        <v>12953</v>
      </c>
      <c r="CE9" s="36">
        <f t="shared" si="19"/>
        <v>1496</v>
      </c>
      <c r="CF9" s="35">
        <v>1</v>
      </c>
      <c r="CG9" s="36"/>
      <c r="CH9" s="36" t="s">
        <v>181</v>
      </c>
      <c r="CI9" s="36">
        <f>(AQ6)</f>
        <v>18156</v>
      </c>
      <c r="CJ9" s="36">
        <f>(AR6)</f>
        <v>21660</v>
      </c>
      <c r="CK9" s="36">
        <f>(AS6)</f>
        <v>3504</v>
      </c>
      <c r="CL9" s="36">
        <f t="shared" si="5"/>
        <v>852299</v>
      </c>
      <c r="CM9" s="36">
        <f t="shared" si="5"/>
        <v>908970</v>
      </c>
      <c r="CN9" s="36">
        <f t="shared" si="5"/>
        <v>56671</v>
      </c>
      <c r="CO9" s="7"/>
    </row>
    <row r="10" spans="1:93" ht="12.75">
      <c r="A10" s="124" t="s">
        <v>13</v>
      </c>
      <c r="B10" s="99" t="s">
        <v>114</v>
      </c>
      <c r="C10" s="103">
        <f>'[1]int.kiad.'!D10</f>
        <v>64243</v>
      </c>
      <c r="D10" s="104">
        <f t="shared" si="6"/>
        <v>65053</v>
      </c>
      <c r="E10" s="104">
        <f>'[2]1.-23.'!E229</f>
        <v>810</v>
      </c>
      <c r="F10" s="103">
        <f>'[1]int.kiad.'!G10</f>
        <v>23853</v>
      </c>
      <c r="G10" s="104">
        <f t="shared" si="7"/>
        <v>24113</v>
      </c>
      <c r="H10" s="104">
        <f>'[2]1.-23.'!F229</f>
        <v>260</v>
      </c>
      <c r="I10" s="99" t="s">
        <v>13</v>
      </c>
      <c r="J10" s="99" t="s">
        <v>114</v>
      </c>
      <c r="K10" s="103">
        <f>'[1]int.kiad.'!L10</f>
        <v>65929</v>
      </c>
      <c r="L10" s="104">
        <f t="shared" si="8"/>
        <v>68071</v>
      </c>
      <c r="M10" s="104">
        <f>'[2]1.-23.'!G229</f>
        <v>2142</v>
      </c>
      <c r="N10" s="103">
        <f>'[1]int.kiad.'!O10</f>
        <v>0</v>
      </c>
      <c r="O10" s="104">
        <f t="shared" si="9"/>
        <v>0</v>
      </c>
      <c r="P10" s="104">
        <f>'[2]1.-23.'!H229</f>
        <v>0</v>
      </c>
      <c r="Q10" s="99" t="s">
        <v>13</v>
      </c>
      <c r="R10" s="99" t="s">
        <v>114</v>
      </c>
      <c r="S10" s="103">
        <f>'[1]int.kiad.'!T10</f>
        <v>65929</v>
      </c>
      <c r="T10" s="104">
        <f t="shared" si="0"/>
        <v>68071</v>
      </c>
      <c r="U10" s="104">
        <f t="shared" si="0"/>
        <v>2142</v>
      </c>
      <c r="V10" s="103">
        <f>'[1]int.kiad.'!W10</f>
        <v>8</v>
      </c>
      <c r="W10" s="104">
        <f t="shared" si="10"/>
        <v>44</v>
      </c>
      <c r="X10" s="104">
        <f>'[2]1.-23.'!J229</f>
        <v>36</v>
      </c>
      <c r="Y10" s="99" t="s">
        <v>13</v>
      </c>
      <c r="Z10" s="99" t="s">
        <v>114</v>
      </c>
      <c r="AA10" s="103">
        <f>'[1]int.kiad.'!AB10</f>
        <v>0</v>
      </c>
      <c r="AB10" s="104">
        <f t="shared" si="11"/>
        <v>0</v>
      </c>
      <c r="AC10" s="104">
        <f>'[2]1.-23.'!X229</f>
        <v>0</v>
      </c>
      <c r="AD10" s="103">
        <f>'[1]int.kiad.'!AE10</f>
        <v>8</v>
      </c>
      <c r="AE10" s="104">
        <f t="shared" si="4"/>
        <v>44</v>
      </c>
      <c r="AF10" s="104">
        <f t="shared" si="4"/>
        <v>36</v>
      </c>
      <c r="AG10" s="99" t="s">
        <v>13</v>
      </c>
      <c r="AH10" s="99" t="s">
        <v>114</v>
      </c>
      <c r="AI10" s="103">
        <f>'[1]int.kiad.'!AJ10</f>
        <v>0</v>
      </c>
      <c r="AJ10" s="104">
        <f>(AI10+AK10)</f>
        <v>0</v>
      </c>
      <c r="AK10" s="104">
        <f>'[2]1.-23.'!K229</f>
        <v>0</v>
      </c>
      <c r="AL10" s="103">
        <f>'[1]int.kiad.'!AM10</f>
        <v>1312</v>
      </c>
      <c r="AM10" s="104">
        <f t="shared" si="13"/>
        <v>1312</v>
      </c>
      <c r="AN10" s="104">
        <f>'[2]1.-23.'!L229</f>
        <v>0</v>
      </c>
      <c r="AO10" s="99" t="s">
        <v>13</v>
      </c>
      <c r="AP10" s="99" t="s">
        <v>114</v>
      </c>
      <c r="AQ10" s="103">
        <f>'[1]int.kiad.'!AR10</f>
        <v>3907</v>
      </c>
      <c r="AR10" s="104">
        <f t="shared" si="14"/>
        <v>4307</v>
      </c>
      <c r="AS10" s="104">
        <f>'[2]1.-23.'!M229</f>
        <v>400</v>
      </c>
      <c r="AT10" s="104">
        <f t="shared" si="1"/>
        <v>159252</v>
      </c>
      <c r="AU10" s="104">
        <f t="shared" si="1"/>
        <v>162900</v>
      </c>
      <c r="AV10" s="104">
        <f t="shared" si="1"/>
        <v>3648</v>
      </c>
      <c r="AW10" s="99" t="s">
        <v>13</v>
      </c>
      <c r="AX10" s="99" t="s">
        <v>114</v>
      </c>
      <c r="AY10" s="104">
        <f t="shared" si="2"/>
        <v>154033</v>
      </c>
      <c r="AZ10" s="104">
        <f t="shared" si="2"/>
        <v>157281</v>
      </c>
      <c r="BA10" s="104">
        <f t="shared" si="2"/>
        <v>3248</v>
      </c>
      <c r="BB10" s="104">
        <f t="shared" si="3"/>
        <v>5219</v>
      </c>
      <c r="BC10" s="104">
        <f t="shared" si="3"/>
        <v>5619</v>
      </c>
      <c r="BD10" s="104">
        <f t="shared" si="3"/>
        <v>400</v>
      </c>
      <c r="BE10" s="37"/>
      <c r="BF10" s="38"/>
      <c r="BG10" s="38"/>
      <c r="BH10" s="38"/>
      <c r="BI10" s="38"/>
      <c r="BJ10" s="38"/>
      <c r="BK10" s="38"/>
      <c r="BL10" s="38"/>
      <c r="BM10" s="38"/>
      <c r="BN10" s="37"/>
      <c r="BO10" s="38"/>
      <c r="BP10" s="38"/>
      <c r="BQ10" s="38"/>
      <c r="BR10" s="38"/>
      <c r="BS10" s="38"/>
      <c r="BT10" s="38"/>
      <c r="BU10" s="38"/>
      <c r="BV10" s="38"/>
      <c r="BW10" s="37"/>
      <c r="BX10" s="38"/>
      <c r="BY10" s="38"/>
      <c r="BZ10" s="38"/>
      <c r="CA10" s="38"/>
      <c r="CB10" s="38"/>
      <c r="CC10" s="38"/>
      <c r="CD10" s="38"/>
      <c r="CE10" s="38"/>
      <c r="CF10" s="37"/>
      <c r="CG10" s="38"/>
      <c r="CH10" s="38"/>
      <c r="CI10" s="38"/>
      <c r="CJ10" s="38"/>
      <c r="CK10" s="38"/>
      <c r="CL10" s="38"/>
      <c r="CM10" s="38"/>
      <c r="CN10" s="38"/>
      <c r="CO10" s="7"/>
    </row>
    <row r="11" spans="1:93" ht="12.75">
      <c r="A11" s="124" t="s">
        <v>14</v>
      </c>
      <c r="B11" s="99" t="s">
        <v>115</v>
      </c>
      <c r="C11" s="103">
        <f>'[1]int.kiad.'!D11</f>
        <v>37057</v>
      </c>
      <c r="D11" s="104">
        <f t="shared" si="6"/>
        <v>37057</v>
      </c>
      <c r="E11" s="104">
        <f>'[2]1.-23.'!E277</f>
        <v>0</v>
      </c>
      <c r="F11" s="103">
        <f>'[1]int.kiad.'!G11</f>
        <v>13270</v>
      </c>
      <c r="G11" s="104">
        <f t="shared" si="7"/>
        <v>13270</v>
      </c>
      <c r="H11" s="104">
        <f>'[2]1.-23.'!F277</f>
        <v>0</v>
      </c>
      <c r="I11" s="99" t="s">
        <v>14</v>
      </c>
      <c r="J11" s="99" t="s">
        <v>115</v>
      </c>
      <c r="K11" s="103">
        <f>'[1]int.kiad.'!L11</f>
        <v>34318</v>
      </c>
      <c r="L11" s="104">
        <f t="shared" si="8"/>
        <v>33856</v>
      </c>
      <c r="M11" s="104">
        <f>'[2]1.-23.'!G277</f>
        <v>-462</v>
      </c>
      <c r="N11" s="103">
        <f>'[1]int.kiad.'!O11</f>
        <v>0</v>
      </c>
      <c r="O11" s="104">
        <f t="shared" si="9"/>
        <v>0</v>
      </c>
      <c r="P11" s="104">
        <f>'[2]1.-23.'!H277</f>
        <v>0</v>
      </c>
      <c r="Q11" s="99" t="s">
        <v>14</v>
      </c>
      <c r="R11" s="99" t="s">
        <v>115</v>
      </c>
      <c r="S11" s="103">
        <f>'[1]int.kiad.'!T11</f>
        <v>34318</v>
      </c>
      <c r="T11" s="104">
        <f t="shared" si="0"/>
        <v>33856</v>
      </c>
      <c r="U11" s="104">
        <f t="shared" si="0"/>
        <v>-462</v>
      </c>
      <c r="V11" s="103">
        <f>'[1]int.kiad.'!W11</f>
        <v>0</v>
      </c>
      <c r="W11" s="104">
        <f t="shared" si="10"/>
        <v>0</v>
      </c>
      <c r="X11" s="104">
        <f>'[2]1.-23.'!J277</f>
        <v>0</v>
      </c>
      <c r="Y11" s="99" t="s">
        <v>14</v>
      </c>
      <c r="Z11" s="99" t="s">
        <v>115</v>
      </c>
      <c r="AA11" s="103">
        <f>'[1]int.kiad.'!AB11</f>
        <v>0</v>
      </c>
      <c r="AB11" s="104">
        <f t="shared" si="11"/>
        <v>0</v>
      </c>
      <c r="AC11" s="104">
        <f>'[2]1.-23.'!X277</f>
        <v>0</v>
      </c>
      <c r="AD11" s="103">
        <f>'[1]int.kiad.'!AE11</f>
        <v>0</v>
      </c>
      <c r="AE11" s="104">
        <f t="shared" si="4"/>
        <v>0</v>
      </c>
      <c r="AF11" s="104">
        <f t="shared" si="4"/>
        <v>0</v>
      </c>
      <c r="AG11" s="99" t="s">
        <v>14</v>
      </c>
      <c r="AH11" s="99" t="s">
        <v>115</v>
      </c>
      <c r="AI11" s="103">
        <f>'[1]int.kiad.'!AJ11</f>
        <v>0</v>
      </c>
      <c r="AJ11" s="104">
        <f>(AI11+AK11)</f>
        <v>15</v>
      </c>
      <c r="AK11" s="104">
        <f>'[2]1.-23.'!K277</f>
        <v>15</v>
      </c>
      <c r="AL11" s="103">
        <f>'[1]int.kiad.'!AM11</f>
        <v>331</v>
      </c>
      <c r="AM11" s="104">
        <f t="shared" si="13"/>
        <v>331</v>
      </c>
      <c r="AN11" s="104">
        <f>'[2]1.-23.'!L277</f>
        <v>0</v>
      </c>
      <c r="AO11" s="99" t="s">
        <v>14</v>
      </c>
      <c r="AP11" s="99" t="s">
        <v>115</v>
      </c>
      <c r="AQ11" s="103">
        <f>'[1]int.kiad.'!AR11</f>
        <v>527</v>
      </c>
      <c r="AR11" s="104">
        <f t="shared" si="14"/>
        <v>554</v>
      </c>
      <c r="AS11" s="104">
        <f>'[2]1.-23.'!M277</f>
        <v>27</v>
      </c>
      <c r="AT11" s="104">
        <f t="shared" si="1"/>
        <v>85503</v>
      </c>
      <c r="AU11" s="104">
        <f t="shared" si="1"/>
        <v>85083</v>
      </c>
      <c r="AV11" s="104">
        <f t="shared" si="1"/>
        <v>-420</v>
      </c>
      <c r="AW11" s="99" t="s">
        <v>14</v>
      </c>
      <c r="AX11" s="99" t="s">
        <v>115</v>
      </c>
      <c r="AY11" s="104">
        <f t="shared" si="2"/>
        <v>84645</v>
      </c>
      <c r="AZ11" s="104">
        <f t="shared" si="2"/>
        <v>84198</v>
      </c>
      <c r="BA11" s="104">
        <f t="shared" si="2"/>
        <v>-447</v>
      </c>
      <c r="BB11" s="104">
        <f t="shared" si="3"/>
        <v>858</v>
      </c>
      <c r="BC11" s="104">
        <f t="shared" si="3"/>
        <v>885</v>
      </c>
      <c r="BD11" s="104">
        <f t="shared" si="3"/>
        <v>27</v>
      </c>
      <c r="BE11" s="38"/>
      <c r="BF11" s="38"/>
      <c r="BG11" s="38"/>
      <c r="BH11" s="38"/>
      <c r="BI11" s="38"/>
      <c r="BJ11" s="38"/>
      <c r="BK11" s="38"/>
      <c r="BL11" s="38"/>
      <c r="BM11" s="38"/>
      <c r="BN11" s="38"/>
      <c r="BO11" s="38"/>
      <c r="BP11" s="38"/>
      <c r="BQ11" s="38"/>
      <c r="BR11" s="38"/>
      <c r="BS11" s="38"/>
      <c r="BT11" s="38"/>
      <c r="BU11" s="38"/>
      <c r="BV11" s="38"/>
      <c r="BW11" s="38"/>
      <c r="BX11" s="38"/>
      <c r="BY11" s="38"/>
      <c r="BZ11" s="38"/>
      <c r="CA11" s="38"/>
      <c r="CB11" s="38"/>
      <c r="CC11" s="38"/>
      <c r="CD11" s="38"/>
      <c r="CE11" s="38"/>
      <c r="CF11" s="38"/>
      <c r="CG11" s="38"/>
      <c r="CH11" s="38"/>
      <c r="CI11" s="38"/>
      <c r="CJ11" s="38"/>
      <c r="CK11" s="38"/>
      <c r="CL11" s="38"/>
      <c r="CM11" s="38"/>
      <c r="CN11" s="38"/>
      <c r="CO11" s="7"/>
    </row>
    <row r="12" spans="1:93" ht="12.75">
      <c r="A12" s="99" t="s">
        <v>15</v>
      </c>
      <c r="B12" s="99" t="s">
        <v>182</v>
      </c>
      <c r="C12" s="103">
        <f>'[1]int.kiad.'!D12</f>
        <v>23065</v>
      </c>
      <c r="D12" s="104">
        <f t="shared" si="6"/>
        <v>23458</v>
      </c>
      <c r="E12" s="104">
        <f>'[2]1.-23.'!E325</f>
        <v>393</v>
      </c>
      <c r="F12" s="103">
        <f>'[1]int.kiad.'!G12</f>
        <v>9502</v>
      </c>
      <c r="G12" s="104">
        <f t="shared" si="7"/>
        <v>9502</v>
      </c>
      <c r="H12" s="104">
        <f>'[2]1.-23.'!F325</f>
        <v>0</v>
      </c>
      <c r="I12" s="99" t="s">
        <v>15</v>
      </c>
      <c r="J12" s="99" t="s">
        <v>182</v>
      </c>
      <c r="K12" s="103">
        <f>'[1]int.kiad.'!L12</f>
        <v>51201</v>
      </c>
      <c r="L12" s="104">
        <f t="shared" si="8"/>
        <v>53044</v>
      </c>
      <c r="M12" s="104">
        <f>'[2]1.-23.'!G325</f>
        <v>1843</v>
      </c>
      <c r="N12" s="103">
        <f>'[1]int.kiad.'!O12</f>
        <v>0</v>
      </c>
      <c r="O12" s="104">
        <f t="shared" si="9"/>
        <v>0</v>
      </c>
      <c r="P12" s="104">
        <f>'[2]1.-23.'!H325</f>
        <v>0</v>
      </c>
      <c r="Q12" s="99" t="s">
        <v>15</v>
      </c>
      <c r="R12" s="99" t="s">
        <v>182</v>
      </c>
      <c r="S12" s="103">
        <f>'[1]int.kiad.'!T12</f>
        <v>51201</v>
      </c>
      <c r="T12" s="104">
        <f t="shared" si="0"/>
        <v>53044</v>
      </c>
      <c r="U12" s="104">
        <f t="shared" si="0"/>
        <v>1843</v>
      </c>
      <c r="V12" s="103">
        <f>'[1]int.kiad.'!W12</f>
        <v>0</v>
      </c>
      <c r="W12" s="104">
        <f t="shared" si="10"/>
        <v>0</v>
      </c>
      <c r="X12" s="104">
        <f>'[2]1.-23.'!J325</f>
        <v>0</v>
      </c>
      <c r="Y12" s="99" t="s">
        <v>15</v>
      </c>
      <c r="Z12" s="99" t="s">
        <v>182</v>
      </c>
      <c r="AA12" s="103">
        <f>'[1]int.kiad.'!AB12</f>
        <v>0</v>
      </c>
      <c r="AB12" s="104">
        <f t="shared" si="11"/>
        <v>0</v>
      </c>
      <c r="AC12" s="104">
        <f>'[2]1.-23.'!X325</f>
        <v>0</v>
      </c>
      <c r="AD12" s="103">
        <f>'[1]int.kiad.'!AE12</f>
        <v>0</v>
      </c>
      <c r="AE12" s="104">
        <f t="shared" si="4"/>
        <v>0</v>
      </c>
      <c r="AF12" s="104">
        <f t="shared" si="4"/>
        <v>0</v>
      </c>
      <c r="AG12" s="99" t="s">
        <v>15</v>
      </c>
      <c r="AH12" s="99" t="s">
        <v>182</v>
      </c>
      <c r="AI12" s="103">
        <f>'[1]int.kiad.'!AJ12</f>
        <v>0</v>
      </c>
      <c r="AJ12" s="104">
        <f t="shared" si="12"/>
        <v>0</v>
      </c>
      <c r="AK12" s="104">
        <f>'[2]1.-23.'!K325</f>
        <v>0</v>
      </c>
      <c r="AL12" s="103">
        <f>'[1]int.kiad.'!AM12</f>
        <v>25</v>
      </c>
      <c r="AM12" s="104">
        <f t="shared" si="13"/>
        <v>0</v>
      </c>
      <c r="AN12" s="104">
        <f>'[2]1.-23.'!L325</f>
        <v>-25</v>
      </c>
      <c r="AO12" s="99" t="s">
        <v>15</v>
      </c>
      <c r="AP12" s="99" t="s">
        <v>182</v>
      </c>
      <c r="AQ12" s="103">
        <f>'[1]int.kiad.'!AR12</f>
        <v>1150</v>
      </c>
      <c r="AR12" s="104">
        <f t="shared" si="14"/>
        <v>4028</v>
      </c>
      <c r="AS12" s="104">
        <f>'[2]1.-23.'!M325</f>
        <v>2878</v>
      </c>
      <c r="AT12" s="104">
        <f t="shared" si="1"/>
        <v>84943</v>
      </c>
      <c r="AU12" s="104">
        <f t="shared" si="1"/>
        <v>90032</v>
      </c>
      <c r="AV12" s="104">
        <f t="shared" si="1"/>
        <v>5089</v>
      </c>
      <c r="AW12" s="99" t="s">
        <v>15</v>
      </c>
      <c r="AX12" s="99" t="s">
        <v>182</v>
      </c>
      <c r="AY12" s="104">
        <f t="shared" si="2"/>
        <v>83768</v>
      </c>
      <c r="AZ12" s="104">
        <f t="shared" si="2"/>
        <v>86004</v>
      </c>
      <c r="BA12" s="104">
        <f t="shared" si="2"/>
        <v>2236</v>
      </c>
      <c r="BB12" s="104">
        <f t="shared" si="3"/>
        <v>1175</v>
      </c>
      <c r="BC12" s="104">
        <f t="shared" si="3"/>
        <v>4028</v>
      </c>
      <c r="BD12" s="104">
        <f t="shared" si="3"/>
        <v>2853</v>
      </c>
      <c r="BE12" s="38"/>
      <c r="BF12" s="38"/>
      <c r="BG12" s="38"/>
      <c r="BH12" s="38"/>
      <c r="BI12" s="38"/>
      <c r="BJ12" s="38"/>
      <c r="BK12" s="38"/>
      <c r="BL12" s="38"/>
      <c r="BM12" s="38"/>
      <c r="BN12" s="38"/>
      <c r="BO12" s="38"/>
      <c r="BP12" s="38"/>
      <c r="BQ12" s="38"/>
      <c r="BR12" s="38"/>
      <c r="BS12" s="38"/>
      <c r="BT12" s="38"/>
      <c r="BU12" s="38"/>
      <c r="BV12" s="38"/>
      <c r="BW12" s="38"/>
      <c r="BX12" s="38"/>
      <c r="BY12" s="38"/>
      <c r="BZ12" s="38"/>
      <c r="CA12" s="38"/>
      <c r="CB12" s="38"/>
      <c r="CC12" s="38"/>
      <c r="CD12" s="38"/>
      <c r="CE12" s="38"/>
      <c r="CF12" s="38"/>
      <c r="CG12" s="38"/>
      <c r="CH12" s="38"/>
      <c r="CI12" s="38"/>
      <c r="CJ12" s="38"/>
      <c r="CK12" s="38"/>
      <c r="CL12" s="38"/>
      <c r="CM12" s="38"/>
      <c r="CN12" s="38"/>
      <c r="CO12" s="7"/>
    </row>
    <row r="13" spans="1:93" ht="12.75">
      <c r="A13" s="124" t="s">
        <v>16</v>
      </c>
      <c r="B13" s="124" t="s">
        <v>117</v>
      </c>
      <c r="C13" s="103">
        <f>'[1]int.kiad.'!D13</f>
        <v>526031</v>
      </c>
      <c r="D13" s="104">
        <f t="shared" si="6"/>
        <v>525489</v>
      </c>
      <c r="E13" s="104">
        <f>'[2]1.-23.'!E373</f>
        <v>-542</v>
      </c>
      <c r="F13" s="103">
        <f>'[1]int.kiad.'!G13</f>
        <v>190472</v>
      </c>
      <c r="G13" s="104">
        <f t="shared" si="7"/>
        <v>190299</v>
      </c>
      <c r="H13" s="104">
        <f>'[2]1.-23.'!F373</f>
        <v>-173</v>
      </c>
      <c r="I13" s="99" t="s">
        <v>16</v>
      </c>
      <c r="J13" s="99" t="s">
        <v>117</v>
      </c>
      <c r="K13" s="103">
        <f>'[1]int.kiad.'!L13</f>
        <v>195712</v>
      </c>
      <c r="L13" s="104">
        <f t="shared" si="8"/>
        <v>197507</v>
      </c>
      <c r="M13" s="104">
        <f>'[2]1.-23.'!G373</f>
        <v>1795</v>
      </c>
      <c r="N13" s="103">
        <f>'[1]int.kiad.'!O13</f>
        <v>0</v>
      </c>
      <c r="O13" s="104">
        <f t="shared" si="9"/>
        <v>0</v>
      </c>
      <c r="P13" s="104">
        <f>'[2]1.-23.'!H373</f>
        <v>0</v>
      </c>
      <c r="Q13" s="99" t="s">
        <v>16</v>
      </c>
      <c r="R13" s="99" t="s">
        <v>117</v>
      </c>
      <c r="S13" s="103">
        <f>'[1]int.kiad.'!T13</f>
        <v>195712</v>
      </c>
      <c r="T13" s="104">
        <f t="shared" si="0"/>
        <v>197507</v>
      </c>
      <c r="U13" s="104">
        <f t="shared" si="0"/>
        <v>1795</v>
      </c>
      <c r="V13" s="103">
        <f>'[1]int.kiad.'!W13</f>
        <v>0</v>
      </c>
      <c r="W13" s="104">
        <f t="shared" si="10"/>
        <v>0</v>
      </c>
      <c r="X13" s="104">
        <f>'[2]1.-23.'!J373</f>
        <v>0</v>
      </c>
      <c r="Y13" s="99" t="s">
        <v>16</v>
      </c>
      <c r="Z13" s="99" t="s">
        <v>117</v>
      </c>
      <c r="AA13" s="103">
        <f>'[1]int.kiad.'!AB13</f>
        <v>0</v>
      </c>
      <c r="AB13" s="104">
        <f t="shared" si="11"/>
        <v>0</v>
      </c>
      <c r="AC13" s="104">
        <f>'[2]1.-23.'!X373</f>
        <v>0</v>
      </c>
      <c r="AD13" s="103">
        <f>'[1]int.kiad.'!AE13</f>
        <v>0</v>
      </c>
      <c r="AE13" s="104">
        <f t="shared" si="4"/>
        <v>0</v>
      </c>
      <c r="AF13" s="104">
        <f t="shared" si="4"/>
        <v>0</v>
      </c>
      <c r="AG13" s="99" t="s">
        <v>16</v>
      </c>
      <c r="AH13" s="99" t="s">
        <v>117</v>
      </c>
      <c r="AI13" s="103">
        <f>'[1]int.kiad.'!AJ13</f>
        <v>0</v>
      </c>
      <c r="AJ13" s="104">
        <f t="shared" si="12"/>
        <v>0</v>
      </c>
      <c r="AK13" s="104">
        <f>'[2]1.-23.'!K373</f>
        <v>0</v>
      </c>
      <c r="AL13" s="103">
        <f>'[1]int.kiad.'!AM13</f>
        <v>761</v>
      </c>
      <c r="AM13" s="104">
        <f t="shared" si="13"/>
        <v>1261</v>
      </c>
      <c r="AN13" s="104">
        <f>'[2]1.-23.'!L373</f>
        <v>500</v>
      </c>
      <c r="AO13" s="99" t="s">
        <v>16</v>
      </c>
      <c r="AP13" s="99" t="s">
        <v>117</v>
      </c>
      <c r="AQ13" s="103">
        <f>'[1]int.kiad.'!AR13</f>
        <v>7764</v>
      </c>
      <c r="AR13" s="104">
        <f t="shared" si="14"/>
        <v>8044</v>
      </c>
      <c r="AS13" s="104">
        <f>'[2]1.-23.'!M373</f>
        <v>280</v>
      </c>
      <c r="AT13" s="104">
        <f t="shared" si="1"/>
        <v>920740</v>
      </c>
      <c r="AU13" s="104">
        <f t="shared" si="1"/>
        <v>922600</v>
      </c>
      <c r="AV13" s="104">
        <f t="shared" si="1"/>
        <v>1860</v>
      </c>
      <c r="AW13" s="99" t="s">
        <v>16</v>
      </c>
      <c r="AX13" s="99" t="s">
        <v>117</v>
      </c>
      <c r="AY13" s="104">
        <f t="shared" si="2"/>
        <v>912215</v>
      </c>
      <c r="AZ13" s="104">
        <f t="shared" si="2"/>
        <v>913295</v>
      </c>
      <c r="BA13" s="104">
        <f t="shared" si="2"/>
        <v>1080</v>
      </c>
      <c r="BB13" s="104">
        <f t="shared" si="3"/>
        <v>8525</v>
      </c>
      <c r="BC13" s="104">
        <f t="shared" si="3"/>
        <v>9305</v>
      </c>
      <c r="BD13" s="104">
        <f t="shared" si="3"/>
        <v>780</v>
      </c>
      <c r="BE13" s="38"/>
      <c r="BF13" s="38"/>
      <c r="BG13" s="38"/>
      <c r="BH13" s="38"/>
      <c r="BI13" s="38"/>
      <c r="BJ13" s="38"/>
      <c r="BK13" s="38"/>
      <c r="BL13" s="38"/>
      <c r="BM13" s="38"/>
      <c r="BN13" s="38"/>
      <c r="BO13" s="38"/>
      <c r="BP13" s="38"/>
      <c r="BQ13" s="38"/>
      <c r="BR13" s="38"/>
      <c r="BS13" s="38"/>
      <c r="BT13" s="38"/>
      <c r="BU13" s="38"/>
      <c r="BV13" s="38"/>
      <c r="BW13" s="38"/>
      <c r="BX13" s="38"/>
      <c r="BY13" s="38"/>
      <c r="BZ13" s="38"/>
      <c r="CA13" s="38"/>
      <c r="CB13" s="38"/>
      <c r="CC13" s="38"/>
      <c r="CD13" s="38"/>
      <c r="CE13" s="38"/>
      <c r="CF13" s="38"/>
      <c r="CG13" s="38"/>
      <c r="CH13" s="38"/>
      <c r="CI13" s="38"/>
      <c r="CJ13" s="38"/>
      <c r="CK13" s="38"/>
      <c r="CL13" s="38"/>
      <c r="CM13" s="38"/>
      <c r="CN13" s="38"/>
      <c r="CO13" s="7"/>
    </row>
    <row r="14" spans="1:93" ht="12.75">
      <c r="A14" s="124" t="s">
        <v>17</v>
      </c>
      <c r="B14" s="124" t="s">
        <v>118</v>
      </c>
      <c r="C14" s="103">
        <f>'[1]int.kiad.'!D14</f>
        <v>74211</v>
      </c>
      <c r="D14" s="104">
        <f t="shared" si="6"/>
        <v>73734</v>
      </c>
      <c r="E14" s="104">
        <f>'[2]1.-23.'!E421</f>
        <v>-477</v>
      </c>
      <c r="F14" s="103">
        <f>'[1]int.kiad.'!G14</f>
        <v>25603</v>
      </c>
      <c r="G14" s="104">
        <f t="shared" si="7"/>
        <v>25629</v>
      </c>
      <c r="H14" s="104">
        <f>'[2]1.-23.'!F421</f>
        <v>26</v>
      </c>
      <c r="I14" s="99" t="s">
        <v>17</v>
      </c>
      <c r="J14" s="99" t="s">
        <v>118</v>
      </c>
      <c r="K14" s="103">
        <f>'[1]int.kiad.'!L14</f>
        <v>33120</v>
      </c>
      <c r="L14" s="104">
        <f t="shared" si="8"/>
        <v>34069</v>
      </c>
      <c r="M14" s="104">
        <f>'[2]1.-23.'!G421</f>
        <v>949</v>
      </c>
      <c r="N14" s="103">
        <f>'[1]int.kiad.'!O14</f>
        <v>0</v>
      </c>
      <c r="O14" s="104">
        <f t="shared" si="9"/>
        <v>0</v>
      </c>
      <c r="P14" s="104">
        <f>'[2]1.-23.'!H421</f>
        <v>0</v>
      </c>
      <c r="Q14" s="99" t="s">
        <v>17</v>
      </c>
      <c r="R14" s="99" t="s">
        <v>118</v>
      </c>
      <c r="S14" s="103">
        <f>'[1]int.kiad.'!T14</f>
        <v>33120</v>
      </c>
      <c r="T14" s="104">
        <f t="shared" si="0"/>
        <v>34069</v>
      </c>
      <c r="U14" s="104">
        <f t="shared" si="0"/>
        <v>949</v>
      </c>
      <c r="V14" s="103">
        <f>'[1]int.kiad.'!W14</f>
        <v>198</v>
      </c>
      <c r="W14" s="104">
        <f t="shared" si="10"/>
        <v>316</v>
      </c>
      <c r="X14" s="104">
        <f>'[2]1.-23.'!J421</f>
        <v>118</v>
      </c>
      <c r="Y14" s="99" t="s">
        <v>17</v>
      </c>
      <c r="Z14" s="99" t="s">
        <v>118</v>
      </c>
      <c r="AA14" s="103">
        <f>'[1]int.kiad.'!AB14</f>
        <v>0</v>
      </c>
      <c r="AB14" s="104">
        <f t="shared" si="11"/>
        <v>0</v>
      </c>
      <c r="AC14" s="104">
        <f>'[2]1.-23.'!X421</f>
        <v>0</v>
      </c>
      <c r="AD14" s="103">
        <f>'[1]int.kiad.'!AE14</f>
        <v>198</v>
      </c>
      <c r="AE14" s="104">
        <f t="shared" si="4"/>
        <v>316</v>
      </c>
      <c r="AF14" s="104">
        <f t="shared" si="4"/>
        <v>118</v>
      </c>
      <c r="AG14" s="99" t="s">
        <v>17</v>
      </c>
      <c r="AH14" s="99" t="s">
        <v>118</v>
      </c>
      <c r="AI14" s="103">
        <f>'[1]int.kiad.'!AJ14</f>
        <v>1844</v>
      </c>
      <c r="AJ14" s="104">
        <f t="shared" si="12"/>
        <v>1922</v>
      </c>
      <c r="AK14" s="104">
        <f>'[2]1.-23.'!K421</f>
        <v>78</v>
      </c>
      <c r="AL14" s="103">
        <f>'[1]int.kiad.'!AM14</f>
        <v>0</v>
      </c>
      <c r="AM14" s="104">
        <f t="shared" si="13"/>
        <v>0</v>
      </c>
      <c r="AN14" s="104">
        <f>'[2]1.-23.'!L421</f>
        <v>0</v>
      </c>
      <c r="AO14" s="99" t="s">
        <v>17</v>
      </c>
      <c r="AP14" s="99" t="s">
        <v>118</v>
      </c>
      <c r="AQ14" s="103">
        <f>'[1]int.kiad.'!AR14</f>
        <v>3578</v>
      </c>
      <c r="AR14" s="104">
        <f t="shared" si="14"/>
        <v>3578</v>
      </c>
      <c r="AS14" s="104">
        <f>'[2]1.-23.'!M421</f>
        <v>0</v>
      </c>
      <c r="AT14" s="104">
        <f t="shared" si="1"/>
        <v>138554</v>
      </c>
      <c r="AU14" s="104">
        <f t="shared" si="1"/>
        <v>139248</v>
      </c>
      <c r="AV14" s="104">
        <f t="shared" si="1"/>
        <v>694</v>
      </c>
      <c r="AW14" s="99" t="s">
        <v>17</v>
      </c>
      <c r="AX14" s="99" t="s">
        <v>118</v>
      </c>
      <c r="AY14" s="104">
        <f t="shared" si="2"/>
        <v>134976</v>
      </c>
      <c r="AZ14" s="104">
        <f t="shared" si="2"/>
        <v>135670</v>
      </c>
      <c r="BA14" s="104">
        <f t="shared" si="2"/>
        <v>694</v>
      </c>
      <c r="BB14" s="104">
        <f t="shared" si="3"/>
        <v>3578</v>
      </c>
      <c r="BC14" s="104">
        <f t="shared" si="3"/>
        <v>3578</v>
      </c>
      <c r="BD14" s="104">
        <f t="shared" si="3"/>
        <v>0</v>
      </c>
      <c r="BE14" s="38"/>
      <c r="BF14" s="38"/>
      <c r="BG14" s="38"/>
      <c r="BH14" s="38"/>
      <c r="BI14" s="38"/>
      <c r="BJ14" s="38"/>
      <c r="BK14" s="38"/>
      <c r="BL14" s="38"/>
      <c r="BM14" s="38"/>
      <c r="BN14" s="38"/>
      <c r="BO14" s="38"/>
      <c r="BP14" s="38"/>
      <c r="BQ14" s="38"/>
      <c r="BR14" s="38"/>
      <c r="BS14" s="38"/>
      <c r="BT14" s="38"/>
      <c r="BU14" s="38"/>
      <c r="BV14" s="38"/>
      <c r="BW14" s="38"/>
      <c r="BX14" s="38"/>
      <c r="BY14" s="38"/>
      <c r="BZ14" s="38"/>
      <c r="CA14" s="38"/>
      <c r="CB14" s="38"/>
      <c r="CC14" s="38"/>
      <c r="CD14" s="38"/>
      <c r="CE14" s="38"/>
      <c r="CF14" s="38"/>
      <c r="CG14" s="38"/>
      <c r="CH14" s="38"/>
      <c r="CI14" s="38"/>
      <c r="CJ14" s="38"/>
      <c r="CK14" s="38"/>
      <c r="CL14" s="38"/>
      <c r="CM14" s="38"/>
      <c r="CN14" s="38"/>
      <c r="CO14" s="7"/>
    </row>
    <row r="15" spans="1:93" ht="12.75">
      <c r="A15" s="124" t="s">
        <v>18</v>
      </c>
      <c r="B15" s="124" t="s">
        <v>119</v>
      </c>
      <c r="C15" s="103">
        <f>'[1]int.kiad.'!D15</f>
        <v>75376</v>
      </c>
      <c r="D15" s="104">
        <f t="shared" si="6"/>
        <v>75499</v>
      </c>
      <c r="E15" s="104">
        <f>'[2]1.-23.'!E469</f>
        <v>123</v>
      </c>
      <c r="F15" s="103">
        <f>'[1]int.kiad.'!G15</f>
        <v>26654</v>
      </c>
      <c r="G15" s="104">
        <f t="shared" si="7"/>
        <v>26693</v>
      </c>
      <c r="H15" s="104">
        <f>'[2]1.-23.'!F469</f>
        <v>39</v>
      </c>
      <c r="I15" s="99" t="s">
        <v>18</v>
      </c>
      <c r="J15" s="99" t="s">
        <v>119</v>
      </c>
      <c r="K15" s="103">
        <f>'[1]int.kiad.'!L15</f>
        <v>33589</v>
      </c>
      <c r="L15" s="104">
        <f t="shared" si="8"/>
        <v>34173</v>
      </c>
      <c r="M15" s="104">
        <f>'[2]1.-23.'!G469</f>
        <v>584</v>
      </c>
      <c r="N15" s="103">
        <f>'[1]int.kiad.'!O15</f>
        <v>0</v>
      </c>
      <c r="O15" s="104">
        <f t="shared" si="9"/>
        <v>0</v>
      </c>
      <c r="P15" s="104">
        <f>'[2]1.-23.'!H469</f>
        <v>0</v>
      </c>
      <c r="Q15" s="99" t="s">
        <v>18</v>
      </c>
      <c r="R15" s="99" t="s">
        <v>119</v>
      </c>
      <c r="S15" s="103">
        <f>'[1]int.kiad.'!T15</f>
        <v>33589</v>
      </c>
      <c r="T15" s="104">
        <f t="shared" si="0"/>
        <v>34173</v>
      </c>
      <c r="U15" s="104">
        <f t="shared" si="0"/>
        <v>584</v>
      </c>
      <c r="V15" s="103">
        <f>'[1]int.kiad.'!W15</f>
        <v>248</v>
      </c>
      <c r="W15" s="104">
        <f t="shared" si="10"/>
        <v>362</v>
      </c>
      <c r="X15" s="104">
        <f>'[2]1.-23.'!J469</f>
        <v>114</v>
      </c>
      <c r="Y15" s="99" t="s">
        <v>18</v>
      </c>
      <c r="Z15" s="99" t="s">
        <v>119</v>
      </c>
      <c r="AA15" s="103">
        <f>'[1]int.kiad.'!AB15</f>
        <v>0</v>
      </c>
      <c r="AB15" s="104">
        <f t="shared" si="11"/>
        <v>0</v>
      </c>
      <c r="AC15" s="104">
        <f>'[2]1.-23.'!X469</f>
        <v>0</v>
      </c>
      <c r="AD15" s="103">
        <f>'[1]int.kiad.'!AE15</f>
        <v>248</v>
      </c>
      <c r="AE15" s="104">
        <f t="shared" si="4"/>
        <v>362</v>
      </c>
      <c r="AF15" s="104">
        <f t="shared" si="4"/>
        <v>114</v>
      </c>
      <c r="AG15" s="99" t="s">
        <v>18</v>
      </c>
      <c r="AH15" s="99" t="s">
        <v>119</v>
      </c>
      <c r="AI15" s="103">
        <f>'[1]int.kiad.'!AJ15</f>
        <v>1117</v>
      </c>
      <c r="AJ15" s="104">
        <f t="shared" si="12"/>
        <v>1117</v>
      </c>
      <c r="AK15" s="104">
        <f>'[2]1.-23.'!K469</f>
        <v>0</v>
      </c>
      <c r="AL15" s="103">
        <f>'[1]int.kiad.'!AM15</f>
        <v>0</v>
      </c>
      <c r="AM15" s="104">
        <f t="shared" si="13"/>
        <v>0</v>
      </c>
      <c r="AN15" s="104">
        <f>'[2]1.-23.'!L469</f>
        <v>0</v>
      </c>
      <c r="AO15" s="99" t="s">
        <v>18</v>
      </c>
      <c r="AP15" s="99" t="s">
        <v>119</v>
      </c>
      <c r="AQ15" s="103">
        <f>'[1]int.kiad.'!AR15</f>
        <v>1355</v>
      </c>
      <c r="AR15" s="104">
        <f t="shared" si="14"/>
        <v>1406</v>
      </c>
      <c r="AS15" s="104">
        <f>'[2]1.-23.'!M469</f>
        <v>51</v>
      </c>
      <c r="AT15" s="104">
        <f t="shared" si="1"/>
        <v>138339</v>
      </c>
      <c r="AU15" s="104">
        <f t="shared" si="1"/>
        <v>139250</v>
      </c>
      <c r="AV15" s="104">
        <f t="shared" si="1"/>
        <v>911</v>
      </c>
      <c r="AW15" s="99" t="s">
        <v>18</v>
      </c>
      <c r="AX15" s="99" t="s">
        <v>119</v>
      </c>
      <c r="AY15" s="104">
        <f t="shared" si="2"/>
        <v>136984</v>
      </c>
      <c r="AZ15" s="104">
        <f t="shared" si="2"/>
        <v>137844</v>
      </c>
      <c r="BA15" s="104">
        <f t="shared" si="2"/>
        <v>860</v>
      </c>
      <c r="BB15" s="104">
        <f t="shared" si="3"/>
        <v>1355</v>
      </c>
      <c r="BC15" s="104">
        <f t="shared" si="3"/>
        <v>1406</v>
      </c>
      <c r="BD15" s="104">
        <f t="shared" si="3"/>
        <v>51</v>
      </c>
      <c r="BE15" s="38"/>
      <c r="BF15" s="38"/>
      <c r="BG15" s="38"/>
      <c r="BH15" s="38"/>
      <c r="BI15" s="38"/>
      <c r="BJ15" s="38"/>
      <c r="BK15" s="38"/>
      <c r="BL15" s="38"/>
      <c r="BM15" s="38"/>
      <c r="BN15" s="38"/>
      <c r="BO15" s="38"/>
      <c r="BP15" s="38"/>
      <c r="BQ15" s="38"/>
      <c r="BR15" s="38"/>
      <c r="BS15" s="38"/>
      <c r="BT15" s="38"/>
      <c r="BU15" s="38"/>
      <c r="BV15" s="38"/>
      <c r="BW15" s="38"/>
      <c r="BX15" s="38"/>
      <c r="BY15" s="38"/>
      <c r="BZ15" s="38"/>
      <c r="CA15" s="38"/>
      <c r="CB15" s="38"/>
      <c r="CC15" s="38"/>
      <c r="CD15" s="38"/>
      <c r="CE15" s="38"/>
      <c r="CF15" s="38"/>
      <c r="CG15" s="38"/>
      <c r="CH15" s="38"/>
      <c r="CI15" s="38"/>
      <c r="CJ15" s="38"/>
      <c r="CK15" s="38"/>
      <c r="CL15" s="38"/>
      <c r="CM15" s="38"/>
      <c r="CN15" s="38"/>
      <c r="CO15" s="7"/>
    </row>
    <row r="16" spans="1:93" ht="12.75">
      <c r="A16" s="124" t="s">
        <v>19</v>
      </c>
      <c r="B16" s="124" t="s">
        <v>120</v>
      </c>
      <c r="C16" s="103">
        <f>'[1]int.kiad.'!D16</f>
        <v>90154</v>
      </c>
      <c r="D16" s="104">
        <f t="shared" si="6"/>
        <v>90154</v>
      </c>
      <c r="E16" s="104">
        <f>'[2]1.-23.'!E517</f>
        <v>0</v>
      </c>
      <c r="F16" s="103">
        <f>'[1]int.kiad.'!G16</f>
        <v>31824</v>
      </c>
      <c r="G16" s="104">
        <f t="shared" si="7"/>
        <v>31824</v>
      </c>
      <c r="H16" s="104">
        <f>'[2]1.-23.'!F517</f>
        <v>0</v>
      </c>
      <c r="I16" s="99" t="s">
        <v>19</v>
      </c>
      <c r="J16" s="99" t="s">
        <v>120</v>
      </c>
      <c r="K16" s="103">
        <f>'[1]int.kiad.'!L16</f>
        <v>27558</v>
      </c>
      <c r="L16" s="104">
        <f t="shared" si="8"/>
        <v>29477</v>
      </c>
      <c r="M16" s="104">
        <f>'[2]1.-23.'!G517</f>
        <v>1919</v>
      </c>
      <c r="N16" s="103">
        <f>'[1]int.kiad.'!O16</f>
        <v>0</v>
      </c>
      <c r="O16" s="104">
        <f t="shared" si="9"/>
        <v>0</v>
      </c>
      <c r="P16" s="104">
        <f>'[2]1.-23.'!H517</f>
        <v>0</v>
      </c>
      <c r="Q16" s="99" t="s">
        <v>19</v>
      </c>
      <c r="R16" s="99" t="s">
        <v>120</v>
      </c>
      <c r="S16" s="103">
        <f>'[1]int.kiad.'!T16</f>
        <v>27558</v>
      </c>
      <c r="T16" s="104">
        <f t="shared" si="0"/>
        <v>29477</v>
      </c>
      <c r="U16" s="104">
        <f t="shared" si="0"/>
        <v>1919</v>
      </c>
      <c r="V16" s="103">
        <f>'[1]int.kiad.'!W16</f>
        <v>286</v>
      </c>
      <c r="W16" s="104">
        <f t="shared" si="10"/>
        <v>427</v>
      </c>
      <c r="X16" s="104">
        <f>'[2]1.-23.'!J517</f>
        <v>141</v>
      </c>
      <c r="Y16" s="99" t="s">
        <v>19</v>
      </c>
      <c r="Z16" s="99" t="s">
        <v>120</v>
      </c>
      <c r="AA16" s="103">
        <f>'[1]int.kiad.'!AB16</f>
        <v>0</v>
      </c>
      <c r="AB16" s="104">
        <f t="shared" si="11"/>
        <v>0</v>
      </c>
      <c r="AC16" s="104">
        <f>'[2]1.-23.'!X517</f>
        <v>0</v>
      </c>
      <c r="AD16" s="103">
        <f>'[1]int.kiad.'!AE16</f>
        <v>286</v>
      </c>
      <c r="AE16" s="104">
        <f t="shared" si="4"/>
        <v>427</v>
      </c>
      <c r="AF16" s="104">
        <f t="shared" si="4"/>
        <v>141</v>
      </c>
      <c r="AG16" s="99" t="s">
        <v>19</v>
      </c>
      <c r="AH16" s="99" t="s">
        <v>120</v>
      </c>
      <c r="AI16" s="103">
        <f>'[1]int.kiad.'!AJ16</f>
        <v>1123</v>
      </c>
      <c r="AJ16" s="104">
        <f t="shared" si="12"/>
        <v>1128</v>
      </c>
      <c r="AK16" s="104">
        <f>'[2]1.-23.'!K517</f>
        <v>5</v>
      </c>
      <c r="AL16" s="103">
        <f>'[1]int.kiad.'!AM16</f>
        <v>3259</v>
      </c>
      <c r="AM16" s="104">
        <f t="shared" si="13"/>
        <v>2000</v>
      </c>
      <c r="AN16" s="104">
        <f>'[2]1.-23.'!L517</f>
        <v>-1259</v>
      </c>
      <c r="AO16" s="99" t="s">
        <v>19</v>
      </c>
      <c r="AP16" s="99" t="s">
        <v>120</v>
      </c>
      <c r="AQ16" s="103">
        <f>'[1]int.kiad.'!AR16</f>
        <v>416</v>
      </c>
      <c r="AR16" s="104">
        <f t="shared" si="14"/>
        <v>2121</v>
      </c>
      <c r="AS16" s="104">
        <f>'[2]1.-23.'!M517</f>
        <v>1705</v>
      </c>
      <c r="AT16" s="104">
        <f t="shared" si="1"/>
        <v>154620</v>
      </c>
      <c r="AU16" s="104">
        <f t="shared" si="1"/>
        <v>157131</v>
      </c>
      <c r="AV16" s="104">
        <f t="shared" si="1"/>
        <v>2511</v>
      </c>
      <c r="AW16" s="99" t="s">
        <v>19</v>
      </c>
      <c r="AX16" s="99" t="s">
        <v>120</v>
      </c>
      <c r="AY16" s="104">
        <f t="shared" si="2"/>
        <v>150945</v>
      </c>
      <c r="AZ16" s="104">
        <f t="shared" si="2"/>
        <v>153010</v>
      </c>
      <c r="BA16" s="104">
        <f t="shared" si="2"/>
        <v>2065</v>
      </c>
      <c r="BB16" s="104">
        <f t="shared" si="3"/>
        <v>3675</v>
      </c>
      <c r="BC16" s="104">
        <f t="shared" si="3"/>
        <v>4121</v>
      </c>
      <c r="BD16" s="104">
        <f t="shared" si="3"/>
        <v>446</v>
      </c>
      <c r="BE16" s="39" t="s">
        <v>4</v>
      </c>
      <c r="BF16" s="39" t="s">
        <v>4</v>
      </c>
      <c r="BG16" s="39" t="s">
        <v>4</v>
      </c>
      <c r="BH16" s="15" t="s">
        <v>25</v>
      </c>
      <c r="BI16" s="16"/>
      <c r="BJ16" s="16"/>
      <c r="BK16" s="15" t="s">
        <v>25</v>
      </c>
      <c r="BL16" s="16"/>
      <c r="BM16" s="17"/>
      <c r="BN16" s="14" t="s">
        <v>4</v>
      </c>
      <c r="BO16" s="14" t="s">
        <v>4</v>
      </c>
      <c r="BP16" s="14" t="s">
        <v>4</v>
      </c>
      <c r="BQ16" s="15" t="s">
        <v>4</v>
      </c>
      <c r="BR16" s="16"/>
      <c r="BS16" s="16"/>
      <c r="BT16" s="15" t="s">
        <v>25</v>
      </c>
      <c r="BU16" s="16"/>
      <c r="BV16" s="17"/>
      <c r="BW16" s="14" t="s">
        <v>4</v>
      </c>
      <c r="BX16" s="14" t="s">
        <v>4</v>
      </c>
      <c r="BY16" s="14" t="s">
        <v>4</v>
      </c>
      <c r="BZ16" s="15" t="s">
        <v>25</v>
      </c>
      <c r="CA16" s="16"/>
      <c r="CB16" s="16"/>
      <c r="CC16" s="15" t="s">
        <v>25</v>
      </c>
      <c r="CD16" s="16"/>
      <c r="CE16" s="17"/>
      <c r="CF16" s="14" t="s">
        <v>4</v>
      </c>
      <c r="CG16" s="14" t="s">
        <v>4</v>
      </c>
      <c r="CH16" s="14" t="s">
        <v>4</v>
      </c>
      <c r="CI16" s="15" t="s">
        <v>25</v>
      </c>
      <c r="CJ16" s="16"/>
      <c r="CK16" s="16"/>
      <c r="CL16" s="15" t="s">
        <v>23</v>
      </c>
      <c r="CM16" s="16"/>
      <c r="CN16" s="17"/>
      <c r="CO16" s="7"/>
    </row>
    <row r="17" spans="1:93" ht="12.75">
      <c r="A17" s="124" t="s">
        <v>20</v>
      </c>
      <c r="B17" s="124" t="s">
        <v>121</v>
      </c>
      <c r="C17" s="103">
        <f>'[1]int.kiad.'!D17</f>
        <v>58071</v>
      </c>
      <c r="D17" s="104">
        <f t="shared" si="6"/>
        <v>57952</v>
      </c>
      <c r="E17" s="104">
        <f>'[2]1.-23.'!E565</f>
        <v>-119</v>
      </c>
      <c r="F17" s="103">
        <f>'[1]int.kiad.'!G17</f>
        <v>20096</v>
      </c>
      <c r="G17" s="104">
        <f t="shared" si="7"/>
        <v>20059</v>
      </c>
      <c r="H17" s="104">
        <f>'[2]1.-23.'!F565</f>
        <v>-37</v>
      </c>
      <c r="I17" s="99" t="s">
        <v>20</v>
      </c>
      <c r="J17" s="99" t="s">
        <v>121</v>
      </c>
      <c r="K17" s="103">
        <f>'[1]int.kiad.'!L17</f>
        <v>20154</v>
      </c>
      <c r="L17" s="104">
        <f t="shared" si="8"/>
        <v>21863</v>
      </c>
      <c r="M17" s="104">
        <f>'[2]1.-23.'!G565</f>
        <v>1709</v>
      </c>
      <c r="N17" s="103">
        <f>'[1]int.kiad.'!O17</f>
        <v>0</v>
      </c>
      <c r="O17" s="104">
        <f t="shared" si="9"/>
        <v>0</v>
      </c>
      <c r="P17" s="104">
        <f>'[2]1.-23.'!H565</f>
        <v>0</v>
      </c>
      <c r="Q17" s="99" t="s">
        <v>20</v>
      </c>
      <c r="R17" s="99" t="s">
        <v>121</v>
      </c>
      <c r="S17" s="103">
        <f>'[1]int.kiad.'!T17</f>
        <v>20154</v>
      </c>
      <c r="T17" s="104">
        <f t="shared" si="0"/>
        <v>21863</v>
      </c>
      <c r="U17" s="104">
        <f t="shared" si="0"/>
        <v>1709</v>
      </c>
      <c r="V17" s="103">
        <f>'[1]int.kiad.'!W17</f>
        <v>135</v>
      </c>
      <c r="W17" s="104">
        <f t="shared" si="10"/>
        <v>199</v>
      </c>
      <c r="X17" s="104">
        <f>'[2]1.-23.'!J565</f>
        <v>64</v>
      </c>
      <c r="Y17" s="99" t="s">
        <v>20</v>
      </c>
      <c r="Z17" s="99" t="s">
        <v>121</v>
      </c>
      <c r="AA17" s="103">
        <f>'[1]int.kiad.'!AB17</f>
        <v>0</v>
      </c>
      <c r="AB17" s="104">
        <f t="shared" si="11"/>
        <v>0</v>
      </c>
      <c r="AC17" s="104">
        <f>'[2]1.-23.'!X565</f>
        <v>0</v>
      </c>
      <c r="AD17" s="103">
        <f>'[1]int.kiad.'!AE17</f>
        <v>135</v>
      </c>
      <c r="AE17" s="104">
        <f t="shared" si="4"/>
        <v>199</v>
      </c>
      <c r="AF17" s="104">
        <f t="shared" si="4"/>
        <v>64</v>
      </c>
      <c r="AG17" s="99" t="s">
        <v>20</v>
      </c>
      <c r="AH17" s="99" t="s">
        <v>121</v>
      </c>
      <c r="AI17" s="103">
        <f>'[1]int.kiad.'!AJ17</f>
        <v>520</v>
      </c>
      <c r="AJ17" s="104">
        <f t="shared" si="12"/>
        <v>538</v>
      </c>
      <c r="AK17" s="104">
        <f>'[2]1.-23.'!K565</f>
        <v>18</v>
      </c>
      <c r="AL17" s="103">
        <f>'[1]int.kiad.'!AM17</f>
        <v>0</v>
      </c>
      <c r="AM17" s="104">
        <f t="shared" si="13"/>
        <v>0</v>
      </c>
      <c r="AN17" s="104">
        <f>'[2]1.-23.'!L565</f>
        <v>0</v>
      </c>
      <c r="AO17" s="99" t="s">
        <v>20</v>
      </c>
      <c r="AP17" s="99" t="s">
        <v>121</v>
      </c>
      <c r="AQ17" s="103">
        <f>'[1]int.kiad.'!AR17</f>
        <v>1627</v>
      </c>
      <c r="AR17" s="104">
        <f t="shared" si="14"/>
        <v>1628</v>
      </c>
      <c r="AS17" s="104">
        <f>'[2]1.-23.'!M565</f>
        <v>1</v>
      </c>
      <c r="AT17" s="104">
        <f t="shared" si="1"/>
        <v>100603</v>
      </c>
      <c r="AU17" s="104">
        <f t="shared" si="1"/>
        <v>102239</v>
      </c>
      <c r="AV17" s="104">
        <f t="shared" si="1"/>
        <v>1636</v>
      </c>
      <c r="AW17" s="99" t="s">
        <v>20</v>
      </c>
      <c r="AX17" s="99" t="s">
        <v>121</v>
      </c>
      <c r="AY17" s="104">
        <f t="shared" si="2"/>
        <v>98976</v>
      </c>
      <c r="AZ17" s="104">
        <f t="shared" si="2"/>
        <v>100611</v>
      </c>
      <c r="BA17" s="104">
        <f t="shared" si="2"/>
        <v>1635</v>
      </c>
      <c r="BB17" s="104">
        <f t="shared" si="3"/>
        <v>1627</v>
      </c>
      <c r="BC17" s="104">
        <f t="shared" si="3"/>
        <v>1628</v>
      </c>
      <c r="BD17" s="104">
        <f t="shared" si="3"/>
        <v>1</v>
      </c>
      <c r="BE17" s="40" t="s">
        <v>26</v>
      </c>
      <c r="BF17" s="34" t="s">
        <v>82</v>
      </c>
      <c r="BG17" s="34" t="s">
        <v>175</v>
      </c>
      <c r="BH17" s="17" t="s">
        <v>27</v>
      </c>
      <c r="BI17" s="17"/>
      <c r="BJ17" s="17"/>
      <c r="BK17" s="20" t="s">
        <v>28</v>
      </c>
      <c r="BL17" s="17"/>
      <c r="BM17" s="17"/>
      <c r="BN17" s="18" t="s">
        <v>26</v>
      </c>
      <c r="BO17" s="19" t="s">
        <v>82</v>
      </c>
      <c r="BP17" s="19" t="s">
        <v>175</v>
      </c>
      <c r="BQ17" s="17" t="s">
        <v>176</v>
      </c>
      <c r="BR17" s="17"/>
      <c r="BS17" s="17"/>
      <c r="BT17" s="20" t="s">
        <v>30</v>
      </c>
      <c r="BU17" s="17"/>
      <c r="BV17" s="17"/>
      <c r="BW17" s="18" t="s">
        <v>26</v>
      </c>
      <c r="BX17" s="19" t="s">
        <v>82</v>
      </c>
      <c r="BY17" s="19" t="s">
        <v>175</v>
      </c>
      <c r="BZ17" s="17" t="s">
        <v>92</v>
      </c>
      <c r="CA17" s="17"/>
      <c r="CB17" s="17"/>
      <c r="CC17" s="20" t="s">
        <v>66</v>
      </c>
      <c r="CD17" s="17"/>
      <c r="CE17" s="17"/>
      <c r="CF17" s="18" t="s">
        <v>26</v>
      </c>
      <c r="CG17" s="19" t="s">
        <v>82</v>
      </c>
      <c r="CH17" s="19" t="s">
        <v>175</v>
      </c>
      <c r="CI17" s="17" t="s">
        <v>67</v>
      </c>
      <c r="CJ17" s="17"/>
      <c r="CK17" s="17"/>
      <c r="CL17" s="20" t="s">
        <v>158</v>
      </c>
      <c r="CM17" s="17"/>
      <c r="CN17" s="17"/>
      <c r="CO17" s="7"/>
    </row>
    <row r="18" spans="1:93" ht="12.75">
      <c r="A18" s="124" t="s">
        <v>21</v>
      </c>
      <c r="B18" s="124" t="s">
        <v>122</v>
      </c>
      <c r="C18" s="103">
        <f>'[1]int.kiad.'!D18</f>
        <v>83257</v>
      </c>
      <c r="D18" s="104">
        <f t="shared" si="6"/>
        <v>83552</v>
      </c>
      <c r="E18" s="104">
        <f>'[2]1.-23.'!E613</f>
        <v>295</v>
      </c>
      <c r="F18" s="103">
        <f>'[1]int.kiad.'!G18</f>
        <v>29097</v>
      </c>
      <c r="G18" s="104">
        <f t="shared" si="7"/>
        <v>29183</v>
      </c>
      <c r="H18" s="104">
        <f>'[2]1.-23.'!F613</f>
        <v>86</v>
      </c>
      <c r="I18" s="99" t="s">
        <v>21</v>
      </c>
      <c r="J18" s="99" t="s">
        <v>122</v>
      </c>
      <c r="K18" s="103">
        <f>'[1]int.kiad.'!L18</f>
        <v>30831</v>
      </c>
      <c r="L18" s="104">
        <f t="shared" si="8"/>
        <v>31564</v>
      </c>
      <c r="M18" s="104">
        <f>'[2]1.-23.'!G613</f>
        <v>733</v>
      </c>
      <c r="N18" s="103">
        <f>'[1]int.kiad.'!O18</f>
        <v>0</v>
      </c>
      <c r="O18" s="104">
        <f t="shared" si="9"/>
        <v>0</v>
      </c>
      <c r="P18" s="104">
        <f>'[2]1.-23.'!H613</f>
        <v>0</v>
      </c>
      <c r="Q18" s="99" t="s">
        <v>21</v>
      </c>
      <c r="R18" s="99" t="s">
        <v>122</v>
      </c>
      <c r="S18" s="103">
        <f>'[1]int.kiad.'!T18</f>
        <v>30831</v>
      </c>
      <c r="T18" s="104">
        <f t="shared" si="0"/>
        <v>31564</v>
      </c>
      <c r="U18" s="104">
        <f t="shared" si="0"/>
        <v>733</v>
      </c>
      <c r="V18" s="103">
        <f>'[1]int.kiad.'!W18</f>
        <v>173</v>
      </c>
      <c r="W18" s="104">
        <f t="shared" si="10"/>
        <v>387</v>
      </c>
      <c r="X18" s="104">
        <f>'[2]1.-23.'!J613</f>
        <v>214</v>
      </c>
      <c r="Y18" s="99" t="s">
        <v>21</v>
      </c>
      <c r="Z18" s="99" t="s">
        <v>122</v>
      </c>
      <c r="AA18" s="103">
        <f>'[1]int.kiad.'!AB18</f>
        <v>0</v>
      </c>
      <c r="AB18" s="104">
        <f t="shared" si="11"/>
        <v>0</v>
      </c>
      <c r="AC18" s="104">
        <f>'[2]1.-23.'!X613</f>
        <v>0</v>
      </c>
      <c r="AD18" s="103">
        <f>'[1]int.kiad.'!AE18</f>
        <v>173</v>
      </c>
      <c r="AE18" s="104">
        <f t="shared" si="4"/>
        <v>387</v>
      </c>
      <c r="AF18" s="104">
        <f t="shared" si="4"/>
        <v>214</v>
      </c>
      <c r="AG18" s="99" t="s">
        <v>21</v>
      </c>
      <c r="AH18" s="99" t="s">
        <v>122</v>
      </c>
      <c r="AI18" s="103">
        <f>'[1]int.kiad.'!AJ18</f>
        <v>1199</v>
      </c>
      <c r="AJ18" s="104">
        <f t="shared" si="12"/>
        <v>1380</v>
      </c>
      <c r="AK18" s="104">
        <f>'[2]1.-23.'!K613</f>
        <v>181</v>
      </c>
      <c r="AL18" s="103">
        <f>'[1]int.kiad.'!AM18</f>
        <v>186</v>
      </c>
      <c r="AM18" s="104">
        <f t="shared" si="13"/>
        <v>186</v>
      </c>
      <c r="AN18" s="104">
        <f>'[2]1.-23.'!L613</f>
        <v>0</v>
      </c>
      <c r="AO18" s="99" t="s">
        <v>21</v>
      </c>
      <c r="AP18" s="99" t="s">
        <v>122</v>
      </c>
      <c r="AQ18" s="103">
        <f>'[1]int.kiad.'!AR18</f>
        <v>1019</v>
      </c>
      <c r="AR18" s="104">
        <f t="shared" si="14"/>
        <v>1019</v>
      </c>
      <c r="AS18" s="104">
        <f>'[2]1.-23.'!M613</f>
        <v>0</v>
      </c>
      <c r="AT18" s="104">
        <f t="shared" si="1"/>
        <v>145762</v>
      </c>
      <c r="AU18" s="104">
        <f t="shared" si="1"/>
        <v>147271</v>
      </c>
      <c r="AV18" s="104">
        <f t="shared" si="1"/>
        <v>1509</v>
      </c>
      <c r="AW18" s="99" t="s">
        <v>21</v>
      </c>
      <c r="AX18" s="99" t="s">
        <v>122</v>
      </c>
      <c r="AY18" s="104">
        <f t="shared" si="2"/>
        <v>144557</v>
      </c>
      <c r="AZ18" s="104">
        <f t="shared" si="2"/>
        <v>146066</v>
      </c>
      <c r="BA18" s="104">
        <f t="shared" si="2"/>
        <v>1509</v>
      </c>
      <c r="BB18" s="104">
        <f t="shared" si="3"/>
        <v>1205</v>
      </c>
      <c r="BC18" s="104">
        <f t="shared" si="3"/>
        <v>1205</v>
      </c>
      <c r="BD18" s="104">
        <f t="shared" si="3"/>
        <v>0</v>
      </c>
      <c r="BE18" s="40" t="s">
        <v>32</v>
      </c>
      <c r="BF18" s="34" t="s">
        <v>83</v>
      </c>
      <c r="BG18" s="41" t="s">
        <v>177</v>
      </c>
      <c r="BH18" s="15" t="s">
        <v>172</v>
      </c>
      <c r="BI18" s="16"/>
      <c r="BJ18" s="16"/>
      <c r="BK18" s="15" t="s">
        <v>69</v>
      </c>
      <c r="BL18" s="16"/>
      <c r="BM18" s="17"/>
      <c r="BN18" s="18" t="s">
        <v>32</v>
      </c>
      <c r="BO18" s="19" t="s">
        <v>83</v>
      </c>
      <c r="BP18" s="21" t="s">
        <v>177</v>
      </c>
      <c r="BQ18" s="22" t="s">
        <v>70</v>
      </c>
      <c r="BR18" s="22"/>
      <c r="BS18" s="22"/>
      <c r="BT18" s="15" t="s">
        <v>73</v>
      </c>
      <c r="BU18" s="16"/>
      <c r="BV18" s="17"/>
      <c r="BW18" s="18" t="s">
        <v>32</v>
      </c>
      <c r="BX18" s="19" t="s">
        <v>83</v>
      </c>
      <c r="BY18" s="21" t="s">
        <v>177</v>
      </c>
      <c r="BZ18" s="15" t="s">
        <v>160</v>
      </c>
      <c r="CA18" s="16"/>
      <c r="CB18" s="16"/>
      <c r="CC18" s="15" t="s">
        <v>76</v>
      </c>
      <c r="CD18" s="16"/>
      <c r="CE18" s="17"/>
      <c r="CF18" s="18" t="s">
        <v>32</v>
      </c>
      <c r="CG18" s="19" t="s">
        <v>83</v>
      </c>
      <c r="CH18" s="21" t="s">
        <v>177</v>
      </c>
      <c r="CI18" s="15" t="s">
        <v>77</v>
      </c>
      <c r="CJ18" s="16"/>
      <c r="CK18" s="16"/>
      <c r="CL18" s="15" t="s">
        <v>78</v>
      </c>
      <c r="CM18" s="16"/>
      <c r="CN18" s="17"/>
      <c r="CO18" s="7"/>
    </row>
    <row r="19" spans="1:93" ht="12.75">
      <c r="A19" s="124" t="s">
        <v>33</v>
      </c>
      <c r="B19" s="124" t="s">
        <v>123</v>
      </c>
      <c r="C19" s="103">
        <f>'[1]int.kiad.'!D19</f>
        <v>84718</v>
      </c>
      <c r="D19" s="104">
        <f t="shared" si="6"/>
        <v>84893</v>
      </c>
      <c r="E19" s="104">
        <f>'[2]1.-23.'!E661</f>
        <v>175</v>
      </c>
      <c r="F19" s="103">
        <f>'[1]int.kiad.'!G19</f>
        <v>29664</v>
      </c>
      <c r="G19" s="104">
        <f t="shared" si="7"/>
        <v>29685</v>
      </c>
      <c r="H19" s="104">
        <f>'[2]1.-23.'!F661</f>
        <v>21</v>
      </c>
      <c r="I19" s="99" t="s">
        <v>33</v>
      </c>
      <c r="J19" s="99" t="s">
        <v>123</v>
      </c>
      <c r="K19" s="103">
        <f>'[1]int.kiad.'!L19</f>
        <v>45865</v>
      </c>
      <c r="L19" s="104">
        <f t="shared" si="8"/>
        <v>45955</v>
      </c>
      <c r="M19" s="104">
        <f>'[2]1.-23.'!G661</f>
        <v>90</v>
      </c>
      <c r="N19" s="103">
        <f>'[1]int.kiad.'!O19</f>
        <v>0</v>
      </c>
      <c r="O19" s="104">
        <f t="shared" si="9"/>
        <v>0</v>
      </c>
      <c r="P19" s="104">
        <f>'[2]1.-23.'!H661</f>
        <v>0</v>
      </c>
      <c r="Q19" s="99" t="s">
        <v>33</v>
      </c>
      <c r="R19" s="99" t="s">
        <v>123</v>
      </c>
      <c r="S19" s="103">
        <f>'[1]int.kiad.'!T19</f>
        <v>45865</v>
      </c>
      <c r="T19" s="104">
        <f t="shared" si="0"/>
        <v>45955</v>
      </c>
      <c r="U19" s="104">
        <f t="shared" si="0"/>
        <v>90</v>
      </c>
      <c r="V19" s="103">
        <f>'[1]int.kiad.'!W19</f>
        <v>249</v>
      </c>
      <c r="W19" s="104">
        <f t="shared" si="10"/>
        <v>359</v>
      </c>
      <c r="X19" s="104">
        <f>'[2]1.-23.'!J661</f>
        <v>110</v>
      </c>
      <c r="Y19" s="99" t="s">
        <v>33</v>
      </c>
      <c r="Z19" s="99" t="s">
        <v>123</v>
      </c>
      <c r="AA19" s="103">
        <f>'[1]int.kiad.'!AB19</f>
        <v>0</v>
      </c>
      <c r="AB19" s="104">
        <f t="shared" si="11"/>
        <v>0</v>
      </c>
      <c r="AC19" s="104">
        <f>'[2]1.-23.'!X661</f>
        <v>0</v>
      </c>
      <c r="AD19" s="103">
        <f>'[1]int.kiad.'!AE19</f>
        <v>249</v>
      </c>
      <c r="AE19" s="104">
        <f t="shared" si="4"/>
        <v>359</v>
      </c>
      <c r="AF19" s="104">
        <f t="shared" si="4"/>
        <v>110</v>
      </c>
      <c r="AG19" s="99" t="s">
        <v>33</v>
      </c>
      <c r="AH19" s="99" t="s">
        <v>123</v>
      </c>
      <c r="AI19" s="103">
        <f>'[1]int.kiad.'!AJ19</f>
        <v>1123</v>
      </c>
      <c r="AJ19" s="104">
        <f t="shared" si="12"/>
        <v>1123</v>
      </c>
      <c r="AK19" s="104">
        <f>'[2]1.-23.'!K661</f>
        <v>0</v>
      </c>
      <c r="AL19" s="103">
        <f>'[1]int.kiad.'!AM19</f>
        <v>0</v>
      </c>
      <c r="AM19" s="104">
        <f t="shared" si="13"/>
        <v>0</v>
      </c>
      <c r="AN19" s="104">
        <f>'[2]1.-23.'!L661</f>
        <v>0</v>
      </c>
      <c r="AO19" s="99" t="s">
        <v>33</v>
      </c>
      <c r="AP19" s="99" t="s">
        <v>123</v>
      </c>
      <c r="AQ19" s="103">
        <f>'[1]int.kiad.'!AR19</f>
        <v>2157</v>
      </c>
      <c r="AR19" s="104">
        <f t="shared" si="14"/>
        <v>2257</v>
      </c>
      <c r="AS19" s="104">
        <f>'[2]1.-23.'!M661</f>
        <v>100</v>
      </c>
      <c r="AT19" s="104">
        <f t="shared" si="1"/>
        <v>163776</v>
      </c>
      <c r="AU19" s="104">
        <f t="shared" si="1"/>
        <v>164272</v>
      </c>
      <c r="AV19" s="104">
        <f t="shared" si="1"/>
        <v>496</v>
      </c>
      <c r="AW19" s="99" t="s">
        <v>33</v>
      </c>
      <c r="AX19" s="99" t="s">
        <v>123</v>
      </c>
      <c r="AY19" s="104">
        <f t="shared" si="2"/>
        <v>161619</v>
      </c>
      <c r="AZ19" s="104">
        <f t="shared" si="2"/>
        <v>162015</v>
      </c>
      <c r="BA19" s="104">
        <f t="shared" si="2"/>
        <v>396</v>
      </c>
      <c r="BB19" s="104">
        <f t="shared" si="3"/>
        <v>2157</v>
      </c>
      <c r="BC19" s="104">
        <f t="shared" si="3"/>
        <v>2257</v>
      </c>
      <c r="BD19" s="104">
        <f t="shared" si="3"/>
        <v>100</v>
      </c>
      <c r="BE19" s="34" t="s">
        <v>4</v>
      </c>
      <c r="BF19" s="34" t="s">
        <v>32</v>
      </c>
      <c r="BG19" s="41" t="s">
        <v>178</v>
      </c>
      <c r="BH19" s="24" t="s">
        <v>213</v>
      </c>
      <c r="BI19" s="24" t="s">
        <v>212</v>
      </c>
      <c r="BJ19" s="24" t="s">
        <v>0</v>
      </c>
      <c r="BK19" s="24" t="s">
        <v>213</v>
      </c>
      <c r="BL19" s="24" t="s">
        <v>212</v>
      </c>
      <c r="BM19" s="24" t="s">
        <v>0</v>
      </c>
      <c r="BN19" s="19" t="s">
        <v>4</v>
      </c>
      <c r="BO19" s="19" t="s">
        <v>32</v>
      </c>
      <c r="BP19" s="21" t="s">
        <v>178</v>
      </c>
      <c r="BQ19" s="24" t="s">
        <v>213</v>
      </c>
      <c r="BR19" s="24" t="s">
        <v>212</v>
      </c>
      <c r="BS19" s="24" t="s">
        <v>0</v>
      </c>
      <c r="BT19" s="24" t="s">
        <v>213</v>
      </c>
      <c r="BU19" s="24" t="s">
        <v>212</v>
      </c>
      <c r="BV19" s="24" t="s">
        <v>0</v>
      </c>
      <c r="BW19" s="19" t="s">
        <v>4</v>
      </c>
      <c r="BX19" s="19" t="s">
        <v>32</v>
      </c>
      <c r="BY19" s="21" t="s">
        <v>178</v>
      </c>
      <c r="BZ19" s="24" t="s">
        <v>213</v>
      </c>
      <c r="CA19" s="24" t="s">
        <v>212</v>
      </c>
      <c r="CB19" s="24" t="s">
        <v>0</v>
      </c>
      <c r="CC19" s="24" t="s">
        <v>213</v>
      </c>
      <c r="CD19" s="24" t="s">
        <v>212</v>
      </c>
      <c r="CE19" s="24" t="s">
        <v>0</v>
      </c>
      <c r="CF19" s="19" t="s">
        <v>4</v>
      </c>
      <c r="CG19" s="19" t="s">
        <v>32</v>
      </c>
      <c r="CH19" s="21" t="s">
        <v>178</v>
      </c>
      <c r="CI19" s="24" t="s">
        <v>213</v>
      </c>
      <c r="CJ19" s="24" t="s">
        <v>212</v>
      </c>
      <c r="CK19" s="24" t="s">
        <v>0</v>
      </c>
      <c r="CL19" s="24" t="s">
        <v>213</v>
      </c>
      <c r="CM19" s="24" t="s">
        <v>212</v>
      </c>
      <c r="CN19" s="24" t="s">
        <v>0</v>
      </c>
      <c r="CO19" s="3"/>
    </row>
    <row r="20" spans="1:93" ht="12.75">
      <c r="A20" s="124" t="s">
        <v>34</v>
      </c>
      <c r="B20" s="124" t="s">
        <v>124</v>
      </c>
      <c r="C20" s="103">
        <f>'[1]int.kiad.'!D20</f>
        <v>77137</v>
      </c>
      <c r="D20" s="104">
        <f t="shared" si="6"/>
        <v>77619</v>
      </c>
      <c r="E20" s="104">
        <f>'[2]1.-23.'!E709</f>
        <v>482</v>
      </c>
      <c r="F20" s="103">
        <f>'[1]int.kiad.'!G20</f>
        <v>27035</v>
      </c>
      <c r="G20" s="104">
        <f t="shared" si="7"/>
        <v>27205</v>
      </c>
      <c r="H20" s="104">
        <f>'[2]1.-23.'!F709</f>
        <v>170</v>
      </c>
      <c r="I20" s="99" t="s">
        <v>34</v>
      </c>
      <c r="J20" s="99" t="s">
        <v>124</v>
      </c>
      <c r="K20" s="103">
        <f>'[1]int.kiad.'!L20</f>
        <v>31917</v>
      </c>
      <c r="L20" s="104">
        <f t="shared" si="8"/>
        <v>32835</v>
      </c>
      <c r="M20" s="104">
        <f>'[2]1.-23.'!G709</f>
        <v>918</v>
      </c>
      <c r="N20" s="103">
        <f>'[1]int.kiad.'!O20</f>
        <v>0</v>
      </c>
      <c r="O20" s="104">
        <f t="shared" si="9"/>
        <v>0</v>
      </c>
      <c r="P20" s="104">
        <f>'[2]1.-23.'!H709</f>
        <v>0</v>
      </c>
      <c r="Q20" s="99" t="s">
        <v>34</v>
      </c>
      <c r="R20" s="99" t="s">
        <v>124</v>
      </c>
      <c r="S20" s="103">
        <f>'[1]int.kiad.'!T20</f>
        <v>31917</v>
      </c>
      <c r="T20" s="104">
        <f t="shared" si="0"/>
        <v>32835</v>
      </c>
      <c r="U20" s="104">
        <f t="shared" si="0"/>
        <v>918</v>
      </c>
      <c r="V20" s="103">
        <f>'[1]int.kiad.'!W20</f>
        <v>260</v>
      </c>
      <c r="W20" s="104">
        <f t="shared" si="10"/>
        <v>407</v>
      </c>
      <c r="X20" s="104">
        <f>'[2]1.-23.'!J709</f>
        <v>147</v>
      </c>
      <c r="Y20" s="99" t="s">
        <v>34</v>
      </c>
      <c r="Z20" s="99" t="s">
        <v>124</v>
      </c>
      <c r="AA20" s="103">
        <f>'[1]int.kiad.'!AB20</f>
        <v>0</v>
      </c>
      <c r="AB20" s="104">
        <f t="shared" si="11"/>
        <v>0</v>
      </c>
      <c r="AC20" s="104">
        <f>'[2]1.-23.'!X709</f>
        <v>0</v>
      </c>
      <c r="AD20" s="103">
        <f>'[1]int.kiad.'!AE20</f>
        <v>260</v>
      </c>
      <c r="AE20" s="104">
        <f t="shared" si="4"/>
        <v>407</v>
      </c>
      <c r="AF20" s="104">
        <f t="shared" si="4"/>
        <v>147</v>
      </c>
      <c r="AG20" s="99" t="s">
        <v>34</v>
      </c>
      <c r="AH20" s="99" t="s">
        <v>124</v>
      </c>
      <c r="AI20" s="103">
        <f>'[1]int.kiad.'!AJ20</f>
        <v>1004</v>
      </c>
      <c r="AJ20" s="104">
        <f t="shared" si="12"/>
        <v>1283</v>
      </c>
      <c r="AK20" s="104">
        <f>'[2]1.-23.'!K709</f>
        <v>279</v>
      </c>
      <c r="AL20" s="103">
        <f>'[1]int.kiad.'!AM20</f>
        <v>0</v>
      </c>
      <c r="AM20" s="104">
        <f t="shared" si="13"/>
        <v>0</v>
      </c>
      <c r="AN20" s="104">
        <f>'[2]1.-23.'!L709</f>
        <v>0</v>
      </c>
      <c r="AO20" s="99" t="s">
        <v>34</v>
      </c>
      <c r="AP20" s="99" t="s">
        <v>124</v>
      </c>
      <c r="AQ20" s="103">
        <f>'[1]int.kiad.'!AR20</f>
        <v>2711</v>
      </c>
      <c r="AR20" s="104">
        <f t="shared" si="14"/>
        <v>2457</v>
      </c>
      <c r="AS20" s="104">
        <f>'[2]1.-23.'!M709</f>
        <v>-254</v>
      </c>
      <c r="AT20" s="104">
        <f t="shared" si="1"/>
        <v>140064</v>
      </c>
      <c r="AU20" s="104">
        <f t="shared" si="1"/>
        <v>141806</v>
      </c>
      <c r="AV20" s="104">
        <f t="shared" si="1"/>
        <v>1742</v>
      </c>
      <c r="AW20" s="99" t="s">
        <v>34</v>
      </c>
      <c r="AX20" s="99" t="s">
        <v>124</v>
      </c>
      <c r="AY20" s="104">
        <f t="shared" si="2"/>
        <v>137353</v>
      </c>
      <c r="AZ20" s="104">
        <f t="shared" si="2"/>
        <v>139349</v>
      </c>
      <c r="BA20" s="104">
        <f t="shared" si="2"/>
        <v>1996</v>
      </c>
      <c r="BB20" s="104">
        <f t="shared" si="3"/>
        <v>2711</v>
      </c>
      <c r="BC20" s="104">
        <f t="shared" si="3"/>
        <v>2457</v>
      </c>
      <c r="BD20" s="104">
        <f t="shared" si="3"/>
        <v>-254</v>
      </c>
      <c r="BE20" s="42"/>
      <c r="BF20" s="42"/>
      <c r="BG20" s="43"/>
      <c r="BH20" s="29" t="s">
        <v>7</v>
      </c>
      <c r="BI20" s="29" t="s">
        <v>7</v>
      </c>
      <c r="BJ20" s="29" t="s">
        <v>1</v>
      </c>
      <c r="BK20" s="29" t="s">
        <v>7</v>
      </c>
      <c r="BL20" s="29" t="s">
        <v>7</v>
      </c>
      <c r="BM20" s="29" t="s">
        <v>1</v>
      </c>
      <c r="BN20" s="27"/>
      <c r="BO20" s="27"/>
      <c r="BP20" s="28"/>
      <c r="BQ20" s="29" t="s">
        <v>7</v>
      </c>
      <c r="BR20" s="29" t="s">
        <v>7</v>
      </c>
      <c r="BS20" s="29" t="s">
        <v>1</v>
      </c>
      <c r="BT20" s="29" t="s">
        <v>7</v>
      </c>
      <c r="BU20" s="29" t="s">
        <v>7</v>
      </c>
      <c r="BV20" s="29" t="s">
        <v>1</v>
      </c>
      <c r="BW20" s="27"/>
      <c r="BX20" s="27"/>
      <c r="BY20" s="28"/>
      <c r="BZ20" s="29" t="s">
        <v>7</v>
      </c>
      <c r="CA20" s="29" t="s">
        <v>7</v>
      </c>
      <c r="CB20" s="29" t="s">
        <v>1</v>
      </c>
      <c r="CC20" s="29" t="s">
        <v>7</v>
      </c>
      <c r="CD20" s="29" t="s">
        <v>7</v>
      </c>
      <c r="CE20" s="29" t="s">
        <v>1</v>
      </c>
      <c r="CF20" s="27"/>
      <c r="CG20" s="27"/>
      <c r="CH20" s="28"/>
      <c r="CI20" s="29" t="s">
        <v>7</v>
      </c>
      <c r="CJ20" s="29" t="s">
        <v>7</v>
      </c>
      <c r="CK20" s="29" t="s">
        <v>1</v>
      </c>
      <c r="CL20" s="29" t="s">
        <v>7</v>
      </c>
      <c r="CM20" s="29" t="s">
        <v>7</v>
      </c>
      <c r="CN20" s="29" t="s">
        <v>1</v>
      </c>
      <c r="CO20" s="3"/>
    </row>
    <row r="21" spans="1:93" ht="12.75">
      <c r="A21" s="157" t="s">
        <v>35</v>
      </c>
      <c r="B21" s="124" t="s">
        <v>125</v>
      </c>
      <c r="C21" s="103">
        <f>'[1]int.kiad.'!D21</f>
        <v>18339</v>
      </c>
      <c r="D21" s="104">
        <f t="shared" si="6"/>
        <v>18339</v>
      </c>
      <c r="E21" s="104">
        <f>'[2]1.-23.'!E757</f>
        <v>0</v>
      </c>
      <c r="F21" s="103">
        <f>'[1]int.kiad.'!G21</f>
        <v>6377</v>
      </c>
      <c r="G21" s="104">
        <f t="shared" si="7"/>
        <v>6377</v>
      </c>
      <c r="H21" s="104">
        <f>'[2]1.-23.'!F757</f>
        <v>0</v>
      </c>
      <c r="I21" s="106" t="s">
        <v>35</v>
      </c>
      <c r="J21" s="99" t="s">
        <v>125</v>
      </c>
      <c r="K21" s="103">
        <f>'[1]int.kiad.'!L21</f>
        <v>7999</v>
      </c>
      <c r="L21" s="104">
        <f t="shared" si="8"/>
        <v>8285</v>
      </c>
      <c r="M21" s="104">
        <f>'[2]1.-23.'!G757</f>
        <v>286</v>
      </c>
      <c r="N21" s="103">
        <f>'[1]int.kiad.'!O21</f>
        <v>0</v>
      </c>
      <c r="O21" s="104">
        <f t="shared" si="9"/>
        <v>0</v>
      </c>
      <c r="P21" s="104">
        <f>'[2]1.-23.'!H757</f>
        <v>0</v>
      </c>
      <c r="Q21" s="106" t="s">
        <v>35</v>
      </c>
      <c r="R21" s="99" t="s">
        <v>125</v>
      </c>
      <c r="S21" s="103">
        <f>'[1]int.kiad.'!T21</f>
        <v>7999</v>
      </c>
      <c r="T21" s="104">
        <f t="shared" si="0"/>
        <v>8285</v>
      </c>
      <c r="U21" s="104">
        <f t="shared" si="0"/>
        <v>286</v>
      </c>
      <c r="V21" s="103">
        <f>'[1]int.kiad.'!W21</f>
        <v>66</v>
      </c>
      <c r="W21" s="104">
        <f t="shared" si="10"/>
        <v>100</v>
      </c>
      <c r="X21" s="104">
        <f>'[2]1.-23.'!J757</f>
        <v>34</v>
      </c>
      <c r="Y21" s="106" t="s">
        <v>35</v>
      </c>
      <c r="Z21" s="99" t="s">
        <v>125</v>
      </c>
      <c r="AA21" s="103">
        <f>'[1]int.kiad.'!AB21</f>
        <v>0</v>
      </c>
      <c r="AB21" s="104">
        <f t="shared" si="11"/>
        <v>0</v>
      </c>
      <c r="AC21" s="104">
        <f>'[2]1.-23.'!X757</f>
        <v>0</v>
      </c>
      <c r="AD21" s="103">
        <f>'[1]int.kiad.'!AE21</f>
        <v>66</v>
      </c>
      <c r="AE21" s="104">
        <f t="shared" si="4"/>
        <v>100</v>
      </c>
      <c r="AF21" s="104">
        <f t="shared" si="4"/>
        <v>34</v>
      </c>
      <c r="AG21" s="106" t="s">
        <v>35</v>
      </c>
      <c r="AH21" s="99" t="s">
        <v>125</v>
      </c>
      <c r="AI21" s="103">
        <f>'[1]int.kiad.'!AJ21</f>
        <v>143</v>
      </c>
      <c r="AJ21" s="104">
        <f t="shared" si="12"/>
        <v>143</v>
      </c>
      <c r="AK21" s="104">
        <f>'[2]1.-23.'!K757</f>
        <v>0</v>
      </c>
      <c r="AL21" s="103">
        <f>'[1]int.kiad.'!AM21</f>
        <v>0</v>
      </c>
      <c r="AM21" s="104">
        <f t="shared" si="13"/>
        <v>0</v>
      </c>
      <c r="AN21" s="104">
        <f>'[2]1.-23.'!L757</f>
        <v>0</v>
      </c>
      <c r="AO21" s="106" t="s">
        <v>35</v>
      </c>
      <c r="AP21" s="99" t="s">
        <v>125</v>
      </c>
      <c r="AQ21" s="103">
        <f>'[1]int.kiad.'!AR21</f>
        <v>750</v>
      </c>
      <c r="AR21" s="104">
        <f t="shared" si="14"/>
        <v>750</v>
      </c>
      <c r="AS21" s="104">
        <f>'[2]1.-23.'!M757</f>
        <v>0</v>
      </c>
      <c r="AT21" s="104">
        <f t="shared" si="1"/>
        <v>33674</v>
      </c>
      <c r="AU21" s="104">
        <f t="shared" si="1"/>
        <v>33994</v>
      </c>
      <c r="AV21" s="104">
        <f t="shared" si="1"/>
        <v>320</v>
      </c>
      <c r="AW21" s="106" t="s">
        <v>35</v>
      </c>
      <c r="AX21" s="99" t="s">
        <v>125</v>
      </c>
      <c r="AY21" s="104">
        <f t="shared" si="2"/>
        <v>32924</v>
      </c>
      <c r="AZ21" s="104">
        <f t="shared" si="2"/>
        <v>33244</v>
      </c>
      <c r="BA21" s="104">
        <f t="shared" si="2"/>
        <v>320</v>
      </c>
      <c r="BB21" s="104">
        <f t="shared" si="3"/>
        <v>750</v>
      </c>
      <c r="BC21" s="104">
        <f t="shared" si="3"/>
        <v>750</v>
      </c>
      <c r="BD21" s="104">
        <f t="shared" si="3"/>
        <v>0</v>
      </c>
      <c r="BE21" s="33"/>
      <c r="BF21" s="33"/>
      <c r="BG21" s="33"/>
      <c r="BH21" s="33"/>
      <c r="BI21" s="33"/>
      <c r="BJ21" s="33"/>
      <c r="BK21" s="33"/>
      <c r="BL21" s="33"/>
      <c r="BM21" s="33"/>
      <c r="BN21" s="33"/>
      <c r="BO21" s="33"/>
      <c r="BP21" s="33"/>
      <c r="BQ21" s="33"/>
      <c r="BR21" s="33"/>
      <c r="BS21" s="33"/>
      <c r="BT21" s="33"/>
      <c r="BU21" s="33"/>
      <c r="BV21" s="33"/>
      <c r="BW21" s="33"/>
      <c r="BX21" s="33"/>
      <c r="BY21" s="33"/>
      <c r="BZ21" s="33"/>
      <c r="CA21" s="33"/>
      <c r="CB21" s="33"/>
      <c r="CC21" s="33"/>
      <c r="CD21" s="33"/>
      <c r="CE21" s="33"/>
      <c r="CF21" s="33"/>
      <c r="CG21" s="33"/>
      <c r="CH21" s="33"/>
      <c r="CI21" s="33"/>
      <c r="CJ21" s="33"/>
      <c r="CK21" s="33"/>
      <c r="CL21" s="33"/>
      <c r="CM21" s="33"/>
      <c r="CN21" s="33"/>
      <c r="CO21" s="7"/>
    </row>
    <row r="22" spans="1:93" ht="12.75">
      <c r="A22" s="157" t="s">
        <v>36</v>
      </c>
      <c r="B22" s="124" t="s">
        <v>126</v>
      </c>
      <c r="C22" s="103">
        <f>'[1]int.kiad.'!D22</f>
        <v>59604</v>
      </c>
      <c r="D22" s="104">
        <f t="shared" si="6"/>
        <v>59272</v>
      </c>
      <c r="E22" s="104">
        <f>'[2]1.-23.'!E805</f>
        <v>-332</v>
      </c>
      <c r="F22" s="103">
        <f>'[1]int.kiad.'!G22</f>
        <v>21019</v>
      </c>
      <c r="G22" s="104">
        <f t="shared" si="7"/>
        <v>21019</v>
      </c>
      <c r="H22" s="104">
        <f>'[2]1.-23.'!F805</f>
        <v>0</v>
      </c>
      <c r="I22" s="106" t="s">
        <v>36</v>
      </c>
      <c r="J22" s="99" t="s">
        <v>126</v>
      </c>
      <c r="K22" s="103">
        <f>'[1]int.kiad.'!L22</f>
        <v>23507</v>
      </c>
      <c r="L22" s="104">
        <f t="shared" si="8"/>
        <v>25835</v>
      </c>
      <c r="M22" s="104">
        <f>'[2]1.-23.'!G805</f>
        <v>2328</v>
      </c>
      <c r="N22" s="103">
        <f>'[1]int.kiad.'!O22</f>
        <v>0</v>
      </c>
      <c r="O22" s="104">
        <f t="shared" si="9"/>
        <v>0</v>
      </c>
      <c r="P22" s="104">
        <f>'[2]1.-23.'!H805</f>
        <v>0</v>
      </c>
      <c r="Q22" s="106" t="s">
        <v>36</v>
      </c>
      <c r="R22" s="99" t="s">
        <v>126</v>
      </c>
      <c r="S22" s="103">
        <f>'[1]int.kiad.'!T22</f>
        <v>23507</v>
      </c>
      <c r="T22" s="104">
        <f t="shared" si="0"/>
        <v>25835</v>
      </c>
      <c r="U22" s="104">
        <f t="shared" si="0"/>
        <v>2328</v>
      </c>
      <c r="V22" s="103">
        <f>'[1]int.kiad.'!W22</f>
        <v>165</v>
      </c>
      <c r="W22" s="104">
        <f t="shared" si="10"/>
        <v>253</v>
      </c>
      <c r="X22" s="104">
        <f>'[2]1.-23.'!J805</f>
        <v>88</v>
      </c>
      <c r="Y22" s="106" t="s">
        <v>36</v>
      </c>
      <c r="Z22" s="99" t="s">
        <v>126</v>
      </c>
      <c r="AA22" s="103">
        <f>'[1]int.kiad.'!AB22</f>
        <v>0</v>
      </c>
      <c r="AB22" s="104">
        <f t="shared" si="11"/>
        <v>0</v>
      </c>
      <c r="AC22" s="104">
        <f>'[2]1.-23.'!X805</f>
        <v>0</v>
      </c>
      <c r="AD22" s="103">
        <f>'[1]int.kiad.'!AE22</f>
        <v>165</v>
      </c>
      <c r="AE22" s="104">
        <f t="shared" si="4"/>
        <v>253</v>
      </c>
      <c r="AF22" s="104">
        <f t="shared" si="4"/>
        <v>88</v>
      </c>
      <c r="AG22" s="106" t="s">
        <v>36</v>
      </c>
      <c r="AH22" s="99" t="s">
        <v>126</v>
      </c>
      <c r="AI22" s="103">
        <f>'[1]int.kiad.'!AJ22</f>
        <v>1346</v>
      </c>
      <c r="AJ22" s="104">
        <f t="shared" si="12"/>
        <v>1160</v>
      </c>
      <c r="AK22" s="104">
        <f>'[2]1.-23.'!K805</f>
        <v>-186</v>
      </c>
      <c r="AL22" s="103">
        <f>'[1]int.kiad.'!AM22</f>
        <v>164</v>
      </c>
      <c r="AM22" s="104">
        <f t="shared" si="13"/>
        <v>164</v>
      </c>
      <c r="AN22" s="104">
        <f>'[2]1.-23.'!L805</f>
        <v>0</v>
      </c>
      <c r="AO22" s="106" t="s">
        <v>36</v>
      </c>
      <c r="AP22" s="99" t="s">
        <v>126</v>
      </c>
      <c r="AQ22" s="103">
        <f>'[1]int.kiad.'!AR22</f>
        <v>2180</v>
      </c>
      <c r="AR22" s="104">
        <f t="shared" si="14"/>
        <v>1642</v>
      </c>
      <c r="AS22" s="104">
        <f>'[2]1.-23.'!M805</f>
        <v>-538</v>
      </c>
      <c r="AT22" s="104">
        <f t="shared" si="1"/>
        <v>107985</v>
      </c>
      <c r="AU22" s="104">
        <f t="shared" si="1"/>
        <v>109345</v>
      </c>
      <c r="AV22" s="104">
        <f t="shared" si="1"/>
        <v>1360</v>
      </c>
      <c r="AW22" s="106" t="s">
        <v>36</v>
      </c>
      <c r="AX22" s="99" t="s">
        <v>126</v>
      </c>
      <c r="AY22" s="104">
        <f aca="true" t="shared" si="20" ref="AY22:BA47">(AT22-BB22)</f>
        <v>105641</v>
      </c>
      <c r="AZ22" s="104">
        <f>(AU22-BC22)</f>
        <v>107539</v>
      </c>
      <c r="BA22" s="104">
        <f>(AV22-BD22)</f>
        <v>1898</v>
      </c>
      <c r="BB22" s="104">
        <f aca="true" t="shared" si="21" ref="BB22:BD47">(AA22+AL22+AQ22)</f>
        <v>2344</v>
      </c>
      <c r="BC22" s="104">
        <f>(AB22+AM22+AR22)</f>
        <v>1806</v>
      </c>
      <c r="BD22" s="104">
        <f>(AC22+AN22+AS22)</f>
        <v>-538</v>
      </c>
      <c r="BE22" s="33"/>
      <c r="BF22" s="33"/>
      <c r="BG22" s="33"/>
      <c r="BH22" s="33"/>
      <c r="BI22" s="33"/>
      <c r="BJ22" s="33"/>
      <c r="BK22" s="33"/>
      <c r="BL22" s="33"/>
      <c r="BM22" s="33"/>
      <c r="BN22" s="33"/>
      <c r="BO22" s="33"/>
      <c r="BP22" s="33"/>
      <c r="BQ22" s="33"/>
      <c r="BR22" s="33"/>
      <c r="BS22" s="33"/>
      <c r="BT22" s="33"/>
      <c r="BU22" s="33"/>
      <c r="BV22" s="33"/>
      <c r="BW22" s="33"/>
      <c r="BX22" s="33"/>
      <c r="BY22" s="33"/>
      <c r="BZ22" s="33"/>
      <c r="CA22" s="33"/>
      <c r="CB22" s="33"/>
      <c r="CC22" s="33"/>
      <c r="CD22" s="33"/>
      <c r="CE22" s="33"/>
      <c r="CF22" s="33"/>
      <c r="CG22" s="33"/>
      <c r="CH22" s="33"/>
      <c r="CI22" s="33"/>
      <c r="CJ22" s="33"/>
      <c r="CK22" s="33"/>
      <c r="CL22" s="33"/>
      <c r="CM22" s="33"/>
      <c r="CN22" s="33"/>
      <c r="CO22" s="7"/>
    </row>
    <row r="23" spans="1:93" ht="12.75">
      <c r="A23" s="157" t="s">
        <v>37</v>
      </c>
      <c r="B23" s="124" t="s">
        <v>127</v>
      </c>
      <c r="C23" s="103">
        <f>'[1]int.kiad.'!D23</f>
        <v>71934</v>
      </c>
      <c r="D23" s="104">
        <f t="shared" si="6"/>
        <v>72079</v>
      </c>
      <c r="E23" s="104">
        <f>'[2]1.-23.'!E853</f>
        <v>145</v>
      </c>
      <c r="F23" s="103">
        <f>'[1]int.kiad.'!G23</f>
        <v>25408</v>
      </c>
      <c r="G23" s="104">
        <f t="shared" si="7"/>
        <v>25429</v>
      </c>
      <c r="H23" s="104">
        <f>'[2]1.-23.'!F853</f>
        <v>21</v>
      </c>
      <c r="I23" s="106" t="s">
        <v>37</v>
      </c>
      <c r="J23" s="99" t="s">
        <v>127</v>
      </c>
      <c r="K23" s="103">
        <f>'[1]int.kiad.'!L23</f>
        <v>28195</v>
      </c>
      <c r="L23" s="104">
        <f t="shared" si="8"/>
        <v>29536</v>
      </c>
      <c r="M23" s="104">
        <f>'[2]1.-23.'!G853</f>
        <v>1341</v>
      </c>
      <c r="N23" s="103">
        <f>'[1]int.kiad.'!O23</f>
        <v>0</v>
      </c>
      <c r="O23" s="104">
        <f t="shared" si="9"/>
        <v>0</v>
      </c>
      <c r="P23" s="104">
        <f>'[2]1.-23.'!H853</f>
        <v>0</v>
      </c>
      <c r="Q23" s="106" t="s">
        <v>37</v>
      </c>
      <c r="R23" s="99" t="s">
        <v>127</v>
      </c>
      <c r="S23" s="103">
        <f>'[1]int.kiad.'!T23</f>
        <v>28195</v>
      </c>
      <c r="T23" s="104">
        <f t="shared" si="0"/>
        <v>29536</v>
      </c>
      <c r="U23" s="104">
        <f t="shared" si="0"/>
        <v>1341</v>
      </c>
      <c r="V23" s="103">
        <f>'[1]int.kiad.'!W23</f>
        <v>234</v>
      </c>
      <c r="W23" s="104">
        <f t="shared" si="10"/>
        <v>339</v>
      </c>
      <c r="X23" s="104">
        <f>'[2]1.-23.'!J853</f>
        <v>105</v>
      </c>
      <c r="Y23" s="106" t="s">
        <v>37</v>
      </c>
      <c r="Z23" s="99" t="s">
        <v>127</v>
      </c>
      <c r="AA23" s="103">
        <f>'[1]int.kiad.'!AB23</f>
        <v>0</v>
      </c>
      <c r="AB23" s="104">
        <f t="shared" si="11"/>
        <v>0</v>
      </c>
      <c r="AC23" s="104">
        <f>'[2]1.-23.'!X853</f>
        <v>0</v>
      </c>
      <c r="AD23" s="103">
        <f>'[1]int.kiad.'!AE23</f>
        <v>234</v>
      </c>
      <c r="AE23" s="104">
        <f aca="true" t="shared" si="22" ref="AE23:AF38">(W23-AB23)</f>
        <v>339</v>
      </c>
      <c r="AF23" s="104">
        <f t="shared" si="22"/>
        <v>105</v>
      </c>
      <c r="AG23" s="106" t="s">
        <v>37</v>
      </c>
      <c r="AH23" s="99" t="s">
        <v>127</v>
      </c>
      <c r="AI23" s="103">
        <f>'[1]int.kiad.'!AJ23</f>
        <v>872</v>
      </c>
      <c r="AJ23" s="104">
        <f t="shared" si="12"/>
        <v>910</v>
      </c>
      <c r="AK23" s="104">
        <f>'[2]1.-23.'!K853</f>
        <v>38</v>
      </c>
      <c r="AL23" s="103">
        <f>'[1]int.kiad.'!AM23</f>
        <v>0</v>
      </c>
      <c r="AM23" s="104">
        <f t="shared" si="13"/>
        <v>0</v>
      </c>
      <c r="AN23" s="104">
        <f>'[2]1.-23.'!L853</f>
        <v>0</v>
      </c>
      <c r="AO23" s="106" t="s">
        <v>37</v>
      </c>
      <c r="AP23" s="99" t="s">
        <v>127</v>
      </c>
      <c r="AQ23" s="103">
        <f>'[1]int.kiad.'!AR23</f>
        <v>1910</v>
      </c>
      <c r="AR23" s="104">
        <f t="shared" si="14"/>
        <v>2185</v>
      </c>
      <c r="AS23" s="104">
        <f>'[2]1.-23.'!M853</f>
        <v>275</v>
      </c>
      <c r="AT23" s="104">
        <f aca="true" t="shared" si="23" ref="AT23:AV47">(C23+F23+K23+V23+AI23+AL23+AQ23)</f>
        <v>128553</v>
      </c>
      <c r="AU23" s="104">
        <f t="shared" si="23"/>
        <v>130478</v>
      </c>
      <c r="AV23" s="104">
        <f t="shared" si="23"/>
        <v>1925</v>
      </c>
      <c r="AW23" s="106" t="s">
        <v>37</v>
      </c>
      <c r="AX23" s="99" t="s">
        <v>127</v>
      </c>
      <c r="AY23" s="104">
        <f t="shared" si="20"/>
        <v>126643</v>
      </c>
      <c r="AZ23" s="104">
        <f t="shared" si="20"/>
        <v>128293</v>
      </c>
      <c r="BA23" s="104">
        <f t="shared" si="20"/>
        <v>1650</v>
      </c>
      <c r="BB23" s="104">
        <f t="shared" si="21"/>
        <v>1910</v>
      </c>
      <c r="BC23" s="104">
        <f t="shared" si="21"/>
        <v>2185</v>
      </c>
      <c r="BD23" s="104">
        <f t="shared" si="21"/>
        <v>275</v>
      </c>
      <c r="BE23" s="34">
        <v>8</v>
      </c>
      <c r="BF23" s="34" t="s">
        <v>10</v>
      </c>
      <c r="BG23" s="33" t="s">
        <v>183</v>
      </c>
      <c r="BH23" s="33">
        <f>'[3]int.kiad.'!BI23</f>
        <v>37767</v>
      </c>
      <c r="BI23" s="23">
        <f aca="true" t="shared" si="24" ref="BI23:BI41">(BH23+BJ23)</f>
        <v>37804</v>
      </c>
      <c r="BJ23" s="23">
        <f>'[2]részb.ö.'!E85</f>
        <v>37</v>
      </c>
      <c r="BK23" s="33">
        <f>'[3]int.kiad.'!BL23</f>
        <v>13750</v>
      </c>
      <c r="BL23" s="23">
        <f aca="true" t="shared" si="25" ref="BL23:BL41">(BK23+BM23)</f>
        <v>13850</v>
      </c>
      <c r="BM23" s="23">
        <f>'[2]részb.ö.'!F85</f>
        <v>100</v>
      </c>
      <c r="BN23" s="34">
        <v>8</v>
      </c>
      <c r="BO23" s="34" t="s">
        <v>10</v>
      </c>
      <c r="BP23" s="33" t="s">
        <v>183</v>
      </c>
      <c r="BQ23" s="33">
        <f>'[3]int.kiad.'!BR23</f>
        <v>13984</v>
      </c>
      <c r="BR23" s="23">
        <f aca="true" t="shared" si="26" ref="BR23:BR41">(BQ23+BS23)</f>
        <v>13926</v>
      </c>
      <c r="BS23" s="23">
        <f>'[2]részb.ö.'!G85</f>
        <v>-58</v>
      </c>
      <c r="BT23" s="33">
        <f>'[3]int.kiad.'!BU23</f>
        <v>0</v>
      </c>
      <c r="BU23" s="23">
        <f aca="true" t="shared" si="27" ref="BU23:BU41">(BT23+BV23)</f>
        <v>0</v>
      </c>
      <c r="BV23" s="23">
        <f>'[2]részb.ö.'!J85</f>
        <v>0</v>
      </c>
      <c r="BW23" s="34">
        <v>8</v>
      </c>
      <c r="BX23" s="34" t="s">
        <v>10</v>
      </c>
      <c r="BY23" s="33" t="s">
        <v>183</v>
      </c>
      <c r="BZ23" s="33">
        <f>'[3]int.kiad.'!CA23</f>
        <v>0</v>
      </c>
      <c r="CA23" s="23">
        <f aca="true" t="shared" si="28" ref="CA23:CA41">(BZ23+CB23)</f>
        <v>0</v>
      </c>
      <c r="CB23" s="23">
        <f>'[2]részb.ö.'!K85</f>
        <v>0</v>
      </c>
      <c r="CC23" s="33">
        <f>'[3]int.kiad.'!CD23</f>
        <v>0</v>
      </c>
      <c r="CD23" s="23">
        <f aca="true" t="shared" si="29" ref="CD23:CD41">(CC23+CE23)</f>
        <v>0</v>
      </c>
      <c r="CE23" s="23">
        <f>'[2]részb.ö.'!L85</f>
        <v>0</v>
      </c>
      <c r="CF23" s="34">
        <v>8</v>
      </c>
      <c r="CG23" s="34" t="s">
        <v>10</v>
      </c>
      <c r="CH23" s="33" t="s">
        <v>183</v>
      </c>
      <c r="CI23" s="33">
        <f>'[3]int.kiad.'!CJ23</f>
        <v>888</v>
      </c>
      <c r="CJ23" s="23">
        <f aca="true" t="shared" si="30" ref="CJ23:CJ41">(CI23+CK23)</f>
        <v>888</v>
      </c>
      <c r="CK23" s="23">
        <f>'[2]részb.ö.'!M85</f>
        <v>0</v>
      </c>
      <c r="CL23" s="33">
        <f>(BH23+BK23+BQ23+BT23+BZ23+CC23+CI23)</f>
        <v>66389</v>
      </c>
      <c r="CM23" s="33">
        <f>(BI23+BL23+BR23+BU23+CA23+CD23+CJ23)</f>
        <v>66468</v>
      </c>
      <c r="CN23" s="33">
        <f>(BJ23+BM23+BS23+BV23+CB23+CE23+CK23)</f>
        <v>79</v>
      </c>
      <c r="CO23" s="7"/>
    </row>
    <row r="24" spans="1:93" ht="12.75">
      <c r="A24" s="157" t="s">
        <v>38</v>
      </c>
      <c r="B24" s="124" t="s">
        <v>128</v>
      </c>
      <c r="C24" s="103">
        <f>'[1]int.kiad.'!D24</f>
        <v>121675</v>
      </c>
      <c r="D24" s="104">
        <f t="shared" si="6"/>
        <v>122391</v>
      </c>
      <c r="E24" s="104">
        <f>'[2]1.-23.'!E901</f>
        <v>716</v>
      </c>
      <c r="F24" s="103">
        <f>'[1]int.kiad.'!G24</f>
        <v>42173</v>
      </c>
      <c r="G24" s="104">
        <f t="shared" si="7"/>
        <v>42182</v>
      </c>
      <c r="H24" s="104">
        <f>'[2]1.-23.'!F901</f>
        <v>9</v>
      </c>
      <c r="I24" s="106" t="s">
        <v>38</v>
      </c>
      <c r="J24" s="99" t="s">
        <v>128</v>
      </c>
      <c r="K24" s="103">
        <f>'[1]int.kiad.'!L24</f>
        <v>37075</v>
      </c>
      <c r="L24" s="104">
        <f t="shared" si="8"/>
        <v>38906</v>
      </c>
      <c r="M24" s="104">
        <f>'[2]1.-23.'!G901</f>
        <v>1831</v>
      </c>
      <c r="N24" s="103">
        <f>'[1]int.kiad.'!O24</f>
        <v>0</v>
      </c>
      <c r="O24" s="104">
        <f t="shared" si="9"/>
        <v>0</v>
      </c>
      <c r="P24" s="104">
        <f>'[2]1.-23.'!H901</f>
        <v>0</v>
      </c>
      <c r="Q24" s="106" t="s">
        <v>38</v>
      </c>
      <c r="R24" s="99" t="s">
        <v>128</v>
      </c>
      <c r="S24" s="103">
        <f>'[1]int.kiad.'!T24</f>
        <v>37075</v>
      </c>
      <c r="T24" s="104">
        <f t="shared" si="0"/>
        <v>38906</v>
      </c>
      <c r="U24" s="104">
        <f t="shared" si="0"/>
        <v>1831</v>
      </c>
      <c r="V24" s="103">
        <f>'[1]int.kiad.'!W24</f>
        <v>283</v>
      </c>
      <c r="W24" s="104">
        <f t="shared" si="10"/>
        <v>400</v>
      </c>
      <c r="X24" s="104">
        <f>'[2]1.-23.'!J901</f>
        <v>117</v>
      </c>
      <c r="Y24" s="106" t="s">
        <v>38</v>
      </c>
      <c r="Z24" s="99" t="s">
        <v>128</v>
      </c>
      <c r="AA24" s="103">
        <f>'[1]int.kiad.'!AB24</f>
        <v>0</v>
      </c>
      <c r="AB24" s="104">
        <f t="shared" si="11"/>
        <v>0</v>
      </c>
      <c r="AC24" s="104">
        <f>'[2]1.-23.'!X901</f>
        <v>0</v>
      </c>
      <c r="AD24" s="103">
        <f>'[1]int.kiad.'!AE24</f>
        <v>283</v>
      </c>
      <c r="AE24" s="104">
        <f t="shared" si="22"/>
        <v>400</v>
      </c>
      <c r="AF24" s="104">
        <f t="shared" si="22"/>
        <v>117</v>
      </c>
      <c r="AG24" s="106" t="s">
        <v>38</v>
      </c>
      <c r="AH24" s="99" t="s">
        <v>128</v>
      </c>
      <c r="AI24" s="103">
        <f>'[1]int.kiad.'!AJ24</f>
        <v>1575</v>
      </c>
      <c r="AJ24" s="104">
        <f t="shared" si="12"/>
        <v>1575</v>
      </c>
      <c r="AK24" s="104">
        <f>'[2]1.-23.'!K901</f>
        <v>0</v>
      </c>
      <c r="AL24" s="103">
        <f>'[1]int.kiad.'!AM24</f>
        <v>7037</v>
      </c>
      <c r="AM24" s="104">
        <f t="shared" si="13"/>
        <v>7037</v>
      </c>
      <c r="AN24" s="104">
        <f>'[2]1.-23.'!L901</f>
        <v>0</v>
      </c>
      <c r="AO24" s="106" t="s">
        <v>38</v>
      </c>
      <c r="AP24" s="99" t="s">
        <v>128</v>
      </c>
      <c r="AQ24" s="103">
        <f>'[1]int.kiad.'!AR24</f>
        <v>4233</v>
      </c>
      <c r="AR24" s="104">
        <f t="shared" si="14"/>
        <v>4787</v>
      </c>
      <c r="AS24" s="104">
        <f>'[2]1.-23.'!M901</f>
        <v>554</v>
      </c>
      <c r="AT24" s="104">
        <f t="shared" si="23"/>
        <v>214051</v>
      </c>
      <c r="AU24" s="104">
        <f t="shared" si="23"/>
        <v>217278</v>
      </c>
      <c r="AV24" s="104">
        <f t="shared" si="23"/>
        <v>3227</v>
      </c>
      <c r="AW24" s="106" t="s">
        <v>38</v>
      </c>
      <c r="AX24" s="99" t="s">
        <v>128</v>
      </c>
      <c r="AY24" s="104">
        <f t="shared" si="20"/>
        <v>202781</v>
      </c>
      <c r="AZ24" s="104">
        <f t="shared" si="20"/>
        <v>205454</v>
      </c>
      <c r="BA24" s="104">
        <f t="shared" si="20"/>
        <v>2673</v>
      </c>
      <c r="BB24" s="104">
        <f t="shared" si="21"/>
        <v>11270</v>
      </c>
      <c r="BC24" s="104">
        <f t="shared" si="21"/>
        <v>11824</v>
      </c>
      <c r="BD24" s="104">
        <f t="shared" si="21"/>
        <v>554</v>
      </c>
      <c r="BE24" s="44">
        <v>8</v>
      </c>
      <c r="BF24" s="34" t="s">
        <v>8</v>
      </c>
      <c r="BG24" s="33" t="s">
        <v>184</v>
      </c>
      <c r="BH24" s="33">
        <f>'[3]int.kiad.'!BI24</f>
        <v>17476</v>
      </c>
      <c r="BI24" s="23">
        <f t="shared" si="24"/>
        <v>17480</v>
      </c>
      <c r="BJ24" s="23">
        <f>'[2]részb.ö.'!E133</f>
        <v>4</v>
      </c>
      <c r="BK24" s="33">
        <f>'[3]int.kiad.'!BL24</f>
        <v>6265</v>
      </c>
      <c r="BL24" s="23">
        <f t="shared" si="25"/>
        <v>6315</v>
      </c>
      <c r="BM24" s="23">
        <f>'[2]részb.ö.'!F133</f>
        <v>50</v>
      </c>
      <c r="BN24" s="44">
        <v>8</v>
      </c>
      <c r="BO24" s="34" t="s">
        <v>8</v>
      </c>
      <c r="BP24" s="33" t="s">
        <v>184</v>
      </c>
      <c r="BQ24" s="33">
        <f>'[3]int.kiad.'!BR24</f>
        <v>7318</v>
      </c>
      <c r="BR24" s="23">
        <f t="shared" si="26"/>
        <v>7697</v>
      </c>
      <c r="BS24" s="23">
        <f>'[2]részb.ö.'!G133</f>
        <v>379</v>
      </c>
      <c r="BT24" s="33">
        <f>'[3]int.kiad.'!BU24</f>
        <v>0</v>
      </c>
      <c r="BU24" s="23">
        <f t="shared" si="27"/>
        <v>0</v>
      </c>
      <c r="BV24" s="23">
        <f>'[2]részb.ö.'!J133</f>
        <v>0</v>
      </c>
      <c r="BW24" s="44">
        <v>8</v>
      </c>
      <c r="BX24" s="34" t="s">
        <v>8</v>
      </c>
      <c r="BY24" s="33" t="s">
        <v>184</v>
      </c>
      <c r="BZ24" s="33">
        <f>'[3]int.kiad.'!CA24</f>
        <v>0</v>
      </c>
      <c r="CA24" s="23">
        <f t="shared" si="28"/>
        <v>0</v>
      </c>
      <c r="CB24" s="23">
        <f>'[2]részb.ö.'!K133</f>
        <v>0</v>
      </c>
      <c r="CC24" s="33">
        <f>'[3]int.kiad.'!CD24</f>
        <v>0</v>
      </c>
      <c r="CD24" s="23">
        <f t="shared" si="29"/>
        <v>0</v>
      </c>
      <c r="CE24" s="23">
        <f>'[2]részb.ö.'!L133</f>
        <v>0</v>
      </c>
      <c r="CF24" s="44">
        <v>8</v>
      </c>
      <c r="CG24" s="34" t="s">
        <v>8</v>
      </c>
      <c r="CH24" s="33" t="s">
        <v>184</v>
      </c>
      <c r="CI24" s="33">
        <f>'[3]int.kiad.'!CJ24</f>
        <v>50</v>
      </c>
      <c r="CJ24" s="23">
        <f t="shared" si="30"/>
        <v>50</v>
      </c>
      <c r="CK24" s="23">
        <f>'[2]részb.ö.'!M133</f>
        <v>0</v>
      </c>
      <c r="CL24" s="33">
        <f aca="true" t="shared" si="31" ref="CL24:CN41">(BH24+BK24+BQ24+BT24+BZ24+CC24+CI24)</f>
        <v>31109</v>
      </c>
      <c r="CM24" s="33">
        <f t="shared" si="31"/>
        <v>31542</v>
      </c>
      <c r="CN24" s="33">
        <f t="shared" si="31"/>
        <v>433</v>
      </c>
      <c r="CO24" s="7"/>
    </row>
    <row r="25" spans="1:93" ht="12.75">
      <c r="A25" s="157" t="s">
        <v>39</v>
      </c>
      <c r="B25" s="124" t="s">
        <v>129</v>
      </c>
      <c r="C25" s="103">
        <f>'[1]int.kiad.'!D25</f>
        <v>95502</v>
      </c>
      <c r="D25" s="104">
        <f t="shared" si="6"/>
        <v>95606</v>
      </c>
      <c r="E25" s="104">
        <f>'[2]1.-23.'!E949</f>
        <v>104</v>
      </c>
      <c r="F25" s="103">
        <f>'[1]int.kiad.'!G25</f>
        <v>33680</v>
      </c>
      <c r="G25" s="104">
        <f t="shared" si="7"/>
        <v>33713</v>
      </c>
      <c r="H25" s="104">
        <f>'[2]1.-23.'!F949</f>
        <v>33</v>
      </c>
      <c r="I25" s="106" t="s">
        <v>39</v>
      </c>
      <c r="J25" s="99" t="s">
        <v>129</v>
      </c>
      <c r="K25" s="103">
        <f>'[1]int.kiad.'!L25</f>
        <v>41601</v>
      </c>
      <c r="L25" s="104">
        <f t="shared" si="8"/>
        <v>43769</v>
      </c>
      <c r="M25" s="104">
        <f>'[2]1.-23.'!G949</f>
        <v>2168</v>
      </c>
      <c r="N25" s="103">
        <f>'[1]int.kiad.'!O25</f>
        <v>0</v>
      </c>
      <c r="O25" s="104">
        <f t="shared" si="9"/>
        <v>0</v>
      </c>
      <c r="P25" s="104">
        <f>'[2]1.-23.'!H949</f>
        <v>0</v>
      </c>
      <c r="Q25" s="106" t="s">
        <v>39</v>
      </c>
      <c r="R25" s="99" t="s">
        <v>129</v>
      </c>
      <c r="S25" s="103">
        <f>'[1]int.kiad.'!T25</f>
        <v>41601</v>
      </c>
      <c r="T25" s="104">
        <f t="shared" si="0"/>
        <v>43769</v>
      </c>
      <c r="U25" s="104">
        <f t="shared" si="0"/>
        <v>2168</v>
      </c>
      <c r="V25" s="103">
        <f>'[1]int.kiad.'!W25</f>
        <v>370</v>
      </c>
      <c r="W25" s="104">
        <f t="shared" si="10"/>
        <v>542</v>
      </c>
      <c r="X25" s="104">
        <f>'[2]1.-23.'!J949</f>
        <v>172</v>
      </c>
      <c r="Y25" s="106" t="s">
        <v>39</v>
      </c>
      <c r="Z25" s="99" t="s">
        <v>129</v>
      </c>
      <c r="AA25" s="103">
        <f>'[1]int.kiad.'!AB25</f>
        <v>0</v>
      </c>
      <c r="AB25" s="104">
        <f t="shared" si="11"/>
        <v>0</v>
      </c>
      <c r="AC25" s="104">
        <f>'[2]1.-23.'!X949</f>
        <v>0</v>
      </c>
      <c r="AD25" s="103">
        <f>'[1]int.kiad.'!AE25</f>
        <v>370</v>
      </c>
      <c r="AE25" s="104">
        <f t="shared" si="22"/>
        <v>542</v>
      </c>
      <c r="AF25" s="104">
        <f t="shared" si="22"/>
        <v>172</v>
      </c>
      <c r="AG25" s="106" t="s">
        <v>39</v>
      </c>
      <c r="AH25" s="99" t="s">
        <v>129</v>
      </c>
      <c r="AI25" s="103">
        <f>'[1]int.kiad.'!AJ25</f>
        <v>1779</v>
      </c>
      <c r="AJ25" s="104">
        <f t="shared" si="12"/>
        <v>1779</v>
      </c>
      <c r="AK25" s="104">
        <f>'[2]1.-23.'!K949</f>
        <v>0</v>
      </c>
      <c r="AL25" s="103">
        <f>'[1]int.kiad.'!AM25</f>
        <v>2702</v>
      </c>
      <c r="AM25" s="104">
        <f t="shared" si="13"/>
        <v>2702</v>
      </c>
      <c r="AN25" s="104">
        <f>'[2]1.-23.'!L949</f>
        <v>0</v>
      </c>
      <c r="AO25" s="106" t="s">
        <v>39</v>
      </c>
      <c r="AP25" s="99" t="s">
        <v>129</v>
      </c>
      <c r="AQ25" s="103">
        <f>'[1]int.kiad.'!AR25</f>
        <v>6228</v>
      </c>
      <c r="AR25" s="104">
        <f t="shared" si="14"/>
        <v>6578</v>
      </c>
      <c r="AS25" s="104">
        <f>'[2]1.-23.'!M949</f>
        <v>350</v>
      </c>
      <c r="AT25" s="104">
        <f t="shared" si="23"/>
        <v>181862</v>
      </c>
      <c r="AU25" s="104">
        <f t="shared" si="23"/>
        <v>184689</v>
      </c>
      <c r="AV25" s="104">
        <f t="shared" si="23"/>
        <v>2827</v>
      </c>
      <c r="AW25" s="106" t="s">
        <v>39</v>
      </c>
      <c r="AX25" s="99" t="s">
        <v>129</v>
      </c>
      <c r="AY25" s="104">
        <f t="shared" si="20"/>
        <v>172932</v>
      </c>
      <c r="AZ25" s="104">
        <f t="shared" si="20"/>
        <v>175409</v>
      </c>
      <c r="BA25" s="104">
        <f t="shared" si="20"/>
        <v>2477</v>
      </c>
      <c r="BB25" s="104">
        <f t="shared" si="21"/>
        <v>8930</v>
      </c>
      <c r="BC25" s="104">
        <f t="shared" si="21"/>
        <v>9280</v>
      </c>
      <c r="BD25" s="104">
        <f t="shared" si="21"/>
        <v>350</v>
      </c>
      <c r="BE25" s="44">
        <v>8</v>
      </c>
      <c r="BF25" s="34" t="s">
        <v>11</v>
      </c>
      <c r="BG25" s="33" t="s">
        <v>185</v>
      </c>
      <c r="BH25" s="33">
        <f>'[3]int.kiad.'!BI25</f>
        <v>26299</v>
      </c>
      <c r="BI25" s="23">
        <f t="shared" si="24"/>
        <v>26299</v>
      </c>
      <c r="BJ25" s="23">
        <f>'[2]részb.ö.'!E181</f>
        <v>0</v>
      </c>
      <c r="BK25" s="33">
        <f>'[3]int.kiad.'!BL25</f>
        <v>9515</v>
      </c>
      <c r="BL25" s="23">
        <f t="shared" si="25"/>
        <v>9571</v>
      </c>
      <c r="BM25" s="23">
        <f>'[2]részb.ö.'!F181</f>
        <v>56</v>
      </c>
      <c r="BN25" s="44">
        <v>8</v>
      </c>
      <c r="BO25" s="34" t="s">
        <v>11</v>
      </c>
      <c r="BP25" s="33" t="s">
        <v>185</v>
      </c>
      <c r="BQ25" s="33">
        <f>'[3]int.kiad.'!BR25</f>
        <v>12038</v>
      </c>
      <c r="BR25" s="23">
        <f t="shared" si="26"/>
        <v>12090</v>
      </c>
      <c r="BS25" s="23">
        <f>'[2]részb.ö.'!G181</f>
        <v>52</v>
      </c>
      <c r="BT25" s="33">
        <f>'[3]int.kiad.'!BU25</f>
        <v>0</v>
      </c>
      <c r="BU25" s="23">
        <f t="shared" si="27"/>
        <v>0</v>
      </c>
      <c r="BV25" s="23">
        <f>'[2]részb.ö.'!J181</f>
        <v>0</v>
      </c>
      <c r="BW25" s="44">
        <v>8</v>
      </c>
      <c r="BX25" s="34" t="s">
        <v>11</v>
      </c>
      <c r="BY25" s="33" t="s">
        <v>185</v>
      </c>
      <c r="BZ25" s="33">
        <f>'[3]int.kiad.'!CA25</f>
        <v>0</v>
      </c>
      <c r="CA25" s="23">
        <f t="shared" si="28"/>
        <v>0</v>
      </c>
      <c r="CB25" s="23">
        <f>'[2]részb.ö.'!K181</f>
        <v>0</v>
      </c>
      <c r="CC25" s="33">
        <f>'[3]int.kiad.'!CD25</f>
        <v>0</v>
      </c>
      <c r="CD25" s="23">
        <f t="shared" si="29"/>
        <v>0</v>
      </c>
      <c r="CE25" s="23">
        <f>'[2]részb.ö.'!L181</f>
        <v>0</v>
      </c>
      <c r="CF25" s="44">
        <v>8</v>
      </c>
      <c r="CG25" s="34" t="s">
        <v>11</v>
      </c>
      <c r="CH25" s="33" t="s">
        <v>185</v>
      </c>
      <c r="CI25" s="33">
        <f>'[3]int.kiad.'!CJ25</f>
        <v>102</v>
      </c>
      <c r="CJ25" s="23">
        <f t="shared" si="30"/>
        <v>289</v>
      </c>
      <c r="CK25" s="23">
        <f>'[2]részb.ö.'!M181</f>
        <v>187</v>
      </c>
      <c r="CL25" s="33">
        <f t="shared" si="31"/>
        <v>47954</v>
      </c>
      <c r="CM25" s="33">
        <f t="shared" si="31"/>
        <v>48249</v>
      </c>
      <c r="CN25" s="33">
        <f t="shared" si="31"/>
        <v>295</v>
      </c>
      <c r="CO25" s="7"/>
    </row>
    <row r="26" spans="1:93" ht="12.75">
      <c r="A26" s="157" t="s">
        <v>40</v>
      </c>
      <c r="B26" s="124" t="s">
        <v>130</v>
      </c>
      <c r="C26" s="103">
        <f>'[1]int.kiad.'!D26</f>
        <v>45992</v>
      </c>
      <c r="D26" s="104">
        <f t="shared" si="6"/>
        <v>45992</v>
      </c>
      <c r="E26" s="104">
        <f>'[2]1.-23.'!E997</f>
        <v>0</v>
      </c>
      <c r="F26" s="103">
        <f>'[1]int.kiad.'!G26</f>
        <v>15959</v>
      </c>
      <c r="G26" s="104">
        <f t="shared" si="7"/>
        <v>15959</v>
      </c>
      <c r="H26" s="104">
        <f>'[2]1.-23.'!F997</f>
        <v>0</v>
      </c>
      <c r="I26" s="106" t="s">
        <v>40</v>
      </c>
      <c r="J26" s="99" t="s">
        <v>130</v>
      </c>
      <c r="K26" s="103">
        <f>'[1]int.kiad.'!L26</f>
        <v>15631</v>
      </c>
      <c r="L26" s="104">
        <f t="shared" si="8"/>
        <v>15785</v>
      </c>
      <c r="M26" s="104">
        <f>'[2]1.-23.'!G997</f>
        <v>154</v>
      </c>
      <c r="N26" s="103">
        <f>'[1]int.kiad.'!O26</f>
        <v>0</v>
      </c>
      <c r="O26" s="104">
        <f t="shared" si="9"/>
        <v>0</v>
      </c>
      <c r="P26" s="104">
        <f>'[2]1.-23.'!H997</f>
        <v>0</v>
      </c>
      <c r="Q26" s="106" t="s">
        <v>40</v>
      </c>
      <c r="R26" s="99" t="s">
        <v>130</v>
      </c>
      <c r="S26" s="103">
        <f>'[1]int.kiad.'!T26</f>
        <v>15631</v>
      </c>
      <c r="T26" s="104">
        <f t="shared" si="0"/>
        <v>15785</v>
      </c>
      <c r="U26" s="104">
        <f t="shared" si="0"/>
        <v>154</v>
      </c>
      <c r="V26" s="103">
        <f>'[1]int.kiad.'!W26</f>
        <v>104</v>
      </c>
      <c r="W26" s="104">
        <f t="shared" si="10"/>
        <v>163</v>
      </c>
      <c r="X26" s="104">
        <f>'[2]1.-23.'!J997</f>
        <v>59</v>
      </c>
      <c r="Y26" s="106" t="s">
        <v>40</v>
      </c>
      <c r="Z26" s="99" t="s">
        <v>130</v>
      </c>
      <c r="AA26" s="103">
        <f>'[1]int.kiad.'!AB26</f>
        <v>0</v>
      </c>
      <c r="AB26" s="104">
        <f t="shared" si="11"/>
        <v>0</v>
      </c>
      <c r="AC26" s="104">
        <f>'[2]1.-23.'!X997</f>
        <v>0</v>
      </c>
      <c r="AD26" s="103">
        <f>'[1]int.kiad.'!AE26</f>
        <v>104</v>
      </c>
      <c r="AE26" s="104">
        <f t="shared" si="22"/>
        <v>163</v>
      </c>
      <c r="AF26" s="104">
        <f t="shared" si="22"/>
        <v>59</v>
      </c>
      <c r="AG26" s="106" t="s">
        <v>40</v>
      </c>
      <c r="AH26" s="99" t="s">
        <v>130</v>
      </c>
      <c r="AI26" s="103">
        <f>'[1]int.kiad.'!AJ26</f>
        <v>280</v>
      </c>
      <c r="AJ26" s="104">
        <f t="shared" si="12"/>
        <v>280</v>
      </c>
      <c r="AK26" s="104">
        <f>'[2]1.-23.'!K997</f>
        <v>0</v>
      </c>
      <c r="AL26" s="103">
        <f>'[1]int.kiad.'!AM26</f>
        <v>0</v>
      </c>
      <c r="AM26" s="104">
        <f t="shared" si="13"/>
        <v>0</v>
      </c>
      <c r="AN26" s="104">
        <f>'[2]1.-23.'!L997</f>
        <v>0</v>
      </c>
      <c r="AO26" s="106" t="s">
        <v>40</v>
      </c>
      <c r="AP26" s="99" t="s">
        <v>130</v>
      </c>
      <c r="AQ26" s="103">
        <f>'[1]int.kiad.'!AR26</f>
        <v>1369</v>
      </c>
      <c r="AR26" s="104">
        <f t="shared" si="14"/>
        <v>1873</v>
      </c>
      <c r="AS26" s="104">
        <f>'[2]1.-23.'!M997</f>
        <v>504</v>
      </c>
      <c r="AT26" s="104">
        <f t="shared" si="23"/>
        <v>79335</v>
      </c>
      <c r="AU26" s="104">
        <f t="shared" si="23"/>
        <v>80052</v>
      </c>
      <c r="AV26" s="104">
        <f t="shared" si="23"/>
        <v>717</v>
      </c>
      <c r="AW26" s="106" t="s">
        <v>40</v>
      </c>
      <c r="AX26" s="99" t="s">
        <v>130</v>
      </c>
      <c r="AY26" s="104">
        <f t="shared" si="20"/>
        <v>77966</v>
      </c>
      <c r="AZ26" s="104">
        <f t="shared" si="20"/>
        <v>78179</v>
      </c>
      <c r="BA26" s="104">
        <f t="shared" si="20"/>
        <v>213</v>
      </c>
      <c r="BB26" s="104">
        <f t="shared" si="21"/>
        <v>1369</v>
      </c>
      <c r="BC26" s="104">
        <f t="shared" si="21"/>
        <v>1873</v>
      </c>
      <c r="BD26" s="104">
        <f t="shared" si="21"/>
        <v>504</v>
      </c>
      <c r="BE26" s="44">
        <v>8</v>
      </c>
      <c r="BF26" s="34" t="s">
        <v>12</v>
      </c>
      <c r="BG26" s="33" t="s">
        <v>186</v>
      </c>
      <c r="BH26" s="33">
        <f>'[3]int.kiad.'!BI26</f>
        <v>39111</v>
      </c>
      <c r="BI26" s="23">
        <f t="shared" si="24"/>
        <v>39161</v>
      </c>
      <c r="BJ26" s="23">
        <f>'[2]részb.ö.'!E229</f>
        <v>50</v>
      </c>
      <c r="BK26" s="33">
        <f>'[3]int.kiad.'!BL26</f>
        <v>14364</v>
      </c>
      <c r="BL26" s="23">
        <f t="shared" si="25"/>
        <v>14380</v>
      </c>
      <c r="BM26" s="23">
        <f>'[2]részb.ö.'!F229</f>
        <v>16</v>
      </c>
      <c r="BN26" s="44">
        <v>8</v>
      </c>
      <c r="BO26" s="34" t="s">
        <v>12</v>
      </c>
      <c r="BP26" s="33" t="s">
        <v>186</v>
      </c>
      <c r="BQ26" s="33">
        <f>'[3]int.kiad.'!BR26</f>
        <v>14707</v>
      </c>
      <c r="BR26" s="23">
        <f t="shared" si="26"/>
        <v>15180</v>
      </c>
      <c r="BS26" s="23">
        <f>'[2]részb.ö.'!G229</f>
        <v>473</v>
      </c>
      <c r="BT26" s="33">
        <f>'[3]int.kiad.'!BU26</f>
        <v>0</v>
      </c>
      <c r="BU26" s="23">
        <f t="shared" si="27"/>
        <v>0</v>
      </c>
      <c r="BV26" s="23">
        <f>'[2]részb.ö.'!J229</f>
        <v>0</v>
      </c>
      <c r="BW26" s="44">
        <v>8</v>
      </c>
      <c r="BX26" s="34" t="s">
        <v>12</v>
      </c>
      <c r="BY26" s="33" t="s">
        <v>186</v>
      </c>
      <c r="BZ26" s="33">
        <f>'[3]int.kiad.'!CA26</f>
        <v>0</v>
      </c>
      <c r="CA26" s="23">
        <f t="shared" si="28"/>
        <v>0</v>
      </c>
      <c r="CB26" s="23">
        <f>'[2]részb.ö.'!K229</f>
        <v>0</v>
      </c>
      <c r="CC26" s="33">
        <f>'[3]int.kiad.'!CD26</f>
        <v>0</v>
      </c>
      <c r="CD26" s="23">
        <f t="shared" si="29"/>
        <v>0</v>
      </c>
      <c r="CE26" s="23">
        <f>'[2]részb.ö.'!L229</f>
        <v>0</v>
      </c>
      <c r="CF26" s="44">
        <v>8</v>
      </c>
      <c r="CG26" s="34" t="s">
        <v>12</v>
      </c>
      <c r="CH26" s="33" t="s">
        <v>186</v>
      </c>
      <c r="CI26" s="33">
        <f>'[3]int.kiad.'!CJ26</f>
        <v>0</v>
      </c>
      <c r="CJ26" s="23">
        <f t="shared" si="30"/>
        <v>0</v>
      </c>
      <c r="CK26" s="23">
        <f>'[2]részb.ö.'!M229</f>
        <v>0</v>
      </c>
      <c r="CL26" s="33">
        <f t="shared" si="31"/>
        <v>68182</v>
      </c>
      <c r="CM26" s="33">
        <f t="shared" si="31"/>
        <v>68721</v>
      </c>
      <c r="CN26" s="33">
        <f t="shared" si="31"/>
        <v>539</v>
      </c>
      <c r="CO26" s="7"/>
    </row>
    <row r="27" spans="1:93" ht="12.75">
      <c r="A27" s="157" t="s">
        <v>41</v>
      </c>
      <c r="B27" s="124" t="s">
        <v>131</v>
      </c>
      <c r="C27" s="103">
        <f>'[1]int.kiad.'!D27</f>
        <v>83400</v>
      </c>
      <c r="D27" s="104">
        <f t="shared" si="6"/>
        <v>83465</v>
      </c>
      <c r="E27" s="104">
        <f>'[2]1.-23.'!E1045</f>
        <v>65</v>
      </c>
      <c r="F27" s="103">
        <f>'[1]int.kiad.'!G27</f>
        <v>29312</v>
      </c>
      <c r="G27" s="104">
        <f t="shared" si="7"/>
        <v>29333</v>
      </c>
      <c r="H27" s="104">
        <f>'[2]1.-23.'!F1045</f>
        <v>21</v>
      </c>
      <c r="I27" s="106" t="s">
        <v>41</v>
      </c>
      <c r="J27" s="99" t="s">
        <v>131</v>
      </c>
      <c r="K27" s="103">
        <f>'[1]int.kiad.'!L27</f>
        <v>34299</v>
      </c>
      <c r="L27" s="104">
        <f t="shared" si="8"/>
        <v>28711</v>
      </c>
      <c r="M27" s="104">
        <f>'[2]1.-23.'!G1045</f>
        <v>-5588</v>
      </c>
      <c r="N27" s="103">
        <f>'[1]int.kiad.'!O27</f>
        <v>0</v>
      </c>
      <c r="O27" s="104">
        <f t="shared" si="9"/>
        <v>0</v>
      </c>
      <c r="P27" s="104">
        <f>'[2]1.-23.'!H1045</f>
        <v>0</v>
      </c>
      <c r="Q27" s="106" t="s">
        <v>41</v>
      </c>
      <c r="R27" s="99" t="s">
        <v>131</v>
      </c>
      <c r="S27" s="103">
        <f>'[1]int.kiad.'!T27</f>
        <v>34299</v>
      </c>
      <c r="T27" s="104">
        <f t="shared" si="0"/>
        <v>28711</v>
      </c>
      <c r="U27" s="104">
        <f t="shared" si="0"/>
        <v>-5588</v>
      </c>
      <c r="V27" s="103">
        <f>'[1]int.kiad.'!W27</f>
        <v>265</v>
      </c>
      <c r="W27" s="104">
        <f t="shared" si="10"/>
        <v>372</v>
      </c>
      <c r="X27" s="104">
        <f>'[2]1.-23.'!J1045</f>
        <v>107</v>
      </c>
      <c r="Y27" s="106" t="s">
        <v>41</v>
      </c>
      <c r="Z27" s="99" t="s">
        <v>131</v>
      </c>
      <c r="AA27" s="103">
        <f>'[1]int.kiad.'!AB27</f>
        <v>0</v>
      </c>
      <c r="AB27" s="104">
        <f t="shared" si="11"/>
        <v>0</v>
      </c>
      <c r="AC27" s="104">
        <f>'[2]1.-23.'!X1045</f>
        <v>0</v>
      </c>
      <c r="AD27" s="103">
        <f>'[1]int.kiad.'!AE27</f>
        <v>265</v>
      </c>
      <c r="AE27" s="104">
        <f t="shared" si="22"/>
        <v>372</v>
      </c>
      <c r="AF27" s="104">
        <f t="shared" si="22"/>
        <v>107</v>
      </c>
      <c r="AG27" s="106" t="s">
        <v>41</v>
      </c>
      <c r="AH27" s="99" t="s">
        <v>131</v>
      </c>
      <c r="AI27" s="103">
        <f>'[1]int.kiad.'!AJ27</f>
        <v>1160</v>
      </c>
      <c r="AJ27" s="104">
        <f t="shared" si="12"/>
        <v>1160</v>
      </c>
      <c r="AK27" s="104">
        <f>'[2]1.-23.'!K1045</f>
        <v>0</v>
      </c>
      <c r="AL27" s="103">
        <f>'[1]int.kiad.'!AM27</f>
        <v>1646</v>
      </c>
      <c r="AM27" s="104">
        <f t="shared" si="13"/>
        <v>2132</v>
      </c>
      <c r="AN27" s="104">
        <f>'[2]1.-23.'!L1045</f>
        <v>486</v>
      </c>
      <c r="AO27" s="106" t="s">
        <v>41</v>
      </c>
      <c r="AP27" s="99" t="s">
        <v>131</v>
      </c>
      <c r="AQ27" s="103">
        <f>'[1]int.kiad.'!AR27</f>
        <v>1951</v>
      </c>
      <c r="AR27" s="104">
        <f t="shared" si="14"/>
        <v>2762</v>
      </c>
      <c r="AS27" s="104">
        <f>'[2]1.-23.'!M1045</f>
        <v>811</v>
      </c>
      <c r="AT27" s="104">
        <f t="shared" si="23"/>
        <v>152033</v>
      </c>
      <c r="AU27" s="104">
        <f t="shared" si="23"/>
        <v>147935</v>
      </c>
      <c r="AV27" s="104">
        <f t="shared" si="23"/>
        <v>-4098</v>
      </c>
      <c r="AW27" s="106" t="s">
        <v>41</v>
      </c>
      <c r="AX27" s="99" t="s">
        <v>131</v>
      </c>
      <c r="AY27" s="104">
        <f t="shared" si="20"/>
        <v>148436</v>
      </c>
      <c r="AZ27" s="104">
        <f t="shared" si="20"/>
        <v>143041</v>
      </c>
      <c r="BA27" s="104">
        <f t="shared" si="20"/>
        <v>-5395</v>
      </c>
      <c r="BB27" s="104">
        <f t="shared" si="21"/>
        <v>3597</v>
      </c>
      <c r="BC27" s="104">
        <f t="shared" si="21"/>
        <v>4894</v>
      </c>
      <c r="BD27" s="104">
        <f t="shared" si="21"/>
        <v>1297</v>
      </c>
      <c r="BE27" s="44">
        <v>8</v>
      </c>
      <c r="BF27" s="34" t="s">
        <v>13</v>
      </c>
      <c r="BG27" s="33" t="s">
        <v>187</v>
      </c>
      <c r="BH27" s="33">
        <f>'[3]int.kiad.'!BI27</f>
        <v>37350</v>
      </c>
      <c r="BI27" s="23">
        <f t="shared" si="24"/>
        <v>37350</v>
      </c>
      <c r="BJ27" s="23">
        <f>'[2]részb.ö.'!E277</f>
        <v>0</v>
      </c>
      <c r="BK27" s="33">
        <f>'[3]int.kiad.'!BL27</f>
        <v>13652</v>
      </c>
      <c r="BL27" s="23">
        <f t="shared" si="25"/>
        <v>13752</v>
      </c>
      <c r="BM27" s="23">
        <f>'[2]részb.ö.'!F277</f>
        <v>100</v>
      </c>
      <c r="BN27" s="44">
        <v>8</v>
      </c>
      <c r="BO27" s="34" t="s">
        <v>13</v>
      </c>
      <c r="BP27" s="33" t="s">
        <v>187</v>
      </c>
      <c r="BQ27" s="33">
        <f>'[3]int.kiad.'!BR27</f>
        <v>15981</v>
      </c>
      <c r="BR27" s="23">
        <f t="shared" si="26"/>
        <v>16590</v>
      </c>
      <c r="BS27" s="23">
        <f>'[2]részb.ö.'!G277</f>
        <v>609</v>
      </c>
      <c r="BT27" s="33">
        <f>'[3]int.kiad.'!BU27</f>
        <v>0</v>
      </c>
      <c r="BU27" s="23">
        <f t="shared" si="27"/>
        <v>0</v>
      </c>
      <c r="BV27" s="23">
        <f>'[2]részb.ö.'!J277</f>
        <v>0</v>
      </c>
      <c r="BW27" s="44">
        <v>8</v>
      </c>
      <c r="BX27" s="34" t="s">
        <v>13</v>
      </c>
      <c r="BY27" s="33" t="s">
        <v>187</v>
      </c>
      <c r="BZ27" s="33">
        <f>'[3]int.kiad.'!CA27</f>
        <v>0</v>
      </c>
      <c r="CA27" s="23">
        <f t="shared" si="28"/>
        <v>0</v>
      </c>
      <c r="CB27" s="23">
        <f>'[2]részb.ö.'!K277</f>
        <v>0</v>
      </c>
      <c r="CC27" s="33">
        <f>'[3]int.kiad.'!CD27</f>
        <v>0</v>
      </c>
      <c r="CD27" s="23">
        <f t="shared" si="29"/>
        <v>0</v>
      </c>
      <c r="CE27" s="23">
        <f>'[2]részb.ö.'!L277</f>
        <v>0</v>
      </c>
      <c r="CF27" s="44">
        <v>8</v>
      </c>
      <c r="CG27" s="34" t="s">
        <v>13</v>
      </c>
      <c r="CH27" s="33" t="s">
        <v>187</v>
      </c>
      <c r="CI27" s="33">
        <f>'[3]int.kiad.'!CJ27</f>
        <v>211</v>
      </c>
      <c r="CJ27" s="23">
        <f t="shared" si="30"/>
        <v>449</v>
      </c>
      <c r="CK27" s="23">
        <f>'[2]részb.ö.'!M277</f>
        <v>238</v>
      </c>
      <c r="CL27" s="33">
        <f t="shared" si="31"/>
        <v>67194</v>
      </c>
      <c r="CM27" s="33">
        <f t="shared" si="31"/>
        <v>68141</v>
      </c>
      <c r="CN27" s="33">
        <f t="shared" si="31"/>
        <v>947</v>
      </c>
      <c r="CO27" s="7"/>
    </row>
    <row r="28" spans="1:93" ht="12.75">
      <c r="A28" s="157" t="s">
        <v>42</v>
      </c>
      <c r="B28" s="124" t="s">
        <v>132</v>
      </c>
      <c r="C28" s="103">
        <f>'[1]int.kiad.'!D28</f>
        <v>166333</v>
      </c>
      <c r="D28" s="104">
        <f t="shared" si="6"/>
        <v>167014</v>
      </c>
      <c r="E28" s="104">
        <f>'[2]1.-23.'!E1093</f>
        <v>681</v>
      </c>
      <c r="F28" s="103">
        <f>'[1]int.kiad.'!G28</f>
        <v>59079</v>
      </c>
      <c r="G28" s="104">
        <f t="shared" si="7"/>
        <v>59261</v>
      </c>
      <c r="H28" s="104">
        <f>'[2]1.-23.'!F1093</f>
        <v>182</v>
      </c>
      <c r="I28" s="106" t="s">
        <v>42</v>
      </c>
      <c r="J28" s="99" t="s">
        <v>132</v>
      </c>
      <c r="K28" s="103">
        <f>'[1]int.kiad.'!L28</f>
        <v>41641</v>
      </c>
      <c r="L28" s="104">
        <f t="shared" si="8"/>
        <v>43737</v>
      </c>
      <c r="M28" s="104">
        <f>'[2]1.-23.'!G1093</f>
        <v>2096</v>
      </c>
      <c r="N28" s="103">
        <f>'[1]int.kiad.'!O28</f>
        <v>0</v>
      </c>
      <c r="O28" s="104">
        <f t="shared" si="9"/>
        <v>0</v>
      </c>
      <c r="P28" s="104">
        <f>'[2]1.-23.'!H1093</f>
        <v>0</v>
      </c>
      <c r="Q28" s="106" t="s">
        <v>42</v>
      </c>
      <c r="R28" s="99" t="s">
        <v>132</v>
      </c>
      <c r="S28" s="103">
        <f>'[1]int.kiad.'!T28</f>
        <v>41641</v>
      </c>
      <c r="T28" s="104">
        <f t="shared" si="0"/>
        <v>43737</v>
      </c>
      <c r="U28" s="104">
        <f t="shared" si="0"/>
        <v>2096</v>
      </c>
      <c r="V28" s="103">
        <f>'[1]int.kiad.'!W28</f>
        <v>185</v>
      </c>
      <c r="W28" s="104">
        <f t="shared" si="10"/>
        <v>267</v>
      </c>
      <c r="X28" s="104">
        <f>'[2]1.-23.'!J1093</f>
        <v>82</v>
      </c>
      <c r="Y28" s="106" t="s">
        <v>42</v>
      </c>
      <c r="Z28" s="99" t="s">
        <v>132</v>
      </c>
      <c r="AA28" s="103">
        <f>'[1]int.kiad.'!AB28</f>
        <v>0</v>
      </c>
      <c r="AB28" s="104">
        <f t="shared" si="11"/>
        <v>0</v>
      </c>
      <c r="AC28" s="104">
        <f>'[2]1.-23.'!X1093</f>
        <v>0</v>
      </c>
      <c r="AD28" s="103">
        <f>'[1]int.kiad.'!AE28</f>
        <v>185</v>
      </c>
      <c r="AE28" s="104">
        <f t="shared" si="22"/>
        <v>267</v>
      </c>
      <c r="AF28" s="104">
        <f t="shared" si="22"/>
        <v>82</v>
      </c>
      <c r="AG28" s="106" t="s">
        <v>42</v>
      </c>
      <c r="AH28" s="99" t="s">
        <v>132</v>
      </c>
      <c r="AI28" s="103">
        <f>'[1]int.kiad.'!AJ28</f>
        <v>1956</v>
      </c>
      <c r="AJ28" s="104">
        <f t="shared" si="12"/>
        <v>3844</v>
      </c>
      <c r="AK28" s="104">
        <f>'[2]1.-23.'!K1093</f>
        <v>1888</v>
      </c>
      <c r="AL28" s="103">
        <f>'[1]int.kiad.'!AM28</f>
        <v>5658</v>
      </c>
      <c r="AM28" s="104">
        <f t="shared" si="13"/>
        <v>5666</v>
      </c>
      <c r="AN28" s="104">
        <f>'[2]1.-23.'!L1093</f>
        <v>8</v>
      </c>
      <c r="AO28" s="106" t="s">
        <v>42</v>
      </c>
      <c r="AP28" s="99" t="s">
        <v>132</v>
      </c>
      <c r="AQ28" s="103">
        <f>'[1]int.kiad.'!AR28</f>
        <v>5594</v>
      </c>
      <c r="AR28" s="104">
        <f t="shared" si="14"/>
        <v>5753</v>
      </c>
      <c r="AS28" s="104">
        <f>'[2]1.-23.'!M1093</f>
        <v>159</v>
      </c>
      <c r="AT28" s="104">
        <f t="shared" si="23"/>
        <v>280446</v>
      </c>
      <c r="AU28" s="104">
        <f t="shared" si="23"/>
        <v>285542</v>
      </c>
      <c r="AV28" s="104">
        <f t="shared" si="23"/>
        <v>5096</v>
      </c>
      <c r="AW28" s="106" t="s">
        <v>42</v>
      </c>
      <c r="AX28" s="99" t="s">
        <v>132</v>
      </c>
      <c r="AY28" s="104">
        <f t="shared" si="20"/>
        <v>269194</v>
      </c>
      <c r="AZ28" s="104">
        <f t="shared" si="20"/>
        <v>274123</v>
      </c>
      <c r="BA28" s="104">
        <f t="shared" si="20"/>
        <v>4929</v>
      </c>
      <c r="BB28" s="104">
        <f t="shared" si="21"/>
        <v>11252</v>
      </c>
      <c r="BC28" s="104">
        <f t="shared" si="21"/>
        <v>11419</v>
      </c>
      <c r="BD28" s="104">
        <f t="shared" si="21"/>
        <v>167</v>
      </c>
      <c r="BE28" s="44">
        <v>8</v>
      </c>
      <c r="BF28" s="34" t="s">
        <v>14</v>
      </c>
      <c r="BG28" s="33" t="s">
        <v>188</v>
      </c>
      <c r="BH28" s="33">
        <f>'[3]int.kiad.'!BI28</f>
        <v>23184</v>
      </c>
      <c r="BI28" s="23">
        <f t="shared" si="24"/>
        <v>23260</v>
      </c>
      <c r="BJ28" s="23">
        <f>'[2]részb.ö.'!E325</f>
        <v>76</v>
      </c>
      <c r="BK28" s="33">
        <f>'[3]int.kiad.'!BL28</f>
        <v>8409</v>
      </c>
      <c r="BL28" s="23">
        <f t="shared" si="25"/>
        <v>8430</v>
      </c>
      <c r="BM28" s="23">
        <f>'[2]részb.ö.'!F325</f>
        <v>21</v>
      </c>
      <c r="BN28" s="44">
        <v>8</v>
      </c>
      <c r="BO28" s="34" t="s">
        <v>14</v>
      </c>
      <c r="BP28" s="33" t="s">
        <v>188</v>
      </c>
      <c r="BQ28" s="33">
        <f>'[3]int.kiad.'!BR28</f>
        <v>8951</v>
      </c>
      <c r="BR28" s="23">
        <f t="shared" si="26"/>
        <v>9151</v>
      </c>
      <c r="BS28" s="23">
        <f>'[2]részb.ö.'!G325</f>
        <v>200</v>
      </c>
      <c r="BT28" s="33">
        <f>'[3]int.kiad.'!BU28</f>
        <v>0</v>
      </c>
      <c r="BU28" s="23">
        <f t="shared" si="27"/>
        <v>0</v>
      </c>
      <c r="BV28" s="23">
        <f>'[2]részb.ö.'!J325</f>
        <v>0</v>
      </c>
      <c r="BW28" s="44">
        <v>8</v>
      </c>
      <c r="BX28" s="34" t="s">
        <v>14</v>
      </c>
      <c r="BY28" s="33" t="s">
        <v>188</v>
      </c>
      <c r="BZ28" s="33">
        <f>'[3]int.kiad.'!CA28</f>
        <v>0</v>
      </c>
      <c r="CA28" s="23">
        <f t="shared" si="28"/>
        <v>0</v>
      </c>
      <c r="CB28" s="23">
        <f>'[2]részb.ö.'!K325</f>
        <v>0</v>
      </c>
      <c r="CC28" s="33">
        <f>'[3]int.kiad.'!CD28</f>
        <v>0</v>
      </c>
      <c r="CD28" s="23">
        <f t="shared" si="29"/>
        <v>0</v>
      </c>
      <c r="CE28" s="23">
        <f>'[2]részb.ö.'!L325</f>
        <v>0</v>
      </c>
      <c r="CF28" s="44">
        <v>8</v>
      </c>
      <c r="CG28" s="34" t="s">
        <v>14</v>
      </c>
      <c r="CH28" s="33" t="s">
        <v>188</v>
      </c>
      <c r="CI28" s="33">
        <f>'[3]int.kiad.'!CJ28</f>
        <v>30</v>
      </c>
      <c r="CJ28" s="23">
        <f t="shared" si="30"/>
        <v>30</v>
      </c>
      <c r="CK28" s="23">
        <f>'[2]részb.ö.'!M325</f>
        <v>0</v>
      </c>
      <c r="CL28" s="33">
        <f t="shared" si="31"/>
        <v>40574</v>
      </c>
      <c r="CM28" s="33">
        <f t="shared" si="31"/>
        <v>40871</v>
      </c>
      <c r="CN28" s="33">
        <f t="shared" si="31"/>
        <v>297</v>
      </c>
      <c r="CO28" s="7"/>
    </row>
    <row r="29" spans="1:93" ht="12.75">
      <c r="A29" s="157" t="s">
        <v>43</v>
      </c>
      <c r="B29" s="124" t="s">
        <v>133</v>
      </c>
      <c r="C29" s="103">
        <f>'[1]int.kiad.'!D29</f>
        <v>182277</v>
      </c>
      <c r="D29" s="104">
        <f t="shared" si="6"/>
        <v>182407</v>
      </c>
      <c r="E29" s="104">
        <f>'[2]24.-42.'!E37</f>
        <v>130</v>
      </c>
      <c r="F29" s="103">
        <f>'[1]int.kiad.'!G29</f>
        <v>64570</v>
      </c>
      <c r="G29" s="104">
        <f t="shared" si="7"/>
        <v>64612</v>
      </c>
      <c r="H29" s="104">
        <f>'[2]24.-42.'!F37</f>
        <v>42</v>
      </c>
      <c r="I29" s="106" t="s">
        <v>43</v>
      </c>
      <c r="J29" s="99" t="s">
        <v>133</v>
      </c>
      <c r="K29" s="103">
        <f>'[1]int.kiad.'!L29</f>
        <v>75602</v>
      </c>
      <c r="L29" s="104">
        <f t="shared" si="8"/>
        <v>79460</v>
      </c>
      <c r="M29" s="104">
        <f>'[2]24.-42.'!G37</f>
        <v>3858</v>
      </c>
      <c r="N29" s="103">
        <f>'[1]int.kiad.'!O29</f>
        <v>0</v>
      </c>
      <c r="O29" s="104">
        <f t="shared" si="9"/>
        <v>0</v>
      </c>
      <c r="P29" s="104">
        <f>'[2]24.-42.'!H37</f>
        <v>0</v>
      </c>
      <c r="Q29" s="106" t="s">
        <v>43</v>
      </c>
      <c r="R29" s="99" t="s">
        <v>133</v>
      </c>
      <c r="S29" s="103">
        <f>'[1]int.kiad.'!T29</f>
        <v>75602</v>
      </c>
      <c r="T29" s="104">
        <f t="shared" si="0"/>
        <v>79460</v>
      </c>
      <c r="U29" s="104">
        <f t="shared" si="0"/>
        <v>3858</v>
      </c>
      <c r="V29" s="103">
        <f>'[1]int.kiad.'!W29</f>
        <v>0</v>
      </c>
      <c r="W29" s="104">
        <f t="shared" si="10"/>
        <v>0</v>
      </c>
      <c r="X29" s="104">
        <f>'[2]24.-42.'!J37</f>
        <v>0</v>
      </c>
      <c r="Y29" s="106" t="s">
        <v>43</v>
      </c>
      <c r="Z29" s="99" t="s">
        <v>133</v>
      </c>
      <c r="AA29" s="103">
        <f>'[1]int.kiad.'!AB29</f>
        <v>0</v>
      </c>
      <c r="AB29" s="104">
        <f t="shared" si="11"/>
        <v>0</v>
      </c>
      <c r="AC29" s="104">
        <f>'[2]24.-42.'!X37</f>
        <v>0</v>
      </c>
      <c r="AD29" s="103">
        <f>'[1]int.kiad.'!AE29</f>
        <v>0</v>
      </c>
      <c r="AE29" s="104">
        <f t="shared" si="22"/>
        <v>0</v>
      </c>
      <c r="AF29" s="104">
        <f t="shared" si="22"/>
        <v>0</v>
      </c>
      <c r="AG29" s="106" t="s">
        <v>43</v>
      </c>
      <c r="AH29" s="99" t="s">
        <v>133</v>
      </c>
      <c r="AI29" s="103">
        <f>'[1]int.kiad.'!AJ29</f>
        <v>2903</v>
      </c>
      <c r="AJ29" s="104">
        <f t="shared" si="12"/>
        <v>2903</v>
      </c>
      <c r="AK29" s="104">
        <f>'[2]24.-42.'!K37</f>
        <v>0</v>
      </c>
      <c r="AL29" s="103">
        <f>'[1]int.kiad.'!AM29</f>
        <v>1500</v>
      </c>
      <c r="AM29" s="104">
        <f t="shared" si="13"/>
        <v>1500</v>
      </c>
      <c r="AN29" s="104">
        <f>'[2]24.-42.'!L37</f>
        <v>0</v>
      </c>
      <c r="AO29" s="106" t="s">
        <v>43</v>
      </c>
      <c r="AP29" s="99" t="s">
        <v>133</v>
      </c>
      <c r="AQ29" s="103">
        <f>'[1]int.kiad.'!AR29</f>
        <v>32038</v>
      </c>
      <c r="AR29" s="104">
        <f t="shared" si="14"/>
        <v>31255</v>
      </c>
      <c r="AS29" s="104">
        <f>'[2]24.-42.'!M37</f>
        <v>-783</v>
      </c>
      <c r="AT29" s="104">
        <f t="shared" si="23"/>
        <v>358890</v>
      </c>
      <c r="AU29" s="104">
        <f t="shared" si="23"/>
        <v>362137</v>
      </c>
      <c r="AV29" s="104">
        <f t="shared" si="23"/>
        <v>3247</v>
      </c>
      <c r="AW29" s="106" t="s">
        <v>43</v>
      </c>
      <c r="AX29" s="99" t="s">
        <v>133</v>
      </c>
      <c r="AY29" s="104">
        <f t="shared" si="20"/>
        <v>325352</v>
      </c>
      <c r="AZ29" s="104">
        <f t="shared" si="20"/>
        <v>329382</v>
      </c>
      <c r="BA29" s="104">
        <f t="shared" si="20"/>
        <v>4030</v>
      </c>
      <c r="BB29" s="104">
        <f t="shared" si="21"/>
        <v>33538</v>
      </c>
      <c r="BC29" s="104">
        <f t="shared" si="21"/>
        <v>32755</v>
      </c>
      <c r="BD29" s="104">
        <f t="shared" si="21"/>
        <v>-783</v>
      </c>
      <c r="BE29" s="44">
        <v>8</v>
      </c>
      <c r="BF29" s="34" t="s">
        <v>15</v>
      </c>
      <c r="BG29" s="33" t="s">
        <v>189</v>
      </c>
      <c r="BH29" s="33">
        <f>'[3]int.kiad.'!BI29</f>
        <v>19517</v>
      </c>
      <c r="BI29" s="23">
        <f t="shared" si="24"/>
        <v>19517</v>
      </c>
      <c r="BJ29" s="23">
        <f>'[2]részb.ö.'!E373</f>
        <v>0</v>
      </c>
      <c r="BK29" s="33">
        <f>'[3]int.kiad.'!BL29</f>
        <v>7094</v>
      </c>
      <c r="BL29" s="23">
        <f t="shared" si="25"/>
        <v>7094</v>
      </c>
      <c r="BM29" s="23">
        <f>'[2]részb.ö.'!F373</f>
        <v>0</v>
      </c>
      <c r="BN29" s="44">
        <v>8</v>
      </c>
      <c r="BO29" s="34" t="s">
        <v>15</v>
      </c>
      <c r="BP29" s="33" t="s">
        <v>189</v>
      </c>
      <c r="BQ29" s="33">
        <f>'[3]int.kiad.'!BR29</f>
        <v>7526</v>
      </c>
      <c r="BR29" s="23">
        <f t="shared" si="26"/>
        <v>8002</v>
      </c>
      <c r="BS29" s="23">
        <f>'[2]részb.ö.'!G373</f>
        <v>476</v>
      </c>
      <c r="BT29" s="33">
        <f>'[3]int.kiad.'!BU29</f>
        <v>0</v>
      </c>
      <c r="BU29" s="23">
        <f t="shared" si="27"/>
        <v>0</v>
      </c>
      <c r="BV29" s="23">
        <f>'[2]részb.ö.'!J373</f>
        <v>0</v>
      </c>
      <c r="BW29" s="44">
        <v>8</v>
      </c>
      <c r="BX29" s="34" t="s">
        <v>15</v>
      </c>
      <c r="BY29" s="33" t="s">
        <v>189</v>
      </c>
      <c r="BZ29" s="33">
        <f>'[3]int.kiad.'!CA29</f>
        <v>0</v>
      </c>
      <c r="CA29" s="23">
        <f t="shared" si="28"/>
        <v>0</v>
      </c>
      <c r="CB29" s="23">
        <f>'[2]részb.ö.'!K373</f>
        <v>0</v>
      </c>
      <c r="CC29" s="33">
        <f>'[3]int.kiad.'!CD29</f>
        <v>0</v>
      </c>
      <c r="CD29" s="23">
        <f t="shared" si="29"/>
        <v>0</v>
      </c>
      <c r="CE29" s="23">
        <f>'[2]részb.ö.'!L373</f>
        <v>0</v>
      </c>
      <c r="CF29" s="44">
        <v>8</v>
      </c>
      <c r="CG29" s="34" t="s">
        <v>15</v>
      </c>
      <c r="CH29" s="33" t="s">
        <v>189</v>
      </c>
      <c r="CI29" s="33">
        <f>'[3]int.kiad.'!CJ29</f>
        <v>0</v>
      </c>
      <c r="CJ29" s="23">
        <f t="shared" si="30"/>
        <v>0</v>
      </c>
      <c r="CK29" s="23">
        <f>'[2]részb.ö.'!M373</f>
        <v>0</v>
      </c>
      <c r="CL29" s="33">
        <f t="shared" si="31"/>
        <v>34137</v>
      </c>
      <c r="CM29" s="33">
        <f t="shared" si="31"/>
        <v>34613</v>
      </c>
      <c r="CN29" s="33">
        <f t="shared" si="31"/>
        <v>476</v>
      </c>
      <c r="CO29" s="7"/>
    </row>
    <row r="30" spans="1:93" ht="12.75">
      <c r="A30" s="157" t="s">
        <v>44</v>
      </c>
      <c r="B30" s="124" t="s">
        <v>134</v>
      </c>
      <c r="C30" s="103">
        <f>'[1]int.kiad.'!D30</f>
        <v>151986</v>
      </c>
      <c r="D30" s="104">
        <f t="shared" si="6"/>
        <v>151988</v>
      </c>
      <c r="E30" s="104">
        <f>'[2]24.-42.'!E85</f>
        <v>2</v>
      </c>
      <c r="F30" s="103">
        <f>'[1]int.kiad.'!G30</f>
        <v>52626</v>
      </c>
      <c r="G30" s="104">
        <f t="shared" si="7"/>
        <v>52668</v>
      </c>
      <c r="H30" s="104">
        <f>'[2]24.-42.'!F85</f>
        <v>42</v>
      </c>
      <c r="I30" s="106" t="s">
        <v>44</v>
      </c>
      <c r="J30" s="99" t="s">
        <v>134</v>
      </c>
      <c r="K30" s="103">
        <f>'[1]int.kiad.'!L30</f>
        <v>46020</v>
      </c>
      <c r="L30" s="104">
        <f t="shared" si="8"/>
        <v>53030</v>
      </c>
      <c r="M30" s="104">
        <f>'[2]24.-42.'!G85</f>
        <v>7010</v>
      </c>
      <c r="N30" s="103">
        <f>'[1]int.kiad.'!O30</f>
        <v>0</v>
      </c>
      <c r="O30" s="104">
        <f t="shared" si="9"/>
        <v>0</v>
      </c>
      <c r="P30" s="104">
        <f>'[2]24.-42.'!H85</f>
        <v>0</v>
      </c>
      <c r="Q30" s="106" t="s">
        <v>44</v>
      </c>
      <c r="R30" s="99" t="s">
        <v>134</v>
      </c>
      <c r="S30" s="103">
        <f>'[1]int.kiad.'!T30</f>
        <v>46020</v>
      </c>
      <c r="T30" s="104">
        <f t="shared" si="0"/>
        <v>53030</v>
      </c>
      <c r="U30" s="104">
        <f t="shared" si="0"/>
        <v>7010</v>
      </c>
      <c r="V30" s="103">
        <f>'[1]int.kiad.'!W30</f>
        <v>0</v>
      </c>
      <c r="W30" s="104">
        <f t="shared" si="10"/>
        <v>0</v>
      </c>
      <c r="X30" s="104">
        <f>'[2]24.-42.'!J85</f>
        <v>0</v>
      </c>
      <c r="Y30" s="106" t="s">
        <v>44</v>
      </c>
      <c r="Z30" s="99" t="s">
        <v>134</v>
      </c>
      <c r="AA30" s="103">
        <f>'[1]int.kiad.'!AB30</f>
        <v>0</v>
      </c>
      <c r="AB30" s="104">
        <f t="shared" si="11"/>
        <v>0</v>
      </c>
      <c r="AC30" s="104">
        <f>'[2]24.-42.'!X85</f>
        <v>0</v>
      </c>
      <c r="AD30" s="103">
        <f>'[1]int.kiad.'!AE30</f>
        <v>0</v>
      </c>
      <c r="AE30" s="104">
        <f t="shared" si="22"/>
        <v>0</v>
      </c>
      <c r="AF30" s="104">
        <f t="shared" si="22"/>
        <v>0</v>
      </c>
      <c r="AG30" s="106" t="s">
        <v>44</v>
      </c>
      <c r="AH30" s="99" t="s">
        <v>134</v>
      </c>
      <c r="AI30" s="103">
        <f>'[1]int.kiad.'!AJ30</f>
        <v>913</v>
      </c>
      <c r="AJ30" s="104">
        <f t="shared" si="12"/>
        <v>1379</v>
      </c>
      <c r="AK30" s="104">
        <f>'[2]24.-42.'!K85</f>
        <v>466</v>
      </c>
      <c r="AL30" s="103">
        <f>'[1]int.kiad.'!AM30</f>
        <v>4085</v>
      </c>
      <c r="AM30" s="104">
        <f t="shared" si="13"/>
        <v>5085</v>
      </c>
      <c r="AN30" s="104">
        <f>'[2]24.-42.'!L85</f>
        <v>1000</v>
      </c>
      <c r="AO30" s="106" t="s">
        <v>44</v>
      </c>
      <c r="AP30" s="99" t="s">
        <v>134</v>
      </c>
      <c r="AQ30" s="103">
        <f>'[1]int.kiad.'!AR30</f>
        <v>5113</v>
      </c>
      <c r="AR30" s="104">
        <f t="shared" si="14"/>
        <v>5455</v>
      </c>
      <c r="AS30" s="104">
        <f>'[2]24.-42.'!M85</f>
        <v>342</v>
      </c>
      <c r="AT30" s="104">
        <f t="shared" si="23"/>
        <v>260743</v>
      </c>
      <c r="AU30" s="104">
        <f t="shared" si="23"/>
        <v>269605</v>
      </c>
      <c r="AV30" s="104">
        <f t="shared" si="23"/>
        <v>8862</v>
      </c>
      <c r="AW30" s="106" t="s">
        <v>44</v>
      </c>
      <c r="AX30" s="99" t="s">
        <v>134</v>
      </c>
      <c r="AY30" s="104">
        <f t="shared" si="20"/>
        <v>251545</v>
      </c>
      <c r="AZ30" s="104">
        <f t="shared" si="20"/>
        <v>259065</v>
      </c>
      <c r="BA30" s="104">
        <f t="shared" si="20"/>
        <v>7520</v>
      </c>
      <c r="BB30" s="104">
        <f t="shared" si="21"/>
        <v>9198</v>
      </c>
      <c r="BC30" s="104">
        <f t="shared" si="21"/>
        <v>10540</v>
      </c>
      <c r="BD30" s="104">
        <f t="shared" si="21"/>
        <v>1342</v>
      </c>
      <c r="BE30" s="44">
        <v>8</v>
      </c>
      <c r="BF30" s="34" t="s">
        <v>16</v>
      </c>
      <c r="BG30" s="33" t="s">
        <v>190</v>
      </c>
      <c r="BH30" s="33">
        <f>'[3]int.kiad.'!BI30</f>
        <v>33593</v>
      </c>
      <c r="BI30" s="23">
        <f t="shared" si="24"/>
        <v>33740</v>
      </c>
      <c r="BJ30" s="23">
        <f>'[2]részb.ö.'!E421</f>
        <v>147</v>
      </c>
      <c r="BK30" s="33">
        <f>'[3]int.kiad.'!BL30</f>
        <v>12280</v>
      </c>
      <c r="BL30" s="23">
        <f t="shared" si="25"/>
        <v>12280</v>
      </c>
      <c r="BM30" s="23">
        <f>'[2]részb.ö.'!F421</f>
        <v>0</v>
      </c>
      <c r="BN30" s="44">
        <v>8</v>
      </c>
      <c r="BO30" s="34" t="s">
        <v>16</v>
      </c>
      <c r="BP30" s="33" t="s">
        <v>190</v>
      </c>
      <c r="BQ30" s="33">
        <f>'[3]int.kiad.'!BR30</f>
        <v>13154</v>
      </c>
      <c r="BR30" s="23">
        <f t="shared" si="26"/>
        <v>13641</v>
      </c>
      <c r="BS30" s="23">
        <f>'[2]részb.ö.'!G421</f>
        <v>487</v>
      </c>
      <c r="BT30" s="33">
        <f>'[3]int.kiad.'!BU30</f>
        <v>0</v>
      </c>
      <c r="BU30" s="23">
        <f t="shared" si="27"/>
        <v>0</v>
      </c>
      <c r="BV30" s="23">
        <f>'[2]részb.ö.'!J421</f>
        <v>0</v>
      </c>
      <c r="BW30" s="44">
        <v>8</v>
      </c>
      <c r="BX30" s="34" t="s">
        <v>16</v>
      </c>
      <c r="BY30" s="33" t="s">
        <v>190</v>
      </c>
      <c r="BZ30" s="33">
        <f>'[3]int.kiad.'!CA30</f>
        <v>0</v>
      </c>
      <c r="CA30" s="23">
        <f t="shared" si="28"/>
        <v>0</v>
      </c>
      <c r="CB30" s="23">
        <f>'[2]részb.ö.'!K421</f>
        <v>0</v>
      </c>
      <c r="CC30" s="33">
        <f>'[3]int.kiad.'!CD30</f>
        <v>0</v>
      </c>
      <c r="CD30" s="23">
        <f t="shared" si="29"/>
        <v>0</v>
      </c>
      <c r="CE30" s="23">
        <f>'[2]részb.ö.'!L421</f>
        <v>0</v>
      </c>
      <c r="CF30" s="44">
        <v>8</v>
      </c>
      <c r="CG30" s="34" t="s">
        <v>16</v>
      </c>
      <c r="CH30" s="33" t="s">
        <v>190</v>
      </c>
      <c r="CI30" s="33">
        <f>'[3]int.kiad.'!CJ30</f>
        <v>466</v>
      </c>
      <c r="CJ30" s="23">
        <f t="shared" si="30"/>
        <v>466</v>
      </c>
      <c r="CK30" s="23">
        <f>'[2]részb.ö.'!M421</f>
        <v>0</v>
      </c>
      <c r="CL30" s="33">
        <f t="shared" si="31"/>
        <v>59493</v>
      </c>
      <c r="CM30" s="33">
        <f t="shared" si="31"/>
        <v>60127</v>
      </c>
      <c r="CN30" s="33">
        <f t="shared" si="31"/>
        <v>634</v>
      </c>
      <c r="CO30" s="7"/>
    </row>
    <row r="31" spans="1:93" ht="12.75">
      <c r="A31" s="157" t="s">
        <v>45</v>
      </c>
      <c r="B31" s="99" t="s">
        <v>135</v>
      </c>
      <c r="C31" s="103">
        <f>'[1]int.kiad.'!D31</f>
        <v>176007</v>
      </c>
      <c r="D31" s="104">
        <f t="shared" si="6"/>
        <v>175072</v>
      </c>
      <c r="E31" s="104">
        <f>'[2]24.-42.'!E133</f>
        <v>-935</v>
      </c>
      <c r="F31" s="103">
        <f>'[1]int.kiad.'!G31</f>
        <v>61058</v>
      </c>
      <c r="G31" s="104">
        <f t="shared" si="7"/>
        <v>60162</v>
      </c>
      <c r="H31" s="104">
        <f>'[2]24.-42.'!F133</f>
        <v>-896</v>
      </c>
      <c r="I31" s="106" t="s">
        <v>45</v>
      </c>
      <c r="J31" s="99" t="s">
        <v>135</v>
      </c>
      <c r="K31" s="103">
        <f>'[1]int.kiad.'!L31</f>
        <v>117420</v>
      </c>
      <c r="L31" s="104">
        <f t="shared" si="8"/>
        <v>152498</v>
      </c>
      <c r="M31" s="104">
        <f>'[2]24.-42.'!G133</f>
        <v>35078</v>
      </c>
      <c r="N31" s="103">
        <f>'[1]int.kiad.'!O31</f>
        <v>0</v>
      </c>
      <c r="O31" s="104">
        <f t="shared" si="9"/>
        <v>0</v>
      </c>
      <c r="P31" s="104">
        <f>'[2]24.-42.'!H133</f>
        <v>0</v>
      </c>
      <c r="Q31" s="106" t="s">
        <v>45</v>
      </c>
      <c r="R31" s="99" t="s">
        <v>135</v>
      </c>
      <c r="S31" s="103">
        <f>'[1]int.kiad.'!T31</f>
        <v>117420</v>
      </c>
      <c r="T31" s="104">
        <f t="shared" si="0"/>
        <v>152498</v>
      </c>
      <c r="U31" s="104">
        <f t="shared" si="0"/>
        <v>35078</v>
      </c>
      <c r="V31" s="103">
        <f>'[1]int.kiad.'!W31</f>
        <v>0</v>
      </c>
      <c r="W31" s="104">
        <f t="shared" si="10"/>
        <v>150</v>
      </c>
      <c r="X31" s="104">
        <f>'[2]24.-42.'!J133</f>
        <v>150</v>
      </c>
      <c r="Y31" s="106" t="s">
        <v>45</v>
      </c>
      <c r="Z31" s="99" t="s">
        <v>135</v>
      </c>
      <c r="AA31" s="103">
        <f>'[1]int.kiad.'!AB31</f>
        <v>0</v>
      </c>
      <c r="AB31" s="104">
        <f t="shared" si="11"/>
        <v>0</v>
      </c>
      <c r="AC31" s="104">
        <f>'[2]24.-42.'!X133</f>
        <v>0</v>
      </c>
      <c r="AD31" s="103">
        <f>'[1]int.kiad.'!AE31</f>
        <v>0</v>
      </c>
      <c r="AE31" s="104">
        <f t="shared" si="22"/>
        <v>150</v>
      </c>
      <c r="AF31" s="104">
        <f t="shared" si="22"/>
        <v>150</v>
      </c>
      <c r="AG31" s="106" t="s">
        <v>45</v>
      </c>
      <c r="AH31" s="99" t="s">
        <v>135</v>
      </c>
      <c r="AI31" s="103">
        <f>'[1]int.kiad.'!AJ31</f>
        <v>5472</v>
      </c>
      <c r="AJ31" s="104">
        <f t="shared" si="12"/>
        <v>2472</v>
      </c>
      <c r="AK31" s="104">
        <f>'[2]24.-42.'!K133</f>
        <v>-3000</v>
      </c>
      <c r="AL31" s="103">
        <f>'[1]int.kiad.'!AM31</f>
        <v>2953</v>
      </c>
      <c r="AM31" s="104">
        <f t="shared" si="13"/>
        <v>2953</v>
      </c>
      <c r="AN31" s="104">
        <f>'[2]24.-42.'!L133</f>
        <v>0</v>
      </c>
      <c r="AO31" s="106" t="s">
        <v>45</v>
      </c>
      <c r="AP31" s="99" t="s">
        <v>135</v>
      </c>
      <c r="AQ31" s="103">
        <f>'[1]int.kiad.'!AR31</f>
        <v>6968</v>
      </c>
      <c r="AR31" s="104">
        <f t="shared" si="14"/>
        <v>13674</v>
      </c>
      <c r="AS31" s="104">
        <f>'[2]24.-42.'!M133</f>
        <v>6706</v>
      </c>
      <c r="AT31" s="104">
        <f t="shared" si="23"/>
        <v>369878</v>
      </c>
      <c r="AU31" s="104">
        <f t="shared" si="23"/>
        <v>406981</v>
      </c>
      <c r="AV31" s="104">
        <f t="shared" si="23"/>
        <v>37103</v>
      </c>
      <c r="AW31" s="106" t="s">
        <v>45</v>
      </c>
      <c r="AX31" s="99" t="s">
        <v>135</v>
      </c>
      <c r="AY31" s="104">
        <f t="shared" si="20"/>
        <v>359957</v>
      </c>
      <c r="AZ31" s="104">
        <f t="shared" si="20"/>
        <v>390354</v>
      </c>
      <c r="BA31" s="104">
        <f t="shared" si="20"/>
        <v>30397</v>
      </c>
      <c r="BB31" s="104">
        <f t="shared" si="21"/>
        <v>9921</v>
      </c>
      <c r="BC31" s="104">
        <f t="shared" si="21"/>
        <v>16627</v>
      </c>
      <c r="BD31" s="104">
        <f t="shared" si="21"/>
        <v>6706</v>
      </c>
      <c r="BE31" s="44">
        <v>8</v>
      </c>
      <c r="BF31" s="34" t="s">
        <v>17</v>
      </c>
      <c r="BG31" s="33" t="s">
        <v>191</v>
      </c>
      <c r="BH31" s="33">
        <f>'[3]int.kiad.'!BI31</f>
        <v>18341</v>
      </c>
      <c r="BI31" s="23">
        <f t="shared" si="24"/>
        <v>18341</v>
      </c>
      <c r="BJ31" s="23">
        <f>'[2]részb.ö.'!E469</f>
        <v>0</v>
      </c>
      <c r="BK31" s="33">
        <f>'[3]int.kiad.'!BL31</f>
        <v>6676</v>
      </c>
      <c r="BL31" s="23">
        <f t="shared" si="25"/>
        <v>6676</v>
      </c>
      <c r="BM31" s="23">
        <f>'[2]részb.ö.'!F469</f>
        <v>0</v>
      </c>
      <c r="BN31" s="44">
        <v>8</v>
      </c>
      <c r="BO31" s="34" t="s">
        <v>17</v>
      </c>
      <c r="BP31" s="33" t="s">
        <v>191</v>
      </c>
      <c r="BQ31" s="33">
        <f>'[3]int.kiad.'!BR31</f>
        <v>6252</v>
      </c>
      <c r="BR31" s="23">
        <f t="shared" si="26"/>
        <v>6186</v>
      </c>
      <c r="BS31" s="23">
        <f>'[2]részb.ö.'!G469</f>
        <v>-66</v>
      </c>
      <c r="BT31" s="33">
        <f>'[3]int.kiad.'!BU31</f>
        <v>0</v>
      </c>
      <c r="BU31" s="23">
        <f t="shared" si="27"/>
        <v>0</v>
      </c>
      <c r="BV31" s="23">
        <f>'[2]részb.ö.'!J469</f>
        <v>0</v>
      </c>
      <c r="BW31" s="44">
        <v>8</v>
      </c>
      <c r="BX31" s="34" t="s">
        <v>17</v>
      </c>
      <c r="BY31" s="33" t="s">
        <v>191</v>
      </c>
      <c r="BZ31" s="33">
        <f>'[3]int.kiad.'!CA31</f>
        <v>0</v>
      </c>
      <c r="CA31" s="23">
        <f t="shared" si="28"/>
        <v>0</v>
      </c>
      <c r="CB31" s="23">
        <f>'[2]részb.ö.'!K469</f>
        <v>0</v>
      </c>
      <c r="CC31" s="33">
        <f>'[3]int.kiad.'!CD31</f>
        <v>0</v>
      </c>
      <c r="CD31" s="23">
        <f t="shared" si="29"/>
        <v>500</v>
      </c>
      <c r="CE31" s="23">
        <f>'[2]részb.ö.'!L469</f>
        <v>500</v>
      </c>
      <c r="CF31" s="44">
        <v>8</v>
      </c>
      <c r="CG31" s="34" t="s">
        <v>17</v>
      </c>
      <c r="CH31" s="33" t="s">
        <v>191</v>
      </c>
      <c r="CI31" s="33">
        <f>'[3]int.kiad.'!CJ31</f>
        <v>75</v>
      </c>
      <c r="CJ31" s="23">
        <f t="shared" si="30"/>
        <v>75</v>
      </c>
      <c r="CK31" s="23">
        <f>'[2]részb.ö.'!M469</f>
        <v>0</v>
      </c>
      <c r="CL31" s="33">
        <f t="shared" si="31"/>
        <v>31344</v>
      </c>
      <c r="CM31" s="33">
        <f t="shared" si="31"/>
        <v>31778</v>
      </c>
      <c r="CN31" s="33">
        <f t="shared" si="31"/>
        <v>434</v>
      </c>
      <c r="CO31" s="7"/>
    </row>
    <row r="32" spans="1:93" ht="12.75">
      <c r="A32" s="106" t="s">
        <v>46</v>
      </c>
      <c r="B32" s="99" t="s">
        <v>136</v>
      </c>
      <c r="C32" s="103">
        <f>'[1]int.kiad.'!D32</f>
        <v>138290</v>
      </c>
      <c r="D32" s="104">
        <f t="shared" si="6"/>
        <v>136585</v>
      </c>
      <c r="E32" s="104">
        <f>'[2]24.-42.'!E181</f>
        <v>-1705</v>
      </c>
      <c r="F32" s="103">
        <f>'[1]int.kiad.'!G32</f>
        <v>47673</v>
      </c>
      <c r="G32" s="104">
        <f t="shared" si="7"/>
        <v>47694</v>
      </c>
      <c r="H32" s="104">
        <f>'[2]24.-42.'!F181</f>
        <v>21</v>
      </c>
      <c r="I32" s="106" t="s">
        <v>46</v>
      </c>
      <c r="J32" s="99" t="s">
        <v>136</v>
      </c>
      <c r="K32" s="103">
        <f>'[1]int.kiad.'!L32</f>
        <v>62109</v>
      </c>
      <c r="L32" s="104">
        <f t="shared" si="8"/>
        <v>66492</v>
      </c>
      <c r="M32" s="104">
        <f>'[2]24.-42.'!G181</f>
        <v>4383</v>
      </c>
      <c r="N32" s="103">
        <f>'[1]int.kiad.'!O32</f>
        <v>0</v>
      </c>
      <c r="O32" s="104">
        <f t="shared" si="9"/>
        <v>0</v>
      </c>
      <c r="P32" s="104">
        <f>'[2]24.-42.'!H181</f>
        <v>0</v>
      </c>
      <c r="Q32" s="106" t="s">
        <v>46</v>
      </c>
      <c r="R32" s="99" t="s">
        <v>136</v>
      </c>
      <c r="S32" s="103">
        <f>'[1]int.kiad.'!T32</f>
        <v>62109</v>
      </c>
      <c r="T32" s="104">
        <f t="shared" si="0"/>
        <v>66492</v>
      </c>
      <c r="U32" s="104">
        <f t="shared" si="0"/>
        <v>4383</v>
      </c>
      <c r="V32" s="103">
        <f>'[1]int.kiad.'!W32</f>
        <v>0</v>
      </c>
      <c r="W32" s="104">
        <f t="shared" si="10"/>
        <v>0</v>
      </c>
      <c r="X32" s="104">
        <f>'[2]24.-42.'!J181</f>
        <v>0</v>
      </c>
      <c r="Y32" s="106" t="s">
        <v>46</v>
      </c>
      <c r="Z32" s="99" t="s">
        <v>136</v>
      </c>
      <c r="AA32" s="103">
        <f>'[1]int.kiad.'!AB32</f>
        <v>0</v>
      </c>
      <c r="AB32" s="104">
        <f t="shared" si="11"/>
        <v>0</v>
      </c>
      <c r="AC32" s="104">
        <f>'[2]24.-42.'!X181</f>
        <v>0</v>
      </c>
      <c r="AD32" s="103">
        <f>'[1]int.kiad.'!AE32</f>
        <v>0</v>
      </c>
      <c r="AE32" s="104">
        <f t="shared" si="22"/>
        <v>0</v>
      </c>
      <c r="AF32" s="104">
        <f t="shared" si="22"/>
        <v>0</v>
      </c>
      <c r="AG32" s="106" t="s">
        <v>46</v>
      </c>
      <c r="AH32" s="99" t="s">
        <v>136</v>
      </c>
      <c r="AI32" s="103">
        <f>'[1]int.kiad.'!AJ32</f>
        <v>2714</v>
      </c>
      <c r="AJ32" s="104">
        <f t="shared" si="12"/>
        <v>2714</v>
      </c>
      <c r="AK32" s="104">
        <f>'[2]24.-42.'!K181</f>
        <v>0</v>
      </c>
      <c r="AL32" s="103">
        <f>'[1]int.kiad.'!AM32</f>
        <v>2737</v>
      </c>
      <c r="AM32" s="104">
        <f t="shared" si="13"/>
        <v>3186</v>
      </c>
      <c r="AN32" s="104">
        <f>'[2]24.-42.'!L181</f>
        <v>449</v>
      </c>
      <c r="AO32" s="106" t="s">
        <v>46</v>
      </c>
      <c r="AP32" s="99" t="s">
        <v>136</v>
      </c>
      <c r="AQ32" s="103">
        <f>'[1]int.kiad.'!AR32</f>
        <v>28212</v>
      </c>
      <c r="AR32" s="104">
        <f t="shared" si="14"/>
        <v>37437</v>
      </c>
      <c r="AS32" s="104">
        <f>'[2]24.-42.'!M181</f>
        <v>9225</v>
      </c>
      <c r="AT32" s="104">
        <f t="shared" si="23"/>
        <v>281735</v>
      </c>
      <c r="AU32" s="104">
        <f t="shared" si="23"/>
        <v>294108</v>
      </c>
      <c r="AV32" s="104">
        <f t="shared" si="23"/>
        <v>12373</v>
      </c>
      <c r="AW32" s="106" t="s">
        <v>46</v>
      </c>
      <c r="AX32" s="99" t="s">
        <v>136</v>
      </c>
      <c r="AY32" s="104">
        <f t="shared" si="20"/>
        <v>250786</v>
      </c>
      <c r="AZ32" s="104">
        <f t="shared" si="20"/>
        <v>253485</v>
      </c>
      <c r="BA32" s="104">
        <f t="shared" si="20"/>
        <v>2699</v>
      </c>
      <c r="BB32" s="104">
        <f t="shared" si="21"/>
        <v>30949</v>
      </c>
      <c r="BC32" s="104">
        <f t="shared" si="21"/>
        <v>40623</v>
      </c>
      <c r="BD32" s="104">
        <f t="shared" si="21"/>
        <v>9674</v>
      </c>
      <c r="BE32" s="44">
        <v>8</v>
      </c>
      <c r="BF32" s="34" t="s">
        <v>18</v>
      </c>
      <c r="BG32" s="33" t="s">
        <v>192</v>
      </c>
      <c r="BH32" s="33">
        <f>'[3]int.kiad.'!BI32</f>
        <v>25132</v>
      </c>
      <c r="BI32" s="23">
        <f t="shared" si="24"/>
        <v>25198</v>
      </c>
      <c r="BJ32" s="23">
        <f>'[2]részb.ö.'!E517</f>
        <v>66</v>
      </c>
      <c r="BK32" s="33">
        <f>'[3]int.kiad.'!BL32</f>
        <v>9190</v>
      </c>
      <c r="BL32" s="23">
        <f t="shared" si="25"/>
        <v>9190</v>
      </c>
      <c r="BM32" s="23">
        <f>'[2]részb.ö.'!F517</f>
        <v>0</v>
      </c>
      <c r="BN32" s="44">
        <v>8</v>
      </c>
      <c r="BO32" s="34" t="s">
        <v>18</v>
      </c>
      <c r="BP32" s="33" t="s">
        <v>192</v>
      </c>
      <c r="BQ32" s="33">
        <f>'[3]int.kiad.'!BR32</f>
        <v>12653</v>
      </c>
      <c r="BR32" s="23">
        <f t="shared" si="26"/>
        <v>12855</v>
      </c>
      <c r="BS32" s="23">
        <f>'[2]részb.ö.'!G517</f>
        <v>202</v>
      </c>
      <c r="BT32" s="33">
        <f>'[3]int.kiad.'!BU32</f>
        <v>0</v>
      </c>
      <c r="BU32" s="23">
        <f t="shared" si="27"/>
        <v>0</v>
      </c>
      <c r="BV32" s="23">
        <f>'[2]részb.ö.'!J517</f>
        <v>0</v>
      </c>
      <c r="BW32" s="44">
        <v>8</v>
      </c>
      <c r="BX32" s="34" t="s">
        <v>18</v>
      </c>
      <c r="BY32" s="33" t="s">
        <v>192</v>
      </c>
      <c r="BZ32" s="33">
        <f>'[3]int.kiad.'!CA32</f>
        <v>0</v>
      </c>
      <c r="CA32" s="23">
        <f t="shared" si="28"/>
        <v>0</v>
      </c>
      <c r="CB32" s="23">
        <f>'[2]részb.ö.'!K517</f>
        <v>0</v>
      </c>
      <c r="CC32" s="33">
        <f>'[3]int.kiad.'!CD32</f>
        <v>0</v>
      </c>
      <c r="CD32" s="23">
        <f t="shared" si="29"/>
        <v>0</v>
      </c>
      <c r="CE32" s="23">
        <f>'[2]részb.ö.'!L517</f>
        <v>0</v>
      </c>
      <c r="CF32" s="44">
        <v>8</v>
      </c>
      <c r="CG32" s="34" t="s">
        <v>18</v>
      </c>
      <c r="CH32" s="33" t="s">
        <v>192</v>
      </c>
      <c r="CI32" s="33">
        <f>'[3]int.kiad.'!CJ32</f>
        <v>150</v>
      </c>
      <c r="CJ32" s="23">
        <f t="shared" si="30"/>
        <v>150</v>
      </c>
      <c r="CK32" s="23">
        <f>'[2]részb.ö.'!M517</f>
        <v>0</v>
      </c>
      <c r="CL32" s="33">
        <f t="shared" si="31"/>
        <v>47125</v>
      </c>
      <c r="CM32" s="33">
        <f t="shared" si="31"/>
        <v>47393</v>
      </c>
      <c r="CN32" s="33">
        <f t="shared" si="31"/>
        <v>268</v>
      </c>
      <c r="CO32" s="7"/>
    </row>
    <row r="33" spans="1:93" ht="12.75">
      <c r="A33" s="106" t="s">
        <v>47</v>
      </c>
      <c r="B33" s="99" t="s">
        <v>137</v>
      </c>
      <c r="C33" s="103">
        <f>'[1]int.kiad.'!D33</f>
        <v>147045</v>
      </c>
      <c r="D33" s="104">
        <f t="shared" si="6"/>
        <v>149110</v>
      </c>
      <c r="E33" s="104">
        <f>'[2]24.-42.'!E229</f>
        <v>2065</v>
      </c>
      <c r="F33" s="103">
        <f>'[1]int.kiad.'!G33</f>
        <v>51753</v>
      </c>
      <c r="G33" s="104">
        <f t="shared" si="7"/>
        <v>52414</v>
      </c>
      <c r="H33" s="104">
        <f>'[2]24.-42.'!F229</f>
        <v>661</v>
      </c>
      <c r="I33" s="106" t="s">
        <v>47</v>
      </c>
      <c r="J33" s="99" t="s">
        <v>137</v>
      </c>
      <c r="K33" s="103">
        <f>'[1]int.kiad.'!L33</f>
        <v>95848</v>
      </c>
      <c r="L33" s="104">
        <f t="shared" si="8"/>
        <v>104895</v>
      </c>
      <c r="M33" s="104">
        <f>'[2]24.-42.'!G229</f>
        <v>9047</v>
      </c>
      <c r="N33" s="103">
        <f>'[1]int.kiad.'!O33</f>
        <v>0</v>
      </c>
      <c r="O33" s="104">
        <f t="shared" si="9"/>
        <v>0</v>
      </c>
      <c r="P33" s="104">
        <f>'[2]24.-42.'!H229</f>
        <v>0</v>
      </c>
      <c r="Q33" s="106" t="s">
        <v>47</v>
      </c>
      <c r="R33" s="99" t="s">
        <v>137</v>
      </c>
      <c r="S33" s="103">
        <f>'[1]int.kiad.'!T33</f>
        <v>95848</v>
      </c>
      <c r="T33" s="104">
        <f t="shared" si="0"/>
        <v>104895</v>
      </c>
      <c r="U33" s="104">
        <f t="shared" si="0"/>
        <v>9047</v>
      </c>
      <c r="V33" s="103">
        <f>'[1]int.kiad.'!W33</f>
        <v>549</v>
      </c>
      <c r="W33" s="104">
        <f t="shared" si="10"/>
        <v>549</v>
      </c>
      <c r="X33" s="104">
        <f>'[2]24.-42.'!J229</f>
        <v>0</v>
      </c>
      <c r="Y33" s="106" t="s">
        <v>47</v>
      </c>
      <c r="Z33" s="99" t="s">
        <v>137</v>
      </c>
      <c r="AA33" s="103">
        <f>'[1]int.kiad.'!AB33</f>
        <v>0</v>
      </c>
      <c r="AB33" s="104">
        <f t="shared" si="11"/>
        <v>0</v>
      </c>
      <c r="AC33" s="104">
        <f>'[2]24.-42.'!X229</f>
        <v>0</v>
      </c>
      <c r="AD33" s="103">
        <f>'[1]int.kiad.'!AE33</f>
        <v>549</v>
      </c>
      <c r="AE33" s="104">
        <f t="shared" si="22"/>
        <v>549</v>
      </c>
      <c r="AF33" s="104">
        <f t="shared" si="22"/>
        <v>0</v>
      </c>
      <c r="AG33" s="106" t="s">
        <v>47</v>
      </c>
      <c r="AH33" s="99" t="s">
        <v>137</v>
      </c>
      <c r="AI33" s="103">
        <f>'[1]int.kiad.'!AJ33</f>
        <v>1834</v>
      </c>
      <c r="AJ33" s="104">
        <f t="shared" si="12"/>
        <v>1876</v>
      </c>
      <c r="AK33" s="104">
        <f>'[2]24.-42.'!K229</f>
        <v>42</v>
      </c>
      <c r="AL33" s="103">
        <f>'[1]int.kiad.'!AM33</f>
        <v>913</v>
      </c>
      <c r="AM33" s="104">
        <f t="shared" si="13"/>
        <v>913</v>
      </c>
      <c r="AN33" s="104">
        <f>'[2]24.-42.'!L229</f>
        <v>0</v>
      </c>
      <c r="AO33" s="106" t="s">
        <v>47</v>
      </c>
      <c r="AP33" s="99" t="s">
        <v>137</v>
      </c>
      <c r="AQ33" s="103">
        <f>'[1]int.kiad.'!AR33</f>
        <v>14315</v>
      </c>
      <c r="AR33" s="104">
        <f t="shared" si="14"/>
        <v>24768</v>
      </c>
      <c r="AS33" s="104">
        <f>'[2]24.-42.'!M229</f>
        <v>10453</v>
      </c>
      <c r="AT33" s="104">
        <f t="shared" si="23"/>
        <v>312257</v>
      </c>
      <c r="AU33" s="104">
        <f t="shared" si="23"/>
        <v>334525</v>
      </c>
      <c r="AV33" s="104">
        <f t="shared" si="23"/>
        <v>22268</v>
      </c>
      <c r="AW33" s="106" t="s">
        <v>47</v>
      </c>
      <c r="AX33" s="99" t="s">
        <v>137</v>
      </c>
      <c r="AY33" s="104">
        <f t="shared" si="20"/>
        <v>297029</v>
      </c>
      <c r="AZ33" s="104">
        <f t="shared" si="20"/>
        <v>308844</v>
      </c>
      <c r="BA33" s="104">
        <f t="shared" si="20"/>
        <v>11815</v>
      </c>
      <c r="BB33" s="104">
        <f t="shared" si="21"/>
        <v>15228</v>
      </c>
      <c r="BC33" s="104">
        <f t="shared" si="21"/>
        <v>25681</v>
      </c>
      <c r="BD33" s="104">
        <f t="shared" si="21"/>
        <v>10453</v>
      </c>
      <c r="BE33" s="44">
        <v>8</v>
      </c>
      <c r="BF33" s="34" t="s">
        <v>19</v>
      </c>
      <c r="BG33" s="33" t="s">
        <v>193</v>
      </c>
      <c r="BH33" s="33">
        <f>'[3]int.kiad.'!BI33</f>
        <v>21723</v>
      </c>
      <c r="BI33" s="23">
        <f t="shared" si="24"/>
        <v>21738</v>
      </c>
      <c r="BJ33" s="23">
        <f>'[2]részb.ö.'!E565</f>
        <v>15</v>
      </c>
      <c r="BK33" s="33">
        <f>'[3]int.kiad.'!BL33</f>
        <v>7792</v>
      </c>
      <c r="BL33" s="23">
        <f t="shared" si="25"/>
        <v>7792</v>
      </c>
      <c r="BM33" s="23">
        <f>'[2]részb.ö.'!F565</f>
        <v>0</v>
      </c>
      <c r="BN33" s="44">
        <v>8</v>
      </c>
      <c r="BO33" s="34" t="s">
        <v>19</v>
      </c>
      <c r="BP33" s="33" t="s">
        <v>193</v>
      </c>
      <c r="BQ33" s="33">
        <f>'[3]int.kiad.'!BR33</f>
        <v>7895</v>
      </c>
      <c r="BR33" s="23">
        <f t="shared" si="26"/>
        <v>7935</v>
      </c>
      <c r="BS33" s="23">
        <f>'[2]részb.ö.'!G565</f>
        <v>40</v>
      </c>
      <c r="BT33" s="33">
        <f>'[3]int.kiad.'!BU33</f>
        <v>0</v>
      </c>
      <c r="BU33" s="23">
        <f t="shared" si="27"/>
        <v>0</v>
      </c>
      <c r="BV33" s="23">
        <f>'[2]részb.ö.'!J565</f>
        <v>0</v>
      </c>
      <c r="BW33" s="44">
        <v>8</v>
      </c>
      <c r="BX33" s="34" t="s">
        <v>19</v>
      </c>
      <c r="BY33" s="33" t="s">
        <v>193</v>
      </c>
      <c r="BZ33" s="33">
        <f>'[3]int.kiad.'!CA33</f>
        <v>0</v>
      </c>
      <c r="CA33" s="23">
        <f t="shared" si="28"/>
        <v>0</v>
      </c>
      <c r="CB33" s="23">
        <f>'[2]részb.ö.'!K565</f>
        <v>0</v>
      </c>
      <c r="CC33" s="33">
        <f>'[3]int.kiad.'!CD33</f>
        <v>0</v>
      </c>
      <c r="CD33" s="23">
        <f t="shared" si="29"/>
        <v>0</v>
      </c>
      <c r="CE33" s="23">
        <f>'[2]részb.ö.'!L565</f>
        <v>0</v>
      </c>
      <c r="CF33" s="44">
        <v>8</v>
      </c>
      <c r="CG33" s="34" t="s">
        <v>19</v>
      </c>
      <c r="CH33" s="33" t="s">
        <v>193</v>
      </c>
      <c r="CI33" s="33">
        <f>'[3]int.kiad.'!CJ33</f>
        <v>34</v>
      </c>
      <c r="CJ33" s="23">
        <f t="shared" si="30"/>
        <v>34</v>
      </c>
      <c r="CK33" s="23">
        <f>'[2]részb.ö.'!M565</f>
        <v>0</v>
      </c>
      <c r="CL33" s="33">
        <f t="shared" si="31"/>
        <v>37444</v>
      </c>
      <c r="CM33" s="33">
        <f t="shared" si="31"/>
        <v>37499</v>
      </c>
      <c r="CN33" s="33">
        <f t="shared" si="31"/>
        <v>55</v>
      </c>
      <c r="CO33" s="7"/>
    </row>
    <row r="34" spans="1:93" ht="12.75">
      <c r="A34" s="106" t="s">
        <v>48</v>
      </c>
      <c r="B34" s="99" t="s">
        <v>138</v>
      </c>
      <c r="C34" s="103">
        <f>'[1]int.kiad.'!D34</f>
        <v>59521</v>
      </c>
      <c r="D34" s="104">
        <f t="shared" si="6"/>
        <v>59521</v>
      </c>
      <c r="E34" s="104">
        <f>'[2]24.-42.'!E277</f>
        <v>0</v>
      </c>
      <c r="F34" s="103">
        <f>'[1]int.kiad.'!G34</f>
        <v>20073</v>
      </c>
      <c r="G34" s="104">
        <f t="shared" si="7"/>
        <v>20073</v>
      </c>
      <c r="H34" s="104">
        <f>'[2]24.-42.'!F277</f>
        <v>0</v>
      </c>
      <c r="I34" s="106" t="s">
        <v>48</v>
      </c>
      <c r="J34" s="99" t="s">
        <v>138</v>
      </c>
      <c r="K34" s="103">
        <f>'[1]int.kiad.'!L34</f>
        <v>11466</v>
      </c>
      <c r="L34" s="104">
        <f t="shared" si="8"/>
        <v>12908</v>
      </c>
      <c r="M34" s="104">
        <f>'[2]24.-42.'!G277</f>
        <v>1442</v>
      </c>
      <c r="N34" s="103">
        <f>'[1]int.kiad.'!O34</f>
        <v>0</v>
      </c>
      <c r="O34" s="104">
        <f t="shared" si="9"/>
        <v>0</v>
      </c>
      <c r="P34" s="104">
        <f>'[2]24.-42.'!H277</f>
        <v>0</v>
      </c>
      <c r="Q34" s="106" t="s">
        <v>48</v>
      </c>
      <c r="R34" s="99" t="s">
        <v>138</v>
      </c>
      <c r="S34" s="103">
        <f>'[1]int.kiad.'!T34</f>
        <v>11466</v>
      </c>
      <c r="T34" s="104">
        <f t="shared" si="0"/>
        <v>12908</v>
      </c>
      <c r="U34" s="104">
        <f t="shared" si="0"/>
        <v>1442</v>
      </c>
      <c r="V34" s="103">
        <f>'[1]int.kiad.'!W34</f>
        <v>30</v>
      </c>
      <c r="W34" s="104">
        <f t="shared" si="10"/>
        <v>300</v>
      </c>
      <c r="X34" s="104">
        <f>'[2]24.-42.'!J277</f>
        <v>270</v>
      </c>
      <c r="Y34" s="106" t="s">
        <v>48</v>
      </c>
      <c r="Z34" s="99" t="s">
        <v>138</v>
      </c>
      <c r="AA34" s="103">
        <f>'[1]int.kiad.'!AB34</f>
        <v>0</v>
      </c>
      <c r="AB34" s="104">
        <f t="shared" si="11"/>
        <v>0</v>
      </c>
      <c r="AC34" s="104">
        <f>'[2]24.-42.'!X277</f>
        <v>0</v>
      </c>
      <c r="AD34" s="103">
        <f>'[1]int.kiad.'!AE34</f>
        <v>30</v>
      </c>
      <c r="AE34" s="104">
        <f t="shared" si="22"/>
        <v>300</v>
      </c>
      <c r="AF34" s="104">
        <f t="shared" si="22"/>
        <v>270</v>
      </c>
      <c r="AG34" s="106" t="s">
        <v>48</v>
      </c>
      <c r="AH34" s="99" t="s">
        <v>138</v>
      </c>
      <c r="AI34" s="103">
        <f>'[1]int.kiad.'!AJ34</f>
        <v>1350</v>
      </c>
      <c r="AJ34" s="104">
        <f t="shared" si="12"/>
        <v>1415</v>
      </c>
      <c r="AK34" s="104">
        <f>'[2]24.-42.'!K277</f>
        <v>65</v>
      </c>
      <c r="AL34" s="103">
        <f>'[1]int.kiad.'!AM34</f>
        <v>0</v>
      </c>
      <c r="AM34" s="104">
        <f t="shared" si="13"/>
        <v>0</v>
      </c>
      <c r="AN34" s="104">
        <f>'[2]24.-42.'!L277</f>
        <v>0</v>
      </c>
      <c r="AO34" s="106" t="s">
        <v>48</v>
      </c>
      <c r="AP34" s="99" t="s">
        <v>138</v>
      </c>
      <c r="AQ34" s="103">
        <f>'[1]int.kiad.'!AR34</f>
        <v>8794</v>
      </c>
      <c r="AR34" s="104">
        <f t="shared" si="14"/>
        <v>9983</v>
      </c>
      <c r="AS34" s="104">
        <f>'[2]24.-42.'!M277</f>
        <v>1189</v>
      </c>
      <c r="AT34" s="104">
        <f t="shared" si="23"/>
        <v>101234</v>
      </c>
      <c r="AU34" s="104">
        <f t="shared" si="23"/>
        <v>104200</v>
      </c>
      <c r="AV34" s="104">
        <f t="shared" si="23"/>
        <v>2966</v>
      </c>
      <c r="AW34" s="106" t="s">
        <v>48</v>
      </c>
      <c r="AX34" s="99" t="s">
        <v>138</v>
      </c>
      <c r="AY34" s="104">
        <f t="shared" si="20"/>
        <v>92440</v>
      </c>
      <c r="AZ34" s="104">
        <f t="shared" si="20"/>
        <v>94217</v>
      </c>
      <c r="BA34" s="104">
        <f t="shared" si="20"/>
        <v>1777</v>
      </c>
      <c r="BB34" s="104">
        <f t="shared" si="21"/>
        <v>8794</v>
      </c>
      <c r="BC34" s="104">
        <f t="shared" si="21"/>
        <v>9983</v>
      </c>
      <c r="BD34" s="104">
        <f t="shared" si="21"/>
        <v>1189</v>
      </c>
      <c r="BE34" s="44">
        <v>8</v>
      </c>
      <c r="BF34" s="34" t="s">
        <v>20</v>
      </c>
      <c r="BG34" s="33" t="s">
        <v>194</v>
      </c>
      <c r="BH34" s="33">
        <f>'[3]int.kiad.'!BI34</f>
        <v>16924</v>
      </c>
      <c r="BI34" s="23">
        <f t="shared" si="24"/>
        <v>16949</v>
      </c>
      <c r="BJ34" s="23">
        <f>'[2]részb.ö.'!E613</f>
        <v>25</v>
      </c>
      <c r="BK34" s="33">
        <f>'[3]int.kiad.'!BL34</f>
        <v>6307</v>
      </c>
      <c r="BL34" s="23">
        <f t="shared" si="25"/>
        <v>6307</v>
      </c>
      <c r="BM34" s="23">
        <f>'[2]részb.ö.'!F613</f>
        <v>0</v>
      </c>
      <c r="BN34" s="44">
        <v>8</v>
      </c>
      <c r="BO34" s="34" t="s">
        <v>20</v>
      </c>
      <c r="BP34" s="33" t="s">
        <v>194</v>
      </c>
      <c r="BQ34" s="33">
        <f>'[3]int.kiad.'!BR34</f>
        <v>5749</v>
      </c>
      <c r="BR34" s="23">
        <f t="shared" si="26"/>
        <v>6108</v>
      </c>
      <c r="BS34" s="23">
        <f>'[2]részb.ö.'!G613</f>
        <v>359</v>
      </c>
      <c r="BT34" s="33">
        <f>'[3]int.kiad.'!BU34</f>
        <v>0</v>
      </c>
      <c r="BU34" s="23">
        <f t="shared" si="27"/>
        <v>0</v>
      </c>
      <c r="BV34" s="23">
        <f>'[2]részb.ö.'!J613</f>
        <v>0</v>
      </c>
      <c r="BW34" s="44">
        <v>8</v>
      </c>
      <c r="BX34" s="34" t="s">
        <v>20</v>
      </c>
      <c r="BY34" s="33" t="s">
        <v>194</v>
      </c>
      <c r="BZ34" s="33">
        <f>'[3]int.kiad.'!CA34</f>
        <v>0</v>
      </c>
      <c r="CA34" s="23">
        <f t="shared" si="28"/>
        <v>0</v>
      </c>
      <c r="CB34" s="23">
        <f>'[2]részb.ö.'!K613</f>
        <v>0</v>
      </c>
      <c r="CC34" s="33">
        <f>'[3]int.kiad.'!CD34</f>
        <v>0</v>
      </c>
      <c r="CD34" s="23">
        <f t="shared" si="29"/>
        <v>0</v>
      </c>
      <c r="CE34" s="23">
        <f>'[2]részb.ö.'!L613</f>
        <v>0</v>
      </c>
      <c r="CF34" s="44">
        <v>8</v>
      </c>
      <c r="CG34" s="34" t="s">
        <v>20</v>
      </c>
      <c r="CH34" s="33" t="s">
        <v>194</v>
      </c>
      <c r="CI34" s="33">
        <f>'[3]int.kiad.'!CJ34</f>
        <v>63</v>
      </c>
      <c r="CJ34" s="23">
        <f t="shared" si="30"/>
        <v>63</v>
      </c>
      <c r="CK34" s="23">
        <f>'[2]részb.ö.'!M613</f>
        <v>0</v>
      </c>
      <c r="CL34" s="33">
        <f t="shared" si="31"/>
        <v>29043</v>
      </c>
      <c r="CM34" s="33">
        <f t="shared" si="31"/>
        <v>29427</v>
      </c>
      <c r="CN34" s="33">
        <f t="shared" si="31"/>
        <v>384</v>
      </c>
      <c r="CO34" s="7"/>
    </row>
    <row r="35" spans="1:93" ht="12.75">
      <c r="A35" s="106" t="s">
        <v>49</v>
      </c>
      <c r="B35" s="99" t="s">
        <v>139</v>
      </c>
      <c r="C35" s="103">
        <f>'[1]int.kiad.'!D35</f>
        <v>158730</v>
      </c>
      <c r="D35" s="104">
        <f t="shared" si="6"/>
        <v>158730</v>
      </c>
      <c r="E35" s="104">
        <f>'[2]24.-42.'!E325</f>
        <v>0</v>
      </c>
      <c r="F35" s="103">
        <f>'[1]int.kiad.'!G35</f>
        <v>54906</v>
      </c>
      <c r="G35" s="104">
        <f t="shared" si="7"/>
        <v>53217</v>
      </c>
      <c r="H35" s="104">
        <f>'[2]24.-42.'!F325</f>
        <v>-1689</v>
      </c>
      <c r="I35" s="106" t="s">
        <v>49</v>
      </c>
      <c r="J35" s="99" t="s">
        <v>139</v>
      </c>
      <c r="K35" s="103">
        <f>'[1]int.kiad.'!L35</f>
        <v>48354</v>
      </c>
      <c r="L35" s="104">
        <f t="shared" si="8"/>
        <v>53128</v>
      </c>
      <c r="M35" s="104">
        <f>'[2]24.-42.'!G325</f>
        <v>4774</v>
      </c>
      <c r="N35" s="103">
        <f>'[1]int.kiad.'!O35</f>
        <v>0</v>
      </c>
      <c r="O35" s="104">
        <f t="shared" si="9"/>
        <v>0</v>
      </c>
      <c r="P35" s="104">
        <f>'[2]24.-42.'!H325</f>
        <v>0</v>
      </c>
      <c r="Q35" s="106" t="s">
        <v>49</v>
      </c>
      <c r="R35" s="99" t="s">
        <v>139</v>
      </c>
      <c r="S35" s="103">
        <f>'[1]int.kiad.'!T35</f>
        <v>48354</v>
      </c>
      <c r="T35" s="104">
        <f t="shared" si="0"/>
        <v>53128</v>
      </c>
      <c r="U35" s="104">
        <f t="shared" si="0"/>
        <v>4774</v>
      </c>
      <c r="V35" s="103">
        <f>'[1]int.kiad.'!W35</f>
        <v>0</v>
      </c>
      <c r="W35" s="104">
        <f t="shared" si="10"/>
        <v>0</v>
      </c>
      <c r="X35" s="104">
        <f>'[2]24.-42.'!J325</f>
        <v>0</v>
      </c>
      <c r="Y35" s="106" t="s">
        <v>49</v>
      </c>
      <c r="Z35" s="99" t="s">
        <v>139</v>
      </c>
      <c r="AA35" s="103">
        <f>'[1]int.kiad.'!AB35</f>
        <v>0</v>
      </c>
      <c r="AB35" s="104">
        <f t="shared" si="11"/>
        <v>0</v>
      </c>
      <c r="AC35" s="104">
        <f>'[2]24.-42.'!X325</f>
        <v>0</v>
      </c>
      <c r="AD35" s="103">
        <f>'[1]int.kiad.'!AE35</f>
        <v>0</v>
      </c>
      <c r="AE35" s="104">
        <f t="shared" si="22"/>
        <v>0</v>
      </c>
      <c r="AF35" s="104">
        <f t="shared" si="22"/>
        <v>0</v>
      </c>
      <c r="AG35" s="106" t="s">
        <v>49</v>
      </c>
      <c r="AH35" s="99" t="s">
        <v>139</v>
      </c>
      <c r="AI35" s="103">
        <f>'[1]int.kiad.'!AJ35</f>
        <v>3393</v>
      </c>
      <c r="AJ35" s="104">
        <f t="shared" si="12"/>
        <v>4250</v>
      </c>
      <c r="AK35" s="104">
        <f>'[2]24.-42.'!K325</f>
        <v>857</v>
      </c>
      <c r="AL35" s="103">
        <f>'[1]int.kiad.'!AM35</f>
        <v>0</v>
      </c>
      <c r="AM35" s="104">
        <f t="shared" si="13"/>
        <v>0</v>
      </c>
      <c r="AN35" s="104">
        <f>'[2]24.-42.'!L325</f>
        <v>0</v>
      </c>
      <c r="AO35" s="106" t="s">
        <v>49</v>
      </c>
      <c r="AP35" s="99" t="s">
        <v>139</v>
      </c>
      <c r="AQ35" s="103">
        <f>'[1]int.kiad.'!AR35</f>
        <v>3052</v>
      </c>
      <c r="AR35" s="104">
        <f t="shared" si="14"/>
        <v>3273</v>
      </c>
      <c r="AS35" s="104">
        <f>'[2]24.-42.'!M325</f>
        <v>221</v>
      </c>
      <c r="AT35" s="104">
        <f t="shared" si="23"/>
        <v>268435</v>
      </c>
      <c r="AU35" s="104">
        <f t="shared" si="23"/>
        <v>272598</v>
      </c>
      <c r="AV35" s="104">
        <f t="shared" si="23"/>
        <v>4163</v>
      </c>
      <c r="AW35" s="106" t="s">
        <v>49</v>
      </c>
      <c r="AX35" s="99" t="s">
        <v>139</v>
      </c>
      <c r="AY35" s="104">
        <f t="shared" si="20"/>
        <v>265383</v>
      </c>
      <c r="AZ35" s="104">
        <f t="shared" si="20"/>
        <v>269325</v>
      </c>
      <c r="BA35" s="104">
        <f t="shared" si="20"/>
        <v>3942</v>
      </c>
      <c r="BB35" s="104">
        <f t="shared" si="21"/>
        <v>3052</v>
      </c>
      <c r="BC35" s="104">
        <f t="shared" si="21"/>
        <v>3273</v>
      </c>
      <c r="BD35" s="104">
        <f t="shared" si="21"/>
        <v>221</v>
      </c>
      <c r="BE35" s="44">
        <v>8</v>
      </c>
      <c r="BF35" s="34" t="s">
        <v>21</v>
      </c>
      <c r="BG35" s="33" t="s">
        <v>195</v>
      </c>
      <c r="BH35" s="33">
        <f>'[3]int.kiad.'!BI35</f>
        <v>28486</v>
      </c>
      <c r="BI35" s="23">
        <f t="shared" si="24"/>
        <v>28486</v>
      </c>
      <c r="BJ35" s="23">
        <f>'[2]részb.ö.'!E661</f>
        <v>0</v>
      </c>
      <c r="BK35" s="33">
        <f>'[3]int.kiad.'!BL35</f>
        <v>10379</v>
      </c>
      <c r="BL35" s="23">
        <f t="shared" si="25"/>
        <v>10379</v>
      </c>
      <c r="BM35" s="23">
        <f>'[2]részb.ö.'!F661</f>
        <v>0</v>
      </c>
      <c r="BN35" s="44">
        <v>8</v>
      </c>
      <c r="BO35" s="34" t="s">
        <v>21</v>
      </c>
      <c r="BP35" s="33" t="s">
        <v>195</v>
      </c>
      <c r="BQ35" s="33">
        <f>'[3]int.kiad.'!BR35</f>
        <v>8822</v>
      </c>
      <c r="BR35" s="23">
        <f t="shared" si="26"/>
        <v>8991</v>
      </c>
      <c r="BS35" s="23">
        <f>'[2]részb.ö.'!G661</f>
        <v>169</v>
      </c>
      <c r="BT35" s="33">
        <f>'[3]int.kiad.'!BU35</f>
        <v>0</v>
      </c>
      <c r="BU35" s="23">
        <f t="shared" si="27"/>
        <v>0</v>
      </c>
      <c r="BV35" s="23">
        <f>'[2]részb.ö.'!J661</f>
        <v>0</v>
      </c>
      <c r="BW35" s="44">
        <v>8</v>
      </c>
      <c r="BX35" s="34" t="s">
        <v>21</v>
      </c>
      <c r="BY35" s="33" t="s">
        <v>195</v>
      </c>
      <c r="BZ35" s="33">
        <f>'[3]int.kiad.'!CA35</f>
        <v>0</v>
      </c>
      <c r="CA35" s="23">
        <f t="shared" si="28"/>
        <v>0</v>
      </c>
      <c r="CB35" s="23">
        <f>'[2]részb.ö.'!K661</f>
        <v>0</v>
      </c>
      <c r="CC35" s="33">
        <f>'[3]int.kiad.'!CD35</f>
        <v>0</v>
      </c>
      <c r="CD35" s="23">
        <f t="shared" si="29"/>
        <v>0</v>
      </c>
      <c r="CE35" s="23">
        <f>'[2]részb.ö.'!L661</f>
        <v>0</v>
      </c>
      <c r="CF35" s="44">
        <v>8</v>
      </c>
      <c r="CG35" s="34" t="s">
        <v>21</v>
      </c>
      <c r="CH35" s="33" t="s">
        <v>195</v>
      </c>
      <c r="CI35" s="33">
        <f>'[3]int.kiad.'!CJ35</f>
        <v>145</v>
      </c>
      <c r="CJ35" s="23">
        <f t="shared" si="30"/>
        <v>50</v>
      </c>
      <c r="CK35" s="23">
        <f>'[2]részb.ö.'!M661</f>
        <v>-95</v>
      </c>
      <c r="CL35" s="33">
        <f t="shared" si="31"/>
        <v>47832</v>
      </c>
      <c r="CM35" s="33">
        <f t="shared" si="31"/>
        <v>47906</v>
      </c>
      <c r="CN35" s="33">
        <f t="shared" si="31"/>
        <v>74</v>
      </c>
      <c r="CO35" s="7"/>
    </row>
    <row r="36" spans="1:93" ht="12.75">
      <c r="A36" s="106" t="s">
        <v>50</v>
      </c>
      <c r="B36" s="99" t="s">
        <v>140</v>
      </c>
      <c r="C36" s="103">
        <f>'[1]int.kiad.'!D36</f>
        <v>130600</v>
      </c>
      <c r="D36" s="104">
        <f t="shared" si="6"/>
        <v>132009</v>
      </c>
      <c r="E36" s="104">
        <f>'[2]24.-42.'!E373</f>
        <v>1409</v>
      </c>
      <c r="F36" s="103">
        <f>'[1]int.kiad.'!G36</f>
        <v>44884</v>
      </c>
      <c r="G36" s="104">
        <f t="shared" si="7"/>
        <v>45335</v>
      </c>
      <c r="H36" s="104">
        <f>'[2]24.-42.'!F373</f>
        <v>451</v>
      </c>
      <c r="I36" s="106" t="s">
        <v>50</v>
      </c>
      <c r="J36" s="99" t="s">
        <v>140</v>
      </c>
      <c r="K36" s="103">
        <f>'[1]int.kiad.'!L36</f>
        <v>43889</v>
      </c>
      <c r="L36" s="104">
        <f t="shared" si="8"/>
        <v>46097</v>
      </c>
      <c r="M36" s="104">
        <f>'[2]24.-42.'!G373</f>
        <v>2208</v>
      </c>
      <c r="N36" s="103">
        <f>'[1]int.kiad.'!O36</f>
        <v>0</v>
      </c>
      <c r="O36" s="104">
        <f t="shared" si="9"/>
        <v>0</v>
      </c>
      <c r="P36" s="104">
        <f>'[2]24.-42.'!H373</f>
        <v>0</v>
      </c>
      <c r="Q36" s="106" t="s">
        <v>50</v>
      </c>
      <c r="R36" s="99" t="s">
        <v>140</v>
      </c>
      <c r="S36" s="103">
        <f>'[1]int.kiad.'!T36</f>
        <v>43889</v>
      </c>
      <c r="T36" s="104">
        <f t="shared" si="0"/>
        <v>46097</v>
      </c>
      <c r="U36" s="104">
        <f t="shared" si="0"/>
        <v>2208</v>
      </c>
      <c r="V36" s="103">
        <f>'[1]int.kiad.'!W36</f>
        <v>0</v>
      </c>
      <c r="W36" s="104">
        <f t="shared" si="10"/>
        <v>0</v>
      </c>
      <c r="X36" s="104">
        <f>'[2]24.-42.'!J373</f>
        <v>0</v>
      </c>
      <c r="Y36" s="106" t="s">
        <v>50</v>
      </c>
      <c r="Z36" s="99" t="s">
        <v>140</v>
      </c>
      <c r="AA36" s="103">
        <f>'[1]int.kiad.'!AB36</f>
        <v>0</v>
      </c>
      <c r="AB36" s="104">
        <f t="shared" si="11"/>
        <v>0</v>
      </c>
      <c r="AC36" s="104">
        <f>'[2]24.-42.'!X373</f>
        <v>0</v>
      </c>
      <c r="AD36" s="103">
        <f>'[1]int.kiad.'!AE36</f>
        <v>0</v>
      </c>
      <c r="AE36" s="104">
        <f t="shared" si="22"/>
        <v>0</v>
      </c>
      <c r="AF36" s="104">
        <f t="shared" si="22"/>
        <v>0</v>
      </c>
      <c r="AG36" s="106" t="s">
        <v>50</v>
      </c>
      <c r="AH36" s="99" t="s">
        <v>140</v>
      </c>
      <c r="AI36" s="103">
        <f>'[1]int.kiad.'!AJ36</f>
        <v>3282</v>
      </c>
      <c r="AJ36" s="104">
        <f t="shared" si="12"/>
        <v>3482</v>
      </c>
      <c r="AK36" s="104">
        <f>'[2]24.-42.'!K373</f>
        <v>200</v>
      </c>
      <c r="AL36" s="103">
        <f>'[1]int.kiad.'!AM36</f>
        <v>2403</v>
      </c>
      <c r="AM36" s="104">
        <f t="shared" si="13"/>
        <v>0</v>
      </c>
      <c r="AN36" s="104">
        <f>'[2]24.-42.'!L373</f>
        <v>-2403</v>
      </c>
      <c r="AO36" s="106" t="s">
        <v>50</v>
      </c>
      <c r="AP36" s="99" t="s">
        <v>140</v>
      </c>
      <c r="AQ36" s="103">
        <f>'[1]int.kiad.'!AR36</f>
        <v>11370</v>
      </c>
      <c r="AR36" s="104">
        <f t="shared" si="14"/>
        <v>11480</v>
      </c>
      <c r="AS36" s="104">
        <f>'[2]24.-42.'!M373</f>
        <v>110</v>
      </c>
      <c r="AT36" s="104">
        <f t="shared" si="23"/>
        <v>236428</v>
      </c>
      <c r="AU36" s="104">
        <f t="shared" si="23"/>
        <v>238403</v>
      </c>
      <c r="AV36" s="104">
        <f t="shared" si="23"/>
        <v>1975</v>
      </c>
      <c r="AW36" s="106" t="s">
        <v>50</v>
      </c>
      <c r="AX36" s="99" t="s">
        <v>140</v>
      </c>
      <c r="AY36" s="104">
        <f t="shared" si="20"/>
        <v>222655</v>
      </c>
      <c r="AZ36" s="104">
        <f t="shared" si="20"/>
        <v>226923</v>
      </c>
      <c r="BA36" s="104">
        <f t="shared" si="20"/>
        <v>4268</v>
      </c>
      <c r="BB36" s="104">
        <f t="shared" si="21"/>
        <v>13773</v>
      </c>
      <c r="BC36" s="104">
        <f t="shared" si="21"/>
        <v>11480</v>
      </c>
      <c r="BD36" s="104">
        <f t="shared" si="21"/>
        <v>-2293</v>
      </c>
      <c r="BE36" s="44">
        <v>8</v>
      </c>
      <c r="BF36" s="34" t="s">
        <v>33</v>
      </c>
      <c r="BG36" s="33" t="s">
        <v>196</v>
      </c>
      <c r="BH36" s="33">
        <f>'[3]int.kiad.'!BI36</f>
        <v>22778</v>
      </c>
      <c r="BI36" s="23">
        <f t="shared" si="24"/>
        <v>22778</v>
      </c>
      <c r="BJ36" s="23">
        <f>'[2]részb.ö.'!E709</f>
        <v>0</v>
      </c>
      <c r="BK36" s="33">
        <f>'[3]int.kiad.'!BL36</f>
        <v>8266</v>
      </c>
      <c r="BL36" s="23">
        <f t="shared" si="25"/>
        <v>8266</v>
      </c>
      <c r="BM36" s="23">
        <f>'[2]részb.ö.'!F709</f>
        <v>0</v>
      </c>
      <c r="BN36" s="44">
        <v>8</v>
      </c>
      <c r="BO36" s="34" t="s">
        <v>33</v>
      </c>
      <c r="BP36" s="33" t="s">
        <v>196</v>
      </c>
      <c r="BQ36" s="33">
        <f>'[3]int.kiad.'!BR36</f>
        <v>7287</v>
      </c>
      <c r="BR36" s="23">
        <f t="shared" si="26"/>
        <v>7646</v>
      </c>
      <c r="BS36" s="23">
        <f>'[2]részb.ö.'!G709</f>
        <v>359</v>
      </c>
      <c r="BT36" s="33">
        <f>'[3]int.kiad.'!BU36</f>
        <v>0</v>
      </c>
      <c r="BU36" s="23">
        <f t="shared" si="27"/>
        <v>0</v>
      </c>
      <c r="BV36" s="23">
        <f>'[2]részb.ö.'!J709</f>
        <v>0</v>
      </c>
      <c r="BW36" s="44">
        <v>8</v>
      </c>
      <c r="BX36" s="34" t="s">
        <v>33</v>
      </c>
      <c r="BY36" s="33" t="s">
        <v>196</v>
      </c>
      <c r="BZ36" s="33">
        <f>'[3]int.kiad.'!CA36</f>
        <v>0</v>
      </c>
      <c r="CA36" s="23">
        <f t="shared" si="28"/>
        <v>0</v>
      </c>
      <c r="CB36" s="23">
        <f>'[2]részb.ö.'!K709</f>
        <v>0</v>
      </c>
      <c r="CC36" s="33">
        <f>'[3]int.kiad.'!CD36</f>
        <v>0</v>
      </c>
      <c r="CD36" s="23">
        <f t="shared" si="29"/>
        <v>0</v>
      </c>
      <c r="CE36" s="23">
        <f>'[2]részb.ö.'!L709</f>
        <v>0</v>
      </c>
      <c r="CF36" s="44">
        <v>8</v>
      </c>
      <c r="CG36" s="34" t="s">
        <v>33</v>
      </c>
      <c r="CH36" s="33" t="s">
        <v>196</v>
      </c>
      <c r="CI36" s="33">
        <f>'[3]int.kiad.'!CJ36</f>
        <v>70</v>
      </c>
      <c r="CJ36" s="23">
        <f t="shared" si="30"/>
        <v>70</v>
      </c>
      <c r="CK36" s="23">
        <f>'[2]részb.ö.'!M709</f>
        <v>0</v>
      </c>
      <c r="CL36" s="33">
        <f t="shared" si="31"/>
        <v>38401</v>
      </c>
      <c r="CM36" s="33">
        <f t="shared" si="31"/>
        <v>38760</v>
      </c>
      <c r="CN36" s="33">
        <f t="shared" si="31"/>
        <v>359</v>
      </c>
      <c r="CO36" s="7"/>
    </row>
    <row r="37" spans="1:93" ht="12.75">
      <c r="A37" s="106" t="s">
        <v>51</v>
      </c>
      <c r="B37" s="99" t="s">
        <v>141</v>
      </c>
      <c r="C37" s="103">
        <f>'[1]int.kiad.'!D37</f>
        <v>139498</v>
      </c>
      <c r="D37" s="104">
        <f t="shared" si="6"/>
        <v>138560</v>
      </c>
      <c r="E37" s="104">
        <f>'[2]24.-42.'!E421</f>
        <v>-938</v>
      </c>
      <c r="F37" s="103">
        <f>'[1]int.kiad.'!G37</f>
        <v>47923</v>
      </c>
      <c r="G37" s="104">
        <f t="shared" si="7"/>
        <v>47623</v>
      </c>
      <c r="H37" s="104">
        <f>'[2]24.-42.'!F421</f>
        <v>-300</v>
      </c>
      <c r="I37" s="106" t="s">
        <v>51</v>
      </c>
      <c r="J37" s="99" t="s">
        <v>141</v>
      </c>
      <c r="K37" s="103">
        <f>'[1]int.kiad.'!L37</f>
        <v>45806</v>
      </c>
      <c r="L37" s="104">
        <f t="shared" si="8"/>
        <v>53368</v>
      </c>
      <c r="M37" s="104">
        <f>'[2]24.-42.'!G421</f>
        <v>7562</v>
      </c>
      <c r="N37" s="103">
        <f>'[1]int.kiad.'!O37</f>
        <v>0</v>
      </c>
      <c r="O37" s="104">
        <f t="shared" si="9"/>
        <v>0</v>
      </c>
      <c r="P37" s="104">
        <f>'[2]24.-42.'!H421</f>
        <v>0</v>
      </c>
      <c r="Q37" s="106" t="s">
        <v>51</v>
      </c>
      <c r="R37" s="99" t="s">
        <v>141</v>
      </c>
      <c r="S37" s="103">
        <f>'[1]int.kiad.'!T37</f>
        <v>45806</v>
      </c>
      <c r="T37" s="104">
        <f t="shared" si="0"/>
        <v>53368</v>
      </c>
      <c r="U37" s="104">
        <f t="shared" si="0"/>
        <v>7562</v>
      </c>
      <c r="V37" s="103">
        <f>'[1]int.kiad.'!W37</f>
        <v>1235</v>
      </c>
      <c r="W37" s="104">
        <f t="shared" si="10"/>
        <v>1534</v>
      </c>
      <c r="X37" s="104">
        <f>'[2]24.-42.'!J421</f>
        <v>299</v>
      </c>
      <c r="Y37" s="106" t="s">
        <v>51</v>
      </c>
      <c r="Z37" s="99" t="s">
        <v>141</v>
      </c>
      <c r="AA37" s="103">
        <f>'[1]int.kiad.'!AB37</f>
        <v>0</v>
      </c>
      <c r="AB37" s="104">
        <f t="shared" si="11"/>
        <v>0</v>
      </c>
      <c r="AC37" s="104">
        <f>'[2]24.-42.'!X421</f>
        <v>0</v>
      </c>
      <c r="AD37" s="103">
        <f>'[1]int.kiad.'!AE37</f>
        <v>1235</v>
      </c>
      <c r="AE37" s="104">
        <f t="shared" si="22"/>
        <v>1534</v>
      </c>
      <c r="AF37" s="104">
        <f t="shared" si="22"/>
        <v>299</v>
      </c>
      <c r="AG37" s="106" t="s">
        <v>51</v>
      </c>
      <c r="AH37" s="99" t="s">
        <v>141</v>
      </c>
      <c r="AI37" s="103">
        <f>'[1]int.kiad.'!AJ37</f>
        <v>1813</v>
      </c>
      <c r="AJ37" s="104">
        <f t="shared" si="12"/>
        <v>1877</v>
      </c>
      <c r="AK37" s="104">
        <f>'[2]24.-42.'!K421</f>
        <v>64</v>
      </c>
      <c r="AL37" s="103">
        <f>'[1]int.kiad.'!AM37</f>
        <v>0</v>
      </c>
      <c r="AM37" s="104">
        <f t="shared" si="13"/>
        <v>0</v>
      </c>
      <c r="AN37" s="104">
        <f>'[2]24.-42.'!L421</f>
        <v>0</v>
      </c>
      <c r="AO37" s="106" t="s">
        <v>51</v>
      </c>
      <c r="AP37" s="99" t="s">
        <v>141</v>
      </c>
      <c r="AQ37" s="103">
        <f>'[1]int.kiad.'!AR37</f>
        <v>15886</v>
      </c>
      <c r="AR37" s="104">
        <f t="shared" si="14"/>
        <v>42238</v>
      </c>
      <c r="AS37" s="104">
        <f>'[2]24.-42.'!M421</f>
        <v>26352</v>
      </c>
      <c r="AT37" s="104">
        <f t="shared" si="23"/>
        <v>252161</v>
      </c>
      <c r="AU37" s="104">
        <f t="shared" si="23"/>
        <v>285200</v>
      </c>
      <c r="AV37" s="104">
        <f t="shared" si="23"/>
        <v>33039</v>
      </c>
      <c r="AW37" s="106" t="s">
        <v>51</v>
      </c>
      <c r="AX37" s="99" t="s">
        <v>141</v>
      </c>
      <c r="AY37" s="104">
        <f t="shared" si="20"/>
        <v>236275</v>
      </c>
      <c r="AZ37" s="104">
        <f t="shared" si="20"/>
        <v>242962</v>
      </c>
      <c r="BA37" s="104">
        <f t="shared" si="20"/>
        <v>6687</v>
      </c>
      <c r="BB37" s="104">
        <f t="shared" si="21"/>
        <v>15886</v>
      </c>
      <c r="BC37" s="104">
        <f t="shared" si="21"/>
        <v>42238</v>
      </c>
      <c r="BD37" s="104">
        <f t="shared" si="21"/>
        <v>26352</v>
      </c>
      <c r="BE37" s="44">
        <v>8</v>
      </c>
      <c r="BF37" s="34" t="s">
        <v>34</v>
      </c>
      <c r="BG37" s="33" t="s">
        <v>197</v>
      </c>
      <c r="BH37" s="33">
        <f>'[3]int.kiad.'!BI37</f>
        <v>16748</v>
      </c>
      <c r="BI37" s="23">
        <f t="shared" si="24"/>
        <v>16805</v>
      </c>
      <c r="BJ37" s="23">
        <f>'[2]részb.ö.'!E757</f>
        <v>57</v>
      </c>
      <c r="BK37" s="33">
        <f>'[3]int.kiad.'!BL37</f>
        <v>6066</v>
      </c>
      <c r="BL37" s="23">
        <f t="shared" si="25"/>
        <v>6066</v>
      </c>
      <c r="BM37" s="23">
        <f>'[2]részb.ö.'!F757</f>
        <v>0</v>
      </c>
      <c r="BN37" s="44">
        <v>8</v>
      </c>
      <c r="BO37" s="34" t="s">
        <v>34</v>
      </c>
      <c r="BP37" s="33" t="s">
        <v>197</v>
      </c>
      <c r="BQ37" s="33">
        <f>'[3]int.kiad.'!BR37</f>
        <v>6547</v>
      </c>
      <c r="BR37" s="23">
        <f t="shared" si="26"/>
        <v>6651</v>
      </c>
      <c r="BS37" s="23">
        <f>'[2]részb.ö.'!G757</f>
        <v>104</v>
      </c>
      <c r="BT37" s="33">
        <f>'[3]int.kiad.'!BU37</f>
        <v>0</v>
      </c>
      <c r="BU37" s="23">
        <f t="shared" si="27"/>
        <v>0</v>
      </c>
      <c r="BV37" s="23">
        <f>'[2]részb.ö.'!J757</f>
        <v>0</v>
      </c>
      <c r="BW37" s="44">
        <v>8</v>
      </c>
      <c r="BX37" s="34" t="s">
        <v>34</v>
      </c>
      <c r="BY37" s="33" t="s">
        <v>197</v>
      </c>
      <c r="BZ37" s="33">
        <f>'[3]int.kiad.'!CA37</f>
        <v>0</v>
      </c>
      <c r="CA37" s="23">
        <f t="shared" si="28"/>
        <v>0</v>
      </c>
      <c r="CB37" s="23">
        <f>'[2]részb.ö.'!K757</f>
        <v>0</v>
      </c>
      <c r="CC37" s="33">
        <f>'[3]int.kiad.'!CD37</f>
        <v>0</v>
      </c>
      <c r="CD37" s="23">
        <f t="shared" si="29"/>
        <v>0</v>
      </c>
      <c r="CE37" s="23">
        <f>'[2]részb.ö.'!L757</f>
        <v>0</v>
      </c>
      <c r="CF37" s="44">
        <v>8</v>
      </c>
      <c r="CG37" s="34" t="s">
        <v>34</v>
      </c>
      <c r="CH37" s="33" t="s">
        <v>197</v>
      </c>
      <c r="CI37" s="33">
        <f>'[3]int.kiad.'!CJ37</f>
        <v>119</v>
      </c>
      <c r="CJ37" s="23">
        <f t="shared" si="30"/>
        <v>119</v>
      </c>
      <c r="CK37" s="23">
        <f>'[2]részb.ö.'!M757</f>
        <v>0</v>
      </c>
      <c r="CL37" s="33">
        <f t="shared" si="31"/>
        <v>29480</v>
      </c>
      <c r="CM37" s="33">
        <f t="shared" si="31"/>
        <v>29641</v>
      </c>
      <c r="CN37" s="33">
        <f t="shared" si="31"/>
        <v>161</v>
      </c>
      <c r="CO37" s="7"/>
    </row>
    <row r="38" spans="1:93" ht="12.75">
      <c r="A38" s="106" t="s">
        <v>52</v>
      </c>
      <c r="B38" s="99" t="s">
        <v>142</v>
      </c>
      <c r="C38" s="103">
        <f>'[1]int.kiad.'!D38</f>
        <v>132614</v>
      </c>
      <c r="D38" s="104">
        <f t="shared" si="6"/>
        <v>132923</v>
      </c>
      <c r="E38" s="104">
        <f>'[2]24.-42.'!E469</f>
        <v>309</v>
      </c>
      <c r="F38" s="103">
        <f>'[1]int.kiad.'!G38</f>
        <v>45364</v>
      </c>
      <c r="G38" s="104">
        <f t="shared" si="7"/>
        <v>45463</v>
      </c>
      <c r="H38" s="104">
        <f>'[2]24.-42.'!F469</f>
        <v>99</v>
      </c>
      <c r="I38" s="106" t="s">
        <v>52</v>
      </c>
      <c r="J38" s="99" t="s">
        <v>142</v>
      </c>
      <c r="K38" s="103">
        <f>'[1]int.kiad.'!L38</f>
        <v>42954</v>
      </c>
      <c r="L38" s="104">
        <f t="shared" si="8"/>
        <v>45748</v>
      </c>
      <c r="M38" s="104">
        <f>'[2]24.-42.'!G469</f>
        <v>2794</v>
      </c>
      <c r="N38" s="103">
        <f>'[1]int.kiad.'!O38</f>
        <v>0</v>
      </c>
      <c r="O38" s="104">
        <f t="shared" si="9"/>
        <v>0</v>
      </c>
      <c r="P38" s="104">
        <f>'[2]24.-42.'!H469</f>
        <v>0</v>
      </c>
      <c r="Q38" s="106" t="s">
        <v>52</v>
      </c>
      <c r="R38" s="99" t="s">
        <v>142</v>
      </c>
      <c r="S38" s="103">
        <f>'[1]int.kiad.'!T38</f>
        <v>42954</v>
      </c>
      <c r="T38" s="104">
        <f t="shared" si="0"/>
        <v>45748</v>
      </c>
      <c r="U38" s="104">
        <f t="shared" si="0"/>
        <v>2794</v>
      </c>
      <c r="V38" s="103">
        <f>'[1]int.kiad.'!W38</f>
        <v>0</v>
      </c>
      <c r="W38" s="104">
        <f t="shared" si="10"/>
        <v>0</v>
      </c>
      <c r="X38" s="104">
        <f>'[2]24.-42.'!J469</f>
        <v>0</v>
      </c>
      <c r="Y38" s="106" t="s">
        <v>52</v>
      </c>
      <c r="Z38" s="99" t="s">
        <v>142</v>
      </c>
      <c r="AA38" s="103">
        <f>'[1]int.kiad.'!AB38</f>
        <v>0</v>
      </c>
      <c r="AB38" s="104">
        <f t="shared" si="11"/>
        <v>0</v>
      </c>
      <c r="AC38" s="104">
        <f>'[2]24.-42.'!X469</f>
        <v>0</v>
      </c>
      <c r="AD38" s="103">
        <f>'[1]int.kiad.'!AE38</f>
        <v>0</v>
      </c>
      <c r="AE38" s="104">
        <f t="shared" si="22"/>
        <v>0</v>
      </c>
      <c r="AF38" s="104">
        <f t="shared" si="22"/>
        <v>0</v>
      </c>
      <c r="AG38" s="106" t="s">
        <v>52</v>
      </c>
      <c r="AH38" s="99" t="s">
        <v>142</v>
      </c>
      <c r="AI38" s="103">
        <f>'[1]int.kiad.'!AJ38</f>
        <v>2001</v>
      </c>
      <c r="AJ38" s="104">
        <f t="shared" si="12"/>
        <v>2201</v>
      </c>
      <c r="AK38" s="104">
        <f>'[2]24.-42.'!K469</f>
        <v>200</v>
      </c>
      <c r="AL38" s="103">
        <f>'[1]int.kiad.'!AM38</f>
        <v>4963</v>
      </c>
      <c r="AM38" s="104">
        <f t="shared" si="13"/>
        <v>5583</v>
      </c>
      <c r="AN38" s="104">
        <f>'[2]24.-42.'!L469</f>
        <v>620</v>
      </c>
      <c r="AO38" s="106" t="s">
        <v>52</v>
      </c>
      <c r="AP38" s="99" t="s">
        <v>142</v>
      </c>
      <c r="AQ38" s="103">
        <f>'[1]int.kiad.'!AR38</f>
        <v>7294</v>
      </c>
      <c r="AR38" s="104">
        <f t="shared" si="14"/>
        <v>9061</v>
      </c>
      <c r="AS38" s="104">
        <f>'[2]24.-42.'!M469</f>
        <v>1767</v>
      </c>
      <c r="AT38" s="104">
        <f t="shared" si="23"/>
        <v>235190</v>
      </c>
      <c r="AU38" s="104">
        <f t="shared" si="23"/>
        <v>240979</v>
      </c>
      <c r="AV38" s="104">
        <f t="shared" si="23"/>
        <v>5789</v>
      </c>
      <c r="AW38" s="106" t="s">
        <v>52</v>
      </c>
      <c r="AX38" s="99" t="s">
        <v>142</v>
      </c>
      <c r="AY38" s="104">
        <f t="shared" si="20"/>
        <v>222933</v>
      </c>
      <c r="AZ38" s="104">
        <f t="shared" si="20"/>
        <v>226335</v>
      </c>
      <c r="BA38" s="104">
        <f t="shared" si="20"/>
        <v>3402</v>
      </c>
      <c r="BB38" s="104">
        <f t="shared" si="21"/>
        <v>12257</v>
      </c>
      <c r="BC38" s="104">
        <f t="shared" si="21"/>
        <v>14644</v>
      </c>
      <c r="BD38" s="104">
        <f t="shared" si="21"/>
        <v>2387</v>
      </c>
      <c r="BE38" s="44">
        <v>8</v>
      </c>
      <c r="BF38" s="34" t="s">
        <v>35</v>
      </c>
      <c r="BG38" s="33" t="s">
        <v>198</v>
      </c>
      <c r="BH38" s="33">
        <f>'[3]int.kiad.'!BI38</f>
        <v>17677</v>
      </c>
      <c r="BI38" s="23">
        <f t="shared" si="24"/>
        <v>17677</v>
      </c>
      <c r="BJ38" s="23">
        <f>'[2]részb.ö.'!E805</f>
        <v>0</v>
      </c>
      <c r="BK38" s="33">
        <f>'[3]int.kiad.'!BL38</f>
        <v>6377</v>
      </c>
      <c r="BL38" s="23">
        <f t="shared" si="25"/>
        <v>6377</v>
      </c>
      <c r="BM38" s="23">
        <f>'[2]részb.ö.'!F805</f>
        <v>0</v>
      </c>
      <c r="BN38" s="44">
        <v>8</v>
      </c>
      <c r="BO38" s="34" t="s">
        <v>35</v>
      </c>
      <c r="BP38" s="33" t="s">
        <v>198</v>
      </c>
      <c r="BQ38" s="33">
        <f>'[3]int.kiad.'!BR38</f>
        <v>5725</v>
      </c>
      <c r="BR38" s="23">
        <f t="shared" si="26"/>
        <v>6000</v>
      </c>
      <c r="BS38" s="23">
        <f>'[2]részb.ö.'!G805</f>
        <v>275</v>
      </c>
      <c r="BT38" s="33">
        <f>'[3]int.kiad.'!BU38</f>
        <v>0</v>
      </c>
      <c r="BU38" s="23">
        <f t="shared" si="27"/>
        <v>0</v>
      </c>
      <c r="BV38" s="23">
        <f>'[2]részb.ö.'!J805</f>
        <v>0</v>
      </c>
      <c r="BW38" s="44">
        <v>8</v>
      </c>
      <c r="BX38" s="34" t="s">
        <v>35</v>
      </c>
      <c r="BY38" s="33" t="s">
        <v>198</v>
      </c>
      <c r="BZ38" s="33">
        <f>'[3]int.kiad.'!CA38</f>
        <v>0</v>
      </c>
      <c r="CA38" s="23">
        <f t="shared" si="28"/>
        <v>0</v>
      </c>
      <c r="CB38" s="23">
        <f>'[2]részb.ö.'!K805</f>
        <v>0</v>
      </c>
      <c r="CC38" s="33">
        <f>'[3]int.kiad.'!CD38</f>
        <v>0</v>
      </c>
      <c r="CD38" s="23">
        <f t="shared" si="29"/>
        <v>0</v>
      </c>
      <c r="CE38" s="23">
        <f>'[2]részb.ö.'!L805</f>
        <v>0</v>
      </c>
      <c r="CF38" s="44">
        <v>8</v>
      </c>
      <c r="CG38" s="34" t="s">
        <v>35</v>
      </c>
      <c r="CH38" s="33" t="s">
        <v>198</v>
      </c>
      <c r="CI38" s="33">
        <f>'[3]int.kiad.'!CJ38</f>
        <v>500</v>
      </c>
      <c r="CJ38" s="23">
        <f t="shared" si="30"/>
        <v>500</v>
      </c>
      <c r="CK38" s="23">
        <f>'[2]részb.ö.'!M805</f>
        <v>0</v>
      </c>
      <c r="CL38" s="33">
        <f t="shared" si="31"/>
        <v>30279</v>
      </c>
      <c r="CM38" s="33">
        <f t="shared" si="31"/>
        <v>30554</v>
      </c>
      <c r="CN38" s="33">
        <f t="shared" si="31"/>
        <v>275</v>
      </c>
      <c r="CO38" s="7"/>
    </row>
    <row r="39" spans="1:93" ht="12.75">
      <c r="A39" s="106" t="s">
        <v>53</v>
      </c>
      <c r="B39" s="99" t="s">
        <v>143</v>
      </c>
      <c r="C39" s="103">
        <f>'[1]int.kiad.'!D39</f>
        <v>73144</v>
      </c>
      <c r="D39" s="104">
        <f t="shared" si="6"/>
        <v>73291</v>
      </c>
      <c r="E39" s="104">
        <f>'[2]24.-42.'!E517</f>
        <v>147</v>
      </c>
      <c r="F39" s="103">
        <f>'[1]int.kiad.'!G39</f>
        <v>25484</v>
      </c>
      <c r="G39" s="104">
        <f t="shared" si="7"/>
        <v>25505</v>
      </c>
      <c r="H39" s="104">
        <f>'[2]24.-42.'!F517</f>
        <v>21</v>
      </c>
      <c r="I39" s="106" t="s">
        <v>53</v>
      </c>
      <c r="J39" s="99" t="s">
        <v>143</v>
      </c>
      <c r="K39" s="103">
        <f>'[1]int.kiad.'!L39</f>
        <v>96778</v>
      </c>
      <c r="L39" s="104">
        <f t="shared" si="8"/>
        <v>97474</v>
      </c>
      <c r="M39" s="104">
        <f>'[2]24.-42.'!G517</f>
        <v>696</v>
      </c>
      <c r="N39" s="103">
        <f>'[1]int.kiad.'!O39</f>
        <v>0</v>
      </c>
      <c r="O39" s="104">
        <f t="shared" si="9"/>
        <v>0</v>
      </c>
      <c r="P39" s="104">
        <f>'[2]24.-42.'!H517</f>
        <v>0</v>
      </c>
      <c r="Q39" s="106" t="s">
        <v>53</v>
      </c>
      <c r="R39" s="99" t="s">
        <v>143</v>
      </c>
      <c r="S39" s="103">
        <f>'[1]int.kiad.'!T39</f>
        <v>96778</v>
      </c>
      <c r="T39" s="104">
        <f t="shared" si="0"/>
        <v>97474</v>
      </c>
      <c r="U39" s="104">
        <f t="shared" si="0"/>
        <v>696</v>
      </c>
      <c r="V39" s="103">
        <f>'[1]int.kiad.'!W39</f>
        <v>0</v>
      </c>
      <c r="W39" s="104">
        <f t="shared" si="10"/>
        <v>150</v>
      </c>
      <c r="X39" s="104">
        <f>'[2]24.-42.'!J517</f>
        <v>150</v>
      </c>
      <c r="Y39" s="106" t="s">
        <v>53</v>
      </c>
      <c r="Z39" s="99" t="s">
        <v>143</v>
      </c>
      <c r="AA39" s="103">
        <f>'[1]int.kiad.'!AB39</f>
        <v>0</v>
      </c>
      <c r="AB39" s="104">
        <f t="shared" si="11"/>
        <v>0</v>
      </c>
      <c r="AC39" s="104">
        <f>'[2]24.-42.'!X517</f>
        <v>0</v>
      </c>
      <c r="AD39" s="103">
        <f>'[1]int.kiad.'!AE39</f>
        <v>0</v>
      </c>
      <c r="AE39" s="104">
        <f aca="true" t="shared" si="32" ref="AE39:AF47">(W39-AB39)</f>
        <v>150</v>
      </c>
      <c r="AF39" s="104">
        <f t="shared" si="32"/>
        <v>150</v>
      </c>
      <c r="AG39" s="106" t="s">
        <v>53</v>
      </c>
      <c r="AH39" s="99" t="s">
        <v>143</v>
      </c>
      <c r="AI39" s="103">
        <f>'[1]int.kiad.'!AJ39</f>
        <v>0</v>
      </c>
      <c r="AJ39" s="104">
        <f t="shared" si="12"/>
        <v>0</v>
      </c>
      <c r="AK39" s="104">
        <f>'[2]24.-42.'!K517</f>
        <v>0</v>
      </c>
      <c r="AL39" s="103">
        <f>'[1]int.kiad.'!AM39</f>
        <v>0</v>
      </c>
      <c r="AM39" s="104">
        <f t="shared" si="13"/>
        <v>0</v>
      </c>
      <c r="AN39" s="104">
        <f>'[2]24.-42.'!L517</f>
        <v>0</v>
      </c>
      <c r="AO39" s="106" t="s">
        <v>53</v>
      </c>
      <c r="AP39" s="99" t="s">
        <v>143</v>
      </c>
      <c r="AQ39" s="103">
        <f>'[1]int.kiad.'!AR39</f>
        <v>4400</v>
      </c>
      <c r="AR39" s="104">
        <f t="shared" si="14"/>
        <v>4650</v>
      </c>
      <c r="AS39" s="104">
        <f>'[2]24.-42.'!M517</f>
        <v>250</v>
      </c>
      <c r="AT39" s="104">
        <f t="shared" si="23"/>
        <v>199806</v>
      </c>
      <c r="AU39" s="104">
        <f t="shared" si="23"/>
        <v>201070</v>
      </c>
      <c r="AV39" s="104">
        <f t="shared" si="23"/>
        <v>1264</v>
      </c>
      <c r="AW39" s="106" t="s">
        <v>53</v>
      </c>
      <c r="AX39" s="99" t="s">
        <v>143</v>
      </c>
      <c r="AY39" s="104">
        <f t="shared" si="20"/>
        <v>195406</v>
      </c>
      <c r="AZ39" s="104">
        <f t="shared" si="20"/>
        <v>196420</v>
      </c>
      <c r="BA39" s="104">
        <f t="shared" si="20"/>
        <v>1014</v>
      </c>
      <c r="BB39" s="104">
        <f t="shared" si="21"/>
        <v>4400</v>
      </c>
      <c r="BC39" s="104">
        <f t="shared" si="21"/>
        <v>4650</v>
      </c>
      <c r="BD39" s="104">
        <f t="shared" si="21"/>
        <v>250</v>
      </c>
      <c r="BE39" s="44">
        <v>8</v>
      </c>
      <c r="BF39" s="34" t="s">
        <v>36</v>
      </c>
      <c r="BG39" s="33" t="s">
        <v>199</v>
      </c>
      <c r="BH39" s="33">
        <f>'[3]int.kiad.'!BI39</f>
        <v>16295</v>
      </c>
      <c r="BI39" s="23">
        <f t="shared" si="24"/>
        <v>16299</v>
      </c>
      <c r="BJ39" s="23">
        <f>'[2]részb.ö.'!E853</f>
        <v>4</v>
      </c>
      <c r="BK39" s="33">
        <f>'[3]int.kiad.'!BL39</f>
        <v>5979</v>
      </c>
      <c r="BL39" s="23">
        <f t="shared" si="25"/>
        <v>5979</v>
      </c>
      <c r="BM39" s="23">
        <f>'[2]részb.ö.'!F853</f>
        <v>0</v>
      </c>
      <c r="BN39" s="44">
        <v>8</v>
      </c>
      <c r="BO39" s="34" t="s">
        <v>36</v>
      </c>
      <c r="BP39" s="33" t="s">
        <v>199</v>
      </c>
      <c r="BQ39" s="33">
        <f>'[3]int.kiad.'!BR39</f>
        <v>5653</v>
      </c>
      <c r="BR39" s="23">
        <f t="shared" si="26"/>
        <v>5984</v>
      </c>
      <c r="BS39" s="23">
        <f>'[2]részb.ö.'!G853</f>
        <v>331</v>
      </c>
      <c r="BT39" s="33">
        <f>'[3]int.kiad.'!BU39</f>
        <v>0</v>
      </c>
      <c r="BU39" s="23">
        <f t="shared" si="27"/>
        <v>0</v>
      </c>
      <c r="BV39" s="23">
        <f>'[2]részb.ö.'!J853</f>
        <v>0</v>
      </c>
      <c r="BW39" s="44">
        <v>8</v>
      </c>
      <c r="BX39" s="34" t="s">
        <v>36</v>
      </c>
      <c r="BY39" s="33" t="s">
        <v>199</v>
      </c>
      <c r="BZ39" s="33">
        <f>'[3]int.kiad.'!CA39</f>
        <v>0</v>
      </c>
      <c r="CA39" s="23">
        <f t="shared" si="28"/>
        <v>0</v>
      </c>
      <c r="CB39" s="23">
        <f>'[2]részb.ö.'!K853</f>
        <v>0</v>
      </c>
      <c r="CC39" s="33">
        <f>'[3]int.kiad.'!CD39</f>
        <v>0</v>
      </c>
      <c r="CD39" s="23">
        <f t="shared" si="29"/>
        <v>0</v>
      </c>
      <c r="CE39" s="23">
        <f>'[2]részb.ö.'!L853</f>
        <v>0</v>
      </c>
      <c r="CF39" s="44">
        <v>8</v>
      </c>
      <c r="CG39" s="34" t="s">
        <v>36</v>
      </c>
      <c r="CH39" s="33" t="s">
        <v>199</v>
      </c>
      <c r="CI39" s="33">
        <f>'[3]int.kiad.'!CJ39</f>
        <v>251</v>
      </c>
      <c r="CJ39" s="23">
        <f t="shared" si="30"/>
        <v>251</v>
      </c>
      <c r="CK39" s="23">
        <f>'[2]részb.ö.'!M853</f>
        <v>0</v>
      </c>
      <c r="CL39" s="33">
        <f t="shared" si="31"/>
        <v>28178</v>
      </c>
      <c r="CM39" s="33">
        <f t="shared" si="31"/>
        <v>28513</v>
      </c>
      <c r="CN39" s="33">
        <f t="shared" si="31"/>
        <v>335</v>
      </c>
      <c r="CO39" s="7"/>
    </row>
    <row r="40" spans="1:93" ht="12.75">
      <c r="A40" s="106" t="s">
        <v>54</v>
      </c>
      <c r="B40" s="99" t="s">
        <v>144</v>
      </c>
      <c r="C40" s="103">
        <f>'[1]int.kiad.'!D40</f>
        <v>63553</v>
      </c>
      <c r="D40" s="104">
        <f t="shared" si="6"/>
        <v>63553</v>
      </c>
      <c r="E40" s="104">
        <f>'[2]24.-42.'!E565</f>
        <v>0</v>
      </c>
      <c r="F40" s="103">
        <f>'[1]int.kiad.'!G40</f>
        <v>22675</v>
      </c>
      <c r="G40" s="104">
        <f t="shared" si="7"/>
        <v>22675</v>
      </c>
      <c r="H40" s="104">
        <f>'[2]24.-42.'!F565</f>
        <v>0</v>
      </c>
      <c r="I40" s="106" t="s">
        <v>54</v>
      </c>
      <c r="J40" s="99" t="s">
        <v>144</v>
      </c>
      <c r="K40" s="103">
        <f>'[1]int.kiad.'!L40</f>
        <v>35816</v>
      </c>
      <c r="L40" s="104">
        <f t="shared" si="8"/>
        <v>36095</v>
      </c>
      <c r="M40" s="104">
        <f>'[2]24.-42.'!G565</f>
        <v>279</v>
      </c>
      <c r="N40" s="103">
        <f>'[1]int.kiad.'!O40</f>
        <v>0</v>
      </c>
      <c r="O40" s="104">
        <f t="shared" si="9"/>
        <v>0</v>
      </c>
      <c r="P40" s="104">
        <f>'[2]24.-42.'!H565</f>
        <v>0</v>
      </c>
      <c r="Q40" s="106" t="s">
        <v>54</v>
      </c>
      <c r="R40" s="99" t="s">
        <v>144</v>
      </c>
      <c r="S40" s="103">
        <f>'[1]int.kiad.'!T40</f>
        <v>35816</v>
      </c>
      <c r="T40" s="104">
        <f t="shared" si="0"/>
        <v>36095</v>
      </c>
      <c r="U40" s="104">
        <f t="shared" si="0"/>
        <v>279</v>
      </c>
      <c r="V40" s="103">
        <f>'[1]int.kiad.'!W40</f>
        <v>30</v>
      </c>
      <c r="W40" s="104">
        <f t="shared" si="10"/>
        <v>30</v>
      </c>
      <c r="X40" s="104">
        <f>'[2]24.-42.'!J565</f>
        <v>0</v>
      </c>
      <c r="Y40" s="106" t="s">
        <v>54</v>
      </c>
      <c r="Z40" s="99" t="s">
        <v>144</v>
      </c>
      <c r="AA40" s="103">
        <f>'[1]int.kiad.'!AB40</f>
        <v>0</v>
      </c>
      <c r="AB40" s="104">
        <f t="shared" si="11"/>
        <v>0</v>
      </c>
      <c r="AC40" s="104">
        <f>'[2]24.-42.'!X565</f>
        <v>0</v>
      </c>
      <c r="AD40" s="103">
        <f>'[1]int.kiad.'!AE40</f>
        <v>30</v>
      </c>
      <c r="AE40" s="104">
        <f t="shared" si="32"/>
        <v>30</v>
      </c>
      <c r="AF40" s="104">
        <f t="shared" si="32"/>
        <v>0</v>
      </c>
      <c r="AG40" s="106" t="s">
        <v>54</v>
      </c>
      <c r="AH40" s="99" t="s">
        <v>144</v>
      </c>
      <c r="AI40" s="103">
        <f>'[1]int.kiad.'!AJ40</f>
        <v>156</v>
      </c>
      <c r="AJ40" s="104">
        <f t="shared" si="12"/>
        <v>156</v>
      </c>
      <c r="AK40" s="104">
        <f>'[2]24.-42.'!K565</f>
        <v>0</v>
      </c>
      <c r="AL40" s="103">
        <f>'[1]int.kiad.'!AM40</f>
        <v>0</v>
      </c>
      <c r="AM40" s="104">
        <f t="shared" si="13"/>
        <v>0</v>
      </c>
      <c r="AN40" s="104">
        <f>'[2]24.-42.'!L565</f>
        <v>0</v>
      </c>
      <c r="AO40" s="106" t="s">
        <v>54</v>
      </c>
      <c r="AP40" s="99" t="s">
        <v>144</v>
      </c>
      <c r="AQ40" s="103">
        <f>'[1]int.kiad.'!AR40</f>
        <v>2782</v>
      </c>
      <c r="AR40" s="104">
        <f t="shared" si="14"/>
        <v>2782</v>
      </c>
      <c r="AS40" s="104">
        <f>'[2]24.-42.'!M565</f>
        <v>0</v>
      </c>
      <c r="AT40" s="104">
        <f t="shared" si="23"/>
        <v>125012</v>
      </c>
      <c r="AU40" s="104">
        <f t="shared" si="23"/>
        <v>125291</v>
      </c>
      <c r="AV40" s="104">
        <f t="shared" si="23"/>
        <v>279</v>
      </c>
      <c r="AW40" s="106" t="s">
        <v>54</v>
      </c>
      <c r="AX40" s="99" t="s">
        <v>144</v>
      </c>
      <c r="AY40" s="104">
        <f t="shared" si="20"/>
        <v>122230</v>
      </c>
      <c r="AZ40" s="104">
        <f t="shared" si="20"/>
        <v>122509</v>
      </c>
      <c r="BA40" s="104">
        <f t="shared" si="20"/>
        <v>279</v>
      </c>
      <c r="BB40" s="104">
        <f t="shared" si="21"/>
        <v>2782</v>
      </c>
      <c r="BC40" s="104">
        <f t="shared" si="21"/>
        <v>2782</v>
      </c>
      <c r="BD40" s="104">
        <f t="shared" si="21"/>
        <v>0</v>
      </c>
      <c r="BE40" s="44">
        <v>8</v>
      </c>
      <c r="BF40" s="34" t="s">
        <v>37</v>
      </c>
      <c r="BG40" s="33" t="s">
        <v>200</v>
      </c>
      <c r="BH40" s="33">
        <f>'[3]int.kiad.'!BI40</f>
        <v>21616</v>
      </c>
      <c r="BI40" s="23">
        <f t="shared" si="24"/>
        <v>21644</v>
      </c>
      <c r="BJ40" s="23">
        <f>'[2]részb.ö.'!E901</f>
        <v>28</v>
      </c>
      <c r="BK40" s="33">
        <f>'[3]int.kiad.'!BL40</f>
        <v>7601</v>
      </c>
      <c r="BL40" s="23">
        <f t="shared" si="25"/>
        <v>7601</v>
      </c>
      <c r="BM40" s="23">
        <f>'[2]részb.ö.'!F901</f>
        <v>0</v>
      </c>
      <c r="BN40" s="44">
        <v>8</v>
      </c>
      <c r="BO40" s="34" t="s">
        <v>37</v>
      </c>
      <c r="BP40" s="33" t="s">
        <v>200</v>
      </c>
      <c r="BQ40" s="33">
        <f>'[3]int.kiad.'!BR40</f>
        <v>5975</v>
      </c>
      <c r="BR40" s="23">
        <f t="shared" si="26"/>
        <v>5671</v>
      </c>
      <c r="BS40" s="23">
        <f>'[2]részb.ö.'!G901</f>
        <v>-304</v>
      </c>
      <c r="BT40" s="33">
        <f>'[3]int.kiad.'!BU40</f>
        <v>0</v>
      </c>
      <c r="BU40" s="23">
        <f t="shared" si="27"/>
        <v>0</v>
      </c>
      <c r="BV40" s="23">
        <f>'[2]részb.ö.'!J901</f>
        <v>0</v>
      </c>
      <c r="BW40" s="44">
        <v>8</v>
      </c>
      <c r="BX40" s="34" t="s">
        <v>37</v>
      </c>
      <c r="BY40" s="33" t="s">
        <v>200</v>
      </c>
      <c r="BZ40" s="33">
        <f>'[3]int.kiad.'!CA40</f>
        <v>0</v>
      </c>
      <c r="CA40" s="23">
        <f t="shared" si="28"/>
        <v>0</v>
      </c>
      <c r="CB40" s="23">
        <f>'[2]részb.ö.'!K901</f>
        <v>0</v>
      </c>
      <c r="CC40" s="33">
        <f>'[3]int.kiad.'!CD40</f>
        <v>0</v>
      </c>
      <c r="CD40" s="23">
        <f t="shared" si="29"/>
        <v>0</v>
      </c>
      <c r="CE40" s="23">
        <f>'[2]részb.ö.'!L901</f>
        <v>0</v>
      </c>
      <c r="CF40" s="44">
        <v>8</v>
      </c>
      <c r="CG40" s="34" t="s">
        <v>37</v>
      </c>
      <c r="CH40" s="33" t="s">
        <v>200</v>
      </c>
      <c r="CI40" s="33">
        <f>'[3]int.kiad.'!CJ40</f>
        <v>20</v>
      </c>
      <c r="CJ40" s="23">
        <f t="shared" si="30"/>
        <v>20</v>
      </c>
      <c r="CK40" s="23">
        <f>'[2]részb.ö.'!M901</f>
        <v>0</v>
      </c>
      <c r="CL40" s="33">
        <f t="shared" si="31"/>
        <v>35212</v>
      </c>
      <c r="CM40" s="33">
        <f t="shared" si="31"/>
        <v>34936</v>
      </c>
      <c r="CN40" s="33">
        <f t="shared" si="31"/>
        <v>-276</v>
      </c>
      <c r="CO40" s="7"/>
    </row>
    <row r="41" spans="1:93" ht="12.75">
      <c r="A41" s="106" t="s">
        <v>55</v>
      </c>
      <c r="B41" s="99" t="s">
        <v>145</v>
      </c>
      <c r="C41" s="103">
        <f>'[1]int.kiad.'!D41</f>
        <v>62281</v>
      </c>
      <c r="D41" s="104">
        <f t="shared" si="6"/>
        <v>61774</v>
      </c>
      <c r="E41" s="104">
        <f>'[2]24.-42.'!E613</f>
        <v>-507</v>
      </c>
      <c r="F41" s="103">
        <f>'[1]int.kiad.'!G41</f>
        <v>21484</v>
      </c>
      <c r="G41" s="104">
        <f t="shared" si="7"/>
        <v>21484</v>
      </c>
      <c r="H41" s="104">
        <f>'[2]24.-42.'!F613</f>
        <v>0</v>
      </c>
      <c r="I41" s="106" t="s">
        <v>55</v>
      </c>
      <c r="J41" s="99" t="s">
        <v>145</v>
      </c>
      <c r="K41" s="103">
        <f>'[1]int.kiad.'!L41</f>
        <v>13612</v>
      </c>
      <c r="L41" s="104">
        <f t="shared" si="8"/>
        <v>15227</v>
      </c>
      <c r="M41" s="104">
        <f>'[2]24.-42.'!G613</f>
        <v>1615</v>
      </c>
      <c r="N41" s="103">
        <f>'[1]int.kiad.'!O41</f>
        <v>0</v>
      </c>
      <c r="O41" s="104">
        <f t="shared" si="9"/>
        <v>0</v>
      </c>
      <c r="P41" s="104">
        <f>'[2]24.-42.'!H613</f>
        <v>0</v>
      </c>
      <c r="Q41" s="106" t="s">
        <v>55</v>
      </c>
      <c r="R41" s="99" t="s">
        <v>145</v>
      </c>
      <c r="S41" s="103">
        <f>'[1]int.kiad.'!T41</f>
        <v>13612</v>
      </c>
      <c r="T41" s="104">
        <f t="shared" si="0"/>
        <v>15227</v>
      </c>
      <c r="U41" s="104">
        <f t="shared" si="0"/>
        <v>1615</v>
      </c>
      <c r="V41" s="103">
        <f>'[1]int.kiad.'!W41</f>
        <v>0</v>
      </c>
      <c r="W41" s="104">
        <f t="shared" si="10"/>
        <v>0</v>
      </c>
      <c r="X41" s="104">
        <f>'[2]24.-42.'!J613</f>
        <v>0</v>
      </c>
      <c r="Y41" s="106" t="s">
        <v>55</v>
      </c>
      <c r="Z41" s="99" t="s">
        <v>145</v>
      </c>
      <c r="AA41" s="103">
        <f>'[1]int.kiad.'!AB41</f>
        <v>0</v>
      </c>
      <c r="AB41" s="104">
        <f t="shared" si="11"/>
        <v>0</v>
      </c>
      <c r="AC41" s="104">
        <f>'[2]24.-42.'!X613</f>
        <v>0</v>
      </c>
      <c r="AD41" s="103">
        <f>'[1]int.kiad.'!AE41</f>
        <v>0</v>
      </c>
      <c r="AE41" s="104">
        <f t="shared" si="32"/>
        <v>0</v>
      </c>
      <c r="AF41" s="104">
        <f t="shared" si="32"/>
        <v>0</v>
      </c>
      <c r="AG41" s="106" t="s">
        <v>55</v>
      </c>
      <c r="AH41" s="99" t="s">
        <v>145</v>
      </c>
      <c r="AI41" s="103">
        <f>'[1]int.kiad.'!AJ41</f>
        <v>0</v>
      </c>
      <c r="AJ41" s="104">
        <f t="shared" si="12"/>
        <v>0</v>
      </c>
      <c r="AK41" s="104">
        <f>'[2]24.-42.'!K613</f>
        <v>0</v>
      </c>
      <c r="AL41" s="103">
        <f>'[1]int.kiad.'!AM41</f>
        <v>0</v>
      </c>
      <c r="AM41" s="104">
        <f t="shared" si="13"/>
        <v>0</v>
      </c>
      <c r="AN41" s="104">
        <f>'[2]24.-42.'!L613</f>
        <v>0</v>
      </c>
      <c r="AO41" s="106" t="s">
        <v>55</v>
      </c>
      <c r="AP41" s="99" t="s">
        <v>145</v>
      </c>
      <c r="AQ41" s="103">
        <f>'[1]int.kiad.'!AR41</f>
        <v>2756</v>
      </c>
      <c r="AR41" s="104">
        <f t="shared" si="14"/>
        <v>3150</v>
      </c>
      <c r="AS41" s="104">
        <f>'[2]24.-42.'!M613</f>
        <v>394</v>
      </c>
      <c r="AT41" s="104">
        <f t="shared" si="23"/>
        <v>100133</v>
      </c>
      <c r="AU41" s="104">
        <f t="shared" si="23"/>
        <v>101635</v>
      </c>
      <c r="AV41" s="104">
        <f t="shared" si="23"/>
        <v>1502</v>
      </c>
      <c r="AW41" s="106" t="s">
        <v>55</v>
      </c>
      <c r="AX41" s="99" t="s">
        <v>145</v>
      </c>
      <c r="AY41" s="104">
        <f t="shared" si="20"/>
        <v>97377</v>
      </c>
      <c r="AZ41" s="104">
        <f t="shared" si="20"/>
        <v>98485</v>
      </c>
      <c r="BA41" s="104">
        <f t="shared" si="20"/>
        <v>1108</v>
      </c>
      <c r="BB41" s="104">
        <f t="shared" si="21"/>
        <v>2756</v>
      </c>
      <c r="BC41" s="104">
        <f t="shared" si="21"/>
        <v>3150</v>
      </c>
      <c r="BD41" s="104">
        <f t="shared" si="21"/>
        <v>394</v>
      </c>
      <c r="BE41" s="44">
        <v>8</v>
      </c>
      <c r="BF41" s="34" t="s">
        <v>38</v>
      </c>
      <c r="BG41" s="33" t="s">
        <v>201</v>
      </c>
      <c r="BH41" s="33">
        <f>'[3]int.kiad.'!BI41</f>
        <v>37260</v>
      </c>
      <c r="BI41" s="23">
        <f t="shared" si="24"/>
        <v>37275</v>
      </c>
      <c r="BJ41" s="23">
        <f>'[2]részb.ö.'!E949</f>
        <v>15</v>
      </c>
      <c r="BK41" s="33">
        <f>'[3]int.kiad.'!BL41</f>
        <v>13668</v>
      </c>
      <c r="BL41" s="23">
        <f t="shared" si="25"/>
        <v>13668</v>
      </c>
      <c r="BM41" s="23">
        <f>'[2]részb.ö.'!F949</f>
        <v>0</v>
      </c>
      <c r="BN41" s="44">
        <v>8</v>
      </c>
      <c r="BO41" s="34" t="s">
        <v>38</v>
      </c>
      <c r="BP41" s="33" t="s">
        <v>201</v>
      </c>
      <c r="BQ41" s="33">
        <f>'[3]int.kiad.'!BR41</f>
        <v>12645</v>
      </c>
      <c r="BR41" s="23">
        <f t="shared" si="26"/>
        <v>13373</v>
      </c>
      <c r="BS41" s="23">
        <f>'[2]részb.ö.'!G949</f>
        <v>728</v>
      </c>
      <c r="BT41" s="33">
        <f>'[3]int.kiad.'!BU41</f>
        <v>0</v>
      </c>
      <c r="BU41" s="23">
        <f t="shared" si="27"/>
        <v>0</v>
      </c>
      <c r="BV41" s="23">
        <f>'[2]részb.ö.'!J949</f>
        <v>0</v>
      </c>
      <c r="BW41" s="44">
        <v>8</v>
      </c>
      <c r="BX41" s="34" t="s">
        <v>38</v>
      </c>
      <c r="BY41" s="33" t="s">
        <v>201</v>
      </c>
      <c r="BZ41" s="33">
        <f>'[3]int.kiad.'!CA41</f>
        <v>0</v>
      </c>
      <c r="CA41" s="23">
        <f t="shared" si="28"/>
        <v>0</v>
      </c>
      <c r="CB41" s="23">
        <f>'[2]részb.ö.'!K949</f>
        <v>0</v>
      </c>
      <c r="CC41" s="33">
        <f>'[3]int.kiad.'!CD41</f>
        <v>0</v>
      </c>
      <c r="CD41" s="23">
        <f t="shared" si="29"/>
        <v>0</v>
      </c>
      <c r="CE41" s="23">
        <f>'[2]részb.ö.'!L949</f>
        <v>0</v>
      </c>
      <c r="CF41" s="44">
        <v>8</v>
      </c>
      <c r="CG41" s="34" t="s">
        <v>38</v>
      </c>
      <c r="CH41" s="33" t="s">
        <v>201</v>
      </c>
      <c r="CI41" s="33">
        <f>'[3]int.kiad.'!CJ41</f>
        <v>260</v>
      </c>
      <c r="CJ41" s="23">
        <f t="shared" si="30"/>
        <v>260</v>
      </c>
      <c r="CK41" s="23">
        <f>'[2]részb.ö.'!M949</f>
        <v>0</v>
      </c>
      <c r="CL41" s="33">
        <f t="shared" si="31"/>
        <v>63833</v>
      </c>
      <c r="CM41" s="33">
        <f t="shared" si="31"/>
        <v>64576</v>
      </c>
      <c r="CN41" s="33">
        <f t="shared" si="31"/>
        <v>743</v>
      </c>
      <c r="CO41" s="7"/>
    </row>
    <row r="42" spans="1:93" ht="12.75">
      <c r="A42" s="106" t="s">
        <v>56</v>
      </c>
      <c r="B42" s="99" t="s">
        <v>162</v>
      </c>
      <c r="C42" s="103">
        <f>'[1]int.kiad.'!D42</f>
        <v>240445</v>
      </c>
      <c r="D42" s="104">
        <f t="shared" si="6"/>
        <v>216434</v>
      </c>
      <c r="E42" s="104">
        <f>'[2]24.-42.'!E661</f>
        <v>-24011</v>
      </c>
      <c r="F42" s="103">
        <f>'[1]int.kiad.'!G42</f>
        <v>88296</v>
      </c>
      <c r="G42" s="104">
        <f t="shared" si="7"/>
        <v>79827</v>
      </c>
      <c r="H42" s="104">
        <f>'[2]24.-42.'!F661</f>
        <v>-8469</v>
      </c>
      <c r="I42" s="106" t="s">
        <v>56</v>
      </c>
      <c r="J42" s="99" t="s">
        <v>162</v>
      </c>
      <c r="K42" s="103">
        <f>'[1]int.kiad.'!L42</f>
        <v>274472</v>
      </c>
      <c r="L42" s="104">
        <f t="shared" si="8"/>
        <v>306540</v>
      </c>
      <c r="M42" s="104">
        <f>'[2]24.-42.'!G661</f>
        <v>32068</v>
      </c>
      <c r="N42" s="103">
        <f>'[1]int.kiad.'!O42</f>
        <v>0</v>
      </c>
      <c r="O42" s="104">
        <f t="shared" si="9"/>
        <v>0</v>
      </c>
      <c r="P42" s="104">
        <f>'[2]24.-42.'!H661</f>
        <v>0</v>
      </c>
      <c r="Q42" s="106" t="s">
        <v>56</v>
      </c>
      <c r="R42" s="99" t="s">
        <v>162</v>
      </c>
      <c r="S42" s="103">
        <f>'[1]int.kiad.'!T42</f>
        <v>274472</v>
      </c>
      <c r="T42" s="104">
        <f t="shared" si="0"/>
        <v>306540</v>
      </c>
      <c r="U42" s="104">
        <f t="shared" si="0"/>
        <v>32068</v>
      </c>
      <c r="V42" s="103">
        <f>'[1]int.kiad.'!W42</f>
        <v>0</v>
      </c>
      <c r="W42" s="104">
        <f t="shared" si="10"/>
        <v>16163</v>
      </c>
      <c r="X42" s="104">
        <f>'[2]24.-42.'!J661</f>
        <v>16163</v>
      </c>
      <c r="Y42" s="106" t="s">
        <v>56</v>
      </c>
      <c r="Z42" s="99" t="s">
        <v>162</v>
      </c>
      <c r="AA42" s="103">
        <f>'[1]int.kiad.'!AB42</f>
        <v>0</v>
      </c>
      <c r="AB42" s="104">
        <f t="shared" si="11"/>
        <v>0</v>
      </c>
      <c r="AC42" s="104">
        <f>'[2]24.-42.'!X661</f>
        <v>0</v>
      </c>
      <c r="AD42" s="103">
        <f>'[1]int.kiad.'!AE42</f>
        <v>0</v>
      </c>
      <c r="AE42" s="104">
        <f t="shared" si="32"/>
        <v>16163</v>
      </c>
      <c r="AF42" s="104">
        <f t="shared" si="32"/>
        <v>16163</v>
      </c>
      <c r="AG42" s="106" t="s">
        <v>56</v>
      </c>
      <c r="AH42" s="99" t="s">
        <v>162</v>
      </c>
      <c r="AI42" s="103">
        <f>'[1]int.kiad.'!AJ42</f>
        <v>0</v>
      </c>
      <c r="AJ42" s="104">
        <f t="shared" si="12"/>
        <v>0</v>
      </c>
      <c r="AK42" s="104">
        <f>'[2]24.-42.'!K661</f>
        <v>0</v>
      </c>
      <c r="AL42" s="103">
        <f>'[1]int.kiad.'!AM42</f>
        <v>0</v>
      </c>
      <c r="AM42" s="104">
        <f t="shared" si="13"/>
        <v>0</v>
      </c>
      <c r="AN42" s="104">
        <f>'[2]24.-42.'!L661</f>
        <v>0</v>
      </c>
      <c r="AO42" s="106" t="s">
        <v>56</v>
      </c>
      <c r="AP42" s="99" t="s">
        <v>162</v>
      </c>
      <c r="AQ42" s="103">
        <f>'[1]int.kiad.'!AR42</f>
        <v>3556</v>
      </c>
      <c r="AR42" s="104">
        <f t="shared" si="14"/>
        <v>5563</v>
      </c>
      <c r="AS42" s="104">
        <f>'[2]24.-42.'!M661</f>
        <v>2007</v>
      </c>
      <c r="AT42" s="104">
        <f t="shared" si="23"/>
        <v>606769</v>
      </c>
      <c r="AU42" s="104">
        <f t="shared" si="23"/>
        <v>624527</v>
      </c>
      <c r="AV42" s="104">
        <f t="shared" si="23"/>
        <v>17758</v>
      </c>
      <c r="AW42" s="106" t="s">
        <v>56</v>
      </c>
      <c r="AX42" s="99" t="s">
        <v>162</v>
      </c>
      <c r="AY42" s="104">
        <f t="shared" si="20"/>
        <v>603213</v>
      </c>
      <c r="AZ42" s="104">
        <f t="shared" si="20"/>
        <v>618964</v>
      </c>
      <c r="BA42" s="104">
        <f t="shared" si="20"/>
        <v>15751</v>
      </c>
      <c r="BB42" s="104">
        <f t="shared" si="21"/>
        <v>3556</v>
      </c>
      <c r="BC42" s="104">
        <f t="shared" si="21"/>
        <v>5563</v>
      </c>
      <c r="BD42" s="104">
        <f t="shared" si="21"/>
        <v>2007</v>
      </c>
      <c r="BE42" s="45"/>
      <c r="BF42" s="34"/>
      <c r="BG42" s="33"/>
      <c r="BH42" s="33"/>
      <c r="BI42" s="33"/>
      <c r="BJ42" s="33"/>
      <c r="BK42" s="33"/>
      <c r="BL42" s="33"/>
      <c r="BM42" s="33"/>
      <c r="BN42" s="45"/>
      <c r="BO42" s="34"/>
      <c r="BP42" s="33"/>
      <c r="BQ42" s="33"/>
      <c r="BR42" s="33"/>
      <c r="BS42" s="33"/>
      <c r="BT42" s="33"/>
      <c r="BU42" s="33"/>
      <c r="BV42" s="33"/>
      <c r="BW42" s="45"/>
      <c r="BX42" s="34"/>
      <c r="BY42" s="33"/>
      <c r="BZ42" s="33"/>
      <c r="CA42" s="33"/>
      <c r="CB42" s="33"/>
      <c r="CC42" s="33"/>
      <c r="CD42" s="33"/>
      <c r="CE42" s="33"/>
      <c r="CF42" s="45"/>
      <c r="CG42" s="34"/>
      <c r="CH42" s="33"/>
      <c r="CI42" s="33"/>
      <c r="CJ42" s="33"/>
      <c r="CK42" s="33"/>
      <c r="CL42" s="33"/>
      <c r="CM42" s="33"/>
      <c r="CN42" s="33"/>
      <c r="CO42" s="7"/>
    </row>
    <row r="43" spans="1:93" ht="12.75">
      <c r="A43" s="106" t="s">
        <v>57</v>
      </c>
      <c r="B43" s="99" t="s">
        <v>147</v>
      </c>
      <c r="C43" s="103">
        <f>'[1]int.kiad.'!D43</f>
        <v>51627</v>
      </c>
      <c r="D43" s="104">
        <f t="shared" si="6"/>
        <v>51613</v>
      </c>
      <c r="E43" s="104">
        <f>'[2]24.-42.'!E709</f>
        <v>-14</v>
      </c>
      <c r="F43" s="103">
        <f>'[1]int.kiad.'!G43</f>
        <v>16889</v>
      </c>
      <c r="G43" s="104">
        <f t="shared" si="7"/>
        <v>16889</v>
      </c>
      <c r="H43" s="104">
        <f>'[2]24.-42.'!F709</f>
        <v>0</v>
      </c>
      <c r="I43" s="106" t="s">
        <v>57</v>
      </c>
      <c r="J43" s="99" t="s">
        <v>147</v>
      </c>
      <c r="K43" s="103">
        <f>'[1]int.kiad.'!L43</f>
        <v>71855</v>
      </c>
      <c r="L43" s="104">
        <f t="shared" si="8"/>
        <v>73780</v>
      </c>
      <c r="M43" s="104">
        <f>'[2]24.-42.'!G709</f>
        <v>1925</v>
      </c>
      <c r="N43" s="103">
        <f>'[1]int.kiad.'!O43</f>
        <v>0</v>
      </c>
      <c r="O43" s="104">
        <f t="shared" si="9"/>
        <v>0</v>
      </c>
      <c r="P43" s="104">
        <f>'[2]24.-42.'!H709</f>
        <v>0</v>
      </c>
      <c r="Q43" s="106" t="s">
        <v>57</v>
      </c>
      <c r="R43" s="99" t="s">
        <v>147</v>
      </c>
      <c r="S43" s="103">
        <f>'[1]int.kiad.'!T43</f>
        <v>71855</v>
      </c>
      <c r="T43" s="104">
        <f t="shared" si="0"/>
        <v>73780</v>
      </c>
      <c r="U43" s="104">
        <f t="shared" si="0"/>
        <v>1925</v>
      </c>
      <c r="V43" s="103">
        <f>'[1]int.kiad.'!W43</f>
        <v>2975</v>
      </c>
      <c r="W43" s="104">
        <f t="shared" si="10"/>
        <v>2975</v>
      </c>
      <c r="X43" s="104">
        <f>'[2]24.-42.'!J709</f>
        <v>0</v>
      </c>
      <c r="Y43" s="106" t="s">
        <v>57</v>
      </c>
      <c r="Z43" s="99" t="s">
        <v>147</v>
      </c>
      <c r="AA43" s="103">
        <f>'[1]int.kiad.'!AB43</f>
        <v>0</v>
      </c>
      <c r="AB43" s="104">
        <f t="shared" si="11"/>
        <v>0</v>
      </c>
      <c r="AC43" s="104">
        <f>'[2]24.-42.'!X709</f>
        <v>0</v>
      </c>
      <c r="AD43" s="103">
        <f>'[1]int.kiad.'!AE43</f>
        <v>2975</v>
      </c>
      <c r="AE43" s="104">
        <f t="shared" si="32"/>
        <v>2975</v>
      </c>
      <c r="AF43" s="104">
        <f t="shared" si="32"/>
        <v>0</v>
      </c>
      <c r="AG43" s="106" t="s">
        <v>57</v>
      </c>
      <c r="AH43" s="99" t="s">
        <v>147</v>
      </c>
      <c r="AI43" s="103">
        <f>'[1]int.kiad.'!AJ43</f>
        <v>0</v>
      </c>
      <c r="AJ43" s="104">
        <f t="shared" si="12"/>
        <v>0</v>
      </c>
      <c r="AK43" s="104">
        <f>'[2]24.-42.'!K709</f>
        <v>0</v>
      </c>
      <c r="AL43" s="103">
        <f>'[1]int.kiad.'!AM43</f>
        <v>0</v>
      </c>
      <c r="AM43" s="104">
        <f t="shared" si="13"/>
        <v>67</v>
      </c>
      <c r="AN43" s="104">
        <f>'[2]24.-42.'!L709</f>
        <v>67</v>
      </c>
      <c r="AO43" s="106" t="s">
        <v>57</v>
      </c>
      <c r="AP43" s="99" t="s">
        <v>147</v>
      </c>
      <c r="AQ43" s="103">
        <f>'[1]int.kiad.'!AR43</f>
        <v>1543</v>
      </c>
      <c r="AR43" s="104">
        <f t="shared" si="14"/>
        <v>3260</v>
      </c>
      <c r="AS43" s="104">
        <f>'[2]24.-42.'!M709</f>
        <v>1717</v>
      </c>
      <c r="AT43" s="104">
        <f t="shared" si="23"/>
        <v>144889</v>
      </c>
      <c r="AU43" s="104">
        <f t="shared" si="23"/>
        <v>148584</v>
      </c>
      <c r="AV43" s="104">
        <f t="shared" si="23"/>
        <v>3695</v>
      </c>
      <c r="AW43" s="106" t="s">
        <v>57</v>
      </c>
      <c r="AX43" s="99" t="s">
        <v>147</v>
      </c>
      <c r="AY43" s="104">
        <f t="shared" si="20"/>
        <v>143346</v>
      </c>
      <c r="AZ43" s="104">
        <f t="shared" si="20"/>
        <v>145257</v>
      </c>
      <c r="BA43" s="104">
        <f t="shared" si="20"/>
        <v>1911</v>
      </c>
      <c r="BB43" s="104">
        <f t="shared" si="21"/>
        <v>1543</v>
      </c>
      <c r="BC43" s="104">
        <f t="shared" si="21"/>
        <v>3327</v>
      </c>
      <c r="BD43" s="104">
        <f t="shared" si="21"/>
        <v>1784</v>
      </c>
      <c r="BE43" s="45"/>
      <c r="BF43" s="33"/>
      <c r="BG43" s="33"/>
      <c r="BH43" s="33"/>
      <c r="BI43" s="33"/>
      <c r="BJ43" s="33"/>
      <c r="BK43" s="33"/>
      <c r="BL43" s="33"/>
      <c r="BM43" s="33"/>
      <c r="BN43" s="45"/>
      <c r="BO43" s="33"/>
      <c r="BP43" s="33"/>
      <c r="BQ43" s="33"/>
      <c r="BR43" s="33"/>
      <c r="BS43" s="33"/>
      <c r="BT43" s="33"/>
      <c r="BU43" s="33"/>
      <c r="BV43" s="33"/>
      <c r="BW43" s="45"/>
      <c r="BX43" s="33"/>
      <c r="BY43" s="33"/>
      <c r="BZ43" s="33"/>
      <c r="CA43" s="33"/>
      <c r="CB43" s="33"/>
      <c r="CC43" s="33"/>
      <c r="CD43" s="33"/>
      <c r="CE43" s="33"/>
      <c r="CF43" s="45"/>
      <c r="CG43" s="33"/>
      <c r="CH43" s="33"/>
      <c r="CI43" s="33"/>
      <c r="CJ43" s="33"/>
      <c r="CK43" s="33"/>
      <c r="CL43" s="33"/>
      <c r="CM43" s="33"/>
      <c r="CN43" s="33"/>
      <c r="CO43" s="7"/>
    </row>
    <row r="44" spans="1:93" ht="12.75">
      <c r="A44" s="106" t="s">
        <v>58</v>
      </c>
      <c r="B44" s="99" t="s">
        <v>209</v>
      </c>
      <c r="C44" s="103">
        <f>'[1]int.kiad.'!D44</f>
        <v>0</v>
      </c>
      <c r="D44" s="104">
        <f>(C44+E44)</f>
        <v>0</v>
      </c>
      <c r="E44" s="104"/>
      <c r="F44" s="103">
        <f>'[1]int.kiad.'!G44</f>
        <v>0</v>
      </c>
      <c r="G44" s="104">
        <f>(F44+H44)</f>
        <v>0</v>
      </c>
      <c r="H44" s="104"/>
      <c r="I44" s="106" t="s">
        <v>58</v>
      </c>
      <c r="J44" s="99" t="s">
        <v>209</v>
      </c>
      <c r="K44" s="103">
        <f>'[1]int.kiad.'!L44</f>
        <v>0</v>
      </c>
      <c r="L44" s="104">
        <f>(K44+M44)</f>
        <v>0</v>
      </c>
      <c r="M44" s="104"/>
      <c r="N44" s="103">
        <f>'[1]int.kiad.'!O44</f>
        <v>0</v>
      </c>
      <c r="O44" s="104">
        <f>(N44+P44)</f>
        <v>0</v>
      </c>
      <c r="P44" s="104"/>
      <c r="Q44" s="106" t="s">
        <v>58</v>
      </c>
      <c r="R44" s="99" t="s">
        <v>209</v>
      </c>
      <c r="S44" s="103">
        <f>'[1]int.kiad.'!T44</f>
        <v>0</v>
      </c>
      <c r="T44" s="104">
        <f>(L44-O44)</f>
        <v>0</v>
      </c>
      <c r="U44" s="104"/>
      <c r="V44" s="103">
        <f>'[1]int.kiad.'!W44</f>
        <v>179</v>
      </c>
      <c r="W44" s="104">
        <f>(V44+X44)</f>
        <v>179</v>
      </c>
      <c r="X44" s="104"/>
      <c r="Y44" s="106" t="s">
        <v>58</v>
      </c>
      <c r="Z44" s="99" t="s">
        <v>209</v>
      </c>
      <c r="AA44" s="103">
        <f>'[1]int.kiad.'!AB44</f>
        <v>0</v>
      </c>
      <c r="AB44" s="104">
        <f>(AA44+AC44)</f>
        <v>0</v>
      </c>
      <c r="AC44" s="104"/>
      <c r="AD44" s="103">
        <f>'[1]int.kiad.'!AE44</f>
        <v>179</v>
      </c>
      <c r="AE44" s="104">
        <f>(W44-AB44)</f>
        <v>179</v>
      </c>
      <c r="AF44" s="104"/>
      <c r="AG44" s="106" t="s">
        <v>58</v>
      </c>
      <c r="AH44" s="99" t="s">
        <v>209</v>
      </c>
      <c r="AI44" s="103">
        <f>'[1]int.kiad.'!AJ44</f>
        <v>0</v>
      </c>
      <c r="AJ44" s="104">
        <f>(AI44+AK44)</f>
        <v>0</v>
      </c>
      <c r="AK44" s="104"/>
      <c r="AL44" s="103">
        <f>'[1]int.kiad.'!AM44</f>
        <v>0</v>
      </c>
      <c r="AM44" s="104">
        <f>(AL44+AN44)</f>
        <v>0</v>
      </c>
      <c r="AN44" s="104"/>
      <c r="AO44" s="106" t="s">
        <v>58</v>
      </c>
      <c r="AP44" s="99" t="s">
        <v>209</v>
      </c>
      <c r="AQ44" s="103">
        <f>'[1]int.kiad.'!AR44</f>
        <v>0</v>
      </c>
      <c r="AR44" s="104">
        <f>(AQ44+AS44)</f>
        <v>0</v>
      </c>
      <c r="AS44" s="104"/>
      <c r="AT44" s="104">
        <f t="shared" si="23"/>
        <v>179</v>
      </c>
      <c r="AU44" s="104">
        <f t="shared" si="23"/>
        <v>179</v>
      </c>
      <c r="AV44" s="104">
        <f t="shared" si="23"/>
        <v>0</v>
      </c>
      <c r="AW44" s="106" t="s">
        <v>58</v>
      </c>
      <c r="AX44" s="99" t="s">
        <v>209</v>
      </c>
      <c r="AY44" s="104">
        <f t="shared" si="20"/>
        <v>179</v>
      </c>
      <c r="AZ44" s="104">
        <f t="shared" si="20"/>
        <v>179</v>
      </c>
      <c r="BA44" s="104">
        <f t="shared" si="20"/>
        <v>0</v>
      </c>
      <c r="BB44" s="104">
        <f t="shared" si="21"/>
        <v>0</v>
      </c>
      <c r="BC44" s="104">
        <f t="shared" si="21"/>
        <v>0</v>
      </c>
      <c r="BD44" s="104">
        <f t="shared" si="21"/>
        <v>0</v>
      </c>
      <c r="BE44" s="45"/>
      <c r="BF44" s="33"/>
      <c r="BG44" s="33"/>
      <c r="BH44" s="33"/>
      <c r="BI44" s="33"/>
      <c r="BJ44" s="33"/>
      <c r="BK44" s="33"/>
      <c r="BL44" s="33"/>
      <c r="BM44" s="33"/>
      <c r="BN44" s="45"/>
      <c r="BO44" s="33"/>
      <c r="BP44" s="33"/>
      <c r="BQ44" s="33"/>
      <c r="BR44" s="33"/>
      <c r="BS44" s="33"/>
      <c r="BT44" s="33"/>
      <c r="BU44" s="33"/>
      <c r="BV44" s="33"/>
      <c r="BW44" s="45"/>
      <c r="BX44" s="33"/>
      <c r="BY44" s="33"/>
      <c r="BZ44" s="33"/>
      <c r="CA44" s="33"/>
      <c r="CB44" s="33"/>
      <c r="CC44" s="33"/>
      <c r="CD44" s="33"/>
      <c r="CE44" s="33"/>
      <c r="CF44" s="45"/>
      <c r="CG44" s="33"/>
      <c r="CH44" s="33"/>
      <c r="CI44" s="33"/>
      <c r="CJ44" s="33"/>
      <c r="CK44" s="33"/>
      <c r="CL44" s="33"/>
      <c r="CM44" s="33"/>
      <c r="CN44" s="33"/>
      <c r="CO44" s="7"/>
    </row>
    <row r="45" spans="1:93" ht="12.75">
      <c r="A45" s="106" t="s">
        <v>59</v>
      </c>
      <c r="B45" s="99" t="s">
        <v>148</v>
      </c>
      <c r="C45" s="103">
        <f>'[1]int.kiad.'!D45</f>
        <v>48735</v>
      </c>
      <c r="D45" s="104">
        <f>(C45+E45)</f>
        <v>48175</v>
      </c>
      <c r="E45" s="104">
        <f>'[2]24.-42.'!E805</f>
        <v>-560</v>
      </c>
      <c r="F45" s="103">
        <f>'[1]int.kiad.'!G45</f>
        <v>17394</v>
      </c>
      <c r="G45" s="104">
        <f>(F45+H45)</f>
        <v>17215</v>
      </c>
      <c r="H45" s="104">
        <f>'[2]24.-42.'!F805</f>
        <v>-179</v>
      </c>
      <c r="I45" s="106" t="s">
        <v>59</v>
      </c>
      <c r="J45" s="99" t="s">
        <v>148</v>
      </c>
      <c r="K45" s="103">
        <f>'[1]int.kiad.'!L45</f>
        <v>29600</v>
      </c>
      <c r="L45" s="104">
        <f>(K45+M45)</f>
        <v>31317</v>
      </c>
      <c r="M45" s="104">
        <f>'[2]24.-42.'!G805</f>
        <v>1717</v>
      </c>
      <c r="N45" s="103">
        <f>'[1]int.kiad.'!O45</f>
        <v>0</v>
      </c>
      <c r="O45" s="104">
        <f>(N45+P45)</f>
        <v>0</v>
      </c>
      <c r="P45" s="104">
        <f>'[2]24.-42.'!H805</f>
        <v>0</v>
      </c>
      <c r="Q45" s="106" t="s">
        <v>59</v>
      </c>
      <c r="R45" s="99" t="s">
        <v>148</v>
      </c>
      <c r="S45" s="103">
        <f>'[1]int.kiad.'!T45</f>
        <v>29600</v>
      </c>
      <c r="T45" s="104">
        <f>(L45-O45)</f>
        <v>31317</v>
      </c>
      <c r="U45" s="104">
        <f>(M45-P45)</f>
        <v>1717</v>
      </c>
      <c r="V45" s="103">
        <f>'[1]int.kiad.'!W45</f>
        <v>305</v>
      </c>
      <c r="W45" s="104">
        <f>(V45+X45)</f>
        <v>305</v>
      </c>
      <c r="X45" s="104">
        <f>'[2]24.-42.'!J805</f>
        <v>0</v>
      </c>
      <c r="Y45" s="106" t="s">
        <v>59</v>
      </c>
      <c r="Z45" s="99" t="s">
        <v>148</v>
      </c>
      <c r="AA45" s="103">
        <f>'[1]int.kiad.'!AB45</f>
        <v>0</v>
      </c>
      <c r="AB45" s="104">
        <f>(AA45+AC45)</f>
        <v>0</v>
      </c>
      <c r="AC45" s="104">
        <f>'[2]24.-42.'!X805</f>
        <v>0</v>
      </c>
      <c r="AD45" s="103">
        <f>'[1]int.kiad.'!AE45</f>
        <v>305</v>
      </c>
      <c r="AE45" s="104">
        <f>(W45-AB45)</f>
        <v>305</v>
      </c>
      <c r="AF45" s="104">
        <f t="shared" si="32"/>
        <v>0</v>
      </c>
      <c r="AG45" s="106" t="s">
        <v>59</v>
      </c>
      <c r="AH45" s="99" t="s">
        <v>148</v>
      </c>
      <c r="AI45" s="103">
        <f>'[1]int.kiad.'!AJ45</f>
        <v>0</v>
      </c>
      <c r="AJ45" s="104">
        <f>(AI45+AK45)</f>
        <v>0</v>
      </c>
      <c r="AK45" s="104">
        <f>'[2]24.-42.'!K805</f>
        <v>0</v>
      </c>
      <c r="AL45" s="103">
        <f>'[1]int.kiad.'!AM45</f>
        <v>0</v>
      </c>
      <c r="AM45" s="104">
        <f>(AL45+AN45)</f>
        <v>0</v>
      </c>
      <c r="AN45" s="104">
        <f>'[2]24.-42.'!L805</f>
        <v>0</v>
      </c>
      <c r="AO45" s="106" t="s">
        <v>59</v>
      </c>
      <c r="AP45" s="99" t="s">
        <v>148</v>
      </c>
      <c r="AQ45" s="103">
        <f>'[1]int.kiad.'!AR45</f>
        <v>6793</v>
      </c>
      <c r="AR45" s="104">
        <f>(AQ45+AS45)</f>
        <v>6779</v>
      </c>
      <c r="AS45" s="104">
        <f>'[2]24.-42.'!M805</f>
        <v>-14</v>
      </c>
      <c r="AT45" s="104">
        <f t="shared" si="23"/>
        <v>102827</v>
      </c>
      <c r="AU45" s="104">
        <f t="shared" si="23"/>
        <v>103791</v>
      </c>
      <c r="AV45" s="104">
        <f t="shared" si="23"/>
        <v>964</v>
      </c>
      <c r="AW45" s="106" t="s">
        <v>59</v>
      </c>
      <c r="AX45" s="99" t="s">
        <v>148</v>
      </c>
      <c r="AY45" s="104">
        <f t="shared" si="20"/>
        <v>96034</v>
      </c>
      <c r="AZ45" s="104">
        <f t="shared" si="20"/>
        <v>97012</v>
      </c>
      <c r="BA45" s="104">
        <f t="shared" si="20"/>
        <v>978</v>
      </c>
      <c r="BB45" s="104">
        <f t="shared" si="21"/>
        <v>6793</v>
      </c>
      <c r="BC45" s="104">
        <f t="shared" si="21"/>
        <v>6779</v>
      </c>
      <c r="BD45" s="104">
        <f t="shared" si="21"/>
        <v>-14</v>
      </c>
      <c r="BE45" s="45"/>
      <c r="BF45" s="33"/>
      <c r="BG45" s="33"/>
      <c r="BH45" s="33"/>
      <c r="BI45" s="33"/>
      <c r="BJ45" s="33"/>
      <c r="BK45" s="33"/>
      <c r="BL45" s="33"/>
      <c r="BM45" s="33"/>
      <c r="BN45" s="45"/>
      <c r="BO45" s="33"/>
      <c r="BP45" s="33"/>
      <c r="BQ45" s="33"/>
      <c r="BR45" s="33"/>
      <c r="BS45" s="33"/>
      <c r="BT45" s="33"/>
      <c r="BU45" s="33"/>
      <c r="BV45" s="33"/>
      <c r="BW45" s="45"/>
      <c r="BX45" s="33"/>
      <c r="BY45" s="33"/>
      <c r="BZ45" s="33"/>
      <c r="CA45" s="33"/>
      <c r="CB45" s="33"/>
      <c r="CC45" s="33"/>
      <c r="CD45" s="33"/>
      <c r="CE45" s="33"/>
      <c r="CF45" s="45"/>
      <c r="CG45" s="33"/>
      <c r="CH45" s="33"/>
      <c r="CI45" s="33"/>
      <c r="CJ45" s="33"/>
      <c r="CK45" s="33"/>
      <c r="CL45" s="33"/>
      <c r="CM45" s="33"/>
      <c r="CN45" s="33"/>
      <c r="CO45" s="7"/>
    </row>
    <row r="46" spans="1:93" ht="12.75">
      <c r="A46" s="106" t="s">
        <v>60</v>
      </c>
      <c r="B46" s="99" t="s">
        <v>149</v>
      </c>
      <c r="C46" s="103">
        <f>'[1]int.kiad.'!D46</f>
        <v>183862</v>
      </c>
      <c r="D46" s="104">
        <f>(C46+E46)</f>
        <v>183862</v>
      </c>
      <c r="E46" s="104">
        <f>'[2]24.-42.'!E853</f>
        <v>0</v>
      </c>
      <c r="F46" s="103">
        <f>'[1]int.kiad.'!G46</f>
        <v>58886</v>
      </c>
      <c r="G46" s="104">
        <f>(F46+H46)</f>
        <v>58886</v>
      </c>
      <c r="H46" s="104">
        <f>'[2]24.-42.'!F853</f>
        <v>0</v>
      </c>
      <c r="I46" s="106" t="s">
        <v>60</v>
      </c>
      <c r="J46" s="99" t="s">
        <v>149</v>
      </c>
      <c r="K46" s="103">
        <f>'[1]int.kiad.'!L46</f>
        <v>33511</v>
      </c>
      <c r="L46" s="104">
        <f>(K46+M46)</f>
        <v>33900</v>
      </c>
      <c r="M46" s="104">
        <f>'[2]24.-42.'!G853</f>
        <v>389</v>
      </c>
      <c r="N46" s="103">
        <f>'[1]int.kiad.'!O46</f>
        <v>0</v>
      </c>
      <c r="O46" s="104">
        <f>(N46+P46)</f>
        <v>0</v>
      </c>
      <c r="P46" s="104">
        <f>'[2]24.-42.'!H853</f>
        <v>0</v>
      </c>
      <c r="Q46" s="106" t="s">
        <v>60</v>
      </c>
      <c r="R46" s="99" t="s">
        <v>149</v>
      </c>
      <c r="S46" s="103">
        <f>'[1]int.kiad.'!T46</f>
        <v>33511</v>
      </c>
      <c r="T46" s="104">
        <f>(L46-O46)</f>
        <v>33900</v>
      </c>
      <c r="U46" s="104">
        <f>(M46-P46)</f>
        <v>389</v>
      </c>
      <c r="V46" s="103">
        <f>'[1]int.kiad.'!W46</f>
        <v>0</v>
      </c>
      <c r="W46" s="104">
        <f>(V46+X46)</f>
        <v>40</v>
      </c>
      <c r="X46" s="104">
        <f>'[2]24.-42.'!J853</f>
        <v>40</v>
      </c>
      <c r="Y46" s="106" t="s">
        <v>60</v>
      </c>
      <c r="Z46" s="99" t="s">
        <v>149</v>
      </c>
      <c r="AA46" s="103">
        <f>'[1]int.kiad.'!AB46</f>
        <v>0</v>
      </c>
      <c r="AB46" s="104">
        <f>(AA46+AC46)</f>
        <v>0</v>
      </c>
      <c r="AC46" s="104">
        <f>'[2]24.-42.'!X853</f>
        <v>0</v>
      </c>
      <c r="AD46" s="103">
        <f>'[1]int.kiad.'!AE46</f>
        <v>0</v>
      </c>
      <c r="AE46" s="104">
        <f>(W46-AB46)</f>
        <v>40</v>
      </c>
      <c r="AF46" s="104">
        <f t="shared" si="32"/>
        <v>40</v>
      </c>
      <c r="AG46" s="106" t="s">
        <v>60</v>
      </c>
      <c r="AH46" s="99" t="s">
        <v>149</v>
      </c>
      <c r="AI46" s="103">
        <f>'[1]int.kiad.'!AJ46</f>
        <v>0</v>
      </c>
      <c r="AJ46" s="104">
        <f>(AI46+AK46)</f>
        <v>0</v>
      </c>
      <c r="AK46" s="104">
        <f>'[2]24.-42.'!K853</f>
        <v>0</v>
      </c>
      <c r="AL46" s="103">
        <f>'[1]int.kiad.'!AM46</f>
        <v>0</v>
      </c>
      <c r="AM46" s="104">
        <f>(AL46+AN46)</f>
        <v>124</v>
      </c>
      <c r="AN46" s="104">
        <f>'[2]24.-42.'!L853</f>
        <v>124</v>
      </c>
      <c r="AO46" s="106" t="s">
        <v>60</v>
      </c>
      <c r="AP46" s="99" t="s">
        <v>149</v>
      </c>
      <c r="AQ46" s="103">
        <f>'[1]int.kiad.'!AR46</f>
        <v>2800</v>
      </c>
      <c r="AR46" s="104">
        <f>(AQ46+AS46)</f>
        <v>2676</v>
      </c>
      <c r="AS46" s="104">
        <f>'[2]24.-42.'!M853</f>
        <v>-124</v>
      </c>
      <c r="AT46" s="104">
        <f t="shared" si="23"/>
        <v>279059</v>
      </c>
      <c r="AU46" s="104">
        <f t="shared" si="23"/>
        <v>279488</v>
      </c>
      <c r="AV46" s="104">
        <f t="shared" si="23"/>
        <v>429</v>
      </c>
      <c r="AW46" s="106" t="s">
        <v>60</v>
      </c>
      <c r="AX46" s="99" t="s">
        <v>149</v>
      </c>
      <c r="AY46" s="104">
        <f t="shared" si="20"/>
        <v>276259</v>
      </c>
      <c r="AZ46" s="104">
        <f t="shared" si="20"/>
        <v>276688</v>
      </c>
      <c r="BA46" s="104">
        <f t="shared" si="20"/>
        <v>429</v>
      </c>
      <c r="BB46" s="104">
        <f t="shared" si="21"/>
        <v>2800</v>
      </c>
      <c r="BC46" s="104">
        <f t="shared" si="21"/>
        <v>2800</v>
      </c>
      <c r="BD46" s="104">
        <f t="shared" si="21"/>
        <v>0</v>
      </c>
      <c r="BE46" s="46">
        <v>8</v>
      </c>
      <c r="BF46" s="36"/>
      <c r="BG46" s="36" t="s">
        <v>202</v>
      </c>
      <c r="BH46" s="36">
        <f aca="true" t="shared" si="33" ref="BH46:BM46">SUM(BH21:BH45)</f>
        <v>477277</v>
      </c>
      <c r="BI46" s="36">
        <f t="shared" si="33"/>
        <v>477801</v>
      </c>
      <c r="BJ46" s="36">
        <f t="shared" si="33"/>
        <v>524</v>
      </c>
      <c r="BK46" s="36">
        <f t="shared" si="33"/>
        <v>173630</v>
      </c>
      <c r="BL46" s="36">
        <f t="shared" si="33"/>
        <v>173973</v>
      </c>
      <c r="BM46" s="36">
        <f t="shared" si="33"/>
        <v>343</v>
      </c>
      <c r="BN46" s="46">
        <v>8</v>
      </c>
      <c r="BO46" s="36"/>
      <c r="BP46" s="36" t="s">
        <v>202</v>
      </c>
      <c r="BQ46" s="36">
        <f aca="true" t="shared" si="34" ref="BQ46:BV46">SUM(BQ21:BQ45)</f>
        <v>178862</v>
      </c>
      <c r="BR46" s="36">
        <f t="shared" si="34"/>
        <v>183677</v>
      </c>
      <c r="BS46" s="36">
        <f t="shared" si="34"/>
        <v>4815</v>
      </c>
      <c r="BT46" s="36">
        <f t="shared" si="34"/>
        <v>0</v>
      </c>
      <c r="BU46" s="36">
        <f t="shared" si="34"/>
        <v>0</v>
      </c>
      <c r="BV46" s="36">
        <f t="shared" si="34"/>
        <v>0</v>
      </c>
      <c r="BW46" s="46">
        <v>8</v>
      </c>
      <c r="BX46" s="36"/>
      <c r="BY46" s="36" t="s">
        <v>202</v>
      </c>
      <c r="BZ46" s="36">
        <f aca="true" t="shared" si="35" ref="BZ46:CE46">SUM(BZ21:BZ45)</f>
        <v>0</v>
      </c>
      <c r="CA46" s="36">
        <f t="shared" si="35"/>
        <v>0</v>
      </c>
      <c r="CB46" s="36">
        <f t="shared" si="35"/>
        <v>0</v>
      </c>
      <c r="CC46" s="36">
        <f t="shared" si="35"/>
        <v>0</v>
      </c>
      <c r="CD46" s="36">
        <f t="shared" si="35"/>
        <v>500</v>
      </c>
      <c r="CE46" s="36">
        <f t="shared" si="35"/>
        <v>500</v>
      </c>
      <c r="CF46" s="46">
        <v>8</v>
      </c>
      <c r="CG46" s="36"/>
      <c r="CH46" s="36" t="s">
        <v>202</v>
      </c>
      <c r="CI46" s="36">
        <f aca="true" t="shared" si="36" ref="CI46:CN46">SUM(CI21:CI45)</f>
        <v>3434</v>
      </c>
      <c r="CJ46" s="36">
        <f t="shared" si="36"/>
        <v>3764</v>
      </c>
      <c r="CK46" s="36">
        <f t="shared" si="36"/>
        <v>330</v>
      </c>
      <c r="CL46" s="36">
        <f t="shared" si="36"/>
        <v>833203</v>
      </c>
      <c r="CM46" s="36">
        <f t="shared" si="36"/>
        <v>839715</v>
      </c>
      <c r="CN46" s="36">
        <f t="shared" si="36"/>
        <v>6512</v>
      </c>
      <c r="CO46" s="7"/>
    </row>
    <row r="47" spans="1:93" ht="12.75">
      <c r="A47" s="106" t="s">
        <v>61</v>
      </c>
      <c r="B47" s="99" t="s">
        <v>150</v>
      </c>
      <c r="C47" s="108">
        <f>'[1]int.kiad.'!D47</f>
        <v>3823</v>
      </c>
      <c r="D47" s="104">
        <f>(C47+E47)</f>
        <v>3823</v>
      </c>
      <c r="E47" s="104">
        <f>'[2]24.-42.'!E901</f>
        <v>0</v>
      </c>
      <c r="F47" s="108">
        <f>'[1]int.kiad.'!G47</f>
        <v>1369</v>
      </c>
      <c r="G47" s="104">
        <f>(F47+H47)</f>
        <v>1369</v>
      </c>
      <c r="H47" s="104">
        <f>'[2]24.-42.'!F901</f>
        <v>0</v>
      </c>
      <c r="I47" s="106" t="s">
        <v>61</v>
      </c>
      <c r="J47" s="99" t="s">
        <v>150</v>
      </c>
      <c r="K47" s="108">
        <f>'[1]int.kiad.'!L47</f>
        <v>2715</v>
      </c>
      <c r="L47" s="104">
        <f>(K47+M47)</f>
        <v>2715</v>
      </c>
      <c r="M47" s="104">
        <f>'[2]24.-42.'!G901</f>
        <v>0</v>
      </c>
      <c r="N47" s="108">
        <f>'[1]int.kiad.'!O47</f>
        <v>0</v>
      </c>
      <c r="O47" s="104">
        <f>(N47+P47)</f>
        <v>0</v>
      </c>
      <c r="P47" s="104">
        <f>'[2]24.-42.'!H901</f>
        <v>0</v>
      </c>
      <c r="Q47" s="106" t="s">
        <v>61</v>
      </c>
      <c r="R47" s="99" t="s">
        <v>150</v>
      </c>
      <c r="S47" s="108">
        <f>'[1]int.kiad.'!T47</f>
        <v>2715</v>
      </c>
      <c r="T47" s="104">
        <f>(L47-O47)</f>
        <v>2715</v>
      </c>
      <c r="U47" s="104">
        <f>(M47-P47)</f>
        <v>0</v>
      </c>
      <c r="V47" s="108">
        <f>'[1]int.kiad.'!W47</f>
        <v>14385</v>
      </c>
      <c r="W47" s="104">
        <f>(V47+X47)</f>
        <v>14385</v>
      </c>
      <c r="X47" s="104">
        <f>'[2]24.-42.'!J901</f>
        <v>0</v>
      </c>
      <c r="Y47" s="106" t="s">
        <v>61</v>
      </c>
      <c r="Z47" s="99" t="s">
        <v>150</v>
      </c>
      <c r="AA47" s="108">
        <f>'[1]int.kiad.'!AB47</f>
        <v>14385</v>
      </c>
      <c r="AB47" s="104">
        <f>(AA47+AC47)</f>
        <v>14385</v>
      </c>
      <c r="AC47" s="104">
        <f>'[2]24.-42.'!X901</f>
        <v>0</v>
      </c>
      <c r="AD47" s="108">
        <f>'[1]int.kiad.'!AE47</f>
        <v>0</v>
      </c>
      <c r="AE47" s="104">
        <f>(W47-AB47)</f>
        <v>0</v>
      </c>
      <c r="AF47" s="104">
        <f t="shared" si="32"/>
        <v>0</v>
      </c>
      <c r="AG47" s="106" t="s">
        <v>61</v>
      </c>
      <c r="AH47" s="99" t="s">
        <v>150</v>
      </c>
      <c r="AI47" s="108">
        <f>'[1]int.kiad.'!AJ47</f>
        <v>0</v>
      </c>
      <c r="AJ47" s="104">
        <f>(AI47+AK47)</f>
        <v>0</v>
      </c>
      <c r="AK47" s="104">
        <f>'[2]24.-42.'!K901</f>
        <v>0</v>
      </c>
      <c r="AL47" s="108">
        <f>'[1]int.kiad.'!AM47</f>
        <v>0</v>
      </c>
      <c r="AM47" s="104">
        <f>(AL47+AN47)</f>
        <v>0</v>
      </c>
      <c r="AN47" s="104">
        <f>'[2]24.-42.'!L901</f>
        <v>0</v>
      </c>
      <c r="AO47" s="106" t="s">
        <v>61</v>
      </c>
      <c r="AP47" s="99" t="s">
        <v>150</v>
      </c>
      <c r="AQ47" s="108">
        <f>'[1]int.kiad.'!AR47</f>
        <v>10610</v>
      </c>
      <c r="AR47" s="104">
        <f>(AQ47+AS47)</f>
        <v>10610</v>
      </c>
      <c r="AS47" s="104">
        <f>'[2]24.-42.'!M901</f>
        <v>0</v>
      </c>
      <c r="AT47" s="104">
        <f t="shared" si="23"/>
        <v>32902</v>
      </c>
      <c r="AU47" s="104">
        <f t="shared" si="23"/>
        <v>32902</v>
      </c>
      <c r="AV47" s="104">
        <f t="shared" si="23"/>
        <v>0</v>
      </c>
      <c r="AW47" s="106" t="s">
        <v>61</v>
      </c>
      <c r="AX47" s="99" t="s">
        <v>150</v>
      </c>
      <c r="AY47" s="104">
        <f t="shared" si="20"/>
        <v>7907</v>
      </c>
      <c r="AZ47" s="104">
        <f t="shared" si="20"/>
        <v>7907</v>
      </c>
      <c r="BA47" s="104">
        <f t="shared" si="20"/>
        <v>0</v>
      </c>
      <c r="BB47" s="104">
        <f t="shared" si="21"/>
        <v>24995</v>
      </c>
      <c r="BC47" s="104">
        <f t="shared" si="21"/>
        <v>24995</v>
      </c>
      <c r="BD47" s="104">
        <f t="shared" si="21"/>
        <v>0</v>
      </c>
      <c r="BE47" s="38"/>
      <c r="BF47" s="38"/>
      <c r="BG47" s="38" t="s">
        <v>4</v>
      </c>
      <c r="BH47" s="38"/>
      <c r="BI47" s="38"/>
      <c r="BJ47" s="38"/>
      <c r="BK47" s="38"/>
      <c r="BL47" s="38"/>
      <c r="BM47" s="38"/>
      <c r="BN47" s="38"/>
      <c r="BO47" s="38"/>
      <c r="BP47" s="38" t="s">
        <v>4</v>
      </c>
      <c r="BQ47" s="38"/>
      <c r="BR47" s="38"/>
      <c r="BS47" s="38"/>
      <c r="BT47" s="38"/>
      <c r="BU47" s="38"/>
      <c r="BV47" s="38"/>
      <c r="BW47" s="38"/>
      <c r="BX47" s="38"/>
      <c r="BY47" s="38" t="s">
        <v>4</v>
      </c>
      <c r="BZ47" s="38"/>
      <c r="CA47" s="38"/>
      <c r="CB47" s="38"/>
      <c r="CC47" s="38"/>
      <c r="CD47" s="38"/>
      <c r="CE47" s="38"/>
      <c r="CF47" s="38"/>
      <c r="CG47" s="38"/>
      <c r="CH47" s="38" t="s">
        <v>4</v>
      </c>
      <c r="CI47" s="38"/>
      <c r="CJ47" s="38"/>
      <c r="CK47" s="38"/>
      <c r="CL47" s="38"/>
      <c r="CM47" s="38"/>
      <c r="CN47" s="38"/>
      <c r="CO47" s="7"/>
    </row>
    <row r="48" spans="1:93" ht="12.75">
      <c r="A48" s="158" t="s">
        <v>4</v>
      </c>
      <c r="B48" s="159" t="s">
        <v>151</v>
      </c>
      <c r="C48" s="110">
        <f aca="true" t="shared" si="37" ref="C48:H48">SUM(C6:C47)</f>
        <v>4470600</v>
      </c>
      <c r="D48" s="110">
        <f t="shared" si="37"/>
        <v>4481691</v>
      </c>
      <c r="E48" s="110">
        <f t="shared" si="37"/>
        <v>11091</v>
      </c>
      <c r="F48" s="110">
        <f t="shared" si="37"/>
        <v>1577708</v>
      </c>
      <c r="G48" s="110">
        <f t="shared" si="37"/>
        <v>1582392</v>
      </c>
      <c r="H48" s="110">
        <f t="shared" si="37"/>
        <v>4684</v>
      </c>
      <c r="I48" s="158" t="s">
        <v>4</v>
      </c>
      <c r="J48" s="159" t="s">
        <v>151</v>
      </c>
      <c r="K48" s="110">
        <f aca="true" t="shared" si="38" ref="K48:P48">SUM(K6:K47)</f>
        <v>2599602</v>
      </c>
      <c r="L48" s="110">
        <f t="shared" si="38"/>
        <v>2764896</v>
      </c>
      <c r="M48" s="110">
        <f t="shared" si="38"/>
        <v>165294</v>
      </c>
      <c r="N48" s="110">
        <f t="shared" si="38"/>
        <v>0</v>
      </c>
      <c r="O48" s="110">
        <f t="shared" si="38"/>
        <v>0</v>
      </c>
      <c r="P48" s="110">
        <f t="shared" si="38"/>
        <v>0</v>
      </c>
      <c r="Q48" s="158" t="s">
        <v>4</v>
      </c>
      <c r="R48" s="159" t="s">
        <v>151</v>
      </c>
      <c r="S48" s="110">
        <f aca="true" t="shared" si="39" ref="S48:X48">SUM(S6:S47)</f>
        <v>2599602</v>
      </c>
      <c r="T48" s="110">
        <f t="shared" si="39"/>
        <v>2764896</v>
      </c>
      <c r="U48" s="110">
        <f t="shared" si="39"/>
        <v>165294</v>
      </c>
      <c r="V48" s="110">
        <f t="shared" si="39"/>
        <v>23665</v>
      </c>
      <c r="W48" s="110">
        <f t="shared" si="39"/>
        <v>42445</v>
      </c>
      <c r="X48" s="110">
        <f t="shared" si="39"/>
        <v>18780</v>
      </c>
      <c r="Y48" s="158" t="s">
        <v>4</v>
      </c>
      <c r="Z48" s="159" t="s">
        <v>151</v>
      </c>
      <c r="AA48" s="110">
        <f aca="true" t="shared" si="40" ref="AA48:AF48">SUM(AA6:AA47)</f>
        <v>14385</v>
      </c>
      <c r="AB48" s="110">
        <f t="shared" si="40"/>
        <v>14385</v>
      </c>
      <c r="AC48" s="110">
        <f t="shared" si="40"/>
        <v>0</v>
      </c>
      <c r="AD48" s="110">
        <f t="shared" si="40"/>
        <v>9280</v>
      </c>
      <c r="AE48" s="110">
        <f t="shared" si="40"/>
        <v>28060</v>
      </c>
      <c r="AF48" s="110">
        <f t="shared" si="40"/>
        <v>18780</v>
      </c>
      <c r="AG48" s="158" t="s">
        <v>4</v>
      </c>
      <c r="AH48" s="159" t="s">
        <v>151</v>
      </c>
      <c r="AI48" s="110">
        <f aca="true" t="shared" si="41" ref="AI48:AV48">SUM(AI6:AI47)</f>
        <v>42872</v>
      </c>
      <c r="AJ48" s="110">
        <f t="shared" si="41"/>
        <v>44082</v>
      </c>
      <c r="AK48" s="110">
        <f t="shared" si="41"/>
        <v>1210</v>
      </c>
      <c r="AL48" s="110">
        <f t="shared" si="41"/>
        <v>55235</v>
      </c>
      <c r="AM48" s="110">
        <f t="shared" si="41"/>
        <v>56491</v>
      </c>
      <c r="AN48" s="110">
        <f t="shared" si="41"/>
        <v>1256</v>
      </c>
      <c r="AO48" s="158" t="s">
        <v>4</v>
      </c>
      <c r="AP48" s="159" t="s">
        <v>151</v>
      </c>
      <c r="AQ48" s="110">
        <f t="shared" si="41"/>
        <v>242448</v>
      </c>
      <c r="AR48" s="110">
        <f t="shared" si="41"/>
        <v>314609</v>
      </c>
      <c r="AS48" s="110">
        <f t="shared" si="41"/>
        <v>72161</v>
      </c>
      <c r="AT48" s="110">
        <f t="shared" si="41"/>
        <v>9012130</v>
      </c>
      <c r="AU48" s="110">
        <f t="shared" si="41"/>
        <v>9286606</v>
      </c>
      <c r="AV48" s="110">
        <f t="shared" si="41"/>
        <v>274476</v>
      </c>
      <c r="AW48" s="158" t="s">
        <v>4</v>
      </c>
      <c r="AX48" s="159" t="s">
        <v>151</v>
      </c>
      <c r="AY48" s="110">
        <f aca="true" t="shared" si="42" ref="AY48:BD48">SUM(AY6:AY47)</f>
        <v>8700062</v>
      </c>
      <c r="AZ48" s="110">
        <f t="shared" si="42"/>
        <v>8901121</v>
      </c>
      <c r="BA48" s="110">
        <f t="shared" si="42"/>
        <v>201059</v>
      </c>
      <c r="BB48" s="110">
        <f t="shared" si="42"/>
        <v>312068</v>
      </c>
      <c r="BC48" s="110">
        <f t="shared" si="42"/>
        <v>385485</v>
      </c>
      <c r="BD48" s="110">
        <f t="shared" si="42"/>
        <v>73417</v>
      </c>
      <c r="BE48" s="38"/>
      <c r="BF48" s="38"/>
      <c r="BG48" s="38"/>
      <c r="BH48" s="38"/>
      <c r="BI48" s="38"/>
      <c r="BJ48" s="38"/>
      <c r="BK48" s="38"/>
      <c r="BL48" s="38"/>
      <c r="BM48" s="38"/>
      <c r="BN48" s="38"/>
      <c r="BO48" s="38"/>
      <c r="BP48" s="38"/>
      <c r="BQ48" s="38"/>
      <c r="BR48" s="38"/>
      <c r="BS48" s="38"/>
      <c r="BT48" s="38"/>
      <c r="BU48" s="38"/>
      <c r="BV48" s="38"/>
      <c r="BW48" s="38"/>
      <c r="BX48" s="38"/>
      <c r="BY48" s="38"/>
      <c r="BZ48" s="38"/>
      <c r="CA48" s="38"/>
      <c r="CB48" s="38"/>
      <c r="CC48" s="38"/>
      <c r="CD48" s="38"/>
      <c r="CE48" s="38"/>
      <c r="CF48" s="38"/>
      <c r="CG48" s="38"/>
      <c r="CH48" s="38"/>
      <c r="CI48" s="38"/>
      <c r="CJ48" s="38"/>
      <c r="CK48" s="38"/>
      <c r="CL48" s="38"/>
      <c r="CM48" s="38"/>
      <c r="CN48" s="38"/>
      <c r="CO48" s="7"/>
    </row>
    <row r="49" spans="1:93" ht="12.75">
      <c r="A49" s="2" t="s">
        <v>4</v>
      </c>
      <c r="B49" s="160" t="s">
        <v>152</v>
      </c>
      <c r="C49" s="2"/>
      <c r="D49" s="2"/>
      <c r="E49" s="4"/>
      <c r="F49" s="2"/>
      <c r="G49" s="2"/>
      <c r="H49" s="2"/>
      <c r="I49" s="2" t="s">
        <v>4</v>
      </c>
      <c r="J49" s="160" t="s">
        <v>152</v>
      </c>
      <c r="K49" s="2"/>
      <c r="L49" s="2"/>
      <c r="M49" s="2"/>
      <c r="N49" s="2"/>
      <c r="O49" s="2"/>
      <c r="P49" s="2"/>
      <c r="Q49" s="2" t="s">
        <v>4</v>
      </c>
      <c r="R49" s="160" t="s">
        <v>152</v>
      </c>
      <c r="S49" s="2"/>
      <c r="T49" s="2"/>
      <c r="U49" s="2"/>
      <c r="V49" s="2"/>
      <c r="W49" s="2"/>
      <c r="X49" s="2"/>
      <c r="Y49" s="2" t="s">
        <v>4</v>
      </c>
      <c r="Z49" s="160" t="s">
        <v>152</v>
      </c>
      <c r="AA49" s="2"/>
      <c r="AB49" s="2"/>
      <c r="AC49" s="2"/>
      <c r="AD49" s="2"/>
      <c r="AE49" s="2"/>
      <c r="AF49" s="2"/>
      <c r="AG49" s="2" t="s">
        <v>4</v>
      </c>
      <c r="AH49" s="160" t="s">
        <v>152</v>
      </c>
      <c r="AI49" s="2"/>
      <c r="AJ49" s="2"/>
      <c r="AK49" s="2"/>
      <c r="AL49" s="2"/>
      <c r="AM49" s="2"/>
      <c r="AN49" s="2"/>
      <c r="AO49" s="2" t="s">
        <v>4</v>
      </c>
      <c r="AP49" s="160" t="s">
        <v>152</v>
      </c>
      <c r="AQ49" s="2"/>
      <c r="AR49" s="2"/>
      <c r="AS49" s="2"/>
      <c r="AT49" s="2"/>
      <c r="AU49" s="2"/>
      <c r="AV49" s="2"/>
      <c r="AW49" s="2" t="s">
        <v>4</v>
      </c>
      <c r="AX49" s="160" t="s">
        <v>152</v>
      </c>
      <c r="AY49" s="2" t="s">
        <v>4</v>
      </c>
      <c r="AZ49" s="2"/>
      <c r="BA49" s="2"/>
      <c r="BB49" s="2"/>
      <c r="BC49" s="2"/>
      <c r="BD49" s="2"/>
      <c r="BE49" s="38"/>
      <c r="BF49" s="38"/>
      <c r="BG49" s="38" t="s">
        <v>4</v>
      </c>
      <c r="BH49" s="38"/>
      <c r="BI49" s="38"/>
      <c r="BJ49" s="38"/>
      <c r="BK49" s="38"/>
      <c r="BL49" s="38"/>
      <c r="BM49" s="38"/>
      <c r="BN49" s="38"/>
      <c r="BO49" s="38"/>
      <c r="BP49" s="38" t="s">
        <v>4</v>
      </c>
      <c r="BQ49" s="38"/>
      <c r="BR49" s="38"/>
      <c r="BS49" s="38"/>
      <c r="BT49" s="38"/>
      <c r="BU49" s="38"/>
      <c r="BV49" s="38"/>
      <c r="BW49" s="38"/>
      <c r="BX49" s="38"/>
      <c r="BY49" s="38" t="s">
        <v>4</v>
      </c>
      <c r="BZ49" s="38"/>
      <c r="CA49" s="38"/>
      <c r="CB49" s="38"/>
      <c r="CC49" s="38"/>
      <c r="CD49" s="38"/>
      <c r="CE49" s="38"/>
      <c r="CF49" s="38"/>
      <c r="CG49" s="38"/>
      <c r="CH49" s="38" t="s">
        <v>4</v>
      </c>
      <c r="CI49" s="38"/>
      <c r="CJ49" s="38"/>
      <c r="CK49" s="38"/>
      <c r="CL49" s="38"/>
      <c r="CM49" s="38"/>
      <c r="CN49" s="38"/>
      <c r="CO49" s="7"/>
    </row>
    <row r="50" spans="1:93" ht="12.75">
      <c r="A50" s="158" t="s">
        <v>4</v>
      </c>
      <c r="B50" s="161" t="s">
        <v>62</v>
      </c>
      <c r="C50" s="110">
        <f aca="true" t="shared" si="43" ref="C50:H50">SUM(C48:C49)</f>
        <v>4470600</v>
      </c>
      <c r="D50" s="110">
        <f t="shared" si="43"/>
        <v>4481691</v>
      </c>
      <c r="E50" s="110">
        <f t="shared" si="43"/>
        <v>11091</v>
      </c>
      <c r="F50" s="110">
        <f t="shared" si="43"/>
        <v>1577708</v>
      </c>
      <c r="G50" s="110">
        <f t="shared" si="43"/>
        <v>1582392</v>
      </c>
      <c r="H50" s="110">
        <f t="shared" si="43"/>
        <v>4684</v>
      </c>
      <c r="I50" s="158" t="s">
        <v>4</v>
      </c>
      <c r="J50" s="161" t="s">
        <v>62</v>
      </c>
      <c r="K50" s="110">
        <f aca="true" t="shared" si="44" ref="K50:P50">SUM(K48:K49)</f>
        <v>2599602</v>
      </c>
      <c r="L50" s="110">
        <f t="shared" si="44"/>
        <v>2764896</v>
      </c>
      <c r="M50" s="110">
        <f t="shared" si="44"/>
        <v>165294</v>
      </c>
      <c r="N50" s="110">
        <f t="shared" si="44"/>
        <v>0</v>
      </c>
      <c r="O50" s="110">
        <f t="shared" si="44"/>
        <v>0</v>
      </c>
      <c r="P50" s="110">
        <f t="shared" si="44"/>
        <v>0</v>
      </c>
      <c r="Q50" s="158" t="s">
        <v>4</v>
      </c>
      <c r="R50" s="161" t="s">
        <v>62</v>
      </c>
      <c r="S50" s="110">
        <f aca="true" t="shared" si="45" ref="S50:AF50">SUM(S48:S49)</f>
        <v>2599602</v>
      </c>
      <c r="T50" s="110">
        <f t="shared" si="45"/>
        <v>2764896</v>
      </c>
      <c r="U50" s="110">
        <f t="shared" si="45"/>
        <v>165294</v>
      </c>
      <c r="V50" s="110">
        <f t="shared" si="45"/>
        <v>23665</v>
      </c>
      <c r="W50" s="110">
        <f t="shared" si="45"/>
        <v>42445</v>
      </c>
      <c r="X50" s="110">
        <f t="shared" si="45"/>
        <v>18780</v>
      </c>
      <c r="Y50" s="158" t="s">
        <v>4</v>
      </c>
      <c r="Z50" s="161" t="s">
        <v>62</v>
      </c>
      <c r="AA50" s="110">
        <f t="shared" si="45"/>
        <v>14385</v>
      </c>
      <c r="AB50" s="110">
        <f t="shared" si="45"/>
        <v>14385</v>
      </c>
      <c r="AC50" s="110">
        <f t="shared" si="45"/>
        <v>0</v>
      </c>
      <c r="AD50" s="110">
        <f t="shared" si="45"/>
        <v>9280</v>
      </c>
      <c r="AE50" s="110">
        <f t="shared" si="45"/>
        <v>28060</v>
      </c>
      <c r="AF50" s="110">
        <f t="shared" si="45"/>
        <v>18780</v>
      </c>
      <c r="AG50" s="158" t="s">
        <v>4</v>
      </c>
      <c r="AH50" s="161" t="s">
        <v>62</v>
      </c>
      <c r="AI50" s="110">
        <f aca="true" t="shared" si="46" ref="AI50:AV50">SUM(AI48:AI49)</f>
        <v>42872</v>
      </c>
      <c r="AJ50" s="110">
        <f t="shared" si="46"/>
        <v>44082</v>
      </c>
      <c r="AK50" s="110">
        <f t="shared" si="46"/>
        <v>1210</v>
      </c>
      <c r="AL50" s="110">
        <f t="shared" si="46"/>
        <v>55235</v>
      </c>
      <c r="AM50" s="110">
        <f t="shared" si="46"/>
        <v>56491</v>
      </c>
      <c r="AN50" s="110">
        <f t="shared" si="46"/>
        <v>1256</v>
      </c>
      <c r="AO50" s="158" t="s">
        <v>4</v>
      </c>
      <c r="AP50" s="161" t="s">
        <v>62</v>
      </c>
      <c r="AQ50" s="110">
        <f t="shared" si="46"/>
        <v>242448</v>
      </c>
      <c r="AR50" s="110">
        <f t="shared" si="46"/>
        <v>314609</v>
      </c>
      <c r="AS50" s="110">
        <f t="shared" si="46"/>
        <v>72161</v>
      </c>
      <c r="AT50" s="110">
        <f t="shared" si="46"/>
        <v>9012130</v>
      </c>
      <c r="AU50" s="110">
        <f t="shared" si="46"/>
        <v>9286606</v>
      </c>
      <c r="AV50" s="110">
        <f t="shared" si="46"/>
        <v>274476</v>
      </c>
      <c r="AW50" s="158" t="s">
        <v>4</v>
      </c>
      <c r="AX50" s="161" t="s">
        <v>62</v>
      </c>
      <c r="AY50" s="110">
        <f aca="true" t="shared" si="47" ref="AY50:BD50">SUM(AY48:AY49)</f>
        <v>8700062</v>
      </c>
      <c r="AZ50" s="110">
        <f t="shared" si="47"/>
        <v>8901121</v>
      </c>
      <c r="BA50" s="110">
        <f t="shared" si="47"/>
        <v>201059</v>
      </c>
      <c r="BB50" s="110">
        <f t="shared" si="47"/>
        <v>312068</v>
      </c>
      <c r="BC50" s="110">
        <f t="shared" si="47"/>
        <v>385485</v>
      </c>
      <c r="BD50" s="110">
        <f t="shared" si="47"/>
        <v>73417</v>
      </c>
      <c r="BE50" s="48">
        <v>8</v>
      </c>
      <c r="BF50" s="39" t="s">
        <v>39</v>
      </c>
      <c r="BG50" s="30" t="s">
        <v>203</v>
      </c>
      <c r="BH50" s="30">
        <f>'[3]int.kiad.'!BI50</f>
        <v>32048</v>
      </c>
      <c r="BI50" s="31">
        <f>(BH50+BJ50)</f>
        <v>31441</v>
      </c>
      <c r="BJ50" s="31">
        <f>'[2]részb.ö.'!E997</f>
        <v>-607</v>
      </c>
      <c r="BK50" s="30">
        <f>'[3]int.kiad.'!BL50</f>
        <v>10868</v>
      </c>
      <c r="BL50" s="31">
        <f>(BK50+BM50)</f>
        <v>10674</v>
      </c>
      <c r="BM50" s="31">
        <f>'[2]részb.ö.'!F997</f>
        <v>-194</v>
      </c>
      <c r="BN50" s="48">
        <v>8</v>
      </c>
      <c r="BO50" s="39" t="s">
        <v>39</v>
      </c>
      <c r="BP50" s="30" t="s">
        <v>203</v>
      </c>
      <c r="BQ50" s="30">
        <f>'[3]int.kiad.'!BR50</f>
        <v>5419</v>
      </c>
      <c r="BR50" s="31">
        <f>(BQ50+BS50)</f>
        <v>6240</v>
      </c>
      <c r="BS50" s="31">
        <f>'[2]részb.ö.'!G997</f>
        <v>821</v>
      </c>
      <c r="BT50" s="30">
        <f>'[3]int.kiad.'!BU50</f>
        <v>0</v>
      </c>
      <c r="BU50" s="31">
        <f>(BT50+BV50)</f>
        <v>0</v>
      </c>
      <c r="BV50" s="31">
        <f>'[2]részb.ö.'!J997</f>
        <v>0</v>
      </c>
      <c r="BW50" s="48">
        <v>8</v>
      </c>
      <c r="BX50" s="39" t="s">
        <v>39</v>
      </c>
      <c r="BY50" s="30" t="s">
        <v>203</v>
      </c>
      <c r="BZ50" s="30">
        <f>'[3]int.kiad.'!CA50</f>
        <v>0</v>
      </c>
      <c r="CA50" s="31">
        <f>(BZ50+CB50)</f>
        <v>0</v>
      </c>
      <c r="CB50" s="31">
        <f>'[2]részb.ö.'!K997</f>
        <v>0</v>
      </c>
      <c r="CC50" s="30">
        <f>'[3]int.kiad.'!CD50</f>
        <v>761</v>
      </c>
      <c r="CD50" s="31">
        <f>(CC50+CE50)</f>
        <v>761</v>
      </c>
      <c r="CE50" s="31">
        <f>'[2]részb.ö.'!L997</f>
        <v>0</v>
      </c>
      <c r="CF50" s="48">
        <v>8</v>
      </c>
      <c r="CG50" s="39" t="s">
        <v>39</v>
      </c>
      <c r="CH50" s="30" t="s">
        <v>203</v>
      </c>
      <c r="CI50" s="30">
        <f>'[3]int.kiad.'!CJ50</f>
        <v>3026</v>
      </c>
      <c r="CJ50" s="31">
        <f>(CI50+CK50)</f>
        <v>3026</v>
      </c>
      <c r="CK50" s="31">
        <f>'[2]részb.ö.'!M997</f>
        <v>0</v>
      </c>
      <c r="CL50" s="30">
        <f aca="true" t="shared" si="48" ref="CL50:CN53">(BH50+BK50+BQ50+BT50+BZ50+CC50+CI50)</f>
        <v>52122</v>
      </c>
      <c r="CM50" s="30">
        <f t="shared" si="48"/>
        <v>52142</v>
      </c>
      <c r="CN50" s="30">
        <f t="shared" si="48"/>
        <v>20</v>
      </c>
      <c r="CO50" s="7"/>
    </row>
    <row r="51" spans="1:93" ht="12.75">
      <c r="A51" s="2"/>
      <c r="B51" s="2"/>
      <c r="C51" s="2"/>
      <c r="D51" s="2"/>
      <c r="E51" s="4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44">
        <v>8</v>
      </c>
      <c r="BF51" s="34">
        <v>21.1</v>
      </c>
      <c r="BG51" s="33" t="s">
        <v>165</v>
      </c>
      <c r="BH51" s="33">
        <f>'[3]int.kiad.'!BI51</f>
        <v>15498</v>
      </c>
      <c r="BI51" s="23">
        <f>(BH51+BJ51)</f>
        <v>15701</v>
      </c>
      <c r="BJ51" s="23">
        <f>'[2]részb.ö.'!E1045</f>
        <v>203</v>
      </c>
      <c r="BK51" s="33">
        <f>'[3]int.kiad.'!BL51</f>
        <v>5668</v>
      </c>
      <c r="BL51" s="23">
        <f>(BK51+BM51)</f>
        <v>5652</v>
      </c>
      <c r="BM51" s="23">
        <f>'[2]részb.ö.'!F1045</f>
        <v>-16</v>
      </c>
      <c r="BN51" s="44">
        <v>8</v>
      </c>
      <c r="BO51" s="34">
        <v>21.1</v>
      </c>
      <c r="BP51" s="33" t="s">
        <v>165</v>
      </c>
      <c r="BQ51" s="33">
        <f>'[3]int.kiad.'!BR51</f>
        <v>5180</v>
      </c>
      <c r="BR51" s="23">
        <f>(BQ51+BS51)</f>
        <v>5610</v>
      </c>
      <c r="BS51" s="23">
        <f>'[2]részb.ö.'!G1045</f>
        <v>430</v>
      </c>
      <c r="BT51" s="33">
        <f>'[3]int.kiad.'!BU51</f>
        <v>0</v>
      </c>
      <c r="BU51" s="23">
        <f>(BT51+BV51)</f>
        <v>0</v>
      </c>
      <c r="BV51" s="23">
        <f>'[2]részb.ö.'!J1045</f>
        <v>0</v>
      </c>
      <c r="BW51" s="44">
        <v>8</v>
      </c>
      <c r="BX51" s="34">
        <v>21.1</v>
      </c>
      <c r="BY51" s="33" t="s">
        <v>165</v>
      </c>
      <c r="BZ51" s="33">
        <f>'[3]int.kiad.'!CA51</f>
        <v>0</v>
      </c>
      <c r="CA51" s="23">
        <f>(BZ51+CB51)</f>
        <v>0</v>
      </c>
      <c r="CB51" s="23">
        <f>'[2]részb.ö.'!K1045</f>
        <v>0</v>
      </c>
      <c r="CC51" s="33">
        <f>'[3]int.kiad.'!CD51</f>
        <v>0</v>
      </c>
      <c r="CD51" s="23">
        <f>(CC51+CE51)</f>
        <v>0</v>
      </c>
      <c r="CE51" s="23">
        <f>'[2]részb.ö.'!L1045</f>
        <v>0</v>
      </c>
      <c r="CF51" s="44">
        <v>8</v>
      </c>
      <c r="CG51" s="34">
        <v>21.1</v>
      </c>
      <c r="CH51" s="33" t="s">
        <v>165</v>
      </c>
      <c r="CI51" s="33">
        <f>'[3]int.kiad.'!CJ51</f>
        <v>554</v>
      </c>
      <c r="CJ51" s="23">
        <f>(CI51+CK51)</f>
        <v>554</v>
      </c>
      <c r="CK51" s="23">
        <f>'[2]részb.ö.'!M1045</f>
        <v>0</v>
      </c>
      <c r="CL51" s="33">
        <f t="shared" si="48"/>
        <v>26900</v>
      </c>
      <c r="CM51" s="33">
        <f t="shared" si="48"/>
        <v>27517</v>
      </c>
      <c r="CN51" s="33">
        <f t="shared" si="48"/>
        <v>617</v>
      </c>
      <c r="CO51" s="7"/>
    </row>
    <row r="52" spans="1:93" ht="12.75">
      <c r="A52" s="162" t="s">
        <v>9</v>
      </c>
      <c r="B52" s="162" t="s">
        <v>163</v>
      </c>
      <c r="C52" s="101">
        <f aca="true" t="shared" si="49" ref="C52:P52">(C48)</f>
        <v>4470600</v>
      </c>
      <c r="D52" s="101">
        <f t="shared" si="49"/>
        <v>4481691</v>
      </c>
      <c r="E52" s="101">
        <f t="shared" si="49"/>
        <v>11091</v>
      </c>
      <c r="F52" s="101">
        <f t="shared" si="49"/>
        <v>1577708</v>
      </c>
      <c r="G52" s="101">
        <f t="shared" si="49"/>
        <v>1582392</v>
      </c>
      <c r="H52" s="101">
        <f t="shared" si="49"/>
        <v>4684</v>
      </c>
      <c r="I52" s="162" t="s">
        <v>9</v>
      </c>
      <c r="J52" s="162" t="s">
        <v>163</v>
      </c>
      <c r="K52" s="101">
        <f t="shared" si="49"/>
        <v>2599602</v>
      </c>
      <c r="L52" s="101">
        <f t="shared" si="49"/>
        <v>2764896</v>
      </c>
      <c r="M52" s="101">
        <f t="shared" si="49"/>
        <v>165294</v>
      </c>
      <c r="N52" s="101">
        <f t="shared" si="49"/>
        <v>0</v>
      </c>
      <c r="O52" s="101">
        <f t="shared" si="49"/>
        <v>0</v>
      </c>
      <c r="P52" s="101">
        <f t="shared" si="49"/>
        <v>0</v>
      </c>
      <c r="Q52" s="162" t="s">
        <v>9</v>
      </c>
      <c r="R52" s="162" t="s">
        <v>163</v>
      </c>
      <c r="S52" s="101">
        <f>(S50)</f>
        <v>2599602</v>
      </c>
      <c r="T52" s="101">
        <f>(T50)</f>
        <v>2764896</v>
      </c>
      <c r="U52" s="101">
        <f>(U50)</f>
        <v>165294</v>
      </c>
      <c r="V52" s="101">
        <f>(AD50)</f>
        <v>9280</v>
      </c>
      <c r="W52" s="101">
        <f>(AE50)</f>
        <v>28060</v>
      </c>
      <c r="X52" s="101">
        <f>(AF50)</f>
        <v>18780</v>
      </c>
      <c r="Y52" s="162" t="s">
        <v>9</v>
      </c>
      <c r="Z52" s="162" t="s">
        <v>163</v>
      </c>
      <c r="AA52" s="120">
        <v>0</v>
      </c>
      <c r="AB52" s="120">
        <v>0</v>
      </c>
      <c r="AC52" s="120">
        <v>0</v>
      </c>
      <c r="AD52" s="101">
        <f>(AD50)</f>
        <v>9280</v>
      </c>
      <c r="AE52" s="101">
        <f>(AE50)</f>
        <v>28060</v>
      </c>
      <c r="AF52" s="101">
        <f>(AF50)</f>
        <v>18780</v>
      </c>
      <c r="AG52" s="162" t="s">
        <v>9</v>
      </c>
      <c r="AH52" s="162" t="s">
        <v>163</v>
      </c>
      <c r="AI52" s="101">
        <f>(AI50)</f>
        <v>42872</v>
      </c>
      <c r="AJ52" s="101">
        <f>(AJ50)</f>
        <v>44082</v>
      </c>
      <c r="AK52" s="101">
        <f>(AK50)</f>
        <v>1210</v>
      </c>
      <c r="AL52" s="120">
        <v>0</v>
      </c>
      <c r="AM52" s="120">
        <v>0</v>
      </c>
      <c r="AN52" s="120">
        <v>0</v>
      </c>
      <c r="AO52" s="120" t="s">
        <v>9</v>
      </c>
      <c r="AP52" s="120" t="s">
        <v>163</v>
      </c>
      <c r="AQ52" s="120">
        <v>0</v>
      </c>
      <c r="AR52" s="120">
        <v>0</v>
      </c>
      <c r="AS52" s="120">
        <v>0</v>
      </c>
      <c r="AT52" s="101">
        <f>(AY50)</f>
        <v>8700062</v>
      </c>
      <c r="AU52" s="101">
        <f>(AZ50)</f>
        <v>8901121</v>
      </c>
      <c r="AV52" s="101">
        <f>(BA50)</f>
        <v>201059</v>
      </c>
      <c r="AW52" s="120" t="s">
        <v>9</v>
      </c>
      <c r="AX52" s="120" t="s">
        <v>163</v>
      </c>
      <c r="AY52" s="101">
        <f aca="true" t="shared" si="50" ref="AY52:BA53">(AY48)</f>
        <v>8700062</v>
      </c>
      <c r="AZ52" s="101">
        <f t="shared" si="50"/>
        <v>8901121</v>
      </c>
      <c r="BA52" s="101">
        <f t="shared" si="50"/>
        <v>201059</v>
      </c>
      <c r="BB52" s="120">
        <v>0</v>
      </c>
      <c r="BC52" s="120">
        <v>0</v>
      </c>
      <c r="BD52" s="120">
        <v>0</v>
      </c>
      <c r="BE52" s="44">
        <v>8</v>
      </c>
      <c r="BF52" s="34">
        <v>21.2</v>
      </c>
      <c r="BG52" s="33" t="s">
        <v>204</v>
      </c>
      <c r="BH52" s="33">
        <f>'[3]int.kiad.'!BI52</f>
        <v>1208</v>
      </c>
      <c r="BI52" s="23">
        <f>(BH52+BJ52)</f>
        <v>546</v>
      </c>
      <c r="BJ52" s="23">
        <f>'[2]részb.ö.'!E1093</f>
        <v>-662</v>
      </c>
      <c r="BK52" s="33">
        <f>'[3]int.kiad.'!BL52</f>
        <v>306</v>
      </c>
      <c r="BL52" s="23">
        <f>(BK52+BM52)</f>
        <v>0</v>
      </c>
      <c r="BM52" s="23">
        <f>'[2]részb.ö.'!F1093</f>
        <v>-306</v>
      </c>
      <c r="BN52" s="44">
        <v>8</v>
      </c>
      <c r="BO52" s="34">
        <v>21.2</v>
      </c>
      <c r="BP52" s="33" t="s">
        <v>204</v>
      </c>
      <c r="BQ52" s="33">
        <f>'[3]int.kiad.'!BR52</f>
        <v>6251</v>
      </c>
      <c r="BR52" s="23">
        <f>(BQ52+BS52)</f>
        <v>1980</v>
      </c>
      <c r="BS52" s="23">
        <f>'[2]részb.ö.'!G1093</f>
        <v>-4271</v>
      </c>
      <c r="BT52" s="33">
        <f>'[3]int.kiad.'!BU52</f>
        <v>0</v>
      </c>
      <c r="BU52" s="23">
        <f>(BT52+BV52)</f>
        <v>0</v>
      </c>
      <c r="BV52" s="23">
        <f>'[2]részb.ö.'!J1093</f>
        <v>0</v>
      </c>
      <c r="BW52" s="44">
        <v>8</v>
      </c>
      <c r="BX52" s="34">
        <v>21.2</v>
      </c>
      <c r="BY52" s="33" t="s">
        <v>204</v>
      </c>
      <c r="BZ52" s="33">
        <f>'[3]int.kiad.'!CA52</f>
        <v>0</v>
      </c>
      <c r="CA52" s="23">
        <f>(BZ52+CB52)</f>
        <v>0</v>
      </c>
      <c r="CB52" s="23">
        <f>'[2]részb.ö.'!K1093</f>
        <v>0</v>
      </c>
      <c r="CC52" s="33">
        <f>'[3]int.kiad.'!CD52</f>
        <v>0</v>
      </c>
      <c r="CD52" s="23">
        <f>(CC52+CE52)</f>
        <v>0</v>
      </c>
      <c r="CE52" s="23">
        <f>'[2]részb.ö.'!L1093</f>
        <v>0</v>
      </c>
      <c r="CF52" s="44">
        <v>8</v>
      </c>
      <c r="CG52" s="34">
        <v>21.2</v>
      </c>
      <c r="CH52" s="33" t="s">
        <v>204</v>
      </c>
      <c r="CI52" s="33">
        <f>'[3]int.kiad.'!CJ52</f>
        <v>750</v>
      </c>
      <c r="CJ52" s="23">
        <f>(CI52+CK52)</f>
        <v>700</v>
      </c>
      <c r="CK52" s="23">
        <f>'[2]részb.ö.'!M1093</f>
        <v>-50</v>
      </c>
      <c r="CL52" s="33">
        <f t="shared" si="48"/>
        <v>8515</v>
      </c>
      <c r="CM52" s="33">
        <f t="shared" si="48"/>
        <v>3226</v>
      </c>
      <c r="CN52" s="33">
        <f t="shared" si="48"/>
        <v>-5289</v>
      </c>
      <c r="CO52" s="7"/>
    </row>
    <row r="53" spans="1:93" ht="12.75">
      <c r="A53" s="157" t="s">
        <v>9</v>
      </c>
      <c r="B53" s="157" t="s">
        <v>154</v>
      </c>
      <c r="C53" s="99">
        <v>0</v>
      </c>
      <c r="D53" s="99">
        <v>0</v>
      </c>
      <c r="E53" s="99">
        <v>0</v>
      </c>
      <c r="F53" s="99">
        <v>0</v>
      </c>
      <c r="G53" s="99">
        <v>0</v>
      </c>
      <c r="H53" s="99">
        <v>0</v>
      </c>
      <c r="I53" s="157" t="s">
        <v>9</v>
      </c>
      <c r="J53" s="157" t="s">
        <v>154</v>
      </c>
      <c r="K53" s="99">
        <v>0</v>
      </c>
      <c r="L53" s="99">
        <v>0</v>
      </c>
      <c r="M53" s="99">
        <v>0</v>
      </c>
      <c r="N53" s="99">
        <v>0</v>
      </c>
      <c r="O53" s="99">
        <v>0</v>
      </c>
      <c r="P53" s="99">
        <v>0</v>
      </c>
      <c r="Q53" s="157" t="s">
        <v>9</v>
      </c>
      <c r="R53" s="157" t="s">
        <v>154</v>
      </c>
      <c r="S53" s="104">
        <v>0</v>
      </c>
      <c r="T53" s="104">
        <v>0</v>
      </c>
      <c r="U53" s="104">
        <v>0</v>
      </c>
      <c r="V53" s="104">
        <v>0</v>
      </c>
      <c r="W53" s="104">
        <v>0</v>
      </c>
      <c r="X53" s="104">
        <v>0</v>
      </c>
      <c r="Y53" s="157" t="s">
        <v>9</v>
      </c>
      <c r="Z53" s="157" t="s">
        <v>154</v>
      </c>
      <c r="AA53" s="124">
        <v>0</v>
      </c>
      <c r="AB53" s="124">
        <v>0</v>
      </c>
      <c r="AC53" s="124">
        <v>0</v>
      </c>
      <c r="AD53" s="99">
        <v>0</v>
      </c>
      <c r="AE53" s="99">
        <v>0</v>
      </c>
      <c r="AF53" s="99">
        <v>0</v>
      </c>
      <c r="AG53" s="157" t="s">
        <v>9</v>
      </c>
      <c r="AH53" s="157" t="s">
        <v>154</v>
      </c>
      <c r="AI53" s="99">
        <v>0</v>
      </c>
      <c r="AJ53" s="99">
        <v>0</v>
      </c>
      <c r="AK53" s="99">
        <v>0</v>
      </c>
      <c r="AL53" s="163">
        <v>0</v>
      </c>
      <c r="AM53" s="163">
        <v>0</v>
      </c>
      <c r="AN53" s="163">
        <v>0</v>
      </c>
      <c r="AO53" s="124" t="s">
        <v>9</v>
      </c>
      <c r="AP53" s="124" t="s">
        <v>154</v>
      </c>
      <c r="AQ53" s="163">
        <v>0</v>
      </c>
      <c r="AR53" s="163">
        <v>0</v>
      </c>
      <c r="AS53" s="163">
        <v>0</v>
      </c>
      <c r="AT53" s="124">
        <v>0</v>
      </c>
      <c r="AU53" s="124">
        <v>0</v>
      </c>
      <c r="AV53" s="124">
        <v>0</v>
      </c>
      <c r="AW53" s="124" t="s">
        <v>9</v>
      </c>
      <c r="AX53" s="124" t="s">
        <v>154</v>
      </c>
      <c r="AY53" s="126" t="str">
        <f t="shared" si="50"/>
        <v> </v>
      </c>
      <c r="AZ53" s="126">
        <f t="shared" si="50"/>
        <v>0</v>
      </c>
      <c r="BA53" s="126">
        <f t="shared" si="50"/>
        <v>0</v>
      </c>
      <c r="BB53" s="124">
        <v>0</v>
      </c>
      <c r="BC53" s="124">
        <v>0</v>
      </c>
      <c r="BD53" s="124">
        <v>0</v>
      </c>
      <c r="BE53" s="44">
        <v>8</v>
      </c>
      <c r="BF53" s="34">
        <v>21.3</v>
      </c>
      <c r="BG53" s="33" t="s">
        <v>205</v>
      </c>
      <c r="BH53" s="43">
        <f>'[3]int.kiad.'!BI53</f>
        <v>0</v>
      </c>
      <c r="BI53" s="26">
        <f>(BH53+BJ53)</f>
        <v>0</v>
      </c>
      <c r="BJ53" s="26">
        <f>'[2]részb.ö.'!E1141</f>
        <v>0</v>
      </c>
      <c r="BK53" s="43">
        <f>'[3]int.kiad.'!BL53</f>
        <v>0</v>
      </c>
      <c r="BL53" s="26">
        <f>(BK53+BM53)</f>
        <v>0</v>
      </c>
      <c r="BM53" s="26">
        <f>'[2]részb.ö.'!F1141</f>
        <v>0</v>
      </c>
      <c r="BN53" s="44">
        <v>8</v>
      </c>
      <c r="BO53" s="34">
        <v>21.3</v>
      </c>
      <c r="BP53" s="33" t="s">
        <v>205</v>
      </c>
      <c r="BQ53" s="43">
        <f>'[3]int.kiad.'!BR53</f>
        <v>0</v>
      </c>
      <c r="BR53" s="26">
        <f>(BQ53+BS53)</f>
        <v>0</v>
      </c>
      <c r="BS53" s="26">
        <f>'[2]részb.ö.'!G1141</f>
        <v>0</v>
      </c>
      <c r="BT53" s="43">
        <f>'[3]int.kiad.'!BU53</f>
        <v>0</v>
      </c>
      <c r="BU53" s="26">
        <f>(BT53+BV53)</f>
        <v>0</v>
      </c>
      <c r="BV53" s="26">
        <f>'[2]részb.ö.'!J1141</f>
        <v>0</v>
      </c>
      <c r="BW53" s="44">
        <v>8</v>
      </c>
      <c r="BX53" s="34">
        <v>21.3</v>
      </c>
      <c r="BY53" s="33" t="s">
        <v>205</v>
      </c>
      <c r="BZ53" s="43">
        <f>'[3]int.kiad.'!CA53</f>
        <v>0</v>
      </c>
      <c r="CA53" s="26">
        <f>(BZ53+CB53)</f>
        <v>0</v>
      </c>
      <c r="CB53" s="26">
        <f>'[2]részb.ö.'!K1141</f>
        <v>0</v>
      </c>
      <c r="CC53" s="43">
        <f>'[3]int.kiad.'!CD53</f>
        <v>0</v>
      </c>
      <c r="CD53" s="26">
        <f>(CC53+CE53)</f>
        <v>0</v>
      </c>
      <c r="CE53" s="26">
        <f>'[2]részb.ö.'!L1141</f>
        <v>0</v>
      </c>
      <c r="CF53" s="44">
        <v>8</v>
      </c>
      <c r="CG53" s="34">
        <v>21.3</v>
      </c>
      <c r="CH53" s="33" t="s">
        <v>205</v>
      </c>
      <c r="CI53" s="43">
        <f>'[3]int.kiad.'!CJ53</f>
        <v>0</v>
      </c>
      <c r="CJ53" s="26">
        <f>(CI53+CK53)</f>
        <v>0</v>
      </c>
      <c r="CK53" s="26">
        <f>'[2]részb.ö.'!M1141</f>
        <v>0</v>
      </c>
      <c r="CL53" s="43">
        <f t="shared" si="48"/>
        <v>0</v>
      </c>
      <c r="CM53" s="43">
        <f t="shared" si="48"/>
        <v>0</v>
      </c>
      <c r="CN53" s="43">
        <f t="shared" si="48"/>
        <v>0</v>
      </c>
      <c r="CO53" s="7"/>
    </row>
    <row r="54" spans="1:93" ht="12.75">
      <c r="A54" s="164" t="s">
        <v>24</v>
      </c>
      <c r="B54" s="164" t="s">
        <v>80</v>
      </c>
      <c r="C54" s="110">
        <f aca="true" t="shared" si="51" ref="C54:P54">SUM(C52:C53)</f>
        <v>4470600</v>
      </c>
      <c r="D54" s="110">
        <f t="shared" si="51"/>
        <v>4481691</v>
      </c>
      <c r="E54" s="110">
        <f t="shared" si="51"/>
        <v>11091</v>
      </c>
      <c r="F54" s="110">
        <f t="shared" si="51"/>
        <v>1577708</v>
      </c>
      <c r="G54" s="110">
        <f t="shared" si="51"/>
        <v>1582392</v>
      </c>
      <c r="H54" s="110">
        <f t="shared" si="51"/>
        <v>4684</v>
      </c>
      <c r="I54" s="164" t="s">
        <v>24</v>
      </c>
      <c r="J54" s="164" t="s">
        <v>80</v>
      </c>
      <c r="K54" s="110">
        <f t="shared" si="51"/>
        <v>2599602</v>
      </c>
      <c r="L54" s="110">
        <f t="shared" si="51"/>
        <v>2764896</v>
      </c>
      <c r="M54" s="110">
        <f t="shared" si="51"/>
        <v>165294</v>
      </c>
      <c r="N54" s="110">
        <f t="shared" si="51"/>
        <v>0</v>
      </c>
      <c r="O54" s="110">
        <f t="shared" si="51"/>
        <v>0</v>
      </c>
      <c r="P54" s="110">
        <f t="shared" si="51"/>
        <v>0</v>
      </c>
      <c r="Q54" s="164" t="s">
        <v>24</v>
      </c>
      <c r="R54" s="164" t="s">
        <v>80</v>
      </c>
      <c r="S54" s="110">
        <f aca="true" t="shared" si="52" ref="S54:X54">SUM(S52:S53)</f>
        <v>2599602</v>
      </c>
      <c r="T54" s="110">
        <f t="shared" si="52"/>
        <v>2764896</v>
      </c>
      <c r="U54" s="110">
        <f t="shared" si="52"/>
        <v>165294</v>
      </c>
      <c r="V54" s="110">
        <f t="shared" si="52"/>
        <v>9280</v>
      </c>
      <c r="W54" s="110">
        <f t="shared" si="52"/>
        <v>28060</v>
      </c>
      <c r="X54" s="110">
        <f t="shared" si="52"/>
        <v>18780</v>
      </c>
      <c r="Y54" s="164" t="s">
        <v>24</v>
      </c>
      <c r="Z54" s="164" t="s">
        <v>80</v>
      </c>
      <c r="AA54" s="110">
        <f aca="true" t="shared" si="53" ref="AA54:AF54">SUM(AA52:AA53)</f>
        <v>0</v>
      </c>
      <c r="AB54" s="110">
        <f t="shared" si="53"/>
        <v>0</v>
      </c>
      <c r="AC54" s="110">
        <f t="shared" si="53"/>
        <v>0</v>
      </c>
      <c r="AD54" s="110">
        <f t="shared" si="53"/>
        <v>9280</v>
      </c>
      <c r="AE54" s="110">
        <f t="shared" si="53"/>
        <v>28060</v>
      </c>
      <c r="AF54" s="110">
        <f t="shared" si="53"/>
        <v>18780</v>
      </c>
      <c r="AG54" s="164" t="s">
        <v>24</v>
      </c>
      <c r="AH54" s="164" t="s">
        <v>80</v>
      </c>
      <c r="AI54" s="110">
        <f aca="true" t="shared" si="54" ref="AI54:AN54">SUM(AI52:AI53)</f>
        <v>42872</v>
      </c>
      <c r="AJ54" s="110">
        <f t="shared" si="54"/>
        <v>44082</v>
      </c>
      <c r="AK54" s="110">
        <f t="shared" si="54"/>
        <v>1210</v>
      </c>
      <c r="AL54" s="110">
        <f t="shared" si="54"/>
        <v>0</v>
      </c>
      <c r="AM54" s="110">
        <f t="shared" si="54"/>
        <v>0</v>
      </c>
      <c r="AN54" s="110">
        <f t="shared" si="54"/>
        <v>0</v>
      </c>
      <c r="AO54" s="165" t="s">
        <v>24</v>
      </c>
      <c r="AP54" s="166" t="s">
        <v>80</v>
      </c>
      <c r="AQ54" s="110">
        <f aca="true" t="shared" si="55" ref="AQ54:AV54">SUM(AQ52:AQ53)</f>
        <v>0</v>
      </c>
      <c r="AR54" s="110">
        <f t="shared" si="55"/>
        <v>0</v>
      </c>
      <c r="AS54" s="110">
        <f t="shared" si="55"/>
        <v>0</v>
      </c>
      <c r="AT54" s="110">
        <f t="shared" si="55"/>
        <v>8700062</v>
      </c>
      <c r="AU54" s="110">
        <f t="shared" si="55"/>
        <v>8901121</v>
      </c>
      <c r="AV54" s="110">
        <f t="shared" si="55"/>
        <v>201059</v>
      </c>
      <c r="AW54" s="165" t="s">
        <v>24</v>
      </c>
      <c r="AX54" s="166" t="s">
        <v>80</v>
      </c>
      <c r="AY54" s="110">
        <f>SUM(AY52:AY53)</f>
        <v>8700062</v>
      </c>
      <c r="AZ54" s="110">
        <f>SUM(AZ52:AZ53)</f>
        <v>8901121</v>
      </c>
      <c r="BA54" s="110">
        <f>SUM(BA52:BA53)</f>
        <v>201059</v>
      </c>
      <c r="BB54" s="110">
        <v>0</v>
      </c>
      <c r="BC54" s="110">
        <v>0</v>
      </c>
      <c r="BD54" s="110">
        <v>0</v>
      </c>
      <c r="BE54" s="46">
        <v>8</v>
      </c>
      <c r="BF54" s="36"/>
      <c r="BG54" s="36" t="s">
        <v>206</v>
      </c>
      <c r="BH54" s="36">
        <f aca="true" t="shared" si="56" ref="BH54:BM54">(BH46+BH50+BH51+BH52+BH53)</f>
        <v>526031</v>
      </c>
      <c r="BI54" s="36">
        <f t="shared" si="56"/>
        <v>525489</v>
      </c>
      <c r="BJ54" s="36">
        <f t="shared" si="56"/>
        <v>-542</v>
      </c>
      <c r="BK54" s="36">
        <f t="shared" si="56"/>
        <v>190472</v>
      </c>
      <c r="BL54" s="36">
        <f t="shared" si="56"/>
        <v>190299</v>
      </c>
      <c r="BM54" s="36">
        <f t="shared" si="56"/>
        <v>-173</v>
      </c>
      <c r="BN54" s="46">
        <v>8</v>
      </c>
      <c r="BO54" s="36"/>
      <c r="BP54" s="36" t="s">
        <v>206</v>
      </c>
      <c r="BQ54" s="36">
        <f aca="true" t="shared" si="57" ref="BQ54:BV54">(BQ46+BQ50+BQ51+BQ52+BQ53)</f>
        <v>195712</v>
      </c>
      <c r="BR54" s="36">
        <f t="shared" si="57"/>
        <v>197507</v>
      </c>
      <c r="BS54" s="36">
        <f t="shared" si="57"/>
        <v>1795</v>
      </c>
      <c r="BT54" s="36">
        <f t="shared" si="57"/>
        <v>0</v>
      </c>
      <c r="BU54" s="36">
        <f t="shared" si="57"/>
        <v>0</v>
      </c>
      <c r="BV54" s="36">
        <f t="shared" si="57"/>
        <v>0</v>
      </c>
      <c r="BW54" s="46">
        <v>8</v>
      </c>
      <c r="BX54" s="36"/>
      <c r="BY54" s="36" t="s">
        <v>206</v>
      </c>
      <c r="BZ54" s="36">
        <f aca="true" t="shared" si="58" ref="BZ54:CE54">(BZ46+BZ50+BZ51+BZ52+BZ53)</f>
        <v>0</v>
      </c>
      <c r="CA54" s="36">
        <f t="shared" si="58"/>
        <v>0</v>
      </c>
      <c r="CB54" s="36">
        <f t="shared" si="58"/>
        <v>0</v>
      </c>
      <c r="CC54" s="36">
        <f t="shared" si="58"/>
        <v>761</v>
      </c>
      <c r="CD54" s="36">
        <f t="shared" si="58"/>
        <v>1261</v>
      </c>
      <c r="CE54" s="36">
        <f t="shared" si="58"/>
        <v>500</v>
      </c>
      <c r="CF54" s="46">
        <v>8</v>
      </c>
      <c r="CG54" s="36"/>
      <c r="CH54" s="36" t="s">
        <v>206</v>
      </c>
      <c r="CI54" s="36">
        <f aca="true" t="shared" si="59" ref="CI54:CN54">(CI46+CI50+CI51+CI52+CI53)</f>
        <v>7764</v>
      </c>
      <c r="CJ54" s="36">
        <f t="shared" si="59"/>
        <v>8044</v>
      </c>
      <c r="CK54" s="36">
        <f t="shared" si="59"/>
        <v>280</v>
      </c>
      <c r="CL54" s="36">
        <f t="shared" si="59"/>
        <v>920740</v>
      </c>
      <c r="CM54" s="36">
        <f t="shared" si="59"/>
        <v>922600</v>
      </c>
      <c r="CN54" s="36">
        <f t="shared" si="59"/>
        <v>1860</v>
      </c>
      <c r="CO54" s="7"/>
    </row>
    <row r="55" spans="1:93" ht="12.75">
      <c r="A55" s="6"/>
      <c r="B55" s="6"/>
      <c r="C55" s="2"/>
      <c r="D55" s="2"/>
      <c r="E55" s="4"/>
      <c r="F55" s="2"/>
      <c r="G55" s="2"/>
      <c r="H55" s="2"/>
      <c r="I55" s="6"/>
      <c r="J55" s="6"/>
      <c r="K55" s="2"/>
      <c r="L55" s="2"/>
      <c r="M55" s="2"/>
      <c r="N55" s="2"/>
      <c r="O55" s="2"/>
      <c r="P55" s="2"/>
      <c r="Q55" s="6"/>
      <c r="R55" s="6"/>
      <c r="S55" s="2"/>
      <c r="T55" s="2"/>
      <c r="U55" s="2"/>
      <c r="V55" s="2"/>
      <c r="W55" s="2"/>
      <c r="X55" s="2"/>
      <c r="Y55" s="6"/>
      <c r="Z55" s="6"/>
      <c r="AA55" s="2"/>
      <c r="AB55" s="2"/>
      <c r="AC55" s="2"/>
      <c r="AD55" s="2"/>
      <c r="AE55" s="2"/>
      <c r="AF55" s="2"/>
      <c r="AG55" s="6"/>
      <c r="AH55" s="6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37"/>
      <c r="BF55" s="38"/>
      <c r="BG55" s="38"/>
      <c r="BH55" s="38"/>
      <c r="BI55" s="38"/>
      <c r="BJ55" s="38"/>
      <c r="BK55" s="38"/>
      <c r="BL55" s="38"/>
      <c r="BM55" s="38"/>
      <c r="BN55" s="38"/>
      <c r="BO55" s="38"/>
      <c r="BP55" s="38"/>
      <c r="BQ55" s="38"/>
      <c r="BR55" s="38"/>
      <c r="BS55" s="38"/>
      <c r="BT55" s="38"/>
      <c r="BU55" s="38"/>
      <c r="BV55" s="38"/>
      <c r="BW55" s="38"/>
      <c r="BX55" s="38"/>
      <c r="BY55" s="38"/>
      <c r="BZ55" s="38"/>
      <c r="CA55" s="38"/>
      <c r="CB55" s="38"/>
      <c r="CC55" s="38"/>
      <c r="CD55" s="38"/>
      <c r="CE55" s="38"/>
      <c r="CF55" s="38"/>
      <c r="CG55" s="38"/>
      <c r="CH55" s="38"/>
      <c r="CI55" s="38"/>
      <c r="CJ55" s="38"/>
      <c r="CK55" s="38"/>
      <c r="CL55" s="38"/>
      <c r="CM55" s="38"/>
      <c r="CN55" s="38"/>
      <c r="CO55" s="7"/>
    </row>
    <row r="56" spans="1:93" ht="12.75">
      <c r="A56" s="6"/>
      <c r="B56" s="6"/>
      <c r="C56" s="2"/>
      <c r="D56" s="2"/>
      <c r="E56" s="4"/>
      <c r="F56" s="2"/>
      <c r="G56" s="2"/>
      <c r="H56" s="2"/>
      <c r="I56" s="6"/>
      <c r="J56" s="6"/>
      <c r="K56" s="2"/>
      <c r="L56" s="2"/>
      <c r="M56" s="2"/>
      <c r="N56" s="2"/>
      <c r="O56" s="2"/>
      <c r="P56" s="2"/>
      <c r="Q56" s="6"/>
      <c r="R56" s="6"/>
      <c r="S56" s="2"/>
      <c r="T56" s="2"/>
      <c r="U56" s="2"/>
      <c r="V56" s="2"/>
      <c r="W56" s="2"/>
      <c r="X56" s="2"/>
      <c r="Y56" s="6"/>
      <c r="Z56" s="6"/>
      <c r="AA56" s="2"/>
      <c r="AB56" s="2"/>
      <c r="AC56" s="2"/>
      <c r="AD56" s="2"/>
      <c r="AE56" s="2"/>
      <c r="AF56" s="2"/>
      <c r="AG56" s="6"/>
      <c r="AH56" s="6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49"/>
      <c r="BF56" s="38"/>
      <c r="BG56" s="38"/>
      <c r="BH56" s="38"/>
      <c r="BI56" s="38"/>
      <c r="BJ56" s="38"/>
      <c r="BK56" s="38"/>
      <c r="BL56" s="38"/>
      <c r="BM56" s="38"/>
      <c r="BN56" s="38"/>
      <c r="BO56" s="38"/>
      <c r="BP56" s="38"/>
      <c r="BQ56" s="38"/>
      <c r="BR56" s="38"/>
      <c r="BS56" s="38"/>
      <c r="BT56" s="38"/>
      <c r="BU56" s="38"/>
      <c r="BV56" s="38"/>
      <c r="BW56" s="38"/>
      <c r="BX56" s="38"/>
      <c r="BY56" s="38"/>
      <c r="BZ56" s="38"/>
      <c r="CA56" s="38"/>
      <c r="CB56" s="38"/>
      <c r="CC56" s="38"/>
      <c r="CD56" s="38"/>
      <c r="CE56" s="38"/>
      <c r="CF56" s="38"/>
      <c r="CG56" s="38"/>
      <c r="CH56" s="38"/>
      <c r="CI56" s="38"/>
      <c r="CJ56" s="38"/>
      <c r="CK56" s="38"/>
      <c r="CL56" s="38"/>
      <c r="CM56" s="38"/>
      <c r="CN56" s="38"/>
      <c r="CO56" s="7"/>
    </row>
    <row r="57" spans="1:93" ht="12.75">
      <c r="A57" s="162" t="s">
        <v>22</v>
      </c>
      <c r="B57" s="167" t="s">
        <v>164</v>
      </c>
      <c r="C57" s="120">
        <v>0</v>
      </c>
      <c r="D57" s="120">
        <v>0</v>
      </c>
      <c r="E57" s="120">
        <v>0</v>
      </c>
      <c r="F57" s="120">
        <v>0</v>
      </c>
      <c r="G57" s="120">
        <v>0</v>
      </c>
      <c r="H57" s="120">
        <v>0</v>
      </c>
      <c r="I57" s="162" t="s">
        <v>22</v>
      </c>
      <c r="J57" s="167" t="s">
        <v>164</v>
      </c>
      <c r="K57" s="168">
        <v>0</v>
      </c>
      <c r="L57" s="168">
        <v>0</v>
      </c>
      <c r="M57" s="168">
        <v>0</v>
      </c>
      <c r="N57" s="168">
        <v>0</v>
      </c>
      <c r="O57" s="168">
        <v>0</v>
      </c>
      <c r="P57" s="168">
        <v>0</v>
      </c>
      <c r="Q57" s="162" t="s">
        <v>22</v>
      </c>
      <c r="R57" s="167" t="s">
        <v>164</v>
      </c>
      <c r="S57" s="120">
        <v>0</v>
      </c>
      <c r="T57" s="120">
        <v>0</v>
      </c>
      <c r="U57" s="120">
        <v>0</v>
      </c>
      <c r="V57" s="101">
        <f>(AA50)</f>
        <v>14385</v>
      </c>
      <c r="W57" s="101">
        <f>(AB50)</f>
        <v>14385</v>
      </c>
      <c r="X57" s="101">
        <f>(AC50)</f>
        <v>0</v>
      </c>
      <c r="Y57" s="162" t="s">
        <v>22</v>
      </c>
      <c r="Z57" s="167" t="s">
        <v>164</v>
      </c>
      <c r="AA57" s="101">
        <f>(AA50)</f>
        <v>14385</v>
      </c>
      <c r="AB57" s="101">
        <f>(AB50)</f>
        <v>14385</v>
      </c>
      <c r="AC57" s="101">
        <f>(AC50)</f>
        <v>0</v>
      </c>
      <c r="AD57" s="120">
        <v>0</v>
      </c>
      <c r="AE57" s="120">
        <v>0</v>
      </c>
      <c r="AF57" s="120">
        <v>0</v>
      </c>
      <c r="AG57" s="162" t="s">
        <v>22</v>
      </c>
      <c r="AH57" s="167" t="s">
        <v>164</v>
      </c>
      <c r="AI57" s="120">
        <v>0</v>
      </c>
      <c r="AJ57" s="120">
        <v>0</v>
      </c>
      <c r="AK57" s="120">
        <v>0</v>
      </c>
      <c r="AL57" s="101">
        <f aca="true" t="shared" si="60" ref="AL57:AS57">(AL50)</f>
        <v>55235</v>
      </c>
      <c r="AM57" s="101">
        <f t="shared" si="60"/>
        <v>56491</v>
      </c>
      <c r="AN57" s="101">
        <f t="shared" si="60"/>
        <v>1256</v>
      </c>
      <c r="AO57" s="120" t="s">
        <v>22</v>
      </c>
      <c r="AP57" s="168" t="s">
        <v>164</v>
      </c>
      <c r="AQ57" s="101">
        <f t="shared" si="60"/>
        <v>242448</v>
      </c>
      <c r="AR57" s="101">
        <f t="shared" si="60"/>
        <v>314609</v>
      </c>
      <c r="AS57" s="101">
        <f t="shared" si="60"/>
        <v>72161</v>
      </c>
      <c r="AT57" s="101">
        <f>(BB48)</f>
        <v>312068</v>
      </c>
      <c r="AU57" s="101">
        <f>(BC48)</f>
        <v>385485</v>
      </c>
      <c r="AV57" s="101">
        <f>(BD48)</f>
        <v>73417</v>
      </c>
      <c r="AW57" s="120" t="s">
        <v>22</v>
      </c>
      <c r="AX57" s="168" t="s">
        <v>164</v>
      </c>
      <c r="AY57" s="119">
        <v>0</v>
      </c>
      <c r="AZ57" s="119">
        <v>0</v>
      </c>
      <c r="BA57" s="119">
        <v>0</v>
      </c>
      <c r="BB57" s="101">
        <f aca="true" t="shared" si="61" ref="BB57:BD58">(BB48)</f>
        <v>312068</v>
      </c>
      <c r="BC57" s="101">
        <f t="shared" si="61"/>
        <v>385485</v>
      </c>
      <c r="BD57" s="101">
        <f t="shared" si="61"/>
        <v>73417</v>
      </c>
      <c r="BE57" s="50" t="s">
        <v>59</v>
      </c>
      <c r="BF57" s="51" t="s">
        <v>10</v>
      </c>
      <c r="BG57" s="52" t="s">
        <v>209</v>
      </c>
      <c r="BH57" s="30">
        <f>'[3]int.kiad.'!BI57</f>
        <v>16536</v>
      </c>
      <c r="BI57" s="31">
        <f>(BH57+BJ57)</f>
        <v>16536</v>
      </c>
      <c r="BJ57" s="31">
        <f>'[2]részb.ö.'!E1237</f>
        <v>0</v>
      </c>
      <c r="BK57" s="30">
        <f>'[3]int.kiad.'!BL57</f>
        <v>5800</v>
      </c>
      <c r="BL57" s="31">
        <f>(BK57+BM57)</f>
        <v>5800</v>
      </c>
      <c r="BM57" s="31">
        <f>'[2]részb.ö.'!F1237</f>
        <v>0</v>
      </c>
      <c r="BN57" s="50" t="s">
        <v>59</v>
      </c>
      <c r="BO57" s="51" t="s">
        <v>10</v>
      </c>
      <c r="BP57" s="52" t="s">
        <v>209</v>
      </c>
      <c r="BQ57" s="30">
        <f>'[3]int.kiad.'!BR57</f>
        <v>8521</v>
      </c>
      <c r="BR57" s="31">
        <f>(BQ57+BS57)</f>
        <v>9096</v>
      </c>
      <c r="BS57" s="31">
        <f>'[2]részb.ö.'!G1237</f>
        <v>575</v>
      </c>
      <c r="BT57" s="30">
        <f>'[3]int.kiad.'!BU57</f>
        <v>300</v>
      </c>
      <c r="BU57" s="31">
        <f>(BT57+BV57)</f>
        <v>300</v>
      </c>
      <c r="BV57" s="31">
        <f>'[2]részb.ö.'!J1237</f>
        <v>0</v>
      </c>
      <c r="BW57" s="50" t="s">
        <v>59</v>
      </c>
      <c r="BX57" s="51" t="s">
        <v>10</v>
      </c>
      <c r="BY57" s="52" t="s">
        <v>209</v>
      </c>
      <c r="BZ57" s="30">
        <f>'[3]int.kiad.'!CA57</f>
        <v>0</v>
      </c>
      <c r="CA57" s="31">
        <f>(BZ57+CB57)</f>
        <v>0</v>
      </c>
      <c r="CB57" s="31">
        <f>'[2]részb.ö.'!K1237</f>
        <v>0</v>
      </c>
      <c r="CC57" s="30">
        <f>'[3]int.kiad.'!CD57</f>
        <v>0</v>
      </c>
      <c r="CD57" s="31">
        <f>(CC57+CE57)</f>
        <v>0</v>
      </c>
      <c r="CE57" s="31">
        <f>'[2]részb.ö.'!L1237</f>
        <v>0</v>
      </c>
      <c r="CF57" s="50" t="s">
        <v>59</v>
      </c>
      <c r="CG57" s="51" t="s">
        <v>10</v>
      </c>
      <c r="CH57" s="52" t="s">
        <v>209</v>
      </c>
      <c r="CI57" s="30">
        <f>'[3]int.kiad.'!CJ57</f>
        <v>0</v>
      </c>
      <c r="CJ57" s="31">
        <f>(CI57+CK57)</f>
        <v>0</v>
      </c>
      <c r="CK57" s="31">
        <f>'[2]részb.ö.'!M1237</f>
        <v>0</v>
      </c>
      <c r="CL57" s="30">
        <f>(BH57+BK57+BQ57+BT57+BZ57+CC57+CI57)</f>
        <v>31157</v>
      </c>
      <c r="CM57" s="31">
        <f>(CL57+CN57)</f>
        <v>31732</v>
      </c>
      <c r="CN57" s="30">
        <f>(BJ57+BM57+BS57+BV57+CB57+CE57+CK57)</f>
        <v>575</v>
      </c>
      <c r="CO57" s="7"/>
    </row>
    <row r="58" spans="1:93" ht="12.75">
      <c r="A58" s="157" t="s">
        <v>22</v>
      </c>
      <c r="B58" s="169" t="s">
        <v>156</v>
      </c>
      <c r="C58" s="163">
        <v>0</v>
      </c>
      <c r="D58" s="163">
        <v>0</v>
      </c>
      <c r="E58" s="163">
        <v>0</v>
      </c>
      <c r="F58" s="163">
        <v>0</v>
      </c>
      <c r="G58" s="163">
        <v>0</v>
      </c>
      <c r="H58" s="163">
        <v>0</v>
      </c>
      <c r="I58" s="157" t="s">
        <v>22</v>
      </c>
      <c r="J58" s="169" t="s">
        <v>156</v>
      </c>
      <c r="K58" s="163">
        <v>0</v>
      </c>
      <c r="L58" s="163">
        <v>0</v>
      </c>
      <c r="M58" s="163">
        <v>0</v>
      </c>
      <c r="N58" s="163">
        <v>0</v>
      </c>
      <c r="O58" s="163">
        <v>0</v>
      </c>
      <c r="P58" s="163">
        <v>0</v>
      </c>
      <c r="Q58" s="157" t="s">
        <v>22</v>
      </c>
      <c r="R58" s="169" t="s">
        <v>156</v>
      </c>
      <c r="S58" s="163">
        <v>0</v>
      </c>
      <c r="T58" s="163">
        <v>0</v>
      </c>
      <c r="U58" s="163">
        <v>0</v>
      </c>
      <c r="V58" s="163">
        <v>0</v>
      </c>
      <c r="W58" s="163">
        <v>0</v>
      </c>
      <c r="X58" s="163">
        <v>0</v>
      </c>
      <c r="Y58" s="157" t="s">
        <v>22</v>
      </c>
      <c r="Z58" s="169" t="s">
        <v>156</v>
      </c>
      <c r="AA58" s="126">
        <v>0</v>
      </c>
      <c r="AB58" s="126">
        <v>0</v>
      </c>
      <c r="AC58" s="126">
        <v>0</v>
      </c>
      <c r="AD58" s="163">
        <v>0</v>
      </c>
      <c r="AE58" s="163">
        <v>0</v>
      </c>
      <c r="AF58" s="163">
        <v>0</v>
      </c>
      <c r="AG58" s="157" t="s">
        <v>22</v>
      </c>
      <c r="AH58" s="169" t="s">
        <v>156</v>
      </c>
      <c r="AI58" s="163">
        <v>0</v>
      </c>
      <c r="AJ58" s="163">
        <v>0</v>
      </c>
      <c r="AK58" s="163">
        <v>0</v>
      </c>
      <c r="AL58" s="163">
        <v>0</v>
      </c>
      <c r="AM58" s="163">
        <v>0</v>
      </c>
      <c r="AN58" s="163">
        <v>0</v>
      </c>
      <c r="AO58" s="124" t="s">
        <v>22</v>
      </c>
      <c r="AP58" s="170" t="s">
        <v>156</v>
      </c>
      <c r="AQ58" s="163">
        <v>0</v>
      </c>
      <c r="AR58" s="163">
        <v>0</v>
      </c>
      <c r="AS58" s="163">
        <v>0</v>
      </c>
      <c r="AT58" s="163">
        <v>0</v>
      </c>
      <c r="AU58" s="163">
        <v>0</v>
      </c>
      <c r="AV58" s="163">
        <v>0</v>
      </c>
      <c r="AW58" s="124" t="s">
        <v>22</v>
      </c>
      <c r="AX58" s="170" t="s">
        <v>156</v>
      </c>
      <c r="AY58" s="163">
        <v>0</v>
      </c>
      <c r="AZ58" s="163">
        <v>0</v>
      </c>
      <c r="BA58" s="163">
        <v>0</v>
      </c>
      <c r="BB58" s="163">
        <f t="shared" si="61"/>
        <v>0</v>
      </c>
      <c r="BC58" s="163">
        <f t="shared" si="61"/>
        <v>0</v>
      </c>
      <c r="BD58" s="163">
        <f t="shared" si="61"/>
        <v>0</v>
      </c>
      <c r="BE58" s="53"/>
      <c r="BF58" s="53" t="s">
        <v>8</v>
      </c>
      <c r="BG58" s="54" t="s">
        <v>210</v>
      </c>
      <c r="BH58" s="43">
        <f aca="true" t="shared" si="62" ref="BH58:BM58">(BH59-BH57)</f>
        <v>32199</v>
      </c>
      <c r="BI58" s="43">
        <f t="shared" si="62"/>
        <v>31639</v>
      </c>
      <c r="BJ58" s="43">
        <f t="shared" si="62"/>
        <v>-560</v>
      </c>
      <c r="BK58" s="43">
        <f t="shared" si="62"/>
        <v>11594</v>
      </c>
      <c r="BL58" s="43">
        <f t="shared" si="62"/>
        <v>11415</v>
      </c>
      <c r="BM58" s="43">
        <f t="shared" si="62"/>
        <v>-179</v>
      </c>
      <c r="BN58" s="53"/>
      <c r="BO58" s="53" t="s">
        <v>8</v>
      </c>
      <c r="BP58" s="54" t="s">
        <v>210</v>
      </c>
      <c r="BQ58" s="43">
        <f aca="true" t="shared" si="63" ref="BQ58:BV58">(BQ59-BQ57)</f>
        <v>21079</v>
      </c>
      <c r="BR58" s="43">
        <f t="shared" si="63"/>
        <v>22221</v>
      </c>
      <c r="BS58" s="43">
        <f t="shared" si="63"/>
        <v>1142</v>
      </c>
      <c r="BT58" s="43">
        <f t="shared" si="63"/>
        <v>5</v>
      </c>
      <c r="BU58" s="43">
        <f t="shared" si="63"/>
        <v>5</v>
      </c>
      <c r="BV58" s="43">
        <f t="shared" si="63"/>
        <v>0</v>
      </c>
      <c r="BW58" s="53"/>
      <c r="BX58" s="53" t="s">
        <v>8</v>
      </c>
      <c r="BY58" s="54" t="s">
        <v>210</v>
      </c>
      <c r="BZ58" s="43">
        <f aca="true" t="shared" si="64" ref="BZ58:CE58">(BZ59-BZ57)</f>
        <v>0</v>
      </c>
      <c r="CA58" s="43">
        <f t="shared" si="64"/>
        <v>0</v>
      </c>
      <c r="CB58" s="43">
        <f t="shared" si="64"/>
        <v>0</v>
      </c>
      <c r="CC58" s="43">
        <f t="shared" si="64"/>
        <v>0</v>
      </c>
      <c r="CD58" s="43">
        <f t="shared" si="64"/>
        <v>0</v>
      </c>
      <c r="CE58" s="43">
        <f t="shared" si="64"/>
        <v>0</v>
      </c>
      <c r="CF58" s="53"/>
      <c r="CG58" s="53" t="s">
        <v>8</v>
      </c>
      <c r="CH58" s="54" t="s">
        <v>210</v>
      </c>
      <c r="CI58" s="43">
        <f>(CI59-CI57)</f>
        <v>6793</v>
      </c>
      <c r="CJ58" s="43">
        <f>(CJ59-CJ57)</f>
        <v>6779</v>
      </c>
      <c r="CK58" s="43">
        <f>(CK59-CK57)</f>
        <v>-14</v>
      </c>
      <c r="CL58" s="33">
        <f>(BH58+BK58+BQ58+BT58+BZ58+CC58+CI58)</f>
        <v>71670</v>
      </c>
      <c r="CM58" s="26">
        <f>(CL58+CN58)</f>
        <v>72059</v>
      </c>
      <c r="CN58" s="33">
        <f>(BJ58+BM58+BS58+BV58+CB58+CE58+CK58)</f>
        <v>389</v>
      </c>
      <c r="CO58" s="7"/>
    </row>
    <row r="59" spans="1:93" ht="12.75">
      <c r="A59" s="164" t="s">
        <v>22</v>
      </c>
      <c r="B59" s="171" t="s">
        <v>81</v>
      </c>
      <c r="C59" s="110">
        <f aca="true" t="shared" si="65" ref="C59:P59">SUM(C57:C58)</f>
        <v>0</v>
      </c>
      <c r="D59" s="110">
        <f t="shared" si="65"/>
        <v>0</v>
      </c>
      <c r="E59" s="110">
        <f t="shared" si="65"/>
        <v>0</v>
      </c>
      <c r="F59" s="110">
        <f t="shared" si="65"/>
        <v>0</v>
      </c>
      <c r="G59" s="110">
        <f t="shared" si="65"/>
        <v>0</v>
      </c>
      <c r="H59" s="110">
        <f t="shared" si="65"/>
        <v>0</v>
      </c>
      <c r="I59" s="164" t="s">
        <v>22</v>
      </c>
      <c r="J59" s="171" t="s">
        <v>81</v>
      </c>
      <c r="K59" s="110">
        <f t="shared" si="65"/>
        <v>0</v>
      </c>
      <c r="L59" s="110">
        <f t="shared" si="65"/>
        <v>0</v>
      </c>
      <c r="M59" s="110">
        <f t="shared" si="65"/>
        <v>0</v>
      </c>
      <c r="N59" s="110">
        <f t="shared" si="65"/>
        <v>0</v>
      </c>
      <c r="O59" s="110">
        <f t="shared" si="65"/>
        <v>0</v>
      </c>
      <c r="P59" s="110">
        <f t="shared" si="65"/>
        <v>0</v>
      </c>
      <c r="Q59" s="164" t="s">
        <v>22</v>
      </c>
      <c r="R59" s="171" t="s">
        <v>81</v>
      </c>
      <c r="S59" s="110">
        <f aca="true" t="shared" si="66" ref="S59:X59">SUM(S57:S58)</f>
        <v>0</v>
      </c>
      <c r="T59" s="110">
        <f t="shared" si="66"/>
        <v>0</v>
      </c>
      <c r="U59" s="110">
        <f t="shared" si="66"/>
        <v>0</v>
      </c>
      <c r="V59" s="110">
        <f t="shared" si="66"/>
        <v>14385</v>
      </c>
      <c r="W59" s="110">
        <f t="shared" si="66"/>
        <v>14385</v>
      </c>
      <c r="X59" s="110">
        <f t="shared" si="66"/>
        <v>0</v>
      </c>
      <c r="Y59" s="164" t="s">
        <v>22</v>
      </c>
      <c r="Z59" s="171" t="s">
        <v>81</v>
      </c>
      <c r="AA59" s="110">
        <f aca="true" t="shared" si="67" ref="AA59:AF59">SUM(AA57:AA58)</f>
        <v>14385</v>
      </c>
      <c r="AB59" s="110">
        <f t="shared" si="67"/>
        <v>14385</v>
      </c>
      <c r="AC59" s="110">
        <f t="shared" si="67"/>
        <v>0</v>
      </c>
      <c r="AD59" s="110">
        <f t="shared" si="67"/>
        <v>0</v>
      </c>
      <c r="AE59" s="110">
        <f t="shared" si="67"/>
        <v>0</v>
      </c>
      <c r="AF59" s="110">
        <f t="shared" si="67"/>
        <v>0</v>
      </c>
      <c r="AG59" s="164" t="s">
        <v>22</v>
      </c>
      <c r="AH59" s="171" t="s">
        <v>81</v>
      </c>
      <c r="AI59" s="110">
        <f aca="true" t="shared" si="68" ref="AI59:AN59">SUM(AI57:AI58)</f>
        <v>0</v>
      </c>
      <c r="AJ59" s="110">
        <f t="shared" si="68"/>
        <v>0</v>
      </c>
      <c r="AK59" s="110">
        <f t="shared" si="68"/>
        <v>0</v>
      </c>
      <c r="AL59" s="110">
        <f t="shared" si="68"/>
        <v>55235</v>
      </c>
      <c r="AM59" s="110">
        <f t="shared" si="68"/>
        <v>56491</v>
      </c>
      <c r="AN59" s="110">
        <f t="shared" si="68"/>
        <v>1256</v>
      </c>
      <c r="AO59" s="165" t="s">
        <v>22</v>
      </c>
      <c r="AP59" s="172" t="s">
        <v>81</v>
      </c>
      <c r="AQ59" s="110">
        <f aca="true" t="shared" si="69" ref="AQ59:AV59">SUM(AQ57:AQ58)</f>
        <v>242448</v>
      </c>
      <c r="AR59" s="110">
        <f t="shared" si="69"/>
        <v>314609</v>
      </c>
      <c r="AS59" s="110">
        <f t="shared" si="69"/>
        <v>72161</v>
      </c>
      <c r="AT59" s="110">
        <f t="shared" si="69"/>
        <v>312068</v>
      </c>
      <c r="AU59" s="110">
        <f t="shared" si="69"/>
        <v>385485</v>
      </c>
      <c r="AV59" s="110">
        <f t="shared" si="69"/>
        <v>73417</v>
      </c>
      <c r="AW59" s="165" t="s">
        <v>22</v>
      </c>
      <c r="AX59" s="172" t="s">
        <v>81</v>
      </c>
      <c r="AY59" s="110">
        <f aca="true" t="shared" si="70" ref="AY59:BD59">SUM(AY57:AY58)</f>
        <v>0</v>
      </c>
      <c r="AZ59" s="110">
        <f t="shared" si="70"/>
        <v>0</v>
      </c>
      <c r="BA59" s="110">
        <f t="shared" si="70"/>
        <v>0</v>
      </c>
      <c r="BB59" s="110">
        <f t="shared" si="70"/>
        <v>312068</v>
      </c>
      <c r="BC59" s="110">
        <f t="shared" si="70"/>
        <v>385485</v>
      </c>
      <c r="BD59" s="110">
        <f t="shared" si="70"/>
        <v>73417</v>
      </c>
      <c r="BE59" s="55"/>
      <c r="BF59" s="55"/>
      <c r="BG59" s="56" t="s">
        <v>211</v>
      </c>
      <c r="BH59" s="36">
        <f aca="true" t="shared" si="71" ref="BH59:BM59">(C45)</f>
        <v>48735</v>
      </c>
      <c r="BI59" s="36">
        <f t="shared" si="71"/>
        <v>48175</v>
      </c>
      <c r="BJ59" s="36">
        <f t="shared" si="71"/>
        <v>-560</v>
      </c>
      <c r="BK59" s="36">
        <f t="shared" si="71"/>
        <v>17394</v>
      </c>
      <c r="BL59" s="36">
        <f t="shared" si="71"/>
        <v>17215</v>
      </c>
      <c r="BM59" s="36">
        <f t="shared" si="71"/>
        <v>-179</v>
      </c>
      <c r="BN59" s="55"/>
      <c r="BO59" s="55"/>
      <c r="BP59" s="56" t="s">
        <v>211</v>
      </c>
      <c r="BQ59" s="36">
        <f>(K45)</f>
        <v>29600</v>
      </c>
      <c r="BR59" s="36">
        <f>(L45)</f>
        <v>31317</v>
      </c>
      <c r="BS59" s="36">
        <f>(M45)</f>
        <v>1717</v>
      </c>
      <c r="BT59" s="36">
        <f>(V45)</f>
        <v>305</v>
      </c>
      <c r="BU59" s="36">
        <f>(W45)</f>
        <v>305</v>
      </c>
      <c r="BV59" s="36">
        <f>(X45)</f>
        <v>0</v>
      </c>
      <c r="BW59" s="55"/>
      <c r="BX59" s="55"/>
      <c r="BY59" s="56" t="s">
        <v>211</v>
      </c>
      <c r="BZ59" s="36">
        <f aca="true" t="shared" si="72" ref="BZ59:CE59">(AI45)</f>
        <v>0</v>
      </c>
      <c r="CA59" s="36">
        <f t="shared" si="72"/>
        <v>0</v>
      </c>
      <c r="CB59" s="36">
        <f t="shared" si="72"/>
        <v>0</v>
      </c>
      <c r="CC59" s="36">
        <f t="shared" si="72"/>
        <v>0</v>
      </c>
      <c r="CD59" s="36">
        <f t="shared" si="72"/>
        <v>0</v>
      </c>
      <c r="CE59" s="36">
        <f t="shared" si="72"/>
        <v>0</v>
      </c>
      <c r="CF59" s="55"/>
      <c r="CG59" s="55"/>
      <c r="CH59" s="56" t="s">
        <v>211</v>
      </c>
      <c r="CI59" s="36">
        <f>(AQ45)</f>
        <v>6793</v>
      </c>
      <c r="CJ59" s="36">
        <f>(AR45)</f>
        <v>6779</v>
      </c>
      <c r="CK59" s="36">
        <f>(AS45)</f>
        <v>-14</v>
      </c>
      <c r="CL59" s="36">
        <f>SUM(CL57:CL58)</f>
        <v>102827</v>
      </c>
      <c r="CM59" s="36">
        <f>SUM(CM57:CM58)</f>
        <v>103791</v>
      </c>
      <c r="CN59" s="36">
        <f>SUM(CN57:CN58)</f>
        <v>964</v>
      </c>
      <c r="CO59" s="7"/>
    </row>
    <row r="60" spans="1:93" ht="12.75">
      <c r="A60" s="2"/>
      <c r="B60" s="2"/>
      <c r="C60" s="2"/>
      <c r="D60" s="2"/>
      <c r="E60" s="4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</row>
    <row r="61" spans="1:93" ht="12.75">
      <c r="A61" s="2"/>
      <c r="B61" s="2"/>
      <c r="C61" s="2"/>
      <c r="D61" s="2"/>
      <c r="E61" s="4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</row>
    <row r="62" spans="1:93" ht="12.75">
      <c r="A62" s="3"/>
      <c r="B62" s="3"/>
      <c r="C62" s="3"/>
      <c r="D62" s="3"/>
      <c r="E62" s="9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10"/>
      <c r="BE62" s="10"/>
      <c r="BF62" s="10"/>
      <c r="BG62" s="10"/>
      <c r="BH62" s="10"/>
      <c r="BI62" s="10"/>
      <c r="BJ62" s="10"/>
      <c r="BK62" s="10"/>
      <c r="BL62" s="10"/>
      <c r="BM62" s="10"/>
      <c r="BN62" s="10"/>
      <c r="BO62" s="10"/>
      <c r="BP62" s="10"/>
      <c r="BQ62" s="10"/>
      <c r="BR62" s="10"/>
      <c r="BS62" s="10"/>
      <c r="BT62" s="10"/>
      <c r="BU62" s="10"/>
      <c r="BV62" s="10"/>
      <c r="BW62" s="10"/>
      <c r="BX62" s="10"/>
      <c r="BY62" s="10"/>
      <c r="BZ62" s="10"/>
      <c r="CA62" s="10"/>
      <c r="CB62" s="10"/>
      <c r="CC62" s="10"/>
      <c r="CD62" s="10"/>
      <c r="CE62" s="10"/>
      <c r="CF62" s="10"/>
      <c r="CG62" s="10"/>
      <c r="CH62" s="10"/>
      <c r="CI62" s="10"/>
      <c r="CJ62" s="10"/>
      <c r="CK62" s="10"/>
      <c r="CL62" s="10"/>
      <c r="CM62" s="10"/>
      <c r="CN62" s="10"/>
      <c r="CO62" s="10"/>
    </row>
    <row r="63" spans="1:93" ht="12.75">
      <c r="A63" s="10"/>
      <c r="B63" s="10"/>
      <c r="C63" s="10"/>
      <c r="D63" s="10"/>
      <c r="E63" s="9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  <c r="BC63" s="10"/>
      <c r="BD63" s="10"/>
      <c r="BE63" s="10"/>
      <c r="BF63" s="10"/>
      <c r="BG63" s="10"/>
      <c r="BH63" s="10"/>
      <c r="BI63" s="10"/>
      <c r="BJ63" s="10"/>
      <c r="BK63" s="10"/>
      <c r="BL63" s="10"/>
      <c r="BM63" s="10"/>
      <c r="BN63" s="10"/>
      <c r="BO63" s="10"/>
      <c r="BP63" s="10"/>
      <c r="BQ63" s="10"/>
      <c r="BR63" s="10"/>
      <c r="BS63" s="10"/>
      <c r="BT63" s="10"/>
      <c r="BU63" s="10"/>
      <c r="BV63" s="10"/>
      <c r="BW63" s="10"/>
      <c r="BX63" s="10"/>
      <c r="BY63" s="10"/>
      <c r="BZ63" s="10"/>
      <c r="CA63" s="10"/>
      <c r="CB63" s="10"/>
      <c r="CC63" s="10"/>
      <c r="CD63" s="10"/>
      <c r="CE63" s="10"/>
      <c r="CF63" s="10"/>
      <c r="CG63" s="10"/>
      <c r="CH63" s="10"/>
      <c r="CI63" s="10"/>
      <c r="CJ63" s="10"/>
      <c r="CK63" s="10"/>
      <c r="CL63" s="10"/>
      <c r="CM63" s="10"/>
      <c r="CN63" s="10"/>
      <c r="CO63" s="10"/>
    </row>
    <row r="64" spans="1:93" ht="12.75">
      <c r="A64" s="10"/>
      <c r="B64" s="10"/>
      <c r="C64" s="10"/>
      <c r="D64" s="10"/>
      <c r="E64" s="9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  <c r="BE64" s="10"/>
      <c r="BF64" s="10"/>
      <c r="BG64" s="10"/>
      <c r="BH64" s="10"/>
      <c r="BI64" s="10"/>
      <c r="BJ64" s="10"/>
      <c r="BK64" s="10"/>
      <c r="BL64" s="10"/>
      <c r="BM64" s="10"/>
      <c r="BN64" s="10"/>
      <c r="BO64" s="10"/>
      <c r="BP64" s="10"/>
      <c r="BQ64" s="10"/>
      <c r="BR64" s="10"/>
      <c r="BS64" s="10"/>
      <c r="BT64" s="10"/>
      <c r="BU64" s="10"/>
      <c r="BV64" s="10"/>
      <c r="BW64" s="10"/>
      <c r="BX64" s="10"/>
      <c r="BY64" s="10"/>
      <c r="BZ64" s="10"/>
      <c r="CA64" s="10"/>
      <c r="CB64" s="10"/>
      <c r="CC64" s="10"/>
      <c r="CD64" s="10"/>
      <c r="CE64" s="10"/>
      <c r="CF64" s="10"/>
      <c r="CG64" s="10"/>
      <c r="CH64" s="10"/>
      <c r="CI64" s="10"/>
      <c r="CJ64" s="10"/>
      <c r="CK64" s="10"/>
      <c r="CL64" s="10"/>
      <c r="CM64" s="10"/>
      <c r="CN64" s="10"/>
      <c r="CO64" s="10"/>
    </row>
    <row r="65" spans="1:93" ht="12.75">
      <c r="A65" s="10"/>
      <c r="B65" s="10"/>
      <c r="C65" s="10"/>
      <c r="D65" s="10"/>
      <c r="E65" s="9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/>
      <c r="BD65" s="10"/>
      <c r="BE65" s="10"/>
      <c r="BF65" s="10"/>
      <c r="BG65" s="10"/>
      <c r="BH65" s="10"/>
      <c r="BI65" s="10"/>
      <c r="BJ65" s="10"/>
      <c r="BK65" s="10"/>
      <c r="BL65" s="10"/>
      <c r="BM65" s="10"/>
      <c r="BN65" s="10"/>
      <c r="BO65" s="10"/>
      <c r="BP65" s="10"/>
      <c r="BQ65" s="10"/>
      <c r="BR65" s="10"/>
      <c r="BS65" s="10"/>
      <c r="BT65" s="10"/>
      <c r="BU65" s="10"/>
      <c r="BV65" s="10"/>
      <c r="BW65" s="10"/>
      <c r="BX65" s="10"/>
      <c r="BY65" s="10"/>
      <c r="BZ65" s="10"/>
      <c r="CA65" s="10"/>
      <c r="CB65" s="10"/>
      <c r="CC65" s="10"/>
      <c r="CD65" s="10"/>
      <c r="CE65" s="10"/>
      <c r="CF65" s="10"/>
      <c r="CG65" s="10"/>
      <c r="CH65" s="10"/>
      <c r="CI65" s="10"/>
      <c r="CJ65" s="10"/>
      <c r="CK65" s="10"/>
      <c r="CL65" s="10"/>
      <c r="CM65" s="10"/>
      <c r="CN65" s="10"/>
      <c r="CO65" s="10"/>
    </row>
    <row r="66" spans="1:93" ht="12.75">
      <c r="A66" s="10"/>
      <c r="B66" s="10"/>
      <c r="C66" s="10"/>
      <c r="D66" s="10"/>
      <c r="E66" s="9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  <c r="BC66" s="10"/>
      <c r="BD66" s="10"/>
      <c r="BE66" s="10"/>
      <c r="BF66" s="10"/>
      <c r="BG66" s="10"/>
      <c r="BH66" s="10"/>
      <c r="BI66" s="10"/>
      <c r="BJ66" s="10"/>
      <c r="BK66" s="10"/>
      <c r="BL66" s="10"/>
      <c r="BM66" s="10"/>
      <c r="BN66" s="10"/>
      <c r="BO66" s="10"/>
      <c r="BP66" s="10"/>
      <c r="BQ66" s="10"/>
      <c r="BR66" s="10"/>
      <c r="BS66" s="10"/>
      <c r="BT66" s="10"/>
      <c r="BU66" s="10"/>
      <c r="BV66" s="10"/>
      <c r="BW66" s="10"/>
      <c r="BX66" s="10"/>
      <c r="BY66" s="10"/>
      <c r="BZ66" s="10"/>
      <c r="CA66" s="10"/>
      <c r="CB66" s="10"/>
      <c r="CC66" s="10"/>
      <c r="CD66" s="10"/>
      <c r="CE66" s="10"/>
      <c r="CF66" s="10"/>
      <c r="CG66" s="10"/>
      <c r="CH66" s="10"/>
      <c r="CI66" s="10"/>
      <c r="CJ66" s="10"/>
      <c r="CK66" s="10"/>
      <c r="CL66" s="10"/>
      <c r="CM66" s="10"/>
      <c r="CN66" s="10"/>
      <c r="CO66" s="10"/>
    </row>
    <row r="67" spans="1:93" ht="12.75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  <c r="BC67" s="10"/>
      <c r="BD67" s="10"/>
      <c r="BE67" s="10"/>
      <c r="BF67" s="10"/>
      <c r="BG67" s="10"/>
      <c r="BH67" s="10"/>
      <c r="BI67" s="10"/>
      <c r="BJ67" s="10"/>
      <c r="BK67" s="10"/>
      <c r="BL67" s="10"/>
      <c r="BM67" s="10"/>
      <c r="BN67" s="10"/>
      <c r="BO67" s="10"/>
      <c r="BP67" s="10"/>
      <c r="BQ67" s="10"/>
      <c r="BR67" s="10"/>
      <c r="BS67" s="10"/>
      <c r="BT67" s="10"/>
      <c r="BU67" s="10"/>
      <c r="BV67" s="10"/>
      <c r="BW67" s="10"/>
      <c r="BX67" s="10"/>
      <c r="BY67" s="10"/>
      <c r="BZ67" s="10"/>
      <c r="CA67" s="10"/>
      <c r="CB67" s="10"/>
      <c r="CC67" s="10"/>
      <c r="CD67" s="10"/>
      <c r="CE67" s="10"/>
      <c r="CF67" s="10"/>
      <c r="CG67" s="10"/>
      <c r="CH67" s="10"/>
      <c r="CI67" s="10"/>
      <c r="CJ67" s="10"/>
      <c r="CK67" s="10"/>
      <c r="CL67" s="10"/>
      <c r="CM67" s="10"/>
      <c r="CN67" s="10"/>
      <c r="CO67" s="10"/>
    </row>
    <row r="68" spans="1:93" ht="12.75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/>
      <c r="BD68" s="10"/>
      <c r="BE68" s="10"/>
      <c r="BF68" s="10"/>
      <c r="BG68" s="10"/>
      <c r="BH68" s="10"/>
      <c r="BI68" s="10"/>
      <c r="BJ68" s="10"/>
      <c r="BK68" s="10"/>
      <c r="BL68" s="10"/>
      <c r="BM68" s="10"/>
      <c r="BN68" s="10"/>
      <c r="BO68" s="10"/>
      <c r="BP68" s="10"/>
      <c r="BQ68" s="10"/>
      <c r="BR68" s="10"/>
      <c r="BS68" s="10"/>
      <c r="BT68" s="10"/>
      <c r="BU68" s="10"/>
      <c r="BV68" s="10"/>
      <c r="BW68" s="10"/>
      <c r="BX68" s="10"/>
      <c r="BY68" s="10"/>
      <c r="BZ68" s="10"/>
      <c r="CA68" s="10"/>
      <c r="CB68" s="10"/>
      <c r="CC68" s="10"/>
      <c r="CD68" s="10"/>
      <c r="CE68" s="10"/>
      <c r="CF68" s="10"/>
      <c r="CG68" s="10"/>
      <c r="CH68" s="10"/>
      <c r="CI68" s="10"/>
      <c r="CJ68" s="10"/>
      <c r="CK68" s="10"/>
      <c r="CL68" s="10"/>
      <c r="CM68" s="10"/>
      <c r="CN68" s="10"/>
      <c r="CO68" s="10"/>
    </row>
    <row r="69" spans="1:93" ht="12.75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0"/>
      <c r="BF69" s="10"/>
      <c r="BG69" s="10"/>
      <c r="BH69" s="10"/>
      <c r="BI69" s="10"/>
      <c r="BJ69" s="10"/>
      <c r="BK69" s="10"/>
      <c r="BL69" s="10"/>
      <c r="BM69" s="10"/>
      <c r="BN69" s="10"/>
      <c r="BO69" s="10"/>
      <c r="BP69" s="10"/>
      <c r="BQ69" s="10"/>
      <c r="BR69" s="10"/>
      <c r="BS69" s="10"/>
      <c r="BT69" s="10"/>
      <c r="BU69" s="10"/>
      <c r="BV69" s="10"/>
      <c r="BW69" s="10"/>
      <c r="BX69" s="10"/>
      <c r="BY69" s="10"/>
      <c r="BZ69" s="10"/>
      <c r="CA69" s="10"/>
      <c r="CB69" s="10"/>
      <c r="CC69" s="10"/>
      <c r="CD69" s="10"/>
      <c r="CE69" s="10"/>
      <c r="CF69" s="10"/>
      <c r="CG69" s="10"/>
      <c r="CH69" s="10"/>
      <c r="CI69" s="10"/>
      <c r="CJ69" s="10"/>
      <c r="CK69" s="10"/>
      <c r="CL69" s="10"/>
      <c r="CM69" s="10"/>
      <c r="CN69" s="10"/>
      <c r="CO69" s="10"/>
    </row>
    <row r="70" spans="1:93" ht="12.75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10"/>
      <c r="BF70" s="10"/>
      <c r="BG70" s="10"/>
      <c r="BH70" s="10"/>
      <c r="BI70" s="10"/>
      <c r="BJ70" s="10"/>
      <c r="BK70" s="10"/>
      <c r="BL70" s="10"/>
      <c r="BM70" s="10"/>
      <c r="BN70" s="10"/>
      <c r="BO70" s="10"/>
      <c r="BP70" s="10"/>
      <c r="BQ70" s="10"/>
      <c r="BR70" s="10"/>
      <c r="BS70" s="10"/>
      <c r="BT70" s="10"/>
      <c r="BU70" s="10"/>
      <c r="BV70" s="10"/>
      <c r="BW70" s="10"/>
      <c r="BX70" s="10"/>
      <c r="BY70" s="10"/>
      <c r="BZ70" s="10"/>
      <c r="CA70" s="10"/>
      <c r="CB70" s="10"/>
      <c r="CC70" s="10"/>
      <c r="CD70" s="10"/>
      <c r="CE70" s="10"/>
      <c r="CF70" s="10"/>
      <c r="CG70" s="10"/>
      <c r="CH70" s="10"/>
      <c r="CI70" s="10"/>
      <c r="CJ70" s="10"/>
      <c r="CK70" s="10"/>
      <c r="CL70" s="10"/>
      <c r="CM70" s="10"/>
      <c r="CN70" s="10"/>
      <c r="CO70" s="10"/>
    </row>
    <row r="71" spans="1:93" ht="12.75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/>
      <c r="BF71" s="10"/>
      <c r="BG71" s="10"/>
      <c r="BH71" s="10"/>
      <c r="BI71" s="10"/>
      <c r="BJ71" s="10"/>
      <c r="BK71" s="10"/>
      <c r="BL71" s="10"/>
      <c r="BM71" s="10"/>
      <c r="BN71" s="10"/>
      <c r="BO71" s="10"/>
      <c r="BP71" s="10"/>
      <c r="BQ71" s="10"/>
      <c r="BR71" s="10"/>
      <c r="BS71" s="10"/>
      <c r="BT71" s="10"/>
      <c r="BU71" s="10"/>
      <c r="BV71" s="10"/>
      <c r="BW71" s="10"/>
      <c r="BX71" s="10"/>
      <c r="BY71" s="10"/>
      <c r="BZ71" s="10"/>
      <c r="CA71" s="10"/>
      <c r="CB71" s="10"/>
      <c r="CC71" s="10"/>
      <c r="CD71" s="10"/>
      <c r="CE71" s="10"/>
      <c r="CF71" s="10"/>
      <c r="CG71" s="10"/>
      <c r="CH71" s="10"/>
      <c r="CI71" s="10"/>
      <c r="CJ71" s="10"/>
      <c r="CK71" s="10"/>
      <c r="CL71" s="10"/>
      <c r="CM71" s="10"/>
      <c r="CN71" s="10"/>
      <c r="CO71" s="10"/>
    </row>
    <row r="72" spans="1:93" ht="12.75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  <c r="BC72" s="10"/>
      <c r="BD72" s="10"/>
      <c r="BE72" s="10"/>
      <c r="BF72" s="10"/>
      <c r="BG72" s="10"/>
      <c r="BH72" s="10"/>
      <c r="BI72" s="10"/>
      <c r="BJ72" s="10"/>
      <c r="BK72" s="10"/>
      <c r="BL72" s="10"/>
      <c r="BM72" s="10"/>
      <c r="BN72" s="10"/>
      <c r="BO72" s="10"/>
      <c r="BP72" s="10"/>
      <c r="BQ72" s="10"/>
      <c r="BR72" s="10"/>
      <c r="BS72" s="10"/>
      <c r="BT72" s="10"/>
      <c r="BU72" s="10"/>
      <c r="BV72" s="10"/>
      <c r="BW72" s="10"/>
      <c r="BX72" s="10"/>
      <c r="BY72" s="10"/>
      <c r="BZ72" s="10"/>
      <c r="CA72" s="10"/>
      <c r="CB72" s="10"/>
      <c r="CC72" s="10"/>
      <c r="CD72" s="10"/>
      <c r="CE72" s="10"/>
      <c r="CF72" s="10"/>
      <c r="CG72" s="10"/>
      <c r="CH72" s="10"/>
      <c r="CI72" s="10"/>
      <c r="CJ72" s="10"/>
      <c r="CK72" s="10"/>
      <c r="CL72" s="10"/>
      <c r="CM72" s="10"/>
      <c r="CN72" s="10"/>
      <c r="CO72" s="10"/>
    </row>
    <row r="73" spans="1:93" ht="12.75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"/>
      <c r="BC73" s="10"/>
      <c r="BD73" s="10"/>
      <c r="BE73" s="10"/>
      <c r="BF73" s="10"/>
      <c r="BG73" s="10"/>
      <c r="BH73" s="10"/>
      <c r="BI73" s="10"/>
      <c r="BJ73" s="10"/>
      <c r="BK73" s="10"/>
      <c r="BL73" s="10"/>
      <c r="BM73" s="10"/>
      <c r="BN73" s="10"/>
      <c r="BO73" s="10"/>
      <c r="BP73" s="10"/>
      <c r="BQ73" s="10"/>
      <c r="BR73" s="10"/>
      <c r="BS73" s="10"/>
      <c r="BT73" s="10"/>
      <c r="BU73" s="10"/>
      <c r="BV73" s="10"/>
      <c r="BW73" s="10"/>
      <c r="BX73" s="10"/>
      <c r="BY73" s="10"/>
      <c r="BZ73" s="10"/>
      <c r="CA73" s="10"/>
      <c r="CB73" s="10"/>
      <c r="CC73" s="10"/>
      <c r="CD73" s="10"/>
      <c r="CE73" s="10"/>
      <c r="CF73" s="10"/>
      <c r="CG73" s="10"/>
      <c r="CH73" s="10"/>
      <c r="CI73" s="10"/>
      <c r="CJ73" s="10"/>
      <c r="CK73" s="10"/>
      <c r="CL73" s="10"/>
      <c r="CM73" s="10"/>
      <c r="CN73" s="10"/>
      <c r="CO73" s="10"/>
    </row>
    <row r="74" spans="1:93" ht="12.75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  <c r="BA74" s="10"/>
      <c r="BB74" s="10"/>
      <c r="BC74" s="10"/>
      <c r="BD74" s="10"/>
      <c r="BE74" s="10"/>
      <c r="BF74" s="10"/>
      <c r="BG74" s="10"/>
      <c r="BH74" s="10"/>
      <c r="BI74" s="10"/>
      <c r="BJ74" s="10"/>
      <c r="BK74" s="10"/>
      <c r="BL74" s="10"/>
      <c r="BM74" s="10"/>
      <c r="BN74" s="10"/>
      <c r="BO74" s="10"/>
      <c r="BP74" s="10"/>
      <c r="BQ74" s="10"/>
      <c r="BR74" s="10"/>
      <c r="BS74" s="10"/>
      <c r="BT74" s="10"/>
      <c r="BU74" s="10"/>
      <c r="BV74" s="10"/>
      <c r="BW74" s="10"/>
      <c r="BX74" s="10"/>
      <c r="BY74" s="10"/>
      <c r="BZ74" s="10"/>
      <c r="CA74" s="10"/>
      <c r="CB74" s="10"/>
      <c r="CC74" s="10"/>
      <c r="CD74" s="10"/>
      <c r="CE74" s="10"/>
      <c r="CF74" s="10"/>
      <c r="CG74" s="10"/>
      <c r="CH74" s="10"/>
      <c r="CI74" s="10"/>
      <c r="CJ74" s="10"/>
      <c r="CK74" s="10"/>
      <c r="CL74" s="10"/>
      <c r="CM74" s="10"/>
      <c r="CN74" s="10"/>
      <c r="CO74" s="10"/>
    </row>
    <row r="75" spans="1:93" ht="12.75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/>
      <c r="BA75" s="10"/>
      <c r="BB75" s="10"/>
      <c r="BC75" s="10"/>
      <c r="BD75" s="10"/>
      <c r="BE75" s="10"/>
      <c r="BF75" s="10"/>
      <c r="BG75" s="10"/>
      <c r="BH75" s="10"/>
      <c r="BI75" s="10"/>
      <c r="BJ75" s="10"/>
      <c r="BK75" s="10"/>
      <c r="BL75" s="10"/>
      <c r="BM75" s="10"/>
      <c r="BN75" s="10"/>
      <c r="BO75" s="10"/>
      <c r="BP75" s="10"/>
      <c r="BQ75" s="10"/>
      <c r="BR75" s="10"/>
      <c r="BS75" s="10"/>
      <c r="BT75" s="10"/>
      <c r="BU75" s="10"/>
      <c r="BV75" s="10"/>
      <c r="BW75" s="10"/>
      <c r="BX75" s="10"/>
      <c r="BY75" s="10"/>
      <c r="BZ75" s="10"/>
      <c r="CA75" s="10"/>
      <c r="CB75" s="10"/>
      <c r="CC75" s="10"/>
      <c r="CD75" s="10"/>
      <c r="CE75" s="10"/>
      <c r="CF75" s="10"/>
      <c r="CG75" s="10"/>
      <c r="CH75" s="10"/>
      <c r="CI75" s="10"/>
      <c r="CJ75" s="10"/>
      <c r="CK75" s="10"/>
      <c r="CL75" s="10"/>
      <c r="CM75" s="10"/>
      <c r="CN75" s="10"/>
      <c r="CO75" s="10"/>
    </row>
    <row r="76" spans="1:93" ht="12.75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"/>
      <c r="BC76" s="10"/>
      <c r="BD76" s="10"/>
      <c r="BE76" s="10"/>
      <c r="BF76" s="10"/>
      <c r="BG76" s="10"/>
      <c r="BH76" s="10"/>
      <c r="BI76" s="10"/>
      <c r="BJ76" s="10"/>
      <c r="BK76" s="10"/>
      <c r="BL76" s="10"/>
      <c r="BM76" s="10"/>
      <c r="BN76" s="10"/>
      <c r="BO76" s="10"/>
      <c r="BP76" s="10"/>
      <c r="BQ76" s="10"/>
      <c r="BR76" s="10"/>
      <c r="BS76" s="10"/>
      <c r="BT76" s="10"/>
      <c r="BU76" s="10"/>
      <c r="BV76" s="10"/>
      <c r="BW76" s="10"/>
      <c r="BX76" s="10"/>
      <c r="BY76" s="10"/>
      <c r="BZ76" s="10"/>
      <c r="CA76" s="10"/>
      <c r="CB76" s="10"/>
      <c r="CC76" s="10"/>
      <c r="CD76" s="10"/>
      <c r="CE76" s="10"/>
      <c r="CF76" s="10"/>
      <c r="CG76" s="10"/>
      <c r="CH76" s="10"/>
      <c r="CI76" s="10"/>
      <c r="CJ76" s="10"/>
      <c r="CK76" s="10"/>
      <c r="CL76" s="10"/>
      <c r="CM76" s="10"/>
      <c r="CN76" s="10"/>
      <c r="CO76" s="10"/>
    </row>
    <row r="77" spans="1:93" ht="12.75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10"/>
      <c r="AY77" s="10"/>
      <c r="AZ77" s="10"/>
      <c r="BA77" s="10"/>
      <c r="BB77" s="10"/>
      <c r="BC77" s="10"/>
      <c r="BD77" s="10"/>
      <c r="BE77" s="10"/>
      <c r="BF77" s="10"/>
      <c r="BG77" s="10"/>
      <c r="BH77" s="10"/>
      <c r="BI77" s="10"/>
      <c r="BJ77" s="10"/>
      <c r="BK77" s="10"/>
      <c r="BL77" s="10"/>
      <c r="BM77" s="10"/>
      <c r="BN77" s="10"/>
      <c r="BO77" s="10"/>
      <c r="BP77" s="10"/>
      <c r="BQ77" s="10"/>
      <c r="BR77" s="10"/>
      <c r="BS77" s="10"/>
      <c r="BT77" s="10"/>
      <c r="BU77" s="10"/>
      <c r="BV77" s="10"/>
      <c r="BW77" s="10"/>
      <c r="BX77" s="10"/>
      <c r="BY77" s="10"/>
      <c r="BZ77" s="10"/>
      <c r="CA77" s="10"/>
      <c r="CB77" s="10"/>
      <c r="CC77" s="10"/>
      <c r="CD77" s="10"/>
      <c r="CE77" s="10"/>
      <c r="CF77" s="10"/>
      <c r="CG77" s="10"/>
      <c r="CH77" s="10"/>
      <c r="CI77" s="10"/>
      <c r="CJ77" s="10"/>
      <c r="CK77" s="10"/>
      <c r="CL77" s="10"/>
      <c r="CM77" s="10"/>
      <c r="CN77" s="10"/>
      <c r="CO77" s="10"/>
    </row>
    <row r="78" spans="1:93" ht="12.75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0"/>
      <c r="AY78" s="10"/>
      <c r="AZ78" s="10"/>
      <c r="BA78" s="10"/>
      <c r="BB78" s="10"/>
      <c r="BC78" s="10"/>
      <c r="BD78" s="10"/>
      <c r="BE78" s="10"/>
      <c r="BF78" s="10"/>
      <c r="BG78" s="10"/>
      <c r="BH78" s="10"/>
      <c r="BI78" s="10"/>
      <c r="BJ78" s="10"/>
      <c r="BK78" s="10"/>
      <c r="BL78" s="10"/>
      <c r="BM78" s="10"/>
      <c r="BN78" s="10"/>
      <c r="BO78" s="10"/>
      <c r="BP78" s="10"/>
      <c r="BQ78" s="10"/>
      <c r="BR78" s="10"/>
      <c r="BS78" s="10"/>
      <c r="BT78" s="10"/>
      <c r="BU78" s="10"/>
      <c r="BV78" s="10"/>
      <c r="BW78" s="10"/>
      <c r="BX78" s="10"/>
      <c r="BY78" s="10"/>
      <c r="BZ78" s="10"/>
      <c r="CA78" s="10"/>
      <c r="CB78" s="10"/>
      <c r="CC78" s="10"/>
      <c r="CD78" s="10"/>
      <c r="CE78" s="10"/>
      <c r="CF78" s="10"/>
      <c r="CG78" s="10"/>
      <c r="CH78" s="10"/>
      <c r="CI78" s="10"/>
      <c r="CJ78" s="10"/>
      <c r="CK78" s="10"/>
      <c r="CL78" s="10"/>
      <c r="CM78" s="10"/>
      <c r="CN78" s="10"/>
      <c r="CO78" s="10"/>
    </row>
    <row r="79" spans="1:93" ht="12.75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/>
      <c r="AX79" s="10"/>
      <c r="AY79" s="10"/>
      <c r="AZ79" s="10"/>
      <c r="BA79" s="10"/>
      <c r="BB79" s="10"/>
      <c r="BC79" s="10"/>
      <c r="BD79" s="10"/>
      <c r="BE79" s="10"/>
      <c r="BF79" s="10"/>
      <c r="BG79" s="10"/>
      <c r="BH79" s="10"/>
      <c r="BI79" s="10"/>
      <c r="BJ79" s="10"/>
      <c r="BK79" s="10"/>
      <c r="BL79" s="10"/>
      <c r="BM79" s="10"/>
      <c r="BN79" s="10"/>
      <c r="BO79" s="10"/>
      <c r="BP79" s="10"/>
      <c r="BQ79" s="10"/>
      <c r="BR79" s="10"/>
      <c r="BS79" s="10"/>
      <c r="BT79" s="10"/>
      <c r="BU79" s="10"/>
      <c r="BV79" s="10"/>
      <c r="BW79" s="10"/>
      <c r="BX79" s="10"/>
      <c r="BY79" s="10"/>
      <c r="BZ79" s="10"/>
      <c r="CA79" s="10"/>
      <c r="CB79" s="10"/>
      <c r="CC79" s="10"/>
      <c r="CD79" s="10"/>
      <c r="CE79" s="10"/>
      <c r="CF79" s="10"/>
      <c r="CG79" s="10"/>
      <c r="CH79" s="10"/>
      <c r="CI79" s="10"/>
      <c r="CJ79" s="10"/>
      <c r="CK79" s="10"/>
      <c r="CL79" s="10"/>
      <c r="CM79" s="10"/>
      <c r="CN79" s="10"/>
      <c r="CO79" s="10"/>
    </row>
    <row r="80" spans="1:93" ht="12.75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U80" s="10"/>
      <c r="AV80" s="10"/>
      <c r="AW80" s="10"/>
      <c r="AX80" s="10"/>
      <c r="AY80" s="10"/>
      <c r="AZ80" s="10"/>
      <c r="BA80" s="10"/>
      <c r="BB80" s="10"/>
      <c r="BC80" s="10"/>
      <c r="BD80" s="10"/>
      <c r="BE80" s="10"/>
      <c r="BF80" s="10"/>
      <c r="BG80" s="10"/>
      <c r="BH80" s="10"/>
      <c r="BI80" s="10"/>
      <c r="BJ80" s="10"/>
      <c r="BK80" s="10"/>
      <c r="BL80" s="10"/>
      <c r="BM80" s="10"/>
      <c r="BN80" s="10"/>
      <c r="BO80" s="10"/>
      <c r="BP80" s="10"/>
      <c r="BQ80" s="10"/>
      <c r="BR80" s="10"/>
      <c r="BS80" s="10"/>
      <c r="BT80" s="10"/>
      <c r="BU80" s="10"/>
      <c r="BV80" s="10"/>
      <c r="BW80" s="10"/>
      <c r="BX80" s="10"/>
      <c r="BY80" s="10"/>
      <c r="BZ80" s="10"/>
      <c r="CA80" s="10"/>
      <c r="CB80" s="10"/>
      <c r="CC80" s="10"/>
      <c r="CD80" s="10"/>
      <c r="CE80" s="10"/>
      <c r="CF80" s="10"/>
      <c r="CG80" s="10"/>
      <c r="CH80" s="10"/>
      <c r="CI80" s="10"/>
      <c r="CJ80" s="10"/>
      <c r="CK80" s="10"/>
      <c r="CL80" s="10"/>
      <c r="CM80" s="10"/>
      <c r="CN80" s="10"/>
      <c r="CO80" s="10"/>
    </row>
    <row r="81" spans="1:93" ht="12.75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  <c r="AU81" s="10"/>
      <c r="AV81" s="10"/>
      <c r="AW81" s="10"/>
      <c r="AX81" s="10"/>
      <c r="AY81" s="10"/>
      <c r="AZ81" s="10"/>
      <c r="BA81" s="10"/>
      <c r="BB81" s="10"/>
      <c r="BC81" s="10"/>
      <c r="BD81" s="10"/>
      <c r="BE81" s="10"/>
      <c r="BF81" s="10"/>
      <c r="BG81" s="10"/>
      <c r="BH81" s="10"/>
      <c r="BI81" s="10"/>
      <c r="BJ81" s="10"/>
      <c r="BK81" s="10"/>
      <c r="BL81" s="10"/>
      <c r="BM81" s="10"/>
      <c r="BN81" s="10"/>
      <c r="BO81" s="10"/>
      <c r="BP81" s="10"/>
      <c r="BQ81" s="10"/>
      <c r="BR81" s="10"/>
      <c r="BS81" s="10"/>
      <c r="BT81" s="10"/>
      <c r="BU81" s="10"/>
      <c r="BV81" s="10"/>
      <c r="BW81" s="10"/>
      <c r="BX81" s="10"/>
      <c r="BY81" s="10"/>
      <c r="BZ81" s="10"/>
      <c r="CA81" s="10"/>
      <c r="CB81" s="10"/>
      <c r="CC81" s="10"/>
      <c r="CD81" s="10"/>
      <c r="CE81" s="10"/>
      <c r="CF81" s="10"/>
      <c r="CG81" s="10"/>
      <c r="CH81" s="10"/>
      <c r="CI81" s="10"/>
      <c r="CJ81" s="10"/>
      <c r="CK81" s="10"/>
      <c r="CL81" s="10"/>
      <c r="CM81" s="10"/>
      <c r="CN81" s="10"/>
      <c r="CO81" s="10"/>
    </row>
    <row r="82" spans="1:93" ht="12.75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U82" s="10"/>
      <c r="AV82" s="10"/>
      <c r="AW82" s="10"/>
      <c r="AX82" s="10"/>
      <c r="AY82" s="10"/>
      <c r="AZ82" s="10"/>
      <c r="BA82" s="10"/>
      <c r="BB82" s="10"/>
      <c r="BC82" s="10"/>
      <c r="BD82" s="10"/>
      <c r="BE82" s="10"/>
      <c r="BF82" s="10"/>
      <c r="BG82" s="10"/>
      <c r="BH82" s="10"/>
      <c r="BI82" s="10"/>
      <c r="BJ82" s="10"/>
      <c r="BK82" s="10"/>
      <c r="BL82" s="10"/>
      <c r="BM82" s="10"/>
      <c r="BN82" s="10"/>
      <c r="BO82" s="10"/>
      <c r="BP82" s="10"/>
      <c r="BQ82" s="10"/>
      <c r="BR82" s="10"/>
      <c r="BS82" s="10"/>
      <c r="BT82" s="10"/>
      <c r="BU82" s="10"/>
      <c r="BV82" s="10"/>
      <c r="BW82" s="10"/>
      <c r="BX82" s="10"/>
      <c r="BY82" s="10"/>
      <c r="BZ82" s="10"/>
      <c r="CA82" s="10"/>
      <c r="CB82" s="10"/>
      <c r="CC82" s="10"/>
      <c r="CD82" s="10"/>
      <c r="CE82" s="10"/>
      <c r="CF82" s="10"/>
      <c r="CG82" s="10"/>
      <c r="CH82" s="10"/>
      <c r="CI82" s="10"/>
      <c r="CJ82" s="10"/>
      <c r="CK82" s="10"/>
      <c r="CL82" s="10"/>
      <c r="CM82" s="10"/>
      <c r="CN82" s="10"/>
      <c r="CO82" s="10"/>
    </row>
    <row r="83" spans="1:93" ht="12.75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0"/>
      <c r="AT83" s="10"/>
      <c r="AU83" s="10"/>
      <c r="AV83" s="10"/>
      <c r="AW83" s="10"/>
      <c r="AX83" s="10"/>
      <c r="AY83" s="10"/>
      <c r="AZ83" s="10"/>
      <c r="BA83" s="10"/>
      <c r="BB83" s="10"/>
      <c r="BC83" s="10"/>
      <c r="BD83" s="10"/>
      <c r="BE83" s="10"/>
      <c r="BF83" s="10"/>
      <c r="BG83" s="10"/>
      <c r="BH83" s="10"/>
      <c r="BI83" s="10"/>
      <c r="BJ83" s="10"/>
      <c r="BK83" s="10"/>
      <c r="BL83" s="10"/>
      <c r="BM83" s="10"/>
      <c r="BN83" s="10"/>
      <c r="BO83" s="10"/>
      <c r="BP83" s="10"/>
      <c r="BQ83" s="10"/>
      <c r="BR83" s="10"/>
      <c r="BS83" s="10"/>
      <c r="BT83" s="10"/>
      <c r="BU83" s="10"/>
      <c r="BV83" s="10"/>
      <c r="BW83" s="10"/>
      <c r="BX83" s="10"/>
      <c r="BY83" s="10"/>
      <c r="BZ83" s="10"/>
      <c r="CA83" s="10"/>
      <c r="CB83" s="10"/>
      <c r="CC83" s="10"/>
      <c r="CD83" s="10"/>
      <c r="CE83" s="10"/>
      <c r="CF83" s="10"/>
      <c r="CG83" s="10"/>
      <c r="CH83" s="10"/>
      <c r="CI83" s="10"/>
      <c r="CJ83" s="10"/>
      <c r="CK83" s="10"/>
      <c r="CL83" s="10"/>
      <c r="CM83" s="10"/>
      <c r="CN83" s="10"/>
      <c r="CO83" s="10"/>
    </row>
    <row r="84" spans="1:93" ht="12.75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10"/>
      <c r="AS84" s="10"/>
      <c r="AT84" s="10"/>
      <c r="AU84" s="10"/>
      <c r="AV84" s="10"/>
      <c r="AW84" s="10"/>
      <c r="AX84" s="10"/>
      <c r="AY84" s="10"/>
      <c r="AZ84" s="10"/>
      <c r="BA84" s="10"/>
      <c r="BB84" s="10"/>
      <c r="BC84" s="10"/>
      <c r="BD84" s="10"/>
      <c r="BE84" s="10"/>
      <c r="BF84" s="10"/>
      <c r="BG84" s="10"/>
      <c r="BH84" s="10"/>
      <c r="BI84" s="10"/>
      <c r="BJ84" s="10"/>
      <c r="BK84" s="10"/>
      <c r="BL84" s="10"/>
      <c r="BM84" s="10"/>
      <c r="BN84" s="10"/>
      <c r="BO84" s="10"/>
      <c r="BP84" s="10"/>
      <c r="BQ84" s="10"/>
      <c r="BR84" s="10"/>
      <c r="BS84" s="10"/>
      <c r="BT84" s="10"/>
      <c r="BU84" s="10"/>
      <c r="BV84" s="10"/>
      <c r="BW84" s="10"/>
      <c r="BX84" s="10"/>
      <c r="BY84" s="10"/>
      <c r="BZ84" s="10"/>
      <c r="CA84" s="10"/>
      <c r="CB84" s="10"/>
      <c r="CC84" s="10"/>
      <c r="CD84" s="10"/>
      <c r="CE84" s="10"/>
      <c r="CF84" s="10"/>
      <c r="CG84" s="10"/>
      <c r="CH84" s="10"/>
      <c r="CI84" s="10"/>
      <c r="CJ84" s="10"/>
      <c r="CK84" s="10"/>
      <c r="CL84" s="10"/>
      <c r="CM84" s="10"/>
      <c r="CN84" s="10"/>
      <c r="CO84" s="10"/>
    </row>
    <row r="85" spans="1:93" ht="12.75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10"/>
      <c r="AT85" s="10"/>
      <c r="AU85" s="10"/>
      <c r="AV85" s="10"/>
      <c r="AW85" s="10"/>
      <c r="AX85" s="10"/>
      <c r="AY85" s="10"/>
      <c r="AZ85" s="10"/>
      <c r="BA85" s="10"/>
      <c r="BB85" s="10"/>
      <c r="BC85" s="10"/>
      <c r="BD85" s="10"/>
      <c r="BE85" s="10"/>
      <c r="BF85" s="10"/>
      <c r="BG85" s="10"/>
      <c r="BH85" s="10"/>
      <c r="BI85" s="10"/>
      <c r="BJ85" s="10"/>
      <c r="BK85" s="10"/>
      <c r="BL85" s="10"/>
      <c r="BM85" s="10"/>
      <c r="BN85" s="10"/>
      <c r="BO85" s="10"/>
      <c r="BP85" s="10"/>
      <c r="BQ85" s="10"/>
      <c r="BR85" s="10"/>
      <c r="BS85" s="10"/>
      <c r="BT85" s="10"/>
      <c r="BU85" s="10"/>
      <c r="BV85" s="10"/>
      <c r="BW85" s="10"/>
      <c r="BX85" s="10"/>
      <c r="BY85" s="10"/>
      <c r="BZ85" s="10"/>
      <c r="CA85" s="10"/>
      <c r="CB85" s="10"/>
      <c r="CC85" s="10"/>
      <c r="CD85" s="10"/>
      <c r="CE85" s="10"/>
      <c r="CF85" s="10"/>
      <c r="CG85" s="10"/>
      <c r="CH85" s="10"/>
      <c r="CI85" s="10"/>
      <c r="CJ85" s="10"/>
      <c r="CK85" s="10"/>
      <c r="CL85" s="10"/>
      <c r="CM85" s="10"/>
      <c r="CN85" s="10"/>
      <c r="CO85" s="10"/>
    </row>
    <row r="86" spans="1:93" ht="12.75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10"/>
      <c r="AT86" s="10"/>
      <c r="AU86" s="10"/>
      <c r="AV86" s="10"/>
      <c r="AW86" s="10"/>
      <c r="AX86" s="10"/>
      <c r="AY86" s="10"/>
      <c r="AZ86" s="10"/>
      <c r="BA86" s="10"/>
      <c r="BB86" s="10"/>
      <c r="BC86" s="10"/>
      <c r="BD86" s="10"/>
      <c r="BE86" s="10"/>
      <c r="BF86" s="10"/>
      <c r="BG86" s="10"/>
      <c r="BH86" s="10"/>
      <c r="BI86" s="10"/>
      <c r="BJ86" s="10"/>
      <c r="BK86" s="10"/>
      <c r="BL86" s="10"/>
      <c r="BM86" s="10"/>
      <c r="BN86" s="10"/>
      <c r="BO86" s="10"/>
      <c r="BP86" s="10"/>
      <c r="BQ86" s="10"/>
      <c r="BR86" s="10"/>
      <c r="BS86" s="10"/>
      <c r="BT86" s="10"/>
      <c r="BU86" s="10"/>
      <c r="BV86" s="10"/>
      <c r="BW86" s="10"/>
      <c r="BX86" s="10"/>
      <c r="BY86" s="10"/>
      <c r="BZ86" s="10"/>
      <c r="CA86" s="10"/>
      <c r="CB86" s="10"/>
      <c r="CC86" s="10"/>
      <c r="CD86" s="10"/>
      <c r="CE86" s="10"/>
      <c r="CF86" s="10"/>
      <c r="CG86" s="10"/>
      <c r="CH86" s="10"/>
      <c r="CI86" s="10"/>
      <c r="CJ86" s="10"/>
      <c r="CK86" s="10"/>
      <c r="CL86" s="10"/>
      <c r="CM86" s="10"/>
      <c r="CN86" s="10"/>
      <c r="CO86" s="10"/>
    </row>
    <row r="87" spans="1:93" ht="12.75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10"/>
      <c r="AT87" s="10"/>
      <c r="AU87" s="10"/>
      <c r="AV87" s="10"/>
      <c r="AW87" s="10"/>
      <c r="AX87" s="10"/>
      <c r="AY87" s="10"/>
      <c r="AZ87" s="10"/>
      <c r="BA87" s="10"/>
      <c r="BB87" s="10"/>
      <c r="BC87" s="10"/>
      <c r="BD87" s="10"/>
      <c r="BE87" s="10"/>
      <c r="BF87" s="10"/>
      <c r="BG87" s="10"/>
      <c r="BH87" s="10"/>
      <c r="BI87" s="10"/>
      <c r="BJ87" s="10"/>
      <c r="BK87" s="10"/>
      <c r="BL87" s="10"/>
      <c r="BM87" s="10"/>
      <c r="BN87" s="10"/>
      <c r="BO87" s="10"/>
      <c r="BP87" s="10"/>
      <c r="BQ87" s="10"/>
      <c r="BR87" s="10"/>
      <c r="BS87" s="10"/>
      <c r="BT87" s="10"/>
      <c r="BU87" s="10"/>
      <c r="BV87" s="10"/>
      <c r="BW87" s="10"/>
      <c r="BX87" s="10"/>
      <c r="BY87" s="10"/>
      <c r="BZ87" s="10"/>
      <c r="CA87" s="10"/>
      <c r="CB87" s="10"/>
      <c r="CC87" s="10"/>
      <c r="CD87" s="10"/>
      <c r="CE87" s="10"/>
      <c r="CF87" s="10"/>
      <c r="CG87" s="10"/>
      <c r="CH87" s="10"/>
      <c r="CI87" s="10"/>
      <c r="CJ87" s="10"/>
      <c r="CK87" s="10"/>
      <c r="CL87" s="10"/>
      <c r="CM87" s="10"/>
      <c r="CN87" s="10"/>
      <c r="CO87" s="10"/>
    </row>
    <row r="88" spans="1:93" ht="12.75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  <c r="AR88" s="10"/>
      <c r="AS88" s="10"/>
      <c r="AT88" s="10"/>
      <c r="AU88" s="10"/>
      <c r="AV88" s="10"/>
      <c r="AW88" s="10"/>
      <c r="AX88" s="10"/>
      <c r="AY88" s="10"/>
      <c r="AZ88" s="10"/>
      <c r="BA88" s="10"/>
      <c r="BB88" s="10"/>
      <c r="BC88" s="10"/>
      <c r="BD88" s="10"/>
      <c r="BE88" s="10"/>
      <c r="BF88" s="10"/>
      <c r="BG88" s="10"/>
      <c r="BH88" s="10"/>
      <c r="BI88" s="10"/>
      <c r="BJ88" s="10"/>
      <c r="BK88" s="10"/>
      <c r="BL88" s="10"/>
      <c r="BM88" s="10"/>
      <c r="BN88" s="10"/>
      <c r="BO88" s="10"/>
      <c r="BP88" s="10"/>
      <c r="BQ88" s="10"/>
      <c r="BR88" s="10"/>
      <c r="BS88" s="10"/>
      <c r="BT88" s="10"/>
      <c r="BU88" s="10"/>
      <c r="BV88" s="10"/>
      <c r="BW88" s="10"/>
      <c r="BX88" s="10"/>
      <c r="BY88" s="10"/>
      <c r="BZ88" s="10"/>
      <c r="CA88" s="10"/>
      <c r="CB88" s="10"/>
      <c r="CC88" s="10"/>
      <c r="CD88" s="10"/>
      <c r="CE88" s="10"/>
      <c r="CF88" s="10"/>
      <c r="CG88" s="10"/>
      <c r="CH88" s="10"/>
      <c r="CI88" s="10"/>
      <c r="CJ88" s="10"/>
      <c r="CK88" s="10"/>
      <c r="CL88" s="10"/>
      <c r="CM88" s="10"/>
      <c r="CN88" s="10"/>
      <c r="CO88" s="10"/>
    </row>
    <row r="89" spans="1:93" ht="12.75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10"/>
      <c r="AP89" s="10"/>
      <c r="AQ89" s="10"/>
      <c r="AR89" s="10"/>
      <c r="AS89" s="10"/>
      <c r="AT89" s="10"/>
      <c r="AU89" s="10"/>
      <c r="AV89" s="10"/>
      <c r="AW89" s="10"/>
      <c r="AX89" s="10"/>
      <c r="AY89" s="10"/>
      <c r="AZ89" s="10"/>
      <c r="BA89" s="10"/>
      <c r="BB89" s="10"/>
      <c r="BC89" s="10"/>
      <c r="BD89" s="10"/>
      <c r="BE89" s="10"/>
      <c r="BF89" s="10"/>
      <c r="BG89" s="10"/>
      <c r="BH89" s="10"/>
      <c r="BI89" s="10"/>
      <c r="BJ89" s="10"/>
      <c r="BK89" s="10"/>
      <c r="BL89" s="10"/>
      <c r="BM89" s="10"/>
      <c r="BN89" s="10"/>
      <c r="BO89" s="10"/>
      <c r="BP89" s="10"/>
      <c r="BQ89" s="10"/>
      <c r="BR89" s="10"/>
      <c r="BS89" s="10"/>
      <c r="BT89" s="10"/>
      <c r="BU89" s="10"/>
      <c r="BV89" s="10"/>
      <c r="BW89" s="10"/>
      <c r="BX89" s="10"/>
      <c r="BY89" s="10"/>
      <c r="BZ89" s="10"/>
      <c r="CA89" s="10"/>
      <c r="CB89" s="10"/>
      <c r="CC89" s="10"/>
      <c r="CD89" s="10"/>
      <c r="CE89" s="10"/>
      <c r="CF89" s="10"/>
      <c r="CG89" s="10"/>
      <c r="CH89" s="10"/>
      <c r="CI89" s="10"/>
      <c r="CJ89" s="10"/>
      <c r="CK89" s="10"/>
      <c r="CL89" s="10"/>
      <c r="CM89" s="10"/>
      <c r="CN89" s="10"/>
      <c r="CO89" s="10"/>
    </row>
    <row r="90" spans="1:93" ht="12.75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/>
      <c r="AQ90" s="10"/>
      <c r="AR90" s="10"/>
      <c r="AS90" s="10"/>
      <c r="AT90" s="10"/>
      <c r="AU90" s="10"/>
      <c r="AV90" s="10"/>
      <c r="AW90" s="10"/>
      <c r="AX90" s="10"/>
      <c r="AY90" s="10"/>
      <c r="AZ90" s="10"/>
      <c r="BA90" s="10"/>
      <c r="BB90" s="10"/>
      <c r="BC90" s="10"/>
      <c r="BD90" s="10"/>
      <c r="BE90" s="10"/>
      <c r="BF90" s="10"/>
      <c r="BG90" s="10"/>
      <c r="BH90" s="10"/>
      <c r="BI90" s="10"/>
      <c r="BJ90" s="10"/>
      <c r="BK90" s="10"/>
      <c r="BL90" s="10"/>
      <c r="BM90" s="10"/>
      <c r="BN90" s="10"/>
      <c r="BO90" s="10"/>
      <c r="BP90" s="10"/>
      <c r="BQ90" s="10"/>
      <c r="BR90" s="10"/>
      <c r="BS90" s="10"/>
      <c r="BT90" s="10"/>
      <c r="BU90" s="10"/>
      <c r="BV90" s="10"/>
      <c r="BW90" s="10"/>
      <c r="BX90" s="10"/>
      <c r="BY90" s="10"/>
      <c r="BZ90" s="10"/>
      <c r="CA90" s="10"/>
      <c r="CB90" s="10"/>
      <c r="CC90" s="10"/>
      <c r="CD90" s="10"/>
      <c r="CE90" s="10"/>
      <c r="CF90" s="10"/>
      <c r="CG90" s="10"/>
      <c r="CH90" s="10"/>
      <c r="CI90" s="10"/>
      <c r="CJ90" s="10"/>
      <c r="CK90" s="10"/>
      <c r="CL90" s="10"/>
      <c r="CM90" s="10"/>
      <c r="CN90" s="10"/>
      <c r="CO90" s="10"/>
    </row>
    <row r="91" spans="1:93" ht="12.75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0"/>
      <c r="AR91" s="10"/>
      <c r="AS91" s="10"/>
      <c r="AT91" s="10"/>
      <c r="AU91" s="10"/>
      <c r="AV91" s="10"/>
      <c r="AW91" s="10"/>
      <c r="AX91" s="10"/>
      <c r="AY91" s="10"/>
      <c r="AZ91" s="10"/>
      <c r="BA91" s="10"/>
      <c r="BB91" s="10"/>
      <c r="BC91" s="10"/>
      <c r="BD91" s="10"/>
      <c r="BE91" s="10"/>
      <c r="BF91" s="10"/>
      <c r="BG91" s="10"/>
      <c r="BH91" s="10"/>
      <c r="BI91" s="10"/>
      <c r="BJ91" s="10"/>
      <c r="BK91" s="10"/>
      <c r="BL91" s="10"/>
      <c r="BM91" s="10"/>
      <c r="BN91" s="10"/>
      <c r="BO91" s="10"/>
      <c r="BP91" s="10"/>
      <c r="BQ91" s="10"/>
      <c r="BR91" s="10"/>
      <c r="BS91" s="10"/>
      <c r="BT91" s="10"/>
      <c r="BU91" s="10"/>
      <c r="BV91" s="10"/>
      <c r="BW91" s="10"/>
      <c r="BX91" s="10"/>
      <c r="BY91" s="10"/>
      <c r="BZ91" s="10"/>
      <c r="CA91" s="10"/>
      <c r="CB91" s="10"/>
      <c r="CC91" s="10"/>
      <c r="CD91" s="10"/>
      <c r="CE91" s="10"/>
      <c r="CF91" s="10"/>
      <c r="CG91" s="10"/>
      <c r="CH91" s="10"/>
      <c r="CI91" s="10"/>
      <c r="CJ91" s="10"/>
      <c r="CK91" s="10"/>
      <c r="CL91" s="10"/>
      <c r="CM91" s="10"/>
      <c r="CN91" s="10"/>
      <c r="CO91" s="10"/>
    </row>
    <row r="92" spans="1:93" ht="12.75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N92" s="10"/>
      <c r="AO92" s="10"/>
      <c r="AP92" s="10"/>
      <c r="AQ92" s="10"/>
      <c r="AR92" s="10"/>
      <c r="AS92" s="10"/>
      <c r="AT92" s="10"/>
      <c r="AU92" s="10"/>
      <c r="AV92" s="10"/>
      <c r="AW92" s="10"/>
      <c r="AX92" s="10"/>
      <c r="AY92" s="10"/>
      <c r="AZ92" s="10"/>
      <c r="BA92" s="10"/>
      <c r="BB92" s="10"/>
      <c r="BC92" s="10"/>
      <c r="BD92" s="10"/>
      <c r="BE92" s="10"/>
      <c r="BF92" s="10"/>
      <c r="BG92" s="10"/>
      <c r="BH92" s="10"/>
      <c r="BI92" s="10"/>
      <c r="BJ92" s="10"/>
      <c r="BK92" s="10"/>
      <c r="BL92" s="10"/>
      <c r="BM92" s="10"/>
      <c r="BN92" s="10"/>
      <c r="BO92" s="10"/>
      <c r="BP92" s="10"/>
      <c r="BQ92" s="10"/>
      <c r="BR92" s="10"/>
      <c r="BS92" s="10"/>
      <c r="BT92" s="10"/>
      <c r="BU92" s="10"/>
      <c r="BV92" s="10"/>
      <c r="BW92" s="10"/>
      <c r="BX92" s="10"/>
      <c r="BY92" s="10"/>
      <c r="BZ92" s="10"/>
      <c r="CA92" s="10"/>
      <c r="CB92" s="10"/>
      <c r="CC92" s="10"/>
      <c r="CD92" s="10"/>
      <c r="CE92" s="10"/>
      <c r="CF92" s="10"/>
      <c r="CG92" s="10"/>
      <c r="CH92" s="10"/>
      <c r="CI92" s="10"/>
      <c r="CJ92" s="10"/>
      <c r="CK92" s="10"/>
      <c r="CL92" s="10"/>
      <c r="CM92" s="10"/>
      <c r="CN92" s="10"/>
      <c r="CO92" s="10"/>
    </row>
    <row r="93" spans="1:93" ht="12.75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10"/>
      <c r="AP93" s="10"/>
      <c r="AQ93" s="10"/>
      <c r="AR93" s="10"/>
      <c r="AS93" s="10"/>
      <c r="AT93" s="10"/>
      <c r="AU93" s="10"/>
      <c r="AV93" s="10"/>
      <c r="AW93" s="10"/>
      <c r="AX93" s="10"/>
      <c r="AY93" s="10"/>
      <c r="AZ93" s="10"/>
      <c r="BA93" s="10"/>
      <c r="BB93" s="10"/>
      <c r="BC93" s="10"/>
      <c r="BD93" s="10"/>
      <c r="BE93" s="10"/>
      <c r="BF93" s="10"/>
      <c r="BG93" s="10"/>
      <c r="BH93" s="10"/>
      <c r="BI93" s="10"/>
      <c r="BJ93" s="10"/>
      <c r="BK93" s="10"/>
      <c r="BL93" s="10"/>
      <c r="BM93" s="10"/>
      <c r="BN93" s="10"/>
      <c r="BO93" s="10"/>
      <c r="BP93" s="10"/>
      <c r="BQ93" s="10"/>
      <c r="BR93" s="10"/>
      <c r="BS93" s="10"/>
      <c r="BT93" s="10"/>
      <c r="BU93" s="10"/>
      <c r="BV93" s="10"/>
      <c r="BW93" s="10"/>
      <c r="BX93" s="10"/>
      <c r="BY93" s="10"/>
      <c r="BZ93" s="10"/>
      <c r="CA93" s="10"/>
      <c r="CB93" s="10"/>
      <c r="CC93" s="10"/>
      <c r="CD93" s="10"/>
      <c r="CE93" s="10"/>
      <c r="CF93" s="10"/>
      <c r="CG93" s="10"/>
      <c r="CH93" s="10"/>
      <c r="CI93" s="10"/>
      <c r="CJ93" s="10"/>
      <c r="CK93" s="10"/>
      <c r="CL93" s="10"/>
      <c r="CM93" s="10"/>
      <c r="CN93" s="10"/>
      <c r="CO93" s="10"/>
    </row>
    <row r="94" spans="1:93" ht="12.75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  <c r="AN94" s="10"/>
      <c r="AO94" s="10"/>
      <c r="AP94" s="10"/>
      <c r="AQ94" s="10"/>
      <c r="AR94" s="10"/>
      <c r="AS94" s="10"/>
      <c r="AT94" s="10"/>
      <c r="AU94" s="10"/>
      <c r="AV94" s="10"/>
      <c r="AW94" s="10"/>
      <c r="AX94" s="10"/>
      <c r="AY94" s="10"/>
      <c r="AZ94" s="10"/>
      <c r="BA94" s="10"/>
      <c r="BB94" s="10"/>
      <c r="BC94" s="10"/>
      <c r="BD94" s="10"/>
      <c r="BE94" s="10"/>
      <c r="BF94" s="10"/>
      <c r="BG94" s="10"/>
      <c r="BH94" s="10"/>
      <c r="BI94" s="10"/>
      <c r="BJ94" s="10"/>
      <c r="BK94" s="10"/>
      <c r="BL94" s="10"/>
      <c r="BM94" s="10"/>
      <c r="BN94" s="10"/>
      <c r="BO94" s="10"/>
      <c r="BP94" s="10"/>
      <c r="BQ94" s="10"/>
      <c r="BR94" s="10"/>
      <c r="BS94" s="10"/>
      <c r="BT94" s="10"/>
      <c r="BU94" s="10"/>
      <c r="BV94" s="10"/>
      <c r="BW94" s="10"/>
      <c r="BX94" s="10"/>
      <c r="BY94" s="10"/>
      <c r="BZ94" s="10"/>
      <c r="CA94" s="10"/>
      <c r="CB94" s="10"/>
      <c r="CC94" s="10"/>
      <c r="CD94" s="10"/>
      <c r="CE94" s="10"/>
      <c r="CF94" s="10"/>
      <c r="CG94" s="10"/>
      <c r="CH94" s="10"/>
      <c r="CI94" s="10"/>
      <c r="CJ94" s="10"/>
      <c r="CK94" s="10"/>
      <c r="CL94" s="10"/>
      <c r="CM94" s="10"/>
      <c r="CN94" s="10"/>
      <c r="CO94" s="10"/>
    </row>
    <row r="95" spans="1:93" ht="12.75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0"/>
      <c r="AN95" s="10"/>
      <c r="AO95" s="10"/>
      <c r="AP95" s="10"/>
      <c r="AQ95" s="10"/>
      <c r="AR95" s="10"/>
      <c r="AS95" s="10"/>
      <c r="AT95" s="10"/>
      <c r="AU95" s="10"/>
      <c r="AV95" s="10"/>
      <c r="AW95" s="10"/>
      <c r="AX95" s="10"/>
      <c r="AY95" s="10"/>
      <c r="AZ95" s="10"/>
      <c r="BA95" s="10"/>
      <c r="BB95" s="10"/>
      <c r="BC95" s="10"/>
      <c r="BD95" s="10"/>
      <c r="BE95" s="10"/>
      <c r="BF95" s="10"/>
      <c r="BG95" s="10"/>
      <c r="BH95" s="10"/>
      <c r="BI95" s="10"/>
      <c r="BJ95" s="10"/>
      <c r="BK95" s="10"/>
      <c r="BL95" s="10"/>
      <c r="BM95" s="10"/>
      <c r="BN95" s="10"/>
      <c r="BO95" s="10"/>
      <c r="BP95" s="10"/>
      <c r="BQ95" s="10"/>
      <c r="BR95" s="10"/>
      <c r="BS95" s="10"/>
      <c r="BT95" s="10"/>
      <c r="BU95" s="10"/>
      <c r="BV95" s="10"/>
      <c r="BW95" s="10"/>
      <c r="BX95" s="10"/>
      <c r="BY95" s="10"/>
      <c r="BZ95" s="10"/>
      <c r="CA95" s="10"/>
      <c r="CB95" s="10"/>
      <c r="CC95" s="10"/>
      <c r="CD95" s="10"/>
      <c r="CE95" s="10"/>
      <c r="CF95" s="10"/>
      <c r="CG95" s="10"/>
      <c r="CH95" s="10"/>
      <c r="CI95" s="10"/>
      <c r="CJ95" s="10"/>
      <c r="CK95" s="10"/>
      <c r="CL95" s="10"/>
      <c r="CM95" s="10"/>
      <c r="CN95" s="10"/>
      <c r="CO95" s="10"/>
    </row>
    <row r="96" spans="1:93" ht="12.75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  <c r="AN96" s="10"/>
      <c r="AO96" s="10"/>
      <c r="AP96" s="10"/>
      <c r="AQ96" s="10"/>
      <c r="AR96" s="10"/>
      <c r="AS96" s="10"/>
      <c r="AT96" s="10"/>
      <c r="AU96" s="10"/>
      <c r="AV96" s="10"/>
      <c r="AW96" s="10"/>
      <c r="AX96" s="10"/>
      <c r="AY96" s="10"/>
      <c r="AZ96" s="10"/>
      <c r="BA96" s="10"/>
      <c r="BB96" s="10"/>
      <c r="BC96" s="10"/>
      <c r="BD96" s="10"/>
      <c r="BE96" s="10"/>
      <c r="BF96" s="10"/>
      <c r="BG96" s="10"/>
      <c r="BH96" s="10"/>
      <c r="BI96" s="10"/>
      <c r="BJ96" s="10"/>
      <c r="BK96" s="10"/>
      <c r="BL96" s="10"/>
      <c r="BM96" s="10"/>
      <c r="BN96" s="10"/>
      <c r="BO96" s="10"/>
      <c r="BP96" s="10"/>
      <c r="BQ96" s="10"/>
      <c r="BR96" s="10"/>
      <c r="BS96" s="10"/>
      <c r="BT96" s="10"/>
      <c r="BU96" s="10"/>
      <c r="BV96" s="10"/>
      <c r="BW96" s="10"/>
      <c r="BX96" s="10"/>
      <c r="BY96" s="10"/>
      <c r="BZ96" s="10"/>
      <c r="CA96" s="10"/>
      <c r="CB96" s="10"/>
      <c r="CC96" s="10"/>
      <c r="CD96" s="10"/>
      <c r="CE96" s="10"/>
      <c r="CF96" s="10"/>
      <c r="CG96" s="10"/>
      <c r="CH96" s="10"/>
      <c r="CI96" s="10"/>
      <c r="CJ96" s="10"/>
      <c r="CK96" s="10"/>
      <c r="CL96" s="10"/>
      <c r="CM96" s="10"/>
      <c r="CN96" s="10"/>
      <c r="CO96" s="10"/>
    </row>
    <row r="97" spans="1:93" ht="12.75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0"/>
      <c r="AM97" s="10"/>
      <c r="AN97" s="10"/>
      <c r="AO97" s="10"/>
      <c r="AP97" s="10"/>
      <c r="AQ97" s="10"/>
      <c r="AR97" s="10"/>
      <c r="AS97" s="10"/>
      <c r="AT97" s="10"/>
      <c r="AU97" s="10"/>
      <c r="AV97" s="10"/>
      <c r="AW97" s="10"/>
      <c r="AX97" s="10"/>
      <c r="AY97" s="10"/>
      <c r="AZ97" s="10"/>
      <c r="BA97" s="10"/>
      <c r="BB97" s="10"/>
      <c r="BC97" s="10"/>
      <c r="BD97" s="10"/>
      <c r="BE97" s="10"/>
      <c r="BF97" s="10"/>
      <c r="BG97" s="10"/>
      <c r="BH97" s="10"/>
      <c r="BI97" s="10"/>
      <c r="BJ97" s="10"/>
      <c r="BK97" s="10"/>
      <c r="BL97" s="10"/>
      <c r="BM97" s="10"/>
      <c r="BN97" s="10"/>
      <c r="BO97" s="10"/>
      <c r="BP97" s="10"/>
      <c r="BQ97" s="10"/>
      <c r="BR97" s="10"/>
      <c r="BS97" s="10"/>
      <c r="BT97" s="10"/>
      <c r="BU97" s="10"/>
      <c r="BV97" s="10"/>
      <c r="BW97" s="10"/>
      <c r="BX97" s="10"/>
      <c r="BY97" s="10"/>
      <c r="BZ97" s="10"/>
      <c r="CA97" s="10"/>
      <c r="CB97" s="10"/>
      <c r="CC97" s="10"/>
      <c r="CD97" s="10"/>
      <c r="CE97" s="10"/>
      <c r="CF97" s="10"/>
      <c r="CG97" s="10"/>
      <c r="CH97" s="10"/>
      <c r="CI97" s="10"/>
      <c r="CJ97" s="10"/>
      <c r="CK97" s="10"/>
      <c r="CL97" s="10"/>
      <c r="CM97" s="10"/>
      <c r="CN97" s="10"/>
      <c r="CO97" s="10"/>
    </row>
    <row r="98" spans="1:93" ht="12.75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10"/>
      <c r="AN98" s="10"/>
      <c r="AO98" s="10"/>
      <c r="AP98" s="10"/>
      <c r="AQ98" s="10"/>
      <c r="AR98" s="10"/>
      <c r="AS98" s="10"/>
      <c r="AT98" s="10"/>
      <c r="AU98" s="10"/>
      <c r="AV98" s="10"/>
      <c r="AW98" s="10"/>
      <c r="AX98" s="10"/>
      <c r="AY98" s="10"/>
      <c r="AZ98" s="10"/>
      <c r="BA98" s="10"/>
      <c r="BB98" s="10"/>
      <c r="BC98" s="10"/>
      <c r="BD98" s="10"/>
      <c r="BE98" s="10"/>
      <c r="BF98" s="10"/>
      <c r="BG98" s="10"/>
      <c r="BH98" s="10"/>
      <c r="BI98" s="10"/>
      <c r="BJ98" s="10"/>
      <c r="BK98" s="10"/>
      <c r="BL98" s="10"/>
      <c r="BM98" s="10"/>
      <c r="BN98" s="10"/>
      <c r="BO98" s="10"/>
      <c r="BP98" s="10"/>
      <c r="BQ98" s="10"/>
      <c r="BR98" s="10"/>
      <c r="BS98" s="10"/>
      <c r="BT98" s="10"/>
      <c r="BU98" s="10"/>
      <c r="BV98" s="10"/>
      <c r="BW98" s="10"/>
      <c r="BX98" s="10"/>
      <c r="BY98" s="10"/>
      <c r="BZ98" s="10"/>
      <c r="CA98" s="10"/>
      <c r="CB98" s="10"/>
      <c r="CC98" s="10"/>
      <c r="CD98" s="10"/>
      <c r="CE98" s="10"/>
      <c r="CF98" s="10"/>
      <c r="CG98" s="10"/>
      <c r="CH98" s="10"/>
      <c r="CI98" s="10"/>
      <c r="CJ98" s="10"/>
      <c r="CK98" s="10"/>
      <c r="CL98" s="10"/>
      <c r="CM98" s="10"/>
      <c r="CN98" s="10"/>
      <c r="CO98" s="10"/>
    </row>
    <row r="99" spans="1:93" ht="12.75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0"/>
      <c r="AP99" s="10"/>
      <c r="AQ99" s="10"/>
      <c r="AR99" s="10"/>
      <c r="AS99" s="10"/>
      <c r="AT99" s="10"/>
      <c r="AU99" s="10"/>
      <c r="AV99" s="10"/>
      <c r="AW99" s="10"/>
      <c r="AX99" s="10"/>
      <c r="AY99" s="10"/>
      <c r="AZ99" s="10"/>
      <c r="BA99" s="10"/>
      <c r="BB99" s="10"/>
      <c r="BC99" s="10"/>
      <c r="BD99" s="10"/>
      <c r="BE99" s="10"/>
      <c r="BF99" s="10"/>
      <c r="BG99" s="10"/>
      <c r="BH99" s="10"/>
      <c r="BI99" s="10"/>
      <c r="BJ99" s="10"/>
      <c r="BK99" s="10"/>
      <c r="BL99" s="10"/>
      <c r="BM99" s="10"/>
      <c r="BN99" s="10"/>
      <c r="BO99" s="10"/>
      <c r="BP99" s="10"/>
      <c r="BQ99" s="10"/>
      <c r="BR99" s="10"/>
      <c r="BS99" s="10"/>
      <c r="BT99" s="10"/>
      <c r="BU99" s="10"/>
      <c r="BV99" s="10"/>
      <c r="BW99" s="10"/>
      <c r="BX99" s="10"/>
      <c r="BY99" s="10"/>
      <c r="BZ99" s="10"/>
      <c r="CA99" s="10"/>
      <c r="CB99" s="10"/>
      <c r="CC99" s="10"/>
      <c r="CD99" s="10"/>
      <c r="CE99" s="10"/>
      <c r="CF99" s="10"/>
      <c r="CG99" s="10"/>
      <c r="CH99" s="10"/>
      <c r="CI99" s="10"/>
      <c r="CJ99" s="10"/>
      <c r="CK99" s="10"/>
      <c r="CL99" s="10"/>
      <c r="CM99" s="10"/>
      <c r="CN99" s="10"/>
      <c r="CO99" s="10"/>
    </row>
    <row r="100" spans="1:93" ht="12.75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  <c r="AQ100" s="10"/>
      <c r="AR100" s="10"/>
      <c r="AS100" s="10"/>
      <c r="AT100" s="10"/>
      <c r="AU100" s="10"/>
      <c r="AV100" s="10"/>
      <c r="AW100" s="10"/>
      <c r="AX100" s="10"/>
      <c r="AY100" s="10"/>
      <c r="AZ100" s="10"/>
      <c r="BA100" s="10"/>
      <c r="BB100" s="10"/>
      <c r="BC100" s="10"/>
      <c r="BD100" s="10"/>
      <c r="BE100" s="10"/>
      <c r="BF100" s="10"/>
      <c r="BG100" s="10"/>
      <c r="BH100" s="10"/>
      <c r="BI100" s="10"/>
      <c r="BJ100" s="10"/>
      <c r="BK100" s="10"/>
      <c r="BL100" s="10"/>
      <c r="BM100" s="10"/>
      <c r="BN100" s="10"/>
      <c r="BO100" s="10"/>
      <c r="BP100" s="10"/>
      <c r="BQ100" s="10"/>
      <c r="BR100" s="10"/>
      <c r="BS100" s="10"/>
      <c r="BT100" s="10"/>
      <c r="BU100" s="10"/>
      <c r="BV100" s="10"/>
      <c r="BW100" s="10"/>
      <c r="BX100" s="10"/>
      <c r="BY100" s="10"/>
      <c r="BZ100" s="10"/>
      <c r="CA100" s="10"/>
      <c r="CB100" s="10"/>
      <c r="CC100" s="10"/>
      <c r="CD100" s="10"/>
      <c r="CE100" s="10"/>
      <c r="CF100" s="10"/>
      <c r="CG100" s="10"/>
      <c r="CH100" s="10"/>
      <c r="CI100" s="10"/>
      <c r="CJ100" s="10"/>
      <c r="CK100" s="10"/>
      <c r="CL100" s="10"/>
      <c r="CM100" s="10"/>
      <c r="CN100" s="10"/>
      <c r="CO100" s="10"/>
    </row>
    <row r="101" spans="1:93" ht="12.75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  <c r="AP101" s="10"/>
      <c r="AQ101" s="10"/>
      <c r="AR101" s="10"/>
      <c r="AS101" s="10"/>
      <c r="AT101" s="10"/>
      <c r="AU101" s="10"/>
      <c r="AV101" s="10"/>
      <c r="AW101" s="10"/>
      <c r="AX101" s="10"/>
      <c r="AY101" s="10"/>
      <c r="AZ101" s="10"/>
      <c r="BA101" s="10"/>
      <c r="BB101" s="10"/>
      <c r="BC101" s="10"/>
      <c r="BD101" s="10"/>
      <c r="BE101" s="10"/>
      <c r="BF101" s="10"/>
      <c r="BG101" s="10"/>
      <c r="BH101" s="10"/>
      <c r="BI101" s="10"/>
      <c r="BJ101" s="10"/>
      <c r="BK101" s="10"/>
      <c r="BL101" s="10"/>
      <c r="BM101" s="10"/>
      <c r="BN101" s="10"/>
      <c r="BO101" s="10"/>
      <c r="BP101" s="10"/>
      <c r="BQ101" s="10"/>
      <c r="BR101" s="10"/>
      <c r="BS101" s="10"/>
      <c r="BT101" s="10"/>
      <c r="BU101" s="10"/>
      <c r="BV101" s="10"/>
      <c r="BW101" s="10"/>
      <c r="BX101" s="10"/>
      <c r="BY101" s="10"/>
      <c r="BZ101" s="10"/>
      <c r="CA101" s="10"/>
      <c r="CB101" s="10"/>
      <c r="CC101" s="10"/>
      <c r="CD101" s="10"/>
      <c r="CE101" s="10"/>
      <c r="CF101" s="10"/>
      <c r="CG101" s="10"/>
      <c r="CH101" s="10"/>
      <c r="CI101" s="10"/>
      <c r="CJ101" s="10"/>
      <c r="CK101" s="10"/>
      <c r="CL101" s="10"/>
      <c r="CM101" s="10"/>
      <c r="CN101" s="10"/>
      <c r="CO101" s="10"/>
    </row>
    <row r="102" spans="1:93" ht="12.75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  <c r="AM102" s="10"/>
      <c r="AN102" s="10"/>
      <c r="AO102" s="10"/>
      <c r="AP102" s="10"/>
      <c r="AQ102" s="10"/>
      <c r="AR102" s="10"/>
      <c r="AS102" s="10"/>
      <c r="AT102" s="10"/>
      <c r="AU102" s="10"/>
      <c r="AV102" s="10"/>
      <c r="AW102" s="10"/>
      <c r="AX102" s="10"/>
      <c r="AY102" s="10"/>
      <c r="AZ102" s="10"/>
      <c r="BA102" s="10"/>
      <c r="BB102" s="10"/>
      <c r="BC102" s="10"/>
      <c r="BD102" s="10"/>
      <c r="BE102" s="10"/>
      <c r="BF102" s="10"/>
      <c r="BG102" s="10"/>
      <c r="BH102" s="10"/>
      <c r="BI102" s="10"/>
      <c r="BJ102" s="10"/>
      <c r="BK102" s="10"/>
      <c r="BL102" s="10"/>
      <c r="BM102" s="10"/>
      <c r="BN102" s="10"/>
      <c r="BO102" s="10"/>
      <c r="BP102" s="10"/>
      <c r="BQ102" s="10"/>
      <c r="BR102" s="10"/>
      <c r="BS102" s="10"/>
      <c r="BT102" s="10"/>
      <c r="BU102" s="10"/>
      <c r="BV102" s="10"/>
      <c r="BW102" s="10"/>
      <c r="BX102" s="10"/>
      <c r="BY102" s="10"/>
      <c r="BZ102" s="10"/>
      <c r="CA102" s="10"/>
      <c r="CB102" s="10"/>
      <c r="CC102" s="10"/>
      <c r="CD102" s="10"/>
      <c r="CE102" s="10"/>
      <c r="CF102" s="10"/>
      <c r="CG102" s="10"/>
      <c r="CH102" s="10"/>
      <c r="CI102" s="10"/>
      <c r="CJ102" s="10"/>
      <c r="CK102" s="10"/>
      <c r="CL102" s="10"/>
      <c r="CM102" s="10"/>
      <c r="CN102" s="10"/>
      <c r="CO102" s="10"/>
    </row>
    <row r="103" spans="1:93" ht="12.75">
      <c r="A103" s="10"/>
      <c r="B103" s="10"/>
      <c r="C103" s="10"/>
      <c r="D103" s="10"/>
      <c r="E103" s="9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  <c r="AM103" s="10"/>
      <c r="AN103" s="10"/>
      <c r="AO103" s="10"/>
      <c r="AP103" s="10"/>
      <c r="AQ103" s="10"/>
      <c r="AR103" s="10"/>
      <c r="AS103" s="10"/>
      <c r="AT103" s="10"/>
      <c r="AU103" s="10"/>
      <c r="AV103" s="10"/>
      <c r="AW103" s="10"/>
      <c r="AX103" s="10"/>
      <c r="AY103" s="10"/>
      <c r="AZ103" s="10"/>
      <c r="BA103" s="10"/>
      <c r="BB103" s="10"/>
      <c r="BC103" s="10"/>
      <c r="BD103" s="10"/>
      <c r="BE103" s="10"/>
      <c r="BF103" s="10"/>
      <c r="BG103" s="10"/>
      <c r="BH103" s="10"/>
      <c r="BI103" s="10"/>
      <c r="BJ103" s="10"/>
      <c r="BK103" s="10"/>
      <c r="BL103" s="10"/>
      <c r="BM103" s="10"/>
      <c r="BN103" s="10"/>
      <c r="BO103" s="10"/>
      <c r="BP103" s="10"/>
      <c r="BQ103" s="10"/>
      <c r="BR103" s="10"/>
      <c r="BS103" s="10"/>
      <c r="BT103" s="10"/>
      <c r="BU103" s="10"/>
      <c r="BV103" s="10"/>
      <c r="BW103" s="10"/>
      <c r="BX103" s="10"/>
      <c r="BY103" s="10"/>
      <c r="BZ103" s="10"/>
      <c r="CA103" s="10"/>
      <c r="CB103" s="10"/>
      <c r="CC103" s="10"/>
      <c r="CD103" s="10"/>
      <c r="CE103" s="10"/>
      <c r="CF103" s="10"/>
      <c r="CG103" s="10"/>
      <c r="CH103" s="10"/>
      <c r="CI103" s="10"/>
      <c r="CJ103" s="10"/>
      <c r="CK103" s="10"/>
      <c r="CL103" s="10"/>
      <c r="CM103" s="10"/>
      <c r="CN103" s="10"/>
      <c r="CO103" s="10"/>
    </row>
    <row r="104" spans="1:93" ht="12.75">
      <c r="A104" s="10"/>
      <c r="B104" s="10"/>
      <c r="C104" s="10"/>
      <c r="D104" s="10"/>
      <c r="E104" s="9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0"/>
      <c r="AM104" s="10"/>
      <c r="AN104" s="10"/>
      <c r="AO104" s="10"/>
      <c r="AP104" s="10"/>
      <c r="AQ104" s="10"/>
      <c r="AR104" s="10"/>
      <c r="AS104" s="10"/>
      <c r="AT104" s="10"/>
      <c r="AU104" s="10"/>
      <c r="AV104" s="10"/>
      <c r="AW104" s="10"/>
      <c r="AX104" s="10"/>
      <c r="AY104" s="10"/>
      <c r="AZ104" s="10"/>
      <c r="BA104" s="10"/>
      <c r="BB104" s="10"/>
      <c r="BC104" s="10"/>
      <c r="BD104" s="10"/>
      <c r="BE104" s="10"/>
      <c r="BF104" s="10"/>
      <c r="BG104" s="10"/>
      <c r="BH104" s="10"/>
      <c r="BI104" s="10"/>
      <c r="BJ104" s="10"/>
      <c r="BK104" s="10"/>
      <c r="BL104" s="10"/>
      <c r="BM104" s="10"/>
      <c r="BN104" s="10"/>
      <c r="BO104" s="10"/>
      <c r="BP104" s="10"/>
      <c r="BQ104" s="10"/>
      <c r="BR104" s="10"/>
      <c r="BS104" s="10"/>
      <c r="BT104" s="10"/>
      <c r="BU104" s="10"/>
      <c r="BV104" s="10"/>
      <c r="BW104" s="10"/>
      <c r="BX104" s="10"/>
      <c r="BY104" s="10"/>
      <c r="BZ104" s="10"/>
      <c r="CA104" s="10"/>
      <c r="CB104" s="10"/>
      <c r="CC104" s="10"/>
      <c r="CD104" s="10"/>
      <c r="CE104" s="10"/>
      <c r="CF104" s="10"/>
      <c r="CG104" s="10"/>
      <c r="CH104" s="10"/>
      <c r="CI104" s="10"/>
      <c r="CJ104" s="10"/>
      <c r="CK104" s="10"/>
      <c r="CL104" s="10"/>
      <c r="CM104" s="10"/>
      <c r="CN104" s="10"/>
      <c r="CO104" s="10"/>
    </row>
    <row r="105" spans="1:93" ht="12.75">
      <c r="A105" s="10"/>
      <c r="B105" s="10"/>
      <c r="C105" s="10"/>
      <c r="D105" s="10"/>
      <c r="E105" s="9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  <c r="AL105" s="10"/>
      <c r="AM105" s="10"/>
      <c r="AN105" s="10"/>
      <c r="AO105" s="10"/>
      <c r="AP105" s="10"/>
      <c r="AQ105" s="10"/>
      <c r="AR105" s="10"/>
      <c r="AS105" s="10"/>
      <c r="AT105" s="10"/>
      <c r="AU105" s="10"/>
      <c r="AV105" s="10"/>
      <c r="AW105" s="10"/>
      <c r="AX105" s="10"/>
      <c r="AY105" s="10"/>
      <c r="AZ105" s="10"/>
      <c r="BA105" s="10"/>
      <c r="BB105" s="10"/>
      <c r="BC105" s="10"/>
      <c r="BD105" s="10"/>
      <c r="BE105" s="10"/>
      <c r="BF105" s="10"/>
      <c r="BG105" s="10"/>
      <c r="BH105" s="10"/>
      <c r="BI105" s="10"/>
      <c r="BJ105" s="10"/>
      <c r="BK105" s="10"/>
      <c r="BL105" s="10"/>
      <c r="BM105" s="10"/>
      <c r="BN105" s="10"/>
      <c r="BO105" s="10"/>
      <c r="BP105" s="10"/>
      <c r="BQ105" s="10"/>
      <c r="BR105" s="10"/>
      <c r="BS105" s="10"/>
      <c r="BT105" s="10"/>
      <c r="BU105" s="10"/>
      <c r="BV105" s="10"/>
      <c r="BW105" s="10"/>
      <c r="BX105" s="10"/>
      <c r="BY105" s="10"/>
      <c r="BZ105" s="10"/>
      <c r="CA105" s="10"/>
      <c r="CB105" s="10"/>
      <c r="CC105" s="10"/>
      <c r="CD105" s="10"/>
      <c r="CE105" s="10"/>
      <c r="CF105" s="10"/>
      <c r="CG105" s="10"/>
      <c r="CH105" s="10"/>
      <c r="CI105" s="10"/>
      <c r="CJ105" s="10"/>
      <c r="CK105" s="10"/>
      <c r="CL105" s="10"/>
      <c r="CM105" s="10"/>
      <c r="CN105" s="10"/>
      <c r="CO105" s="10"/>
    </row>
    <row r="106" spans="1:93" ht="12.75">
      <c r="A106" s="10"/>
      <c r="B106" s="10"/>
      <c r="C106" s="10"/>
      <c r="D106" s="10"/>
      <c r="E106" s="9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L106" s="10"/>
      <c r="AM106" s="10"/>
      <c r="AN106" s="10"/>
      <c r="AO106" s="10"/>
      <c r="AP106" s="10"/>
      <c r="AQ106" s="10"/>
      <c r="AR106" s="10"/>
      <c r="AS106" s="10"/>
      <c r="AT106" s="10"/>
      <c r="AU106" s="10"/>
      <c r="AV106" s="10"/>
      <c r="AW106" s="10"/>
      <c r="AX106" s="10"/>
      <c r="AY106" s="10"/>
      <c r="AZ106" s="10"/>
      <c r="BA106" s="10"/>
      <c r="BB106" s="10"/>
      <c r="BC106" s="10"/>
      <c r="BD106" s="10"/>
      <c r="BE106" s="10"/>
      <c r="BF106" s="10"/>
      <c r="BG106" s="10"/>
      <c r="BH106" s="10"/>
      <c r="BI106" s="10"/>
      <c r="BJ106" s="10"/>
      <c r="BK106" s="10"/>
      <c r="BL106" s="10"/>
      <c r="BM106" s="10"/>
      <c r="BN106" s="10"/>
      <c r="BO106" s="10"/>
      <c r="BP106" s="10"/>
      <c r="BQ106" s="10"/>
      <c r="BR106" s="10"/>
      <c r="BS106" s="10"/>
      <c r="BT106" s="10"/>
      <c r="BU106" s="10"/>
      <c r="BV106" s="10"/>
      <c r="BW106" s="10"/>
      <c r="BX106" s="10"/>
      <c r="BY106" s="10"/>
      <c r="BZ106" s="10"/>
      <c r="CA106" s="10"/>
      <c r="CB106" s="10"/>
      <c r="CC106" s="10"/>
      <c r="CD106" s="10"/>
      <c r="CE106" s="10"/>
      <c r="CF106" s="10"/>
      <c r="CG106" s="10"/>
      <c r="CH106" s="10"/>
      <c r="CI106" s="10"/>
      <c r="CJ106" s="10"/>
      <c r="CK106" s="10"/>
      <c r="CL106" s="10"/>
      <c r="CM106" s="10"/>
      <c r="CN106" s="10"/>
      <c r="CO106" s="10"/>
    </row>
    <row r="107" spans="1:93" ht="12.75">
      <c r="A107" s="10"/>
      <c r="B107" s="10"/>
      <c r="C107" s="10"/>
      <c r="D107" s="10"/>
      <c r="E107" s="9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  <c r="AL107" s="10"/>
      <c r="AM107" s="10"/>
      <c r="AN107" s="10"/>
      <c r="AO107" s="10"/>
      <c r="AP107" s="10"/>
      <c r="AQ107" s="10"/>
      <c r="AR107" s="10"/>
      <c r="AS107" s="10"/>
      <c r="AT107" s="10"/>
      <c r="AU107" s="10"/>
      <c r="AV107" s="10"/>
      <c r="AW107" s="10"/>
      <c r="AX107" s="10"/>
      <c r="AY107" s="10"/>
      <c r="AZ107" s="10"/>
      <c r="BA107" s="10"/>
      <c r="BB107" s="10"/>
      <c r="BC107" s="10"/>
      <c r="BD107" s="10"/>
      <c r="BE107" s="10"/>
      <c r="BF107" s="10"/>
      <c r="BG107" s="10"/>
      <c r="BH107" s="10"/>
      <c r="BI107" s="10"/>
      <c r="BJ107" s="10"/>
      <c r="BK107" s="10"/>
      <c r="BL107" s="10"/>
      <c r="BM107" s="10"/>
      <c r="BN107" s="10"/>
      <c r="BO107" s="10"/>
      <c r="BP107" s="10"/>
      <c r="BQ107" s="10"/>
      <c r="BR107" s="10"/>
      <c r="BS107" s="10"/>
      <c r="BT107" s="10"/>
      <c r="BU107" s="10"/>
      <c r="BV107" s="10"/>
      <c r="BW107" s="10"/>
      <c r="BX107" s="10"/>
      <c r="BY107" s="10"/>
      <c r="BZ107" s="10"/>
      <c r="CA107" s="10"/>
      <c r="CB107" s="10"/>
      <c r="CC107" s="10"/>
      <c r="CD107" s="10"/>
      <c r="CE107" s="10"/>
      <c r="CF107" s="10"/>
      <c r="CG107" s="10"/>
      <c r="CH107" s="10"/>
      <c r="CI107" s="10"/>
      <c r="CJ107" s="10"/>
      <c r="CK107" s="10"/>
      <c r="CL107" s="10"/>
      <c r="CM107" s="10"/>
      <c r="CN107" s="10"/>
      <c r="CO107" s="10"/>
    </row>
    <row r="108" spans="1:93" ht="12.75">
      <c r="A108" s="10"/>
      <c r="B108" s="10"/>
      <c r="C108" s="10"/>
      <c r="D108" s="10"/>
      <c r="E108" s="9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  <c r="AL108" s="10"/>
      <c r="AM108" s="10"/>
      <c r="AN108" s="10"/>
      <c r="AO108" s="10"/>
      <c r="AP108" s="10"/>
      <c r="AQ108" s="10"/>
      <c r="AR108" s="10"/>
      <c r="AS108" s="10"/>
      <c r="AT108" s="10"/>
      <c r="AU108" s="10"/>
      <c r="AV108" s="10"/>
      <c r="AW108" s="10"/>
      <c r="AX108" s="10"/>
      <c r="AY108" s="10"/>
      <c r="AZ108" s="10"/>
      <c r="BA108" s="10"/>
      <c r="BB108" s="10"/>
      <c r="BC108" s="10"/>
      <c r="BD108" s="10"/>
      <c r="BE108" s="10"/>
      <c r="BF108" s="10"/>
      <c r="BG108" s="10"/>
      <c r="BH108" s="10"/>
      <c r="BI108" s="10"/>
      <c r="BJ108" s="10"/>
      <c r="BK108" s="10"/>
      <c r="BL108" s="10"/>
      <c r="BM108" s="10"/>
      <c r="BN108" s="10"/>
      <c r="BO108" s="10"/>
      <c r="BP108" s="10"/>
      <c r="BQ108" s="10"/>
      <c r="BR108" s="10"/>
      <c r="BS108" s="10"/>
      <c r="BT108" s="10"/>
      <c r="BU108" s="10"/>
      <c r="BV108" s="10"/>
      <c r="BW108" s="10"/>
      <c r="BX108" s="10"/>
      <c r="BY108" s="10"/>
      <c r="BZ108" s="10"/>
      <c r="CA108" s="10"/>
      <c r="CB108" s="10"/>
      <c r="CC108" s="10"/>
      <c r="CD108" s="10"/>
      <c r="CE108" s="10"/>
      <c r="CF108" s="10"/>
      <c r="CG108" s="10"/>
      <c r="CH108" s="10"/>
      <c r="CI108" s="10"/>
      <c r="CJ108" s="10"/>
      <c r="CK108" s="10"/>
      <c r="CL108" s="10"/>
      <c r="CM108" s="10"/>
      <c r="CN108" s="10"/>
      <c r="CO108" s="10"/>
    </row>
    <row r="109" spans="1:93" ht="12.75">
      <c r="A109" s="10"/>
      <c r="B109" s="10"/>
      <c r="C109" s="10"/>
      <c r="D109" s="10"/>
      <c r="E109" s="9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0"/>
      <c r="AL109" s="10"/>
      <c r="AM109" s="10"/>
      <c r="AN109" s="10"/>
      <c r="AO109" s="10"/>
      <c r="AP109" s="10"/>
      <c r="AQ109" s="10"/>
      <c r="AR109" s="10"/>
      <c r="AS109" s="10"/>
      <c r="AT109" s="10"/>
      <c r="AU109" s="10"/>
      <c r="AV109" s="10"/>
      <c r="AW109" s="10"/>
      <c r="AX109" s="10"/>
      <c r="AY109" s="10"/>
      <c r="AZ109" s="10"/>
      <c r="BA109" s="10"/>
      <c r="BB109" s="10"/>
      <c r="BC109" s="10"/>
      <c r="BD109" s="10"/>
      <c r="BE109" s="10"/>
      <c r="BF109" s="10"/>
      <c r="BG109" s="10"/>
      <c r="BH109" s="10"/>
      <c r="BI109" s="10"/>
      <c r="BJ109" s="10"/>
      <c r="BK109" s="10"/>
      <c r="BL109" s="10"/>
      <c r="BM109" s="10"/>
      <c r="BN109" s="10"/>
      <c r="BO109" s="10"/>
      <c r="BP109" s="10"/>
      <c r="BQ109" s="10"/>
      <c r="BR109" s="10"/>
      <c r="BS109" s="10"/>
      <c r="BT109" s="10"/>
      <c r="BU109" s="10"/>
      <c r="BV109" s="10"/>
      <c r="BW109" s="10"/>
      <c r="BX109" s="10"/>
      <c r="BY109" s="10"/>
      <c r="BZ109" s="10"/>
      <c r="CA109" s="10"/>
      <c r="CB109" s="10"/>
      <c r="CC109" s="10"/>
      <c r="CD109" s="10"/>
      <c r="CE109" s="10"/>
      <c r="CF109" s="10"/>
      <c r="CG109" s="10"/>
      <c r="CH109" s="10"/>
      <c r="CI109" s="10"/>
      <c r="CJ109" s="10"/>
      <c r="CK109" s="10"/>
      <c r="CL109" s="10"/>
      <c r="CM109" s="10"/>
      <c r="CN109" s="10"/>
      <c r="CO109" s="10"/>
    </row>
    <row r="110" spans="1:93" ht="12.75">
      <c r="A110" s="10"/>
      <c r="B110" s="10"/>
      <c r="C110" s="10"/>
      <c r="D110" s="10"/>
      <c r="E110" s="9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  <c r="AM110" s="10"/>
      <c r="AN110" s="10"/>
      <c r="AO110" s="10"/>
      <c r="AP110" s="10"/>
      <c r="AQ110" s="10"/>
      <c r="AR110" s="10"/>
      <c r="AS110" s="10"/>
      <c r="AT110" s="10"/>
      <c r="AU110" s="10"/>
      <c r="AV110" s="10"/>
      <c r="AW110" s="10"/>
      <c r="AX110" s="10"/>
      <c r="AY110" s="10"/>
      <c r="AZ110" s="10"/>
      <c r="BA110" s="10"/>
      <c r="BB110" s="10"/>
      <c r="BC110" s="10"/>
      <c r="BD110" s="10"/>
      <c r="BE110" s="10"/>
      <c r="BF110" s="10"/>
      <c r="BG110" s="10"/>
      <c r="BH110" s="10"/>
      <c r="BI110" s="10"/>
      <c r="BJ110" s="10"/>
      <c r="BK110" s="10"/>
      <c r="BL110" s="10"/>
      <c r="BM110" s="10"/>
      <c r="BN110" s="10"/>
      <c r="BO110" s="10"/>
      <c r="BP110" s="10"/>
      <c r="BQ110" s="10"/>
      <c r="BR110" s="10"/>
      <c r="BS110" s="10"/>
      <c r="BT110" s="10"/>
      <c r="BU110" s="10"/>
      <c r="BV110" s="10"/>
      <c r="BW110" s="10"/>
      <c r="BX110" s="10"/>
      <c r="BY110" s="10"/>
      <c r="BZ110" s="10"/>
      <c r="CA110" s="10"/>
      <c r="CB110" s="10"/>
      <c r="CC110" s="10"/>
      <c r="CD110" s="10"/>
      <c r="CE110" s="10"/>
      <c r="CF110" s="10"/>
      <c r="CG110" s="10"/>
      <c r="CH110" s="10"/>
      <c r="CI110" s="10"/>
      <c r="CJ110" s="10"/>
      <c r="CK110" s="10"/>
      <c r="CL110" s="10"/>
      <c r="CM110" s="10"/>
      <c r="CN110" s="10"/>
      <c r="CO110" s="10"/>
    </row>
    <row r="111" spans="1:93" ht="12.75">
      <c r="A111" s="10"/>
      <c r="B111" s="10"/>
      <c r="C111" s="10"/>
      <c r="D111" s="10"/>
      <c r="E111" s="9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  <c r="AN111" s="10"/>
      <c r="AO111" s="10"/>
      <c r="AP111" s="10"/>
      <c r="AQ111" s="10"/>
      <c r="AR111" s="10"/>
      <c r="AS111" s="10"/>
      <c r="AT111" s="10"/>
      <c r="AU111" s="10"/>
      <c r="AV111" s="10"/>
      <c r="AW111" s="10"/>
      <c r="AX111" s="10"/>
      <c r="AY111" s="10"/>
      <c r="AZ111" s="10"/>
      <c r="BA111" s="10"/>
      <c r="BB111" s="10"/>
      <c r="BC111" s="10"/>
      <c r="BD111" s="10"/>
      <c r="BE111" s="10"/>
      <c r="BF111" s="10"/>
      <c r="BG111" s="10"/>
      <c r="BH111" s="10"/>
      <c r="BI111" s="10"/>
      <c r="BJ111" s="10"/>
      <c r="BK111" s="10"/>
      <c r="BL111" s="10"/>
      <c r="BM111" s="10"/>
      <c r="BN111" s="10"/>
      <c r="BO111" s="10"/>
      <c r="BP111" s="10"/>
      <c r="BQ111" s="10"/>
      <c r="BR111" s="10"/>
      <c r="BS111" s="10"/>
      <c r="BT111" s="10"/>
      <c r="BU111" s="10"/>
      <c r="BV111" s="10"/>
      <c r="BW111" s="10"/>
      <c r="BX111" s="10"/>
      <c r="BY111" s="10"/>
      <c r="BZ111" s="10"/>
      <c r="CA111" s="10"/>
      <c r="CB111" s="10"/>
      <c r="CC111" s="10"/>
      <c r="CD111" s="10"/>
      <c r="CE111" s="10"/>
      <c r="CF111" s="10"/>
      <c r="CG111" s="10"/>
      <c r="CH111" s="10"/>
      <c r="CI111" s="10"/>
      <c r="CJ111" s="10"/>
      <c r="CK111" s="10"/>
      <c r="CL111" s="10"/>
      <c r="CM111" s="10"/>
      <c r="CN111" s="10"/>
      <c r="CO111" s="10"/>
    </row>
    <row r="112" spans="1:93" ht="12.75">
      <c r="A112" s="10"/>
      <c r="B112" s="10"/>
      <c r="C112" s="10"/>
      <c r="D112" s="10"/>
      <c r="E112" s="9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  <c r="AK112" s="10"/>
      <c r="AL112" s="10"/>
      <c r="AM112" s="10"/>
      <c r="AN112" s="10"/>
      <c r="AO112" s="10"/>
      <c r="AP112" s="10"/>
      <c r="AQ112" s="10"/>
      <c r="AR112" s="10"/>
      <c r="AS112" s="10"/>
      <c r="AT112" s="10"/>
      <c r="AU112" s="10"/>
      <c r="AV112" s="10"/>
      <c r="AW112" s="10"/>
      <c r="AX112" s="10"/>
      <c r="AY112" s="10"/>
      <c r="AZ112" s="10"/>
      <c r="BA112" s="10"/>
      <c r="BB112" s="10"/>
      <c r="BC112" s="10"/>
      <c r="BD112" s="10"/>
      <c r="BE112" s="10"/>
      <c r="BF112" s="10"/>
      <c r="BG112" s="10"/>
      <c r="BH112" s="10"/>
      <c r="BI112" s="10"/>
      <c r="BJ112" s="10"/>
      <c r="BK112" s="10"/>
      <c r="BL112" s="10"/>
      <c r="BM112" s="10"/>
      <c r="BN112" s="10"/>
      <c r="BO112" s="10"/>
      <c r="BP112" s="10"/>
      <c r="BQ112" s="10"/>
      <c r="BR112" s="10"/>
      <c r="BS112" s="10"/>
      <c r="BT112" s="10"/>
      <c r="BU112" s="10"/>
      <c r="BV112" s="10"/>
      <c r="BW112" s="10"/>
      <c r="BX112" s="10"/>
      <c r="BY112" s="10"/>
      <c r="BZ112" s="10"/>
      <c r="CA112" s="10"/>
      <c r="CB112" s="10"/>
      <c r="CC112" s="10"/>
      <c r="CD112" s="10"/>
      <c r="CE112" s="10"/>
      <c r="CF112" s="10"/>
      <c r="CG112" s="10"/>
      <c r="CH112" s="10"/>
      <c r="CI112" s="10"/>
      <c r="CJ112" s="10"/>
      <c r="CK112" s="10"/>
      <c r="CL112" s="10"/>
      <c r="CM112" s="10"/>
      <c r="CN112" s="10"/>
      <c r="CO112" s="10"/>
    </row>
    <row r="113" spans="1:93" ht="12.75">
      <c r="A113" s="10"/>
      <c r="B113" s="10"/>
      <c r="C113" s="10"/>
      <c r="D113" s="10"/>
      <c r="E113" s="9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  <c r="AK113" s="10"/>
      <c r="AL113" s="10"/>
      <c r="AM113" s="10"/>
      <c r="AN113" s="10"/>
      <c r="AO113" s="10"/>
      <c r="AP113" s="10"/>
      <c r="AQ113" s="10"/>
      <c r="AR113" s="10"/>
      <c r="AS113" s="10"/>
      <c r="AT113" s="10"/>
      <c r="AU113" s="10"/>
      <c r="AV113" s="10"/>
      <c r="AW113" s="10"/>
      <c r="AX113" s="10"/>
      <c r="AY113" s="10"/>
      <c r="AZ113" s="10"/>
      <c r="BA113" s="10"/>
      <c r="BB113" s="10"/>
      <c r="BC113" s="10"/>
      <c r="BD113" s="10"/>
      <c r="BE113" s="10"/>
      <c r="BF113" s="10"/>
      <c r="BG113" s="10"/>
      <c r="BH113" s="10"/>
      <c r="BI113" s="10"/>
      <c r="BJ113" s="10"/>
      <c r="BK113" s="10"/>
      <c r="BL113" s="10"/>
      <c r="BM113" s="10"/>
      <c r="BN113" s="10"/>
      <c r="BO113" s="10"/>
      <c r="BP113" s="10"/>
      <c r="BQ113" s="10"/>
      <c r="BR113" s="10"/>
      <c r="BS113" s="10"/>
      <c r="BT113" s="10"/>
      <c r="BU113" s="10"/>
      <c r="BV113" s="10"/>
      <c r="BW113" s="10"/>
      <c r="BX113" s="10"/>
      <c r="BY113" s="10"/>
      <c r="BZ113" s="10"/>
      <c r="CA113" s="10"/>
      <c r="CB113" s="10"/>
      <c r="CC113" s="10"/>
      <c r="CD113" s="10"/>
      <c r="CE113" s="10"/>
      <c r="CF113" s="10"/>
      <c r="CG113" s="10"/>
      <c r="CH113" s="10"/>
      <c r="CI113" s="10"/>
      <c r="CJ113" s="10"/>
      <c r="CK113" s="10"/>
      <c r="CL113" s="10"/>
      <c r="CM113" s="10"/>
      <c r="CN113" s="10"/>
      <c r="CO113" s="10"/>
    </row>
    <row r="114" spans="1:93" ht="12.75">
      <c r="A114" s="10"/>
      <c r="B114" s="10"/>
      <c r="C114" s="10"/>
      <c r="D114" s="10"/>
      <c r="E114" s="9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  <c r="AK114" s="10"/>
      <c r="AL114" s="10"/>
      <c r="AM114" s="10"/>
      <c r="AN114" s="10"/>
      <c r="AO114" s="10"/>
      <c r="AP114" s="10"/>
      <c r="AQ114" s="10"/>
      <c r="AR114" s="10"/>
      <c r="AS114" s="10"/>
      <c r="AT114" s="10"/>
      <c r="AU114" s="10"/>
      <c r="AV114" s="10"/>
      <c r="AW114" s="10"/>
      <c r="AX114" s="10"/>
      <c r="AY114" s="10"/>
      <c r="AZ114" s="10"/>
      <c r="BA114" s="10"/>
      <c r="BB114" s="10"/>
      <c r="BC114" s="10"/>
      <c r="BD114" s="10"/>
      <c r="BE114" s="10"/>
      <c r="BF114" s="10"/>
      <c r="BG114" s="10"/>
      <c r="BH114" s="10"/>
      <c r="BI114" s="10"/>
      <c r="BJ114" s="10"/>
      <c r="BK114" s="10"/>
      <c r="BL114" s="10"/>
      <c r="BM114" s="10"/>
      <c r="BN114" s="10"/>
      <c r="BO114" s="10"/>
      <c r="BP114" s="10"/>
      <c r="BQ114" s="10"/>
      <c r="BR114" s="10"/>
      <c r="BS114" s="10"/>
      <c r="BT114" s="10"/>
      <c r="BU114" s="10"/>
      <c r="BV114" s="10"/>
      <c r="BW114" s="10"/>
      <c r="BX114" s="10"/>
      <c r="BY114" s="10"/>
      <c r="BZ114" s="10"/>
      <c r="CA114" s="10"/>
      <c r="CB114" s="10"/>
      <c r="CC114" s="10"/>
      <c r="CD114" s="10"/>
      <c r="CE114" s="10"/>
      <c r="CF114" s="10"/>
      <c r="CG114" s="10"/>
      <c r="CH114" s="10"/>
      <c r="CI114" s="10"/>
      <c r="CJ114" s="10"/>
      <c r="CK114" s="10"/>
      <c r="CL114" s="10"/>
      <c r="CM114" s="10"/>
      <c r="CN114" s="10"/>
      <c r="CO114" s="10"/>
    </row>
    <row r="115" spans="1:93" ht="12.75">
      <c r="A115" s="10"/>
      <c r="B115" s="10"/>
      <c r="C115" s="10"/>
      <c r="D115" s="10"/>
      <c r="E115" s="9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  <c r="AK115" s="10"/>
      <c r="AL115" s="10"/>
      <c r="AM115" s="10"/>
      <c r="AN115" s="10"/>
      <c r="AO115" s="10"/>
      <c r="AP115" s="10"/>
      <c r="AQ115" s="10"/>
      <c r="AR115" s="10"/>
      <c r="AS115" s="10"/>
      <c r="AT115" s="10"/>
      <c r="AU115" s="10"/>
      <c r="AV115" s="10"/>
      <c r="AW115" s="10"/>
      <c r="AX115" s="10"/>
      <c r="AY115" s="10"/>
      <c r="AZ115" s="10"/>
      <c r="BA115" s="10"/>
      <c r="BB115" s="10"/>
      <c r="BC115" s="10"/>
      <c r="BD115" s="10"/>
      <c r="BE115" s="10"/>
      <c r="BF115" s="10"/>
      <c r="BG115" s="10"/>
      <c r="BH115" s="10"/>
      <c r="BI115" s="10"/>
      <c r="BJ115" s="10"/>
      <c r="BK115" s="10"/>
      <c r="BL115" s="10"/>
      <c r="BM115" s="10"/>
      <c r="BN115" s="10"/>
      <c r="BO115" s="10"/>
      <c r="BP115" s="10"/>
      <c r="BQ115" s="10"/>
      <c r="BR115" s="10"/>
      <c r="BS115" s="10"/>
      <c r="BT115" s="10"/>
      <c r="BU115" s="10"/>
      <c r="BV115" s="10"/>
      <c r="BW115" s="10"/>
      <c r="BX115" s="10"/>
      <c r="BY115" s="10"/>
      <c r="BZ115" s="10"/>
      <c r="CA115" s="10"/>
      <c r="CB115" s="10"/>
      <c r="CC115" s="10"/>
      <c r="CD115" s="10"/>
      <c r="CE115" s="10"/>
      <c r="CF115" s="10"/>
      <c r="CG115" s="10"/>
      <c r="CH115" s="10"/>
      <c r="CI115" s="10"/>
      <c r="CJ115" s="10"/>
      <c r="CK115" s="10"/>
      <c r="CL115" s="10"/>
      <c r="CM115" s="10"/>
      <c r="CN115" s="10"/>
      <c r="CO115" s="10"/>
    </row>
    <row r="116" spans="1:93" ht="12.75">
      <c r="A116" s="10"/>
      <c r="B116" s="10"/>
      <c r="C116" s="10"/>
      <c r="D116" s="10"/>
      <c r="E116" s="9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  <c r="AK116" s="10"/>
      <c r="AL116" s="10"/>
      <c r="AM116" s="10"/>
      <c r="AN116" s="10"/>
      <c r="AO116" s="10"/>
      <c r="AP116" s="10"/>
      <c r="AQ116" s="10"/>
      <c r="AR116" s="10"/>
      <c r="AS116" s="10"/>
      <c r="AT116" s="10"/>
      <c r="AU116" s="10"/>
      <c r="AV116" s="10"/>
      <c r="AW116" s="10"/>
      <c r="AX116" s="10"/>
      <c r="AY116" s="10"/>
      <c r="AZ116" s="10"/>
      <c r="BA116" s="10"/>
      <c r="BB116" s="10"/>
      <c r="BC116" s="10"/>
      <c r="BD116" s="10"/>
      <c r="BE116" s="10"/>
      <c r="BF116" s="10"/>
      <c r="BG116" s="10"/>
      <c r="BH116" s="10"/>
      <c r="BI116" s="10"/>
      <c r="BJ116" s="10"/>
      <c r="BK116" s="10"/>
      <c r="BL116" s="10"/>
      <c r="BM116" s="10"/>
      <c r="BN116" s="10"/>
      <c r="BO116" s="10"/>
      <c r="BP116" s="10"/>
      <c r="BQ116" s="10"/>
      <c r="BR116" s="10"/>
      <c r="BS116" s="10"/>
      <c r="BT116" s="10"/>
      <c r="BU116" s="10"/>
      <c r="BV116" s="10"/>
      <c r="BW116" s="10"/>
      <c r="BX116" s="10"/>
      <c r="BY116" s="10"/>
      <c r="BZ116" s="10"/>
      <c r="CA116" s="10"/>
      <c r="CB116" s="10"/>
      <c r="CC116" s="10"/>
      <c r="CD116" s="10"/>
      <c r="CE116" s="10"/>
      <c r="CF116" s="10"/>
      <c r="CG116" s="10"/>
      <c r="CH116" s="10"/>
      <c r="CI116" s="10"/>
      <c r="CJ116" s="10"/>
      <c r="CK116" s="10"/>
      <c r="CL116" s="10"/>
      <c r="CM116" s="10"/>
      <c r="CN116" s="10"/>
      <c r="CO116" s="10"/>
    </row>
    <row r="117" spans="1:93" ht="12.75">
      <c r="A117" s="10"/>
      <c r="B117" s="10"/>
      <c r="C117" s="10"/>
      <c r="D117" s="10"/>
      <c r="E117" s="9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  <c r="AK117" s="10"/>
      <c r="AL117" s="10"/>
      <c r="AM117" s="10"/>
      <c r="AN117" s="10"/>
      <c r="AO117" s="10"/>
      <c r="AP117" s="10"/>
      <c r="AQ117" s="10"/>
      <c r="AR117" s="10"/>
      <c r="AS117" s="10"/>
      <c r="AT117" s="10"/>
      <c r="AU117" s="10"/>
      <c r="AV117" s="10"/>
      <c r="AW117" s="10"/>
      <c r="AX117" s="10"/>
      <c r="AY117" s="10"/>
      <c r="AZ117" s="10"/>
      <c r="BA117" s="10"/>
      <c r="BB117" s="10"/>
      <c r="BC117" s="10"/>
      <c r="BD117" s="10"/>
      <c r="BE117" s="10"/>
      <c r="BF117" s="10"/>
      <c r="BG117" s="10"/>
      <c r="BH117" s="10"/>
      <c r="BI117" s="10"/>
      <c r="BJ117" s="10"/>
      <c r="BK117" s="10"/>
      <c r="BL117" s="10"/>
      <c r="BM117" s="10"/>
      <c r="BN117" s="10"/>
      <c r="BO117" s="10"/>
      <c r="BP117" s="10"/>
      <c r="BQ117" s="10"/>
      <c r="BR117" s="10"/>
      <c r="BS117" s="10"/>
      <c r="BT117" s="10"/>
      <c r="BU117" s="10"/>
      <c r="BV117" s="10"/>
      <c r="BW117" s="10"/>
      <c r="BX117" s="10"/>
      <c r="BY117" s="10"/>
      <c r="BZ117" s="10"/>
      <c r="CA117" s="10"/>
      <c r="CB117" s="10"/>
      <c r="CC117" s="10"/>
      <c r="CD117" s="10"/>
      <c r="CE117" s="10"/>
      <c r="CF117" s="10"/>
      <c r="CG117" s="10"/>
      <c r="CH117" s="10"/>
      <c r="CI117" s="10"/>
      <c r="CJ117" s="10"/>
      <c r="CK117" s="10"/>
      <c r="CL117" s="10"/>
      <c r="CM117" s="10"/>
      <c r="CN117" s="10"/>
      <c r="CO117" s="10"/>
    </row>
    <row r="118" spans="1:93" ht="12.75">
      <c r="A118" s="10"/>
      <c r="B118" s="10"/>
      <c r="C118" s="10"/>
      <c r="D118" s="10"/>
      <c r="E118" s="9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0"/>
      <c r="AK118" s="10"/>
      <c r="AL118" s="10"/>
      <c r="AM118" s="10"/>
      <c r="AN118" s="10"/>
      <c r="AO118" s="10"/>
      <c r="AP118" s="10"/>
      <c r="AQ118" s="10"/>
      <c r="AR118" s="10"/>
      <c r="AS118" s="10"/>
      <c r="AT118" s="10"/>
      <c r="AU118" s="10"/>
      <c r="AV118" s="10"/>
      <c r="AW118" s="10"/>
      <c r="AX118" s="10"/>
      <c r="AY118" s="10"/>
      <c r="AZ118" s="10"/>
      <c r="BA118" s="10"/>
      <c r="BB118" s="10"/>
      <c r="BC118" s="10"/>
      <c r="BD118" s="10"/>
      <c r="BE118" s="10"/>
      <c r="BF118" s="10"/>
      <c r="BG118" s="10"/>
      <c r="BH118" s="10"/>
      <c r="BI118" s="10"/>
      <c r="BJ118" s="10"/>
      <c r="BK118" s="10"/>
      <c r="BL118" s="10"/>
      <c r="BM118" s="10"/>
      <c r="BN118" s="10"/>
      <c r="BO118" s="10"/>
      <c r="BP118" s="10"/>
      <c r="BQ118" s="10"/>
      <c r="BR118" s="10"/>
      <c r="BS118" s="10"/>
      <c r="BT118" s="10"/>
      <c r="BU118" s="10"/>
      <c r="BV118" s="10"/>
      <c r="BW118" s="10"/>
      <c r="BX118" s="10"/>
      <c r="BY118" s="10"/>
      <c r="BZ118" s="10"/>
      <c r="CA118" s="10"/>
      <c r="CB118" s="10"/>
      <c r="CC118" s="10"/>
      <c r="CD118" s="10"/>
      <c r="CE118" s="10"/>
      <c r="CF118" s="10"/>
      <c r="CG118" s="10"/>
      <c r="CH118" s="10"/>
      <c r="CI118" s="10"/>
      <c r="CJ118" s="10"/>
      <c r="CK118" s="10"/>
      <c r="CL118" s="10"/>
      <c r="CM118" s="10"/>
      <c r="CN118" s="10"/>
      <c r="CO118" s="10"/>
    </row>
    <row r="119" spans="1:93" ht="12.75">
      <c r="A119" s="10"/>
      <c r="B119" s="10"/>
      <c r="C119" s="10"/>
      <c r="D119" s="10"/>
      <c r="E119" s="9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0"/>
      <c r="AK119" s="10"/>
      <c r="AL119" s="10"/>
      <c r="AM119" s="10"/>
      <c r="AN119" s="10"/>
      <c r="AO119" s="10"/>
      <c r="AP119" s="10"/>
      <c r="AQ119" s="10"/>
      <c r="AR119" s="10"/>
      <c r="AS119" s="10"/>
      <c r="AT119" s="10"/>
      <c r="AU119" s="10"/>
      <c r="AV119" s="10"/>
      <c r="AW119" s="10"/>
      <c r="AX119" s="10"/>
      <c r="AY119" s="10"/>
      <c r="AZ119" s="10"/>
      <c r="BA119" s="10"/>
      <c r="BB119" s="10"/>
      <c r="BC119" s="10"/>
      <c r="BD119" s="10"/>
      <c r="BE119" s="10"/>
      <c r="BF119" s="10"/>
      <c r="BG119" s="10"/>
      <c r="BH119" s="10"/>
      <c r="BI119" s="10"/>
      <c r="BJ119" s="10"/>
      <c r="BK119" s="10"/>
      <c r="BL119" s="10"/>
      <c r="BM119" s="10"/>
      <c r="BN119" s="10"/>
      <c r="BO119" s="10"/>
      <c r="BP119" s="10"/>
      <c r="BQ119" s="10"/>
      <c r="BR119" s="10"/>
      <c r="BS119" s="10"/>
      <c r="BT119" s="10"/>
      <c r="BU119" s="10"/>
      <c r="BV119" s="10"/>
      <c r="BW119" s="10"/>
      <c r="BX119" s="10"/>
      <c r="BY119" s="10"/>
      <c r="BZ119" s="10"/>
      <c r="CA119" s="10"/>
      <c r="CB119" s="10"/>
      <c r="CC119" s="10"/>
      <c r="CD119" s="10"/>
      <c r="CE119" s="10"/>
      <c r="CF119" s="10"/>
      <c r="CG119" s="10"/>
      <c r="CH119" s="10"/>
      <c r="CI119" s="10"/>
      <c r="CJ119" s="10"/>
      <c r="CK119" s="10"/>
      <c r="CL119" s="10"/>
      <c r="CM119" s="10"/>
      <c r="CN119" s="10"/>
      <c r="CO119" s="10"/>
    </row>
    <row r="120" spans="1:93" ht="12.75">
      <c r="A120" s="10"/>
      <c r="B120" s="10"/>
      <c r="C120" s="10"/>
      <c r="D120" s="10"/>
      <c r="E120" s="9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10"/>
      <c r="AK120" s="10"/>
      <c r="AL120" s="10"/>
      <c r="AM120" s="10"/>
      <c r="AN120" s="10"/>
      <c r="AO120" s="10"/>
      <c r="AP120" s="10"/>
      <c r="AQ120" s="10"/>
      <c r="AR120" s="10"/>
      <c r="AS120" s="10"/>
      <c r="AT120" s="10"/>
      <c r="AU120" s="10"/>
      <c r="AV120" s="10"/>
      <c r="AW120" s="10"/>
      <c r="AX120" s="10"/>
      <c r="AY120" s="10"/>
      <c r="AZ120" s="10"/>
      <c r="BA120" s="10"/>
      <c r="BB120" s="10"/>
      <c r="BC120" s="10"/>
      <c r="BD120" s="10"/>
      <c r="BE120" s="10"/>
      <c r="BF120" s="10"/>
      <c r="BG120" s="10"/>
      <c r="BH120" s="10"/>
      <c r="BI120" s="10"/>
      <c r="BJ120" s="10"/>
      <c r="BK120" s="10"/>
      <c r="BL120" s="10"/>
      <c r="BM120" s="10"/>
      <c r="BN120" s="10"/>
      <c r="BO120" s="10"/>
      <c r="BP120" s="10"/>
      <c r="BQ120" s="10"/>
      <c r="BR120" s="10"/>
      <c r="BS120" s="10"/>
      <c r="BT120" s="10"/>
      <c r="BU120" s="10"/>
      <c r="BV120" s="10"/>
      <c r="BW120" s="10"/>
      <c r="BX120" s="10"/>
      <c r="BY120" s="10"/>
      <c r="BZ120" s="10"/>
      <c r="CA120" s="10"/>
      <c r="CB120" s="10"/>
      <c r="CC120" s="10"/>
      <c r="CD120" s="10"/>
      <c r="CE120" s="10"/>
      <c r="CF120" s="10"/>
      <c r="CG120" s="10"/>
      <c r="CH120" s="10"/>
      <c r="CI120" s="10"/>
      <c r="CJ120" s="10"/>
      <c r="CK120" s="10"/>
      <c r="CL120" s="10"/>
      <c r="CM120" s="10"/>
      <c r="CN120" s="10"/>
      <c r="CO120" s="10"/>
    </row>
    <row r="121" spans="1:93" ht="12.75">
      <c r="A121" s="10"/>
      <c r="B121" s="10"/>
      <c r="C121" s="10"/>
      <c r="D121" s="10"/>
      <c r="E121" s="9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  <c r="AJ121" s="10"/>
      <c r="AK121" s="10"/>
      <c r="AL121" s="10"/>
      <c r="AM121" s="10"/>
      <c r="AN121" s="10"/>
      <c r="AO121" s="10"/>
      <c r="AP121" s="10"/>
      <c r="AQ121" s="10"/>
      <c r="AR121" s="10"/>
      <c r="AS121" s="10"/>
      <c r="AT121" s="10"/>
      <c r="AU121" s="10"/>
      <c r="AV121" s="10"/>
      <c r="AW121" s="10"/>
      <c r="AX121" s="10"/>
      <c r="AY121" s="10"/>
      <c r="AZ121" s="10"/>
      <c r="BA121" s="10"/>
      <c r="BB121" s="10"/>
      <c r="BC121" s="10"/>
      <c r="BD121" s="10"/>
      <c r="BE121" s="10"/>
      <c r="BF121" s="10"/>
      <c r="BG121" s="10"/>
      <c r="BH121" s="10"/>
      <c r="BI121" s="10"/>
      <c r="BJ121" s="10"/>
      <c r="BK121" s="10"/>
      <c r="BL121" s="10"/>
      <c r="BM121" s="10"/>
      <c r="BN121" s="10"/>
      <c r="BO121" s="10"/>
      <c r="BP121" s="10"/>
      <c r="BQ121" s="10"/>
      <c r="BR121" s="10"/>
      <c r="BS121" s="10"/>
      <c r="BT121" s="10"/>
      <c r="BU121" s="10"/>
      <c r="BV121" s="10"/>
      <c r="BW121" s="10"/>
      <c r="BX121" s="10"/>
      <c r="BY121" s="10"/>
      <c r="BZ121" s="10"/>
      <c r="CA121" s="10"/>
      <c r="CB121" s="10"/>
      <c r="CC121" s="10"/>
      <c r="CD121" s="10"/>
      <c r="CE121" s="10"/>
      <c r="CF121" s="10"/>
      <c r="CG121" s="10"/>
      <c r="CH121" s="10"/>
      <c r="CI121" s="10"/>
      <c r="CJ121" s="10"/>
      <c r="CK121" s="10"/>
      <c r="CL121" s="10"/>
      <c r="CM121" s="10"/>
      <c r="CN121" s="10"/>
      <c r="CO121" s="10"/>
    </row>
    <row r="122" spans="1:93" ht="12.75">
      <c r="A122" s="10"/>
      <c r="B122" s="10"/>
      <c r="C122" s="10"/>
      <c r="D122" s="10"/>
      <c r="E122" s="9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  <c r="AJ122" s="10"/>
      <c r="AK122" s="10"/>
      <c r="AL122" s="10"/>
      <c r="AM122" s="10"/>
      <c r="AN122" s="10"/>
      <c r="AO122" s="10"/>
      <c r="AP122" s="10"/>
      <c r="AQ122" s="10"/>
      <c r="AR122" s="10"/>
      <c r="AS122" s="10"/>
      <c r="AT122" s="10"/>
      <c r="AU122" s="10"/>
      <c r="AV122" s="10"/>
      <c r="AW122" s="10"/>
      <c r="AX122" s="10"/>
      <c r="AY122" s="10"/>
      <c r="AZ122" s="10"/>
      <c r="BA122" s="10"/>
      <c r="BB122" s="10"/>
      <c r="BC122" s="10"/>
      <c r="BD122" s="10"/>
      <c r="BE122" s="10"/>
      <c r="BF122" s="10"/>
      <c r="BG122" s="10"/>
      <c r="BH122" s="10"/>
      <c r="BI122" s="10"/>
      <c r="BJ122" s="10"/>
      <c r="BK122" s="10"/>
      <c r="BL122" s="10"/>
      <c r="BM122" s="10"/>
      <c r="BN122" s="10"/>
      <c r="BO122" s="10"/>
      <c r="BP122" s="10"/>
      <c r="BQ122" s="10"/>
      <c r="BR122" s="10"/>
      <c r="BS122" s="10"/>
      <c r="BT122" s="10"/>
      <c r="BU122" s="10"/>
      <c r="BV122" s="10"/>
      <c r="BW122" s="10"/>
      <c r="BX122" s="10"/>
      <c r="BY122" s="10"/>
      <c r="BZ122" s="10"/>
      <c r="CA122" s="10"/>
      <c r="CB122" s="10"/>
      <c r="CC122" s="10"/>
      <c r="CD122" s="10"/>
      <c r="CE122" s="10"/>
      <c r="CF122" s="10"/>
      <c r="CG122" s="10"/>
      <c r="CH122" s="10"/>
      <c r="CI122" s="10"/>
      <c r="CJ122" s="10"/>
      <c r="CK122" s="10"/>
      <c r="CL122" s="10"/>
      <c r="CM122" s="10"/>
      <c r="CN122" s="10"/>
      <c r="CO122" s="10"/>
    </row>
    <row r="123" spans="1:93" ht="12.75">
      <c r="A123" s="10"/>
      <c r="B123" s="10"/>
      <c r="C123" s="10"/>
      <c r="D123" s="10"/>
      <c r="E123" s="9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  <c r="AJ123" s="10"/>
      <c r="AK123" s="10"/>
      <c r="AL123" s="10"/>
      <c r="AM123" s="10"/>
      <c r="AN123" s="10"/>
      <c r="AO123" s="10"/>
      <c r="AP123" s="10"/>
      <c r="AQ123" s="10"/>
      <c r="AR123" s="10"/>
      <c r="AS123" s="10"/>
      <c r="AT123" s="10"/>
      <c r="AU123" s="10"/>
      <c r="AV123" s="10"/>
      <c r="AW123" s="10"/>
      <c r="AX123" s="10"/>
      <c r="AY123" s="10"/>
      <c r="AZ123" s="10"/>
      <c r="BA123" s="10"/>
      <c r="BB123" s="10"/>
      <c r="BC123" s="10"/>
      <c r="BD123" s="10"/>
      <c r="BE123" s="10"/>
      <c r="BF123" s="10"/>
      <c r="BG123" s="10"/>
      <c r="BH123" s="10"/>
      <c r="BI123" s="10"/>
      <c r="BJ123" s="10"/>
      <c r="BK123" s="10"/>
      <c r="BL123" s="10"/>
      <c r="BM123" s="10"/>
      <c r="BN123" s="10"/>
      <c r="BO123" s="10"/>
      <c r="BP123" s="10"/>
      <c r="BQ123" s="10"/>
      <c r="BR123" s="10"/>
      <c r="BS123" s="10"/>
      <c r="BT123" s="10"/>
      <c r="BU123" s="10"/>
      <c r="BV123" s="10"/>
      <c r="BW123" s="10"/>
      <c r="BX123" s="10"/>
      <c r="BY123" s="10"/>
      <c r="BZ123" s="10"/>
      <c r="CA123" s="10"/>
      <c r="CB123" s="10"/>
      <c r="CC123" s="10"/>
      <c r="CD123" s="10"/>
      <c r="CE123" s="10"/>
      <c r="CF123" s="10"/>
      <c r="CG123" s="10"/>
      <c r="CH123" s="10"/>
      <c r="CI123" s="10"/>
      <c r="CJ123" s="10"/>
      <c r="CK123" s="10"/>
      <c r="CL123" s="10"/>
      <c r="CM123" s="10"/>
      <c r="CN123" s="10"/>
      <c r="CO123" s="10"/>
    </row>
    <row r="124" spans="1:93" ht="12.75">
      <c r="A124" s="10"/>
      <c r="B124" s="10"/>
      <c r="C124" s="10"/>
      <c r="D124" s="10"/>
      <c r="E124" s="9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0"/>
      <c r="AK124" s="10"/>
      <c r="AL124" s="10"/>
      <c r="AM124" s="10"/>
      <c r="AN124" s="10"/>
      <c r="AO124" s="10"/>
      <c r="AP124" s="10"/>
      <c r="AQ124" s="10"/>
      <c r="AR124" s="10"/>
      <c r="AS124" s="10"/>
      <c r="AT124" s="10"/>
      <c r="AU124" s="10"/>
      <c r="AV124" s="10"/>
      <c r="AW124" s="10"/>
      <c r="AX124" s="10"/>
      <c r="AY124" s="10"/>
      <c r="AZ124" s="10"/>
      <c r="BA124" s="10"/>
      <c r="BB124" s="10"/>
      <c r="BC124" s="10"/>
      <c r="BD124" s="10"/>
      <c r="BE124" s="10"/>
      <c r="BF124" s="10"/>
      <c r="BG124" s="10"/>
      <c r="BH124" s="10"/>
      <c r="BI124" s="10"/>
      <c r="BJ124" s="10"/>
      <c r="BK124" s="10"/>
      <c r="BL124" s="10"/>
      <c r="BM124" s="10"/>
      <c r="BN124" s="10"/>
      <c r="BO124" s="10"/>
      <c r="BP124" s="10"/>
      <c r="BQ124" s="10"/>
      <c r="BR124" s="10"/>
      <c r="BS124" s="10"/>
      <c r="BT124" s="10"/>
      <c r="BU124" s="10"/>
      <c r="BV124" s="10"/>
      <c r="BW124" s="10"/>
      <c r="BX124" s="10"/>
      <c r="BY124" s="10"/>
      <c r="BZ124" s="10"/>
      <c r="CA124" s="10"/>
      <c r="CB124" s="10"/>
      <c r="CC124" s="10"/>
      <c r="CD124" s="10"/>
      <c r="CE124" s="10"/>
      <c r="CF124" s="10"/>
      <c r="CG124" s="10"/>
      <c r="CH124" s="10"/>
      <c r="CI124" s="10"/>
      <c r="CJ124" s="10"/>
      <c r="CK124" s="10"/>
      <c r="CL124" s="10"/>
      <c r="CM124" s="10"/>
      <c r="CN124" s="10"/>
      <c r="CO124" s="10"/>
    </row>
    <row r="125" spans="1:93" ht="12.75">
      <c r="A125" s="10"/>
      <c r="B125" s="10"/>
      <c r="C125" s="10"/>
      <c r="D125" s="10"/>
      <c r="E125" s="9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10"/>
      <c r="AK125" s="10"/>
      <c r="AL125" s="10"/>
      <c r="AM125" s="10"/>
      <c r="AN125" s="10"/>
      <c r="AO125" s="10"/>
      <c r="AP125" s="10"/>
      <c r="AQ125" s="10"/>
      <c r="AR125" s="10"/>
      <c r="AS125" s="10"/>
      <c r="AT125" s="10"/>
      <c r="AU125" s="10"/>
      <c r="AV125" s="10"/>
      <c r="AW125" s="10"/>
      <c r="AX125" s="10"/>
      <c r="AY125" s="10"/>
      <c r="AZ125" s="10"/>
      <c r="BA125" s="10"/>
      <c r="BB125" s="10"/>
      <c r="BC125" s="10"/>
      <c r="BD125" s="10"/>
      <c r="BE125" s="10"/>
      <c r="BF125" s="10"/>
      <c r="BG125" s="10"/>
      <c r="BH125" s="10"/>
      <c r="BI125" s="10"/>
      <c r="BJ125" s="10"/>
      <c r="BK125" s="10"/>
      <c r="BL125" s="10"/>
      <c r="BM125" s="10"/>
      <c r="BN125" s="10"/>
      <c r="BO125" s="10"/>
      <c r="BP125" s="10"/>
      <c r="BQ125" s="10"/>
      <c r="BR125" s="10"/>
      <c r="BS125" s="10"/>
      <c r="BT125" s="10"/>
      <c r="BU125" s="10"/>
      <c r="BV125" s="10"/>
      <c r="BW125" s="10"/>
      <c r="BX125" s="10"/>
      <c r="BY125" s="10"/>
      <c r="BZ125" s="10"/>
      <c r="CA125" s="10"/>
      <c r="CB125" s="10"/>
      <c r="CC125" s="10"/>
      <c r="CD125" s="10"/>
      <c r="CE125" s="10"/>
      <c r="CF125" s="10"/>
      <c r="CG125" s="10"/>
      <c r="CH125" s="10"/>
      <c r="CI125" s="10"/>
      <c r="CJ125" s="10"/>
      <c r="CK125" s="10"/>
      <c r="CL125" s="10"/>
      <c r="CM125" s="10"/>
      <c r="CN125" s="10"/>
      <c r="CO125" s="10"/>
    </row>
    <row r="126" spans="1:93" ht="12.75">
      <c r="A126" s="10"/>
      <c r="B126" s="10"/>
      <c r="C126" s="10"/>
      <c r="D126" s="10"/>
      <c r="E126" s="9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  <c r="AK126" s="10"/>
      <c r="AL126" s="10"/>
      <c r="AM126" s="10"/>
      <c r="AN126" s="10"/>
      <c r="AO126" s="10"/>
      <c r="AP126" s="10"/>
      <c r="AQ126" s="10"/>
      <c r="AR126" s="10"/>
      <c r="AS126" s="10"/>
      <c r="AT126" s="10"/>
      <c r="AU126" s="10"/>
      <c r="AV126" s="10"/>
      <c r="AW126" s="10"/>
      <c r="AX126" s="10"/>
      <c r="AY126" s="10"/>
      <c r="AZ126" s="10"/>
      <c r="BA126" s="10"/>
      <c r="BB126" s="10"/>
      <c r="BC126" s="10"/>
      <c r="BD126" s="10"/>
      <c r="BE126" s="10"/>
      <c r="BF126" s="10"/>
      <c r="BG126" s="10"/>
      <c r="BH126" s="10"/>
      <c r="BI126" s="10"/>
      <c r="BJ126" s="10"/>
      <c r="BK126" s="10"/>
      <c r="BL126" s="10"/>
      <c r="BM126" s="10"/>
      <c r="BN126" s="10"/>
      <c r="BO126" s="10"/>
      <c r="BP126" s="10"/>
      <c r="BQ126" s="10"/>
      <c r="BR126" s="10"/>
      <c r="BS126" s="10"/>
      <c r="BT126" s="10"/>
      <c r="BU126" s="10"/>
      <c r="BV126" s="10"/>
      <c r="BW126" s="10"/>
      <c r="BX126" s="10"/>
      <c r="BY126" s="10"/>
      <c r="BZ126" s="10"/>
      <c r="CA126" s="10"/>
      <c r="CB126" s="10"/>
      <c r="CC126" s="10"/>
      <c r="CD126" s="10"/>
      <c r="CE126" s="10"/>
      <c r="CF126" s="10"/>
      <c r="CG126" s="10"/>
      <c r="CH126" s="10"/>
      <c r="CI126" s="10"/>
      <c r="CJ126" s="10"/>
      <c r="CK126" s="10"/>
      <c r="CL126" s="10"/>
      <c r="CM126" s="10"/>
      <c r="CN126" s="10"/>
      <c r="CO126" s="10"/>
    </row>
    <row r="127" spans="1:93" ht="12.75">
      <c r="A127" s="10"/>
      <c r="B127" s="10"/>
      <c r="C127" s="10"/>
      <c r="D127" s="10"/>
      <c r="E127" s="9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0"/>
      <c r="AK127" s="10"/>
      <c r="AL127" s="10"/>
      <c r="AM127" s="10"/>
      <c r="AN127" s="10"/>
      <c r="AO127" s="10"/>
      <c r="AP127" s="10"/>
      <c r="AQ127" s="10"/>
      <c r="AR127" s="10"/>
      <c r="AS127" s="10"/>
      <c r="AT127" s="10"/>
      <c r="AU127" s="10"/>
      <c r="AV127" s="10"/>
      <c r="AW127" s="10"/>
      <c r="AX127" s="10"/>
      <c r="AY127" s="10"/>
      <c r="AZ127" s="10"/>
      <c r="BA127" s="10"/>
      <c r="BB127" s="10"/>
      <c r="BC127" s="10"/>
      <c r="BD127" s="10"/>
      <c r="BE127" s="10"/>
      <c r="BF127" s="10"/>
      <c r="BG127" s="10"/>
      <c r="BH127" s="10"/>
      <c r="BI127" s="10"/>
      <c r="BJ127" s="10"/>
      <c r="BK127" s="10"/>
      <c r="BL127" s="10"/>
      <c r="BM127" s="10"/>
      <c r="BN127" s="10"/>
      <c r="BO127" s="10"/>
      <c r="BP127" s="10"/>
      <c r="BQ127" s="10"/>
      <c r="BR127" s="10"/>
      <c r="BS127" s="10"/>
      <c r="BT127" s="10"/>
      <c r="BU127" s="10"/>
      <c r="BV127" s="10"/>
      <c r="BW127" s="10"/>
      <c r="BX127" s="10"/>
      <c r="BY127" s="10"/>
      <c r="BZ127" s="10"/>
      <c r="CA127" s="10"/>
      <c r="CB127" s="10"/>
      <c r="CC127" s="10"/>
      <c r="CD127" s="10"/>
      <c r="CE127" s="10"/>
      <c r="CF127" s="10"/>
      <c r="CG127" s="10"/>
      <c r="CH127" s="10"/>
      <c r="CI127" s="10"/>
      <c r="CJ127" s="10"/>
      <c r="CK127" s="10"/>
      <c r="CL127" s="10"/>
      <c r="CM127" s="10"/>
      <c r="CN127" s="10"/>
      <c r="CO127" s="10"/>
    </row>
    <row r="128" spans="1:93" ht="12.75">
      <c r="A128" s="10"/>
      <c r="B128" s="10"/>
      <c r="C128" s="10"/>
      <c r="D128" s="10"/>
      <c r="E128" s="9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  <c r="AJ128" s="10"/>
      <c r="AK128" s="10"/>
      <c r="AL128" s="10"/>
      <c r="AM128" s="10"/>
      <c r="AN128" s="10"/>
      <c r="AO128" s="10"/>
      <c r="AP128" s="10"/>
      <c r="AQ128" s="10"/>
      <c r="AR128" s="10"/>
      <c r="AS128" s="10"/>
      <c r="AT128" s="10"/>
      <c r="AU128" s="10"/>
      <c r="AV128" s="10"/>
      <c r="AW128" s="10"/>
      <c r="AX128" s="10"/>
      <c r="AY128" s="10"/>
      <c r="AZ128" s="10"/>
      <c r="BA128" s="10"/>
      <c r="BB128" s="10"/>
      <c r="BC128" s="10"/>
      <c r="BD128" s="10"/>
      <c r="BE128" s="10"/>
      <c r="BF128" s="10"/>
      <c r="BG128" s="10"/>
      <c r="BH128" s="10"/>
      <c r="BI128" s="10"/>
      <c r="BJ128" s="10"/>
      <c r="BK128" s="10"/>
      <c r="BL128" s="10"/>
      <c r="BM128" s="10"/>
      <c r="BN128" s="10"/>
      <c r="BO128" s="10"/>
      <c r="BP128" s="10"/>
      <c r="BQ128" s="10"/>
      <c r="BR128" s="10"/>
      <c r="BS128" s="10"/>
      <c r="BT128" s="10"/>
      <c r="BU128" s="10"/>
      <c r="BV128" s="10"/>
      <c r="BW128" s="10"/>
      <c r="BX128" s="10"/>
      <c r="BY128" s="10"/>
      <c r="BZ128" s="10"/>
      <c r="CA128" s="10"/>
      <c r="CB128" s="10"/>
      <c r="CC128" s="10"/>
      <c r="CD128" s="10"/>
      <c r="CE128" s="10"/>
      <c r="CF128" s="10"/>
      <c r="CG128" s="10"/>
      <c r="CH128" s="10"/>
      <c r="CI128" s="10"/>
      <c r="CJ128" s="10"/>
      <c r="CK128" s="10"/>
      <c r="CL128" s="10"/>
      <c r="CM128" s="10"/>
      <c r="CN128" s="10"/>
      <c r="CO128" s="10"/>
    </row>
    <row r="129" spans="1:93" ht="12.75">
      <c r="A129" s="10"/>
      <c r="B129" s="10"/>
      <c r="C129" s="10"/>
      <c r="D129" s="10"/>
      <c r="E129" s="9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  <c r="AK129" s="10"/>
      <c r="AL129" s="10"/>
      <c r="AM129" s="10"/>
      <c r="AN129" s="10"/>
      <c r="AO129" s="10"/>
      <c r="AP129" s="10"/>
      <c r="AQ129" s="10"/>
      <c r="AR129" s="10"/>
      <c r="AS129" s="10"/>
      <c r="AT129" s="10"/>
      <c r="AU129" s="10"/>
      <c r="AV129" s="10"/>
      <c r="AW129" s="10"/>
      <c r="AX129" s="10"/>
      <c r="AY129" s="10"/>
      <c r="AZ129" s="10"/>
      <c r="BA129" s="10"/>
      <c r="BB129" s="10"/>
      <c r="BC129" s="10"/>
      <c r="BD129" s="10"/>
      <c r="BE129" s="10"/>
      <c r="BF129" s="10"/>
      <c r="BG129" s="10"/>
      <c r="BH129" s="10"/>
      <c r="BI129" s="10"/>
      <c r="BJ129" s="10"/>
      <c r="BK129" s="10"/>
      <c r="BL129" s="10"/>
      <c r="BM129" s="10"/>
      <c r="BN129" s="10"/>
      <c r="BO129" s="10"/>
      <c r="BP129" s="10"/>
      <c r="BQ129" s="10"/>
      <c r="BR129" s="10"/>
      <c r="BS129" s="10"/>
      <c r="BT129" s="10"/>
      <c r="BU129" s="10"/>
      <c r="BV129" s="10"/>
      <c r="BW129" s="10"/>
      <c r="BX129" s="10"/>
      <c r="BY129" s="10"/>
      <c r="BZ129" s="10"/>
      <c r="CA129" s="10"/>
      <c r="CB129" s="10"/>
      <c r="CC129" s="10"/>
      <c r="CD129" s="10"/>
      <c r="CE129" s="10"/>
      <c r="CF129" s="10"/>
      <c r="CG129" s="10"/>
      <c r="CH129" s="10"/>
      <c r="CI129" s="10"/>
      <c r="CJ129" s="10"/>
      <c r="CK129" s="10"/>
      <c r="CL129" s="10"/>
      <c r="CM129" s="10"/>
      <c r="CN129" s="10"/>
      <c r="CO129" s="10"/>
    </row>
    <row r="130" spans="1:93" ht="12.75">
      <c r="A130" s="10"/>
      <c r="B130" s="10"/>
      <c r="C130" s="10"/>
      <c r="D130" s="10"/>
      <c r="E130" s="9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  <c r="AM130" s="10"/>
      <c r="AN130" s="10"/>
      <c r="AO130" s="10"/>
      <c r="AP130" s="10"/>
      <c r="AQ130" s="10"/>
      <c r="AR130" s="10"/>
      <c r="AS130" s="10"/>
      <c r="AT130" s="10"/>
      <c r="AU130" s="10"/>
      <c r="AV130" s="10"/>
      <c r="AW130" s="10"/>
      <c r="AX130" s="10"/>
      <c r="AY130" s="10"/>
      <c r="AZ130" s="10"/>
      <c r="BA130" s="10"/>
      <c r="BB130" s="10"/>
      <c r="BC130" s="10"/>
      <c r="BD130" s="10"/>
      <c r="BE130" s="10"/>
      <c r="BF130" s="10"/>
      <c r="BG130" s="10"/>
      <c r="BH130" s="10"/>
      <c r="BI130" s="10"/>
      <c r="BJ130" s="10"/>
      <c r="BK130" s="10"/>
      <c r="BL130" s="10"/>
      <c r="BM130" s="10"/>
      <c r="BN130" s="10"/>
      <c r="BO130" s="10"/>
      <c r="BP130" s="10"/>
      <c r="BQ130" s="10"/>
      <c r="BR130" s="10"/>
      <c r="BS130" s="10"/>
      <c r="BT130" s="10"/>
      <c r="BU130" s="10"/>
      <c r="BV130" s="10"/>
      <c r="BW130" s="10"/>
      <c r="BX130" s="10"/>
      <c r="BY130" s="10"/>
      <c r="BZ130" s="10"/>
      <c r="CA130" s="10"/>
      <c r="CB130" s="10"/>
      <c r="CC130" s="10"/>
      <c r="CD130" s="10"/>
      <c r="CE130" s="10"/>
      <c r="CF130" s="10"/>
      <c r="CG130" s="10"/>
      <c r="CH130" s="10"/>
      <c r="CI130" s="10"/>
      <c r="CJ130" s="10"/>
      <c r="CK130" s="10"/>
      <c r="CL130" s="10"/>
      <c r="CM130" s="10"/>
      <c r="CN130" s="10"/>
      <c r="CO130" s="10"/>
    </row>
    <row r="131" spans="1:93" ht="12.75">
      <c r="A131" s="10"/>
      <c r="B131" s="10"/>
      <c r="C131" s="10"/>
      <c r="D131" s="10"/>
      <c r="E131" s="9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10"/>
      <c r="AK131" s="10"/>
      <c r="AL131" s="10"/>
      <c r="AM131" s="10"/>
      <c r="AN131" s="10"/>
      <c r="AO131" s="10"/>
      <c r="AP131" s="10"/>
      <c r="AQ131" s="10"/>
      <c r="AR131" s="10"/>
      <c r="AS131" s="10"/>
      <c r="AT131" s="10"/>
      <c r="AU131" s="10"/>
      <c r="AV131" s="10"/>
      <c r="AW131" s="10"/>
      <c r="AX131" s="10"/>
      <c r="AY131" s="10"/>
      <c r="AZ131" s="10"/>
      <c r="BA131" s="10"/>
      <c r="BB131" s="10"/>
      <c r="BC131" s="10"/>
      <c r="BD131" s="10"/>
      <c r="BE131" s="10"/>
      <c r="BF131" s="10"/>
      <c r="BG131" s="10"/>
      <c r="BH131" s="10"/>
      <c r="BI131" s="10"/>
      <c r="BJ131" s="10"/>
      <c r="BK131" s="10"/>
      <c r="BL131" s="10"/>
      <c r="BM131" s="10"/>
      <c r="BN131" s="10"/>
      <c r="BO131" s="10"/>
      <c r="BP131" s="10"/>
      <c r="BQ131" s="10"/>
      <c r="BR131" s="10"/>
      <c r="BS131" s="10"/>
      <c r="BT131" s="10"/>
      <c r="BU131" s="10"/>
      <c r="BV131" s="10"/>
      <c r="BW131" s="10"/>
      <c r="BX131" s="10"/>
      <c r="BY131" s="10"/>
      <c r="BZ131" s="10"/>
      <c r="CA131" s="10"/>
      <c r="CB131" s="10"/>
      <c r="CC131" s="10"/>
      <c r="CD131" s="10"/>
      <c r="CE131" s="10"/>
      <c r="CF131" s="10"/>
      <c r="CG131" s="10"/>
      <c r="CH131" s="10"/>
      <c r="CI131" s="10"/>
      <c r="CJ131" s="10"/>
      <c r="CK131" s="10"/>
      <c r="CL131" s="10"/>
      <c r="CM131" s="10"/>
      <c r="CN131" s="10"/>
      <c r="CO131" s="10"/>
    </row>
    <row r="132" spans="1:93" ht="12.75">
      <c r="A132" s="10"/>
      <c r="B132" s="10"/>
      <c r="C132" s="10"/>
      <c r="D132" s="10"/>
      <c r="E132" s="9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  <c r="AN132" s="10"/>
      <c r="AO132" s="10"/>
      <c r="AP132" s="10"/>
      <c r="AQ132" s="10"/>
      <c r="AR132" s="10"/>
      <c r="AS132" s="10"/>
      <c r="AT132" s="10"/>
      <c r="AU132" s="10"/>
      <c r="AV132" s="10"/>
      <c r="AW132" s="10"/>
      <c r="AX132" s="10"/>
      <c r="AY132" s="10"/>
      <c r="AZ132" s="10"/>
      <c r="BA132" s="10"/>
      <c r="BB132" s="10"/>
      <c r="BC132" s="10"/>
      <c r="BD132" s="10"/>
      <c r="BE132" s="10"/>
      <c r="BF132" s="10"/>
      <c r="BG132" s="10"/>
      <c r="BH132" s="10"/>
      <c r="BI132" s="10"/>
      <c r="BJ132" s="10"/>
      <c r="BK132" s="10"/>
      <c r="BL132" s="10"/>
      <c r="BM132" s="10"/>
      <c r="BN132" s="10"/>
      <c r="BO132" s="10"/>
      <c r="BP132" s="10"/>
      <c r="BQ132" s="10"/>
      <c r="BR132" s="10"/>
      <c r="BS132" s="10"/>
      <c r="BT132" s="10"/>
      <c r="BU132" s="10"/>
      <c r="BV132" s="10"/>
      <c r="BW132" s="10"/>
      <c r="BX132" s="10"/>
      <c r="BY132" s="10"/>
      <c r="BZ132" s="10"/>
      <c r="CA132" s="10"/>
      <c r="CB132" s="10"/>
      <c r="CC132" s="10"/>
      <c r="CD132" s="10"/>
      <c r="CE132" s="10"/>
      <c r="CF132" s="10"/>
      <c r="CG132" s="10"/>
      <c r="CH132" s="10"/>
      <c r="CI132" s="10"/>
      <c r="CJ132" s="10"/>
      <c r="CK132" s="10"/>
      <c r="CL132" s="10"/>
      <c r="CM132" s="10"/>
      <c r="CN132" s="10"/>
      <c r="CO132" s="10"/>
    </row>
    <row r="133" spans="1:93" ht="12.75">
      <c r="A133" s="10"/>
      <c r="B133" s="10"/>
      <c r="C133" s="10"/>
      <c r="D133" s="10"/>
      <c r="E133" s="9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  <c r="AN133" s="10"/>
      <c r="AO133" s="10"/>
      <c r="AP133" s="10"/>
      <c r="AQ133" s="10"/>
      <c r="AR133" s="10"/>
      <c r="AS133" s="10"/>
      <c r="AT133" s="10"/>
      <c r="AU133" s="10"/>
      <c r="AV133" s="10"/>
      <c r="AW133" s="10"/>
      <c r="AX133" s="10"/>
      <c r="AY133" s="10"/>
      <c r="AZ133" s="10"/>
      <c r="BA133" s="10"/>
      <c r="BB133" s="10"/>
      <c r="BC133" s="10"/>
      <c r="BD133" s="10"/>
      <c r="BE133" s="10"/>
      <c r="BF133" s="10"/>
      <c r="BG133" s="10"/>
      <c r="BH133" s="10"/>
      <c r="BI133" s="10"/>
      <c r="BJ133" s="10"/>
      <c r="BK133" s="10"/>
      <c r="BL133" s="10"/>
      <c r="BM133" s="10"/>
      <c r="BN133" s="10"/>
      <c r="BO133" s="10"/>
      <c r="BP133" s="10"/>
      <c r="BQ133" s="10"/>
      <c r="BR133" s="10"/>
      <c r="BS133" s="10"/>
      <c r="BT133" s="10"/>
      <c r="BU133" s="10"/>
      <c r="BV133" s="10"/>
      <c r="BW133" s="10"/>
      <c r="BX133" s="10"/>
      <c r="BY133" s="10"/>
      <c r="BZ133" s="10"/>
      <c r="CA133" s="10"/>
      <c r="CB133" s="10"/>
      <c r="CC133" s="10"/>
      <c r="CD133" s="10"/>
      <c r="CE133" s="10"/>
      <c r="CF133" s="10"/>
      <c r="CG133" s="10"/>
      <c r="CH133" s="10"/>
      <c r="CI133" s="10"/>
      <c r="CJ133" s="10"/>
      <c r="CK133" s="10"/>
      <c r="CL133" s="10"/>
      <c r="CM133" s="10"/>
      <c r="CN133" s="10"/>
      <c r="CO133" s="10"/>
    </row>
    <row r="134" spans="1:93" ht="12.75">
      <c r="A134" s="10"/>
      <c r="B134" s="10"/>
      <c r="C134" s="10"/>
      <c r="D134" s="10"/>
      <c r="E134" s="9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  <c r="AJ134" s="10"/>
      <c r="AK134" s="10"/>
      <c r="AL134" s="10"/>
      <c r="AM134" s="10"/>
      <c r="AN134" s="10"/>
      <c r="AO134" s="10"/>
      <c r="AP134" s="10"/>
      <c r="AQ134" s="10"/>
      <c r="AR134" s="10"/>
      <c r="AS134" s="10"/>
      <c r="AT134" s="10"/>
      <c r="AU134" s="10"/>
      <c r="AV134" s="10"/>
      <c r="AW134" s="10"/>
      <c r="AX134" s="10"/>
      <c r="AY134" s="10"/>
      <c r="AZ134" s="10"/>
      <c r="BA134" s="10"/>
      <c r="BB134" s="10"/>
      <c r="BC134" s="10"/>
      <c r="BD134" s="10"/>
      <c r="BE134" s="10"/>
      <c r="BF134" s="10"/>
      <c r="BG134" s="10"/>
      <c r="BH134" s="10"/>
      <c r="BI134" s="10"/>
      <c r="BJ134" s="10"/>
      <c r="BK134" s="10"/>
      <c r="BL134" s="10"/>
      <c r="BM134" s="10"/>
      <c r="BN134" s="10"/>
      <c r="BO134" s="10"/>
      <c r="BP134" s="10"/>
      <c r="BQ134" s="10"/>
      <c r="BR134" s="10"/>
      <c r="BS134" s="10"/>
      <c r="BT134" s="10"/>
      <c r="BU134" s="10"/>
      <c r="BV134" s="10"/>
      <c r="BW134" s="10"/>
      <c r="BX134" s="10"/>
      <c r="BY134" s="10"/>
      <c r="BZ134" s="10"/>
      <c r="CA134" s="10"/>
      <c r="CB134" s="10"/>
      <c r="CC134" s="10"/>
      <c r="CD134" s="10"/>
      <c r="CE134" s="10"/>
      <c r="CF134" s="10"/>
      <c r="CG134" s="10"/>
      <c r="CH134" s="10"/>
      <c r="CI134" s="10"/>
      <c r="CJ134" s="10"/>
      <c r="CK134" s="10"/>
      <c r="CL134" s="10"/>
      <c r="CM134" s="10"/>
      <c r="CN134" s="10"/>
      <c r="CO134" s="10"/>
    </row>
    <row r="135" spans="1:93" ht="12.75">
      <c r="A135" s="10"/>
      <c r="B135" s="10"/>
      <c r="C135" s="10"/>
      <c r="D135" s="10"/>
      <c r="E135" s="9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  <c r="AJ135" s="10"/>
      <c r="AK135" s="10"/>
      <c r="AL135" s="10"/>
      <c r="AM135" s="10"/>
      <c r="AN135" s="10"/>
      <c r="AO135" s="10"/>
      <c r="AP135" s="10"/>
      <c r="AQ135" s="10"/>
      <c r="AR135" s="10"/>
      <c r="AS135" s="10"/>
      <c r="AT135" s="10"/>
      <c r="AU135" s="10"/>
      <c r="AV135" s="10"/>
      <c r="AW135" s="10"/>
      <c r="AX135" s="10"/>
      <c r="AY135" s="10"/>
      <c r="AZ135" s="10"/>
      <c r="BA135" s="10"/>
      <c r="BB135" s="10"/>
      <c r="BC135" s="10"/>
      <c r="BD135" s="10"/>
      <c r="BE135" s="10"/>
      <c r="BF135" s="10"/>
      <c r="BG135" s="10"/>
      <c r="BH135" s="10"/>
      <c r="BI135" s="10"/>
      <c r="BJ135" s="10"/>
      <c r="BK135" s="10"/>
      <c r="BL135" s="10"/>
      <c r="BM135" s="10"/>
      <c r="BN135" s="10"/>
      <c r="BO135" s="10"/>
      <c r="BP135" s="10"/>
      <c r="BQ135" s="10"/>
      <c r="BR135" s="10"/>
      <c r="BS135" s="10"/>
      <c r="BT135" s="10"/>
      <c r="BU135" s="10"/>
      <c r="BV135" s="10"/>
      <c r="BW135" s="10"/>
      <c r="BX135" s="10"/>
      <c r="BY135" s="10"/>
      <c r="BZ135" s="10"/>
      <c r="CA135" s="10"/>
      <c r="CB135" s="10"/>
      <c r="CC135" s="10"/>
      <c r="CD135" s="10"/>
      <c r="CE135" s="10"/>
      <c r="CF135" s="10"/>
      <c r="CG135" s="10"/>
      <c r="CH135" s="10"/>
      <c r="CI135" s="10"/>
      <c r="CJ135" s="10"/>
      <c r="CK135" s="10"/>
      <c r="CL135" s="10"/>
      <c r="CM135" s="10"/>
      <c r="CN135" s="10"/>
      <c r="CO135" s="10"/>
    </row>
    <row r="136" spans="1:93" ht="12.75">
      <c r="A136" s="10"/>
      <c r="B136" s="10"/>
      <c r="C136" s="10"/>
      <c r="D136" s="10"/>
      <c r="E136" s="9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  <c r="AJ136" s="10"/>
      <c r="AK136" s="10"/>
      <c r="AL136" s="10"/>
      <c r="AM136" s="10"/>
      <c r="AN136" s="10"/>
      <c r="AO136" s="10"/>
      <c r="AP136" s="10"/>
      <c r="AQ136" s="10"/>
      <c r="AR136" s="10"/>
      <c r="AS136" s="10"/>
      <c r="AT136" s="10"/>
      <c r="AU136" s="10"/>
      <c r="AV136" s="10"/>
      <c r="AW136" s="10"/>
      <c r="AX136" s="10"/>
      <c r="AY136" s="10"/>
      <c r="AZ136" s="10"/>
      <c r="BA136" s="10"/>
      <c r="BB136" s="10"/>
      <c r="BC136" s="10"/>
      <c r="BD136" s="10"/>
      <c r="BE136" s="10"/>
      <c r="BF136" s="10"/>
      <c r="BG136" s="10"/>
      <c r="BH136" s="10"/>
      <c r="BI136" s="10"/>
      <c r="BJ136" s="10"/>
      <c r="BK136" s="10"/>
      <c r="BL136" s="10"/>
      <c r="BM136" s="10"/>
      <c r="BN136" s="10"/>
      <c r="BO136" s="10"/>
      <c r="BP136" s="10"/>
      <c r="BQ136" s="10"/>
      <c r="BR136" s="10"/>
      <c r="BS136" s="10"/>
      <c r="BT136" s="10"/>
      <c r="BU136" s="10"/>
      <c r="BV136" s="10"/>
      <c r="BW136" s="10"/>
      <c r="BX136" s="10"/>
      <c r="BY136" s="10"/>
      <c r="BZ136" s="10"/>
      <c r="CA136" s="10"/>
      <c r="CB136" s="10"/>
      <c r="CC136" s="10"/>
      <c r="CD136" s="10"/>
      <c r="CE136" s="10"/>
      <c r="CF136" s="10"/>
      <c r="CG136" s="10"/>
      <c r="CH136" s="10"/>
      <c r="CI136" s="10"/>
      <c r="CJ136" s="10"/>
      <c r="CK136" s="10"/>
      <c r="CL136" s="10"/>
      <c r="CM136" s="10"/>
      <c r="CN136" s="10"/>
      <c r="CO136" s="10"/>
    </row>
    <row r="137" spans="1:93" ht="12.75">
      <c r="A137" s="10"/>
      <c r="B137" s="10"/>
      <c r="C137" s="10"/>
      <c r="D137" s="10"/>
      <c r="E137" s="9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  <c r="AJ137" s="10"/>
      <c r="AK137" s="10"/>
      <c r="AL137" s="10"/>
      <c r="AM137" s="10"/>
      <c r="AN137" s="10"/>
      <c r="AO137" s="10"/>
      <c r="AP137" s="10"/>
      <c r="AQ137" s="10"/>
      <c r="AR137" s="10"/>
      <c r="AS137" s="10"/>
      <c r="AT137" s="10"/>
      <c r="AU137" s="10"/>
      <c r="AV137" s="10"/>
      <c r="AW137" s="10"/>
      <c r="AX137" s="10"/>
      <c r="AY137" s="10"/>
      <c r="AZ137" s="10"/>
      <c r="BA137" s="10"/>
      <c r="BB137" s="10"/>
      <c r="BC137" s="10"/>
      <c r="BD137" s="10"/>
      <c r="BE137" s="10"/>
      <c r="BF137" s="10"/>
      <c r="BG137" s="10"/>
      <c r="BH137" s="10"/>
      <c r="BI137" s="10"/>
      <c r="BJ137" s="10"/>
      <c r="BK137" s="10"/>
      <c r="BL137" s="10"/>
      <c r="BM137" s="10"/>
      <c r="BN137" s="10"/>
      <c r="BO137" s="10"/>
      <c r="BP137" s="10"/>
      <c r="BQ137" s="10"/>
      <c r="BR137" s="10"/>
      <c r="BS137" s="10"/>
      <c r="BT137" s="10"/>
      <c r="BU137" s="10"/>
      <c r="BV137" s="10"/>
      <c r="BW137" s="10"/>
      <c r="BX137" s="10"/>
      <c r="BY137" s="10"/>
      <c r="BZ137" s="10"/>
      <c r="CA137" s="10"/>
      <c r="CB137" s="10"/>
      <c r="CC137" s="10"/>
      <c r="CD137" s="10"/>
      <c r="CE137" s="10"/>
      <c r="CF137" s="10"/>
      <c r="CG137" s="10"/>
      <c r="CH137" s="10"/>
      <c r="CI137" s="10"/>
      <c r="CJ137" s="10"/>
      <c r="CK137" s="10"/>
      <c r="CL137" s="10"/>
      <c r="CM137" s="10"/>
      <c r="CN137" s="10"/>
      <c r="CO137" s="10"/>
    </row>
    <row r="138" spans="1:93" ht="12.75">
      <c r="A138" s="10"/>
      <c r="B138" s="10"/>
      <c r="C138" s="10"/>
      <c r="D138" s="10"/>
      <c r="E138" s="9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  <c r="AJ138" s="10"/>
      <c r="AK138" s="10"/>
      <c r="AL138" s="10"/>
      <c r="AM138" s="10"/>
      <c r="AN138" s="10"/>
      <c r="AO138" s="10"/>
      <c r="AP138" s="10"/>
      <c r="AQ138" s="10"/>
      <c r="AR138" s="10"/>
      <c r="AS138" s="10"/>
      <c r="AT138" s="10"/>
      <c r="AU138" s="10"/>
      <c r="AV138" s="10"/>
      <c r="AW138" s="10"/>
      <c r="AX138" s="10"/>
      <c r="AY138" s="10"/>
      <c r="AZ138" s="10"/>
      <c r="BA138" s="10"/>
      <c r="BB138" s="10"/>
      <c r="BC138" s="10"/>
      <c r="BD138" s="10"/>
      <c r="BE138" s="10"/>
      <c r="BF138" s="10"/>
      <c r="BG138" s="10"/>
      <c r="BH138" s="10"/>
      <c r="BI138" s="10"/>
      <c r="BJ138" s="10"/>
      <c r="BK138" s="10"/>
      <c r="BL138" s="10"/>
      <c r="BM138" s="10"/>
      <c r="BN138" s="10"/>
      <c r="BO138" s="10"/>
      <c r="BP138" s="10"/>
      <c r="BQ138" s="10"/>
      <c r="BR138" s="10"/>
      <c r="BS138" s="10"/>
      <c r="BT138" s="10"/>
      <c r="BU138" s="10"/>
      <c r="BV138" s="10"/>
      <c r="BW138" s="10"/>
      <c r="BX138" s="10"/>
      <c r="BY138" s="10"/>
      <c r="BZ138" s="10"/>
      <c r="CA138" s="10"/>
      <c r="CB138" s="10"/>
      <c r="CC138" s="10"/>
      <c r="CD138" s="10"/>
      <c r="CE138" s="10"/>
      <c r="CF138" s="10"/>
      <c r="CG138" s="10"/>
      <c r="CH138" s="10"/>
      <c r="CI138" s="10"/>
      <c r="CJ138" s="10"/>
      <c r="CK138" s="10"/>
      <c r="CL138" s="10"/>
      <c r="CM138" s="10"/>
      <c r="CN138" s="10"/>
      <c r="CO138" s="10"/>
    </row>
    <row r="139" spans="1:93" ht="12.75">
      <c r="A139" s="10"/>
      <c r="B139" s="10"/>
      <c r="C139" s="10"/>
      <c r="D139" s="10"/>
      <c r="E139" s="9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  <c r="AI139" s="10"/>
      <c r="AJ139" s="10"/>
      <c r="AK139" s="10"/>
      <c r="AL139" s="10"/>
      <c r="AM139" s="10"/>
      <c r="AN139" s="10"/>
      <c r="AO139" s="10"/>
      <c r="AP139" s="10"/>
      <c r="AQ139" s="10"/>
      <c r="AR139" s="10"/>
      <c r="AS139" s="10"/>
      <c r="AT139" s="10"/>
      <c r="AU139" s="10"/>
      <c r="AV139" s="10"/>
      <c r="AW139" s="10"/>
      <c r="AX139" s="10"/>
      <c r="AY139" s="10"/>
      <c r="AZ139" s="10"/>
      <c r="BA139" s="10"/>
      <c r="BB139" s="10"/>
      <c r="BC139" s="10"/>
      <c r="BD139" s="10"/>
      <c r="BE139" s="10"/>
      <c r="BF139" s="10"/>
      <c r="BG139" s="10"/>
      <c r="BH139" s="10"/>
      <c r="BI139" s="10"/>
      <c r="BJ139" s="10"/>
      <c r="BK139" s="10"/>
      <c r="BL139" s="10"/>
      <c r="BM139" s="10"/>
      <c r="BN139" s="10"/>
      <c r="BO139" s="10"/>
      <c r="BP139" s="10"/>
      <c r="BQ139" s="10"/>
      <c r="BR139" s="10"/>
      <c r="BS139" s="10"/>
      <c r="BT139" s="10"/>
      <c r="BU139" s="10"/>
      <c r="BV139" s="10"/>
      <c r="BW139" s="10"/>
      <c r="BX139" s="10"/>
      <c r="BY139" s="10"/>
      <c r="BZ139" s="10"/>
      <c r="CA139" s="10"/>
      <c r="CB139" s="10"/>
      <c r="CC139" s="10"/>
      <c r="CD139" s="10"/>
      <c r="CE139" s="10"/>
      <c r="CF139" s="10"/>
      <c r="CG139" s="10"/>
      <c r="CH139" s="10"/>
      <c r="CI139" s="10"/>
      <c r="CJ139" s="10"/>
      <c r="CK139" s="10"/>
      <c r="CL139" s="10"/>
      <c r="CM139" s="10"/>
      <c r="CN139" s="10"/>
      <c r="CO139" s="10"/>
    </row>
    <row r="140" spans="1:93" ht="12.75">
      <c r="A140" s="10"/>
      <c r="B140" s="10"/>
      <c r="C140" s="10"/>
      <c r="D140" s="10"/>
      <c r="E140" s="9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  <c r="AJ140" s="10"/>
      <c r="AK140" s="10"/>
      <c r="AL140" s="10"/>
      <c r="AM140" s="10"/>
      <c r="AN140" s="10"/>
      <c r="AO140" s="10"/>
      <c r="AP140" s="10"/>
      <c r="AQ140" s="10"/>
      <c r="AR140" s="10"/>
      <c r="AS140" s="10"/>
      <c r="AT140" s="10"/>
      <c r="AU140" s="10"/>
      <c r="AV140" s="10"/>
      <c r="AW140" s="10"/>
      <c r="AX140" s="10"/>
      <c r="AY140" s="10"/>
      <c r="AZ140" s="10"/>
      <c r="BA140" s="10"/>
      <c r="BB140" s="10"/>
      <c r="BC140" s="10"/>
      <c r="BD140" s="10"/>
      <c r="BE140" s="10"/>
      <c r="BF140" s="10"/>
      <c r="BG140" s="10"/>
      <c r="BH140" s="10"/>
      <c r="BI140" s="10"/>
      <c r="BJ140" s="10"/>
      <c r="BK140" s="10"/>
      <c r="BL140" s="10"/>
      <c r="BM140" s="10"/>
      <c r="BN140" s="10"/>
      <c r="BO140" s="10"/>
      <c r="BP140" s="10"/>
      <c r="BQ140" s="10"/>
      <c r="BR140" s="10"/>
      <c r="BS140" s="10"/>
      <c r="BT140" s="10"/>
      <c r="BU140" s="10"/>
      <c r="BV140" s="10"/>
      <c r="BW140" s="10"/>
      <c r="BX140" s="10"/>
      <c r="BY140" s="10"/>
      <c r="BZ140" s="10"/>
      <c r="CA140" s="10"/>
      <c r="CB140" s="10"/>
      <c r="CC140" s="10"/>
      <c r="CD140" s="10"/>
      <c r="CE140" s="10"/>
      <c r="CF140" s="10"/>
      <c r="CG140" s="10"/>
      <c r="CH140" s="10"/>
      <c r="CI140" s="10"/>
      <c r="CJ140" s="10"/>
      <c r="CK140" s="10"/>
      <c r="CL140" s="10"/>
      <c r="CM140" s="10"/>
      <c r="CN140" s="10"/>
      <c r="CO140" s="10"/>
    </row>
    <row r="141" spans="1:93" ht="12.75">
      <c r="A141" s="10"/>
      <c r="B141" s="10"/>
      <c r="C141" s="10"/>
      <c r="D141" s="10"/>
      <c r="E141" s="9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  <c r="AN141" s="10"/>
      <c r="AO141" s="10"/>
      <c r="AP141" s="10"/>
      <c r="AQ141" s="10"/>
      <c r="AR141" s="10"/>
      <c r="AS141" s="10"/>
      <c r="AT141" s="10"/>
      <c r="AU141" s="10"/>
      <c r="AV141" s="10"/>
      <c r="AW141" s="10"/>
      <c r="AX141" s="10"/>
      <c r="AY141" s="10"/>
      <c r="AZ141" s="10"/>
      <c r="BA141" s="10"/>
      <c r="BB141" s="10"/>
      <c r="BC141" s="10"/>
      <c r="BD141" s="10"/>
      <c r="BE141" s="10"/>
      <c r="BF141" s="10"/>
      <c r="BG141" s="10"/>
      <c r="BH141" s="10"/>
      <c r="BI141" s="10"/>
      <c r="BJ141" s="10"/>
      <c r="BK141" s="10"/>
      <c r="BL141" s="10"/>
      <c r="BM141" s="10"/>
      <c r="BN141" s="10"/>
      <c r="BO141" s="10"/>
      <c r="BP141" s="10"/>
      <c r="BQ141" s="10"/>
      <c r="BR141" s="10"/>
      <c r="BS141" s="10"/>
      <c r="BT141" s="10"/>
      <c r="BU141" s="10"/>
      <c r="BV141" s="10"/>
      <c r="BW141" s="10"/>
      <c r="BX141" s="10"/>
      <c r="BY141" s="10"/>
      <c r="BZ141" s="10"/>
      <c r="CA141" s="10"/>
      <c r="CB141" s="10"/>
      <c r="CC141" s="10"/>
      <c r="CD141" s="10"/>
      <c r="CE141" s="10"/>
      <c r="CF141" s="10"/>
      <c r="CG141" s="10"/>
      <c r="CH141" s="10"/>
      <c r="CI141" s="10"/>
      <c r="CJ141" s="10"/>
      <c r="CK141" s="10"/>
      <c r="CL141" s="10"/>
      <c r="CM141" s="10"/>
      <c r="CN141" s="10"/>
      <c r="CO141" s="10"/>
    </row>
    <row r="142" spans="1:93" ht="12.75">
      <c r="A142" s="10"/>
      <c r="B142" s="10"/>
      <c r="C142" s="10"/>
      <c r="D142" s="10"/>
      <c r="E142" s="9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  <c r="AM142" s="10"/>
      <c r="AN142" s="10"/>
      <c r="AO142" s="10"/>
      <c r="AP142" s="10"/>
      <c r="AQ142" s="10"/>
      <c r="AR142" s="10"/>
      <c r="AS142" s="10"/>
      <c r="AT142" s="10"/>
      <c r="AU142" s="10"/>
      <c r="AV142" s="10"/>
      <c r="AW142" s="10"/>
      <c r="AX142" s="10"/>
      <c r="AY142" s="10"/>
      <c r="AZ142" s="10"/>
      <c r="BA142" s="10"/>
      <c r="BB142" s="10"/>
      <c r="BC142" s="10"/>
      <c r="BD142" s="10"/>
      <c r="BE142" s="10"/>
      <c r="BF142" s="10"/>
      <c r="BG142" s="10"/>
      <c r="BH142" s="10"/>
      <c r="BI142" s="10"/>
      <c r="BJ142" s="10"/>
      <c r="BK142" s="10"/>
      <c r="BL142" s="10"/>
      <c r="BM142" s="10"/>
      <c r="BN142" s="10"/>
      <c r="BO142" s="10"/>
      <c r="BP142" s="10"/>
      <c r="BQ142" s="10"/>
      <c r="BR142" s="10"/>
      <c r="BS142" s="10"/>
      <c r="BT142" s="10"/>
      <c r="BU142" s="10"/>
      <c r="BV142" s="10"/>
      <c r="BW142" s="10"/>
      <c r="BX142" s="10"/>
      <c r="BY142" s="10"/>
      <c r="BZ142" s="10"/>
      <c r="CA142" s="10"/>
      <c r="CB142" s="10"/>
      <c r="CC142" s="10"/>
      <c r="CD142" s="10"/>
      <c r="CE142" s="10"/>
      <c r="CF142" s="10"/>
      <c r="CG142" s="10"/>
      <c r="CH142" s="10"/>
      <c r="CI142" s="10"/>
      <c r="CJ142" s="10"/>
      <c r="CK142" s="10"/>
      <c r="CL142" s="10"/>
      <c r="CM142" s="10"/>
      <c r="CN142" s="10"/>
      <c r="CO142" s="10"/>
    </row>
    <row r="143" spans="1:93" ht="12.75">
      <c r="A143" s="10"/>
      <c r="B143" s="10"/>
      <c r="C143" s="10"/>
      <c r="D143" s="10"/>
      <c r="E143" s="9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0"/>
      <c r="AK143" s="10"/>
      <c r="AL143" s="10"/>
      <c r="AM143" s="10"/>
      <c r="AN143" s="10"/>
      <c r="AO143" s="10"/>
      <c r="AP143" s="10"/>
      <c r="AQ143" s="10"/>
      <c r="AR143" s="10"/>
      <c r="AS143" s="10"/>
      <c r="AT143" s="10"/>
      <c r="AU143" s="10"/>
      <c r="AV143" s="10"/>
      <c r="AW143" s="10"/>
      <c r="AX143" s="10"/>
      <c r="AY143" s="10"/>
      <c r="AZ143" s="10"/>
      <c r="BA143" s="10"/>
      <c r="BB143" s="10"/>
      <c r="BC143" s="10"/>
      <c r="BD143" s="10"/>
      <c r="BE143" s="10"/>
      <c r="BF143" s="10"/>
      <c r="BG143" s="10"/>
      <c r="BH143" s="10"/>
      <c r="BI143" s="10"/>
      <c r="BJ143" s="10"/>
      <c r="BK143" s="10"/>
      <c r="BL143" s="10"/>
      <c r="BM143" s="10"/>
      <c r="BN143" s="10"/>
      <c r="BO143" s="10"/>
      <c r="BP143" s="10"/>
      <c r="BQ143" s="10"/>
      <c r="BR143" s="10"/>
      <c r="BS143" s="10"/>
      <c r="BT143" s="10"/>
      <c r="BU143" s="10"/>
      <c r="BV143" s="10"/>
      <c r="BW143" s="10"/>
      <c r="BX143" s="10"/>
      <c r="BY143" s="10"/>
      <c r="BZ143" s="10"/>
      <c r="CA143" s="10"/>
      <c r="CB143" s="10"/>
      <c r="CC143" s="10"/>
      <c r="CD143" s="10"/>
      <c r="CE143" s="10"/>
      <c r="CF143" s="10"/>
      <c r="CG143" s="10"/>
      <c r="CH143" s="10"/>
      <c r="CI143" s="10"/>
      <c r="CJ143" s="10"/>
      <c r="CK143" s="10"/>
      <c r="CL143" s="10"/>
      <c r="CM143" s="10"/>
      <c r="CN143" s="10"/>
      <c r="CO143" s="10"/>
    </row>
    <row r="144" spans="1:93" ht="12.75">
      <c r="A144" s="10"/>
      <c r="B144" s="10"/>
      <c r="C144" s="10"/>
      <c r="D144" s="10"/>
      <c r="E144" s="9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  <c r="AO144" s="10"/>
      <c r="AP144" s="10"/>
      <c r="AQ144" s="10"/>
      <c r="AR144" s="10"/>
      <c r="AS144" s="10"/>
      <c r="AT144" s="10"/>
      <c r="AU144" s="10"/>
      <c r="AV144" s="10"/>
      <c r="AW144" s="10"/>
      <c r="AX144" s="10"/>
      <c r="AY144" s="10"/>
      <c r="AZ144" s="10"/>
      <c r="BA144" s="10"/>
      <c r="BB144" s="10"/>
      <c r="BC144" s="10"/>
      <c r="BD144" s="10"/>
      <c r="BE144" s="10"/>
      <c r="BF144" s="10"/>
      <c r="BG144" s="10"/>
      <c r="BH144" s="10"/>
      <c r="BI144" s="10"/>
      <c r="BJ144" s="10"/>
      <c r="BK144" s="10"/>
      <c r="BL144" s="10"/>
      <c r="BM144" s="10"/>
      <c r="BN144" s="10"/>
      <c r="BO144" s="10"/>
      <c r="BP144" s="10"/>
      <c r="BQ144" s="10"/>
      <c r="BR144" s="10"/>
      <c r="BS144" s="10"/>
      <c r="BT144" s="10"/>
      <c r="BU144" s="10"/>
      <c r="BV144" s="10"/>
      <c r="BW144" s="10"/>
      <c r="BX144" s="10"/>
      <c r="BY144" s="10"/>
      <c r="BZ144" s="10"/>
      <c r="CA144" s="10"/>
      <c r="CB144" s="10"/>
      <c r="CC144" s="10"/>
      <c r="CD144" s="10"/>
      <c r="CE144" s="10"/>
      <c r="CF144" s="10"/>
      <c r="CG144" s="10"/>
      <c r="CH144" s="10"/>
      <c r="CI144" s="10"/>
      <c r="CJ144" s="10"/>
      <c r="CK144" s="10"/>
      <c r="CL144" s="10"/>
      <c r="CM144" s="10"/>
      <c r="CN144" s="10"/>
      <c r="CO144" s="10"/>
    </row>
    <row r="145" spans="1:93" ht="12.75">
      <c r="A145" s="10"/>
      <c r="B145" s="10"/>
      <c r="C145" s="10"/>
      <c r="D145" s="10"/>
      <c r="E145" s="9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  <c r="AN145" s="10"/>
      <c r="AO145" s="10"/>
      <c r="AP145" s="10"/>
      <c r="AQ145" s="10"/>
      <c r="AR145" s="10"/>
      <c r="AS145" s="10"/>
      <c r="AT145" s="10"/>
      <c r="AU145" s="10"/>
      <c r="AV145" s="10"/>
      <c r="AW145" s="10"/>
      <c r="AX145" s="10"/>
      <c r="AY145" s="10"/>
      <c r="AZ145" s="10"/>
      <c r="BA145" s="10"/>
      <c r="BB145" s="10"/>
      <c r="BC145" s="10"/>
      <c r="BD145" s="10"/>
      <c r="BE145" s="10"/>
      <c r="BF145" s="10"/>
      <c r="BG145" s="10"/>
      <c r="BH145" s="10"/>
      <c r="BI145" s="10"/>
      <c r="BJ145" s="10"/>
      <c r="BK145" s="10"/>
      <c r="BL145" s="10"/>
      <c r="BM145" s="10"/>
      <c r="BN145" s="10"/>
      <c r="BO145" s="10"/>
      <c r="BP145" s="10"/>
      <c r="BQ145" s="10"/>
      <c r="BR145" s="10"/>
      <c r="BS145" s="10"/>
      <c r="BT145" s="10"/>
      <c r="BU145" s="10"/>
      <c r="BV145" s="10"/>
      <c r="BW145" s="10"/>
      <c r="BX145" s="10"/>
      <c r="BY145" s="10"/>
      <c r="BZ145" s="10"/>
      <c r="CA145" s="10"/>
      <c r="CB145" s="10"/>
      <c r="CC145" s="10"/>
      <c r="CD145" s="10"/>
      <c r="CE145" s="10"/>
      <c r="CF145" s="10"/>
      <c r="CG145" s="10"/>
      <c r="CH145" s="10"/>
      <c r="CI145" s="10"/>
      <c r="CJ145" s="10"/>
      <c r="CK145" s="10"/>
      <c r="CL145" s="10"/>
      <c r="CM145" s="10"/>
      <c r="CN145" s="10"/>
      <c r="CO145" s="10"/>
    </row>
    <row r="146" spans="1:93" ht="12.75">
      <c r="A146" s="10"/>
      <c r="B146" s="10"/>
      <c r="C146" s="10"/>
      <c r="D146" s="10"/>
      <c r="E146" s="9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  <c r="AK146" s="10"/>
      <c r="AL146" s="10"/>
      <c r="AM146" s="10"/>
      <c r="AN146" s="10"/>
      <c r="AO146" s="10"/>
      <c r="AP146" s="10"/>
      <c r="AQ146" s="10"/>
      <c r="AR146" s="10"/>
      <c r="AS146" s="10"/>
      <c r="AT146" s="10"/>
      <c r="AU146" s="10"/>
      <c r="AV146" s="10"/>
      <c r="AW146" s="10"/>
      <c r="AX146" s="10"/>
      <c r="AY146" s="10"/>
      <c r="AZ146" s="10"/>
      <c r="BA146" s="10"/>
      <c r="BB146" s="10"/>
      <c r="BC146" s="10"/>
      <c r="BD146" s="10"/>
      <c r="BE146" s="10"/>
      <c r="BF146" s="10"/>
      <c r="BG146" s="10"/>
      <c r="BH146" s="10"/>
      <c r="BI146" s="10"/>
      <c r="BJ146" s="10"/>
      <c r="BK146" s="10"/>
      <c r="BL146" s="10"/>
      <c r="BM146" s="10"/>
      <c r="BN146" s="10"/>
      <c r="BO146" s="10"/>
      <c r="BP146" s="10"/>
      <c r="BQ146" s="10"/>
      <c r="BR146" s="10"/>
      <c r="BS146" s="10"/>
      <c r="BT146" s="10"/>
      <c r="BU146" s="10"/>
      <c r="BV146" s="10"/>
      <c r="BW146" s="10"/>
      <c r="BX146" s="10"/>
      <c r="BY146" s="10"/>
      <c r="BZ146" s="10"/>
      <c r="CA146" s="10"/>
      <c r="CB146" s="10"/>
      <c r="CC146" s="10"/>
      <c r="CD146" s="10"/>
      <c r="CE146" s="10"/>
      <c r="CF146" s="10"/>
      <c r="CG146" s="10"/>
      <c r="CH146" s="10"/>
      <c r="CI146" s="10"/>
      <c r="CJ146" s="10"/>
      <c r="CK146" s="10"/>
      <c r="CL146" s="10"/>
      <c r="CM146" s="10"/>
      <c r="CN146" s="10"/>
      <c r="CO146" s="10"/>
    </row>
    <row r="147" spans="1:93" ht="12.75">
      <c r="A147" s="10"/>
      <c r="B147" s="10"/>
      <c r="C147" s="10"/>
      <c r="D147" s="10"/>
      <c r="E147" s="9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0"/>
      <c r="AP147" s="10"/>
      <c r="AQ147" s="10"/>
      <c r="AR147" s="10"/>
      <c r="AS147" s="10"/>
      <c r="AT147" s="10"/>
      <c r="AU147" s="10"/>
      <c r="AV147" s="10"/>
      <c r="AW147" s="10"/>
      <c r="AX147" s="10"/>
      <c r="AY147" s="10"/>
      <c r="AZ147" s="10"/>
      <c r="BA147" s="10"/>
      <c r="BB147" s="10"/>
      <c r="BC147" s="10"/>
      <c r="BD147" s="10"/>
      <c r="BE147" s="10"/>
      <c r="BF147" s="10"/>
      <c r="BG147" s="10"/>
      <c r="BH147" s="10"/>
      <c r="BI147" s="10"/>
      <c r="BJ147" s="10"/>
      <c r="BK147" s="10"/>
      <c r="BL147" s="10"/>
      <c r="BM147" s="10"/>
      <c r="BN147" s="10"/>
      <c r="BO147" s="10"/>
      <c r="BP147" s="10"/>
      <c r="BQ147" s="10"/>
      <c r="BR147" s="10"/>
      <c r="BS147" s="10"/>
      <c r="BT147" s="10"/>
      <c r="BU147" s="10"/>
      <c r="BV147" s="10"/>
      <c r="BW147" s="10"/>
      <c r="BX147" s="10"/>
      <c r="BY147" s="10"/>
      <c r="BZ147" s="10"/>
      <c r="CA147" s="10"/>
      <c r="CB147" s="10"/>
      <c r="CC147" s="10"/>
      <c r="CD147" s="10"/>
      <c r="CE147" s="10"/>
      <c r="CF147" s="10"/>
      <c r="CG147" s="10"/>
      <c r="CH147" s="10"/>
      <c r="CI147" s="10"/>
      <c r="CJ147" s="10"/>
      <c r="CK147" s="10"/>
      <c r="CL147" s="10"/>
      <c r="CM147" s="10"/>
      <c r="CN147" s="10"/>
      <c r="CO147" s="10"/>
    </row>
    <row r="148" spans="1:93" ht="12.75">
      <c r="A148" s="10"/>
      <c r="B148" s="10"/>
      <c r="C148" s="10"/>
      <c r="D148" s="10"/>
      <c r="E148" s="9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  <c r="AJ148" s="10"/>
      <c r="AK148" s="10"/>
      <c r="AL148" s="10"/>
      <c r="AM148" s="10"/>
      <c r="AN148" s="10"/>
      <c r="AO148" s="10"/>
      <c r="AP148" s="10"/>
      <c r="AQ148" s="10"/>
      <c r="AR148" s="10"/>
      <c r="AS148" s="10"/>
      <c r="AT148" s="10"/>
      <c r="AU148" s="10"/>
      <c r="AV148" s="10"/>
      <c r="AW148" s="10"/>
      <c r="AX148" s="10"/>
      <c r="AY148" s="10"/>
      <c r="AZ148" s="10"/>
      <c r="BA148" s="10"/>
      <c r="BB148" s="10"/>
      <c r="BC148" s="10"/>
      <c r="BD148" s="10"/>
      <c r="BE148" s="10"/>
      <c r="BF148" s="10"/>
      <c r="BG148" s="10"/>
      <c r="BH148" s="10"/>
      <c r="BI148" s="10"/>
      <c r="BJ148" s="10"/>
      <c r="BK148" s="10"/>
      <c r="BL148" s="10"/>
      <c r="BM148" s="10"/>
      <c r="BN148" s="10"/>
      <c r="BO148" s="10"/>
      <c r="BP148" s="10"/>
      <c r="BQ148" s="10"/>
      <c r="BR148" s="10"/>
      <c r="BS148" s="10"/>
      <c r="BT148" s="10"/>
      <c r="BU148" s="10"/>
      <c r="BV148" s="10"/>
      <c r="BW148" s="10"/>
      <c r="BX148" s="10"/>
      <c r="BY148" s="10"/>
      <c r="BZ148" s="10"/>
      <c r="CA148" s="10"/>
      <c r="CB148" s="10"/>
      <c r="CC148" s="10"/>
      <c r="CD148" s="10"/>
      <c r="CE148" s="10"/>
      <c r="CF148" s="10"/>
      <c r="CG148" s="10"/>
      <c r="CH148" s="10"/>
      <c r="CI148" s="10"/>
      <c r="CJ148" s="10"/>
      <c r="CK148" s="10"/>
      <c r="CL148" s="10"/>
      <c r="CM148" s="10"/>
      <c r="CN148" s="10"/>
      <c r="CO148" s="10"/>
    </row>
    <row r="149" spans="1:93" ht="12.75">
      <c r="A149" s="10"/>
      <c r="B149" s="10"/>
      <c r="C149" s="10"/>
      <c r="D149" s="10"/>
      <c r="E149" s="9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  <c r="AI149" s="10"/>
      <c r="AJ149" s="10"/>
      <c r="AK149" s="10"/>
      <c r="AL149" s="10"/>
      <c r="AM149" s="10"/>
      <c r="AN149" s="10"/>
      <c r="AO149" s="10"/>
      <c r="AP149" s="10"/>
      <c r="AQ149" s="10"/>
      <c r="AR149" s="10"/>
      <c r="AS149" s="10"/>
      <c r="AT149" s="10"/>
      <c r="AU149" s="10"/>
      <c r="AV149" s="10"/>
      <c r="AW149" s="10"/>
      <c r="AX149" s="10"/>
      <c r="AY149" s="10"/>
      <c r="AZ149" s="10"/>
      <c r="BA149" s="10"/>
      <c r="BB149" s="10"/>
      <c r="BC149" s="10"/>
      <c r="BD149" s="10"/>
      <c r="BE149" s="10"/>
      <c r="BF149" s="10"/>
      <c r="BG149" s="10"/>
      <c r="BH149" s="10"/>
      <c r="BI149" s="10"/>
      <c r="BJ149" s="10"/>
      <c r="BK149" s="10"/>
      <c r="BL149" s="10"/>
      <c r="BM149" s="10"/>
      <c r="BN149" s="10"/>
      <c r="BO149" s="10"/>
      <c r="BP149" s="10"/>
      <c r="BQ149" s="10"/>
      <c r="BR149" s="10"/>
      <c r="BS149" s="10"/>
      <c r="BT149" s="10"/>
      <c r="BU149" s="10"/>
      <c r="BV149" s="10"/>
      <c r="BW149" s="10"/>
      <c r="BX149" s="10"/>
      <c r="BY149" s="10"/>
      <c r="BZ149" s="10"/>
      <c r="CA149" s="10"/>
      <c r="CB149" s="10"/>
      <c r="CC149" s="10"/>
      <c r="CD149" s="10"/>
      <c r="CE149" s="10"/>
      <c r="CF149" s="10"/>
      <c r="CG149" s="10"/>
      <c r="CH149" s="10"/>
      <c r="CI149" s="10"/>
      <c r="CJ149" s="10"/>
      <c r="CK149" s="10"/>
      <c r="CL149" s="10"/>
      <c r="CM149" s="10"/>
      <c r="CN149" s="10"/>
      <c r="CO149" s="10"/>
    </row>
    <row r="150" spans="1:93" ht="12.75">
      <c r="A150" s="10"/>
      <c r="B150" s="10"/>
      <c r="C150" s="10"/>
      <c r="D150" s="10"/>
      <c r="E150" s="9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  <c r="AI150" s="10"/>
      <c r="AJ150" s="10"/>
      <c r="AK150" s="10"/>
      <c r="AL150" s="10"/>
      <c r="AM150" s="10"/>
      <c r="AN150" s="10"/>
      <c r="AO150" s="10"/>
      <c r="AP150" s="10"/>
      <c r="AQ150" s="10"/>
      <c r="AR150" s="10"/>
      <c r="AS150" s="10"/>
      <c r="AT150" s="10"/>
      <c r="AU150" s="10"/>
      <c r="AV150" s="10"/>
      <c r="AW150" s="10"/>
      <c r="AX150" s="10"/>
      <c r="AY150" s="10"/>
      <c r="AZ150" s="10"/>
      <c r="BA150" s="10"/>
      <c r="BB150" s="10"/>
      <c r="BC150" s="10"/>
      <c r="BD150" s="10"/>
      <c r="BE150" s="10"/>
      <c r="BF150" s="10"/>
      <c r="BG150" s="10"/>
      <c r="BH150" s="10"/>
      <c r="BI150" s="10"/>
      <c r="BJ150" s="10"/>
      <c r="BK150" s="10"/>
      <c r="BL150" s="10"/>
      <c r="BM150" s="10"/>
      <c r="BN150" s="10"/>
      <c r="BO150" s="10"/>
      <c r="BP150" s="10"/>
      <c r="BQ150" s="10"/>
      <c r="BR150" s="10"/>
      <c r="BS150" s="10"/>
      <c r="BT150" s="10"/>
      <c r="BU150" s="10"/>
      <c r="BV150" s="10"/>
      <c r="BW150" s="10"/>
      <c r="BX150" s="10"/>
      <c r="BY150" s="10"/>
      <c r="BZ150" s="10"/>
      <c r="CA150" s="10"/>
      <c r="CB150" s="10"/>
      <c r="CC150" s="10"/>
      <c r="CD150" s="10"/>
      <c r="CE150" s="10"/>
      <c r="CF150" s="10"/>
      <c r="CG150" s="10"/>
      <c r="CH150" s="10"/>
      <c r="CI150" s="10"/>
      <c r="CJ150" s="10"/>
      <c r="CK150" s="10"/>
      <c r="CL150" s="10"/>
      <c r="CM150" s="10"/>
      <c r="CN150" s="10"/>
      <c r="CO150" s="10"/>
    </row>
    <row r="151" spans="1:93" ht="12.75">
      <c r="A151" s="10"/>
      <c r="B151" s="10"/>
      <c r="C151" s="10"/>
      <c r="D151" s="10"/>
      <c r="E151" s="9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  <c r="AI151" s="10"/>
      <c r="AJ151" s="10"/>
      <c r="AK151" s="10"/>
      <c r="AL151" s="10"/>
      <c r="AM151" s="10"/>
      <c r="AN151" s="10"/>
      <c r="AO151" s="10"/>
      <c r="AP151" s="10"/>
      <c r="AQ151" s="10"/>
      <c r="AR151" s="10"/>
      <c r="AS151" s="10"/>
      <c r="AT151" s="10"/>
      <c r="AU151" s="10"/>
      <c r="AV151" s="10"/>
      <c r="AW151" s="10"/>
      <c r="AX151" s="10"/>
      <c r="AY151" s="10"/>
      <c r="AZ151" s="10"/>
      <c r="BA151" s="10"/>
      <c r="BB151" s="10"/>
      <c r="BC151" s="10"/>
      <c r="BD151" s="10"/>
      <c r="BE151" s="10"/>
      <c r="BF151" s="10"/>
      <c r="BG151" s="10"/>
      <c r="BH151" s="10"/>
      <c r="BI151" s="10"/>
      <c r="BJ151" s="10"/>
      <c r="BK151" s="10"/>
      <c r="BL151" s="10"/>
      <c r="BM151" s="10"/>
      <c r="BN151" s="10"/>
      <c r="BO151" s="10"/>
      <c r="BP151" s="10"/>
      <c r="BQ151" s="10"/>
      <c r="BR151" s="10"/>
      <c r="BS151" s="10"/>
      <c r="BT151" s="10"/>
      <c r="BU151" s="10"/>
      <c r="BV151" s="10"/>
      <c r="BW151" s="10"/>
      <c r="BX151" s="10"/>
      <c r="BY151" s="10"/>
      <c r="BZ151" s="10"/>
      <c r="CA151" s="10"/>
      <c r="CB151" s="10"/>
      <c r="CC151" s="10"/>
      <c r="CD151" s="10"/>
      <c r="CE151" s="10"/>
      <c r="CF151" s="10"/>
      <c r="CG151" s="10"/>
      <c r="CH151" s="10"/>
      <c r="CI151" s="10"/>
      <c r="CJ151" s="10"/>
      <c r="CK151" s="10"/>
      <c r="CL151" s="10"/>
      <c r="CM151" s="10"/>
      <c r="CN151" s="10"/>
      <c r="CO151" s="10"/>
    </row>
    <row r="152" spans="1:93" ht="12.75">
      <c r="A152" s="10"/>
      <c r="B152" s="10"/>
      <c r="C152" s="10"/>
      <c r="D152" s="10"/>
      <c r="E152" s="9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  <c r="AI152" s="10"/>
      <c r="AJ152" s="10"/>
      <c r="AK152" s="10"/>
      <c r="AL152" s="10"/>
      <c r="AM152" s="10"/>
      <c r="AN152" s="10"/>
      <c r="AO152" s="10"/>
      <c r="AP152" s="10"/>
      <c r="AQ152" s="10"/>
      <c r="AR152" s="10"/>
      <c r="AS152" s="10"/>
      <c r="AT152" s="10"/>
      <c r="AU152" s="10"/>
      <c r="AV152" s="10"/>
      <c r="AW152" s="10"/>
      <c r="AX152" s="10"/>
      <c r="AY152" s="10"/>
      <c r="AZ152" s="10"/>
      <c r="BA152" s="10"/>
      <c r="BB152" s="10"/>
      <c r="BC152" s="10"/>
      <c r="BD152" s="10"/>
      <c r="BE152" s="10"/>
      <c r="BF152" s="10"/>
      <c r="BG152" s="10"/>
      <c r="BH152" s="10"/>
      <c r="BI152" s="10"/>
      <c r="BJ152" s="10"/>
      <c r="BK152" s="10"/>
      <c r="BL152" s="10"/>
      <c r="BM152" s="10"/>
      <c r="BN152" s="10"/>
      <c r="BO152" s="10"/>
      <c r="BP152" s="10"/>
      <c r="BQ152" s="10"/>
      <c r="BR152" s="10"/>
      <c r="BS152" s="10"/>
      <c r="BT152" s="10"/>
      <c r="BU152" s="10"/>
      <c r="BV152" s="10"/>
      <c r="BW152" s="10"/>
      <c r="BX152" s="10"/>
      <c r="BY152" s="10"/>
      <c r="BZ152" s="10"/>
      <c r="CA152" s="10"/>
      <c r="CB152" s="10"/>
      <c r="CC152" s="10"/>
      <c r="CD152" s="10"/>
      <c r="CE152" s="10"/>
      <c r="CF152" s="10"/>
      <c r="CG152" s="10"/>
      <c r="CH152" s="10"/>
      <c r="CI152" s="10"/>
      <c r="CJ152" s="10"/>
      <c r="CK152" s="10"/>
      <c r="CL152" s="10"/>
      <c r="CM152" s="10"/>
      <c r="CN152" s="10"/>
      <c r="CO152" s="10"/>
    </row>
    <row r="153" spans="1:93" ht="12.75">
      <c r="A153" s="10"/>
      <c r="B153" s="10"/>
      <c r="C153" s="10"/>
      <c r="D153" s="10"/>
      <c r="E153" s="9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  <c r="AJ153" s="10"/>
      <c r="AK153" s="10"/>
      <c r="AL153" s="10"/>
      <c r="AM153" s="10"/>
      <c r="AN153" s="10"/>
      <c r="AO153" s="10"/>
      <c r="AP153" s="10"/>
      <c r="AQ153" s="10"/>
      <c r="AR153" s="10"/>
      <c r="AS153" s="10"/>
      <c r="AT153" s="10"/>
      <c r="AU153" s="10"/>
      <c r="AV153" s="10"/>
      <c r="AW153" s="10"/>
      <c r="AX153" s="10"/>
      <c r="AY153" s="10"/>
      <c r="AZ153" s="10"/>
      <c r="BA153" s="10"/>
      <c r="BB153" s="10"/>
      <c r="BC153" s="10"/>
      <c r="BD153" s="10"/>
      <c r="BE153" s="10"/>
      <c r="BF153" s="10"/>
      <c r="BG153" s="10"/>
      <c r="BH153" s="10"/>
      <c r="BI153" s="10"/>
      <c r="BJ153" s="10"/>
      <c r="BK153" s="10"/>
      <c r="BL153" s="10"/>
      <c r="BM153" s="10"/>
      <c r="BN153" s="10"/>
      <c r="BO153" s="10"/>
      <c r="BP153" s="10"/>
      <c r="BQ153" s="10"/>
      <c r="BR153" s="10"/>
      <c r="BS153" s="10"/>
      <c r="BT153" s="10"/>
      <c r="BU153" s="10"/>
      <c r="BV153" s="10"/>
      <c r="BW153" s="10"/>
      <c r="BX153" s="10"/>
      <c r="BY153" s="10"/>
      <c r="BZ153" s="10"/>
      <c r="CA153" s="10"/>
      <c r="CB153" s="10"/>
      <c r="CC153" s="10"/>
      <c r="CD153" s="10"/>
      <c r="CE153" s="10"/>
      <c r="CF153" s="10"/>
      <c r="CG153" s="10"/>
      <c r="CH153" s="10"/>
      <c r="CI153" s="10"/>
      <c r="CJ153" s="10"/>
      <c r="CK153" s="10"/>
      <c r="CL153" s="10"/>
      <c r="CM153" s="10"/>
      <c r="CN153" s="10"/>
      <c r="CO153" s="10"/>
    </row>
    <row r="154" spans="1:93" ht="12.75">
      <c r="A154" s="10"/>
      <c r="B154" s="10"/>
      <c r="C154" s="10"/>
      <c r="D154" s="10"/>
      <c r="E154" s="9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  <c r="AI154" s="10"/>
      <c r="AJ154" s="10"/>
      <c r="AK154" s="10"/>
      <c r="AL154" s="10"/>
      <c r="AM154" s="10"/>
      <c r="AN154" s="10"/>
      <c r="AO154" s="10"/>
      <c r="AP154" s="10"/>
      <c r="AQ154" s="10"/>
      <c r="AR154" s="10"/>
      <c r="AS154" s="10"/>
      <c r="AT154" s="10"/>
      <c r="AU154" s="10"/>
      <c r="AV154" s="10"/>
      <c r="AW154" s="10"/>
      <c r="AX154" s="10"/>
      <c r="AY154" s="10"/>
      <c r="AZ154" s="10"/>
      <c r="BA154" s="10"/>
      <c r="BB154" s="10"/>
      <c r="BC154" s="10"/>
      <c r="BD154" s="10"/>
      <c r="BE154" s="10"/>
      <c r="BF154" s="10"/>
      <c r="BG154" s="10"/>
      <c r="BH154" s="10"/>
      <c r="BI154" s="10"/>
      <c r="BJ154" s="10"/>
      <c r="BK154" s="10"/>
      <c r="BL154" s="10"/>
      <c r="BM154" s="10"/>
      <c r="BN154" s="10"/>
      <c r="BO154" s="10"/>
      <c r="BP154" s="10"/>
      <c r="BQ154" s="10"/>
      <c r="BR154" s="10"/>
      <c r="BS154" s="10"/>
      <c r="BT154" s="10"/>
      <c r="BU154" s="10"/>
      <c r="BV154" s="10"/>
      <c r="BW154" s="10"/>
      <c r="BX154" s="10"/>
      <c r="BY154" s="10"/>
      <c r="BZ154" s="10"/>
      <c r="CA154" s="10"/>
      <c r="CB154" s="10"/>
      <c r="CC154" s="10"/>
      <c r="CD154" s="10"/>
      <c r="CE154" s="10"/>
      <c r="CF154" s="10"/>
      <c r="CG154" s="10"/>
      <c r="CH154" s="10"/>
      <c r="CI154" s="10"/>
      <c r="CJ154" s="10"/>
      <c r="CK154" s="10"/>
      <c r="CL154" s="10"/>
      <c r="CM154" s="10"/>
      <c r="CN154" s="10"/>
      <c r="CO154" s="10"/>
    </row>
    <row r="155" spans="1:93" ht="12.75">
      <c r="A155" s="10"/>
      <c r="B155" s="10"/>
      <c r="C155" s="10"/>
      <c r="D155" s="10"/>
      <c r="E155" s="9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  <c r="AM155" s="10"/>
      <c r="AN155" s="10"/>
      <c r="AO155" s="10"/>
      <c r="AP155" s="10"/>
      <c r="AQ155" s="10"/>
      <c r="AR155" s="10"/>
      <c r="AS155" s="10"/>
      <c r="AT155" s="10"/>
      <c r="AU155" s="10"/>
      <c r="AV155" s="10"/>
      <c r="AW155" s="10"/>
      <c r="AX155" s="10"/>
      <c r="AY155" s="10"/>
      <c r="AZ155" s="10"/>
      <c r="BA155" s="10"/>
      <c r="BB155" s="10"/>
      <c r="BC155" s="10"/>
      <c r="BD155" s="10"/>
      <c r="BE155" s="10"/>
      <c r="BF155" s="10"/>
      <c r="BG155" s="10"/>
      <c r="BH155" s="10"/>
      <c r="BI155" s="10"/>
      <c r="BJ155" s="10"/>
      <c r="BK155" s="10"/>
      <c r="BL155" s="10"/>
      <c r="BM155" s="10"/>
      <c r="BN155" s="10"/>
      <c r="BO155" s="10"/>
      <c r="BP155" s="10"/>
      <c r="BQ155" s="10"/>
      <c r="BR155" s="10"/>
      <c r="BS155" s="10"/>
      <c r="BT155" s="10"/>
      <c r="BU155" s="10"/>
      <c r="BV155" s="10"/>
      <c r="BW155" s="10"/>
      <c r="BX155" s="10"/>
      <c r="BY155" s="10"/>
      <c r="BZ155" s="10"/>
      <c r="CA155" s="10"/>
      <c r="CB155" s="10"/>
      <c r="CC155" s="10"/>
      <c r="CD155" s="10"/>
      <c r="CE155" s="10"/>
      <c r="CF155" s="10"/>
      <c r="CG155" s="10"/>
      <c r="CH155" s="10"/>
      <c r="CI155" s="10"/>
      <c r="CJ155" s="10"/>
      <c r="CK155" s="10"/>
      <c r="CL155" s="10"/>
      <c r="CM155" s="10"/>
      <c r="CN155" s="10"/>
      <c r="CO155" s="10"/>
    </row>
    <row r="156" spans="1:93" ht="12.75">
      <c r="A156" s="10"/>
      <c r="B156" s="10"/>
      <c r="C156" s="10"/>
      <c r="D156" s="10"/>
      <c r="E156" s="9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0"/>
      <c r="AK156" s="10"/>
      <c r="AL156" s="10"/>
      <c r="AM156" s="10"/>
      <c r="AN156" s="10"/>
      <c r="AO156" s="10"/>
      <c r="AP156" s="10"/>
      <c r="AQ156" s="10"/>
      <c r="AR156" s="10"/>
      <c r="AS156" s="10"/>
      <c r="AT156" s="10"/>
      <c r="AU156" s="10"/>
      <c r="AV156" s="10"/>
      <c r="AW156" s="10"/>
      <c r="AX156" s="10"/>
      <c r="AY156" s="10"/>
      <c r="AZ156" s="10"/>
      <c r="BA156" s="10"/>
      <c r="BB156" s="10"/>
      <c r="BC156" s="10"/>
      <c r="BD156" s="10"/>
      <c r="BE156" s="10"/>
      <c r="BF156" s="10"/>
      <c r="BG156" s="10"/>
      <c r="BH156" s="10"/>
      <c r="BI156" s="10"/>
      <c r="BJ156" s="10"/>
      <c r="BK156" s="10"/>
      <c r="BL156" s="10"/>
      <c r="BM156" s="10"/>
      <c r="BN156" s="10"/>
      <c r="BO156" s="10"/>
      <c r="BP156" s="10"/>
      <c r="BQ156" s="10"/>
      <c r="BR156" s="10"/>
      <c r="BS156" s="10"/>
      <c r="BT156" s="10"/>
      <c r="BU156" s="10"/>
      <c r="BV156" s="10"/>
      <c r="BW156" s="10"/>
      <c r="BX156" s="10"/>
      <c r="BY156" s="10"/>
      <c r="BZ156" s="10"/>
      <c r="CA156" s="10"/>
      <c r="CB156" s="10"/>
      <c r="CC156" s="10"/>
      <c r="CD156" s="10"/>
      <c r="CE156" s="10"/>
      <c r="CF156" s="10"/>
      <c r="CG156" s="10"/>
      <c r="CH156" s="10"/>
      <c r="CI156" s="10"/>
      <c r="CJ156" s="10"/>
      <c r="CK156" s="10"/>
      <c r="CL156" s="10"/>
      <c r="CM156" s="10"/>
      <c r="CN156" s="10"/>
      <c r="CO156" s="10"/>
    </row>
    <row r="157" spans="1:93" ht="12.75">
      <c r="A157" s="10"/>
      <c r="B157" s="10"/>
      <c r="C157" s="10"/>
      <c r="D157" s="10"/>
      <c r="E157" s="9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  <c r="AI157" s="10"/>
      <c r="AJ157" s="10"/>
      <c r="AK157" s="10"/>
      <c r="AL157" s="10"/>
      <c r="AM157" s="10"/>
      <c r="AN157" s="10"/>
      <c r="AO157" s="10"/>
      <c r="AP157" s="10"/>
      <c r="AQ157" s="10"/>
      <c r="AR157" s="10"/>
      <c r="AS157" s="10"/>
      <c r="AT157" s="10"/>
      <c r="AU157" s="10"/>
      <c r="AV157" s="10"/>
      <c r="AW157" s="10"/>
      <c r="AX157" s="10"/>
      <c r="AY157" s="10"/>
      <c r="AZ157" s="10"/>
      <c r="BA157" s="10"/>
      <c r="BB157" s="10"/>
      <c r="BC157" s="10"/>
      <c r="BD157" s="10"/>
      <c r="BE157" s="10"/>
      <c r="BF157" s="10"/>
      <c r="BG157" s="10"/>
      <c r="BH157" s="10"/>
      <c r="BI157" s="10"/>
      <c r="BJ157" s="10"/>
      <c r="BK157" s="10"/>
      <c r="BL157" s="10"/>
      <c r="BM157" s="10"/>
      <c r="BN157" s="10"/>
      <c r="BO157" s="10"/>
      <c r="BP157" s="10"/>
      <c r="BQ157" s="10"/>
      <c r="BR157" s="10"/>
      <c r="BS157" s="10"/>
      <c r="BT157" s="10"/>
      <c r="BU157" s="10"/>
      <c r="BV157" s="10"/>
      <c r="BW157" s="10"/>
      <c r="BX157" s="10"/>
      <c r="BY157" s="10"/>
      <c r="BZ157" s="10"/>
      <c r="CA157" s="10"/>
      <c r="CB157" s="10"/>
      <c r="CC157" s="10"/>
      <c r="CD157" s="10"/>
      <c r="CE157" s="10"/>
      <c r="CF157" s="10"/>
      <c r="CG157" s="10"/>
      <c r="CH157" s="10"/>
      <c r="CI157" s="10"/>
      <c r="CJ157" s="10"/>
      <c r="CK157" s="10"/>
      <c r="CL157" s="10"/>
      <c r="CM157" s="10"/>
      <c r="CN157" s="10"/>
      <c r="CO157" s="10"/>
    </row>
    <row r="158" spans="1:93" ht="12.75">
      <c r="A158" s="10"/>
      <c r="B158" s="10"/>
      <c r="C158" s="10"/>
      <c r="D158" s="10"/>
      <c r="E158" s="9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  <c r="AI158" s="10"/>
      <c r="AJ158" s="10"/>
      <c r="AK158" s="10"/>
      <c r="AL158" s="10"/>
      <c r="AM158" s="10"/>
      <c r="AN158" s="10"/>
      <c r="AO158" s="10"/>
      <c r="AP158" s="10"/>
      <c r="AQ158" s="10"/>
      <c r="AR158" s="10"/>
      <c r="AS158" s="10"/>
      <c r="AT158" s="10"/>
      <c r="AU158" s="10"/>
      <c r="AV158" s="10"/>
      <c r="AW158" s="10"/>
      <c r="AX158" s="10"/>
      <c r="AY158" s="10"/>
      <c r="AZ158" s="10"/>
      <c r="BA158" s="10"/>
      <c r="BB158" s="10"/>
      <c r="BC158" s="10"/>
      <c r="BD158" s="10"/>
      <c r="BE158" s="10"/>
      <c r="BF158" s="10"/>
      <c r="BG158" s="10"/>
      <c r="BH158" s="10"/>
      <c r="BI158" s="10"/>
      <c r="BJ158" s="10"/>
      <c r="BK158" s="10"/>
      <c r="BL158" s="10"/>
      <c r="BM158" s="10"/>
      <c r="BN158" s="10"/>
      <c r="BO158" s="10"/>
      <c r="BP158" s="10"/>
      <c r="BQ158" s="10"/>
      <c r="BR158" s="10"/>
      <c r="BS158" s="10"/>
      <c r="BT158" s="10"/>
      <c r="BU158" s="10"/>
      <c r="BV158" s="10"/>
      <c r="BW158" s="10"/>
      <c r="BX158" s="10"/>
      <c r="BY158" s="10"/>
      <c r="BZ158" s="10"/>
      <c r="CA158" s="10"/>
      <c r="CB158" s="10"/>
      <c r="CC158" s="10"/>
      <c r="CD158" s="10"/>
      <c r="CE158" s="10"/>
      <c r="CF158" s="10"/>
      <c r="CG158" s="10"/>
      <c r="CH158" s="10"/>
      <c r="CI158" s="10"/>
      <c r="CJ158" s="10"/>
      <c r="CK158" s="10"/>
      <c r="CL158" s="10"/>
      <c r="CM158" s="10"/>
      <c r="CN158" s="10"/>
      <c r="CO158" s="10"/>
    </row>
    <row r="159" spans="1:93" ht="12.75">
      <c r="A159" s="10"/>
      <c r="B159" s="10"/>
      <c r="C159" s="10"/>
      <c r="D159" s="10"/>
      <c r="E159" s="9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0"/>
      <c r="AH159" s="10"/>
      <c r="AI159" s="10"/>
      <c r="AJ159" s="10"/>
      <c r="AK159" s="10"/>
      <c r="AL159" s="10"/>
      <c r="AM159" s="10"/>
      <c r="AN159" s="10"/>
      <c r="AO159" s="10"/>
      <c r="AP159" s="10"/>
      <c r="AQ159" s="10"/>
      <c r="AR159" s="10"/>
      <c r="AS159" s="10"/>
      <c r="AT159" s="10"/>
      <c r="AU159" s="10"/>
      <c r="AV159" s="10"/>
      <c r="AW159" s="10"/>
      <c r="AX159" s="10"/>
      <c r="AY159" s="10"/>
      <c r="AZ159" s="10"/>
      <c r="BA159" s="10"/>
      <c r="BB159" s="10"/>
      <c r="BC159" s="10"/>
      <c r="BD159" s="10"/>
      <c r="BE159" s="10"/>
      <c r="BF159" s="10"/>
      <c r="BG159" s="10"/>
      <c r="BH159" s="10"/>
      <c r="BI159" s="10"/>
      <c r="BJ159" s="10"/>
      <c r="BK159" s="10"/>
      <c r="BL159" s="10"/>
      <c r="BM159" s="10"/>
      <c r="BN159" s="10"/>
      <c r="BO159" s="10"/>
      <c r="BP159" s="10"/>
      <c r="BQ159" s="10"/>
      <c r="BR159" s="10"/>
      <c r="BS159" s="10"/>
      <c r="BT159" s="10"/>
      <c r="BU159" s="10"/>
      <c r="BV159" s="10"/>
      <c r="BW159" s="10"/>
      <c r="BX159" s="10"/>
      <c r="BY159" s="10"/>
      <c r="BZ159" s="10"/>
      <c r="CA159" s="10"/>
      <c r="CB159" s="10"/>
      <c r="CC159" s="10"/>
      <c r="CD159" s="10"/>
      <c r="CE159" s="10"/>
      <c r="CF159" s="10"/>
      <c r="CG159" s="10"/>
      <c r="CH159" s="10"/>
      <c r="CI159" s="10"/>
      <c r="CJ159" s="10"/>
      <c r="CK159" s="10"/>
      <c r="CL159" s="10"/>
      <c r="CM159" s="10"/>
      <c r="CN159" s="10"/>
      <c r="CO159" s="10"/>
    </row>
    <row r="160" spans="1:93" ht="12.75">
      <c r="A160" s="10"/>
      <c r="B160" s="10"/>
      <c r="C160" s="10"/>
      <c r="D160" s="10"/>
      <c r="E160" s="9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  <c r="AH160" s="10"/>
      <c r="AI160" s="10"/>
      <c r="AJ160" s="10"/>
      <c r="AK160" s="10"/>
      <c r="AL160" s="10"/>
      <c r="AM160" s="10"/>
      <c r="AN160" s="10"/>
      <c r="AO160" s="10"/>
      <c r="AP160" s="10"/>
      <c r="AQ160" s="10"/>
      <c r="AR160" s="10"/>
      <c r="AS160" s="10"/>
      <c r="AT160" s="10"/>
      <c r="AU160" s="10"/>
      <c r="AV160" s="10"/>
      <c r="AW160" s="10"/>
      <c r="AX160" s="10"/>
      <c r="AY160" s="10"/>
      <c r="AZ160" s="10"/>
      <c r="BA160" s="10"/>
      <c r="BB160" s="10"/>
      <c r="BC160" s="10"/>
      <c r="BD160" s="10"/>
      <c r="BE160" s="10"/>
      <c r="BF160" s="10"/>
      <c r="BG160" s="10"/>
      <c r="BH160" s="10"/>
      <c r="BI160" s="10"/>
      <c r="BJ160" s="10"/>
      <c r="BK160" s="10"/>
      <c r="BL160" s="10"/>
      <c r="BM160" s="10"/>
      <c r="BN160" s="10"/>
      <c r="BO160" s="10"/>
      <c r="BP160" s="10"/>
      <c r="BQ160" s="10"/>
      <c r="BR160" s="10"/>
      <c r="BS160" s="10"/>
      <c r="BT160" s="10"/>
      <c r="BU160" s="10"/>
      <c r="BV160" s="10"/>
      <c r="BW160" s="10"/>
      <c r="BX160" s="10"/>
      <c r="BY160" s="10"/>
      <c r="BZ160" s="10"/>
      <c r="CA160" s="10"/>
      <c r="CB160" s="10"/>
      <c r="CC160" s="10"/>
      <c r="CD160" s="10"/>
      <c r="CE160" s="10"/>
      <c r="CF160" s="10"/>
      <c r="CG160" s="10"/>
      <c r="CH160" s="10"/>
      <c r="CI160" s="10"/>
      <c r="CJ160" s="10"/>
      <c r="CK160" s="10"/>
      <c r="CL160" s="10"/>
      <c r="CM160" s="10"/>
      <c r="CN160" s="10"/>
      <c r="CO160" s="10"/>
    </row>
    <row r="161" spans="1:93" ht="12.75">
      <c r="A161" s="10"/>
      <c r="B161" s="10"/>
      <c r="C161" s="10"/>
      <c r="D161" s="10"/>
      <c r="E161" s="9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  <c r="AH161" s="10"/>
      <c r="AI161" s="10"/>
      <c r="AJ161" s="10"/>
      <c r="AK161" s="10"/>
      <c r="AL161" s="10"/>
      <c r="AM161" s="10"/>
      <c r="AN161" s="10"/>
      <c r="AO161" s="10"/>
      <c r="AP161" s="10"/>
      <c r="AQ161" s="10"/>
      <c r="AR161" s="10"/>
      <c r="AS161" s="10"/>
      <c r="AT161" s="10"/>
      <c r="AU161" s="10"/>
      <c r="AV161" s="10"/>
      <c r="AW161" s="10"/>
      <c r="AX161" s="10"/>
      <c r="AY161" s="10"/>
      <c r="AZ161" s="10"/>
      <c r="BA161" s="10"/>
      <c r="BB161" s="10"/>
      <c r="BC161" s="10"/>
      <c r="BD161" s="10"/>
      <c r="BE161" s="10"/>
      <c r="BF161" s="10"/>
      <c r="BG161" s="10"/>
      <c r="BH161" s="10"/>
      <c r="BI161" s="10"/>
      <c r="BJ161" s="10"/>
      <c r="BK161" s="10"/>
      <c r="BL161" s="10"/>
      <c r="BM161" s="10"/>
      <c r="BN161" s="10"/>
      <c r="BO161" s="10"/>
      <c r="BP161" s="10"/>
      <c r="BQ161" s="10"/>
      <c r="BR161" s="10"/>
      <c r="BS161" s="10"/>
      <c r="BT161" s="10"/>
      <c r="BU161" s="10"/>
      <c r="BV161" s="10"/>
      <c r="BW161" s="10"/>
      <c r="BX161" s="10"/>
      <c r="BY161" s="10"/>
      <c r="BZ161" s="10"/>
      <c r="CA161" s="10"/>
      <c r="CB161" s="10"/>
      <c r="CC161" s="10"/>
      <c r="CD161" s="10"/>
      <c r="CE161" s="10"/>
      <c r="CF161" s="10"/>
      <c r="CG161" s="10"/>
      <c r="CH161" s="10"/>
      <c r="CI161" s="10"/>
      <c r="CJ161" s="10"/>
      <c r="CK161" s="10"/>
      <c r="CL161" s="10"/>
      <c r="CM161" s="10"/>
      <c r="CN161" s="10"/>
      <c r="CO161" s="10"/>
    </row>
    <row r="162" spans="1:93" ht="12.75">
      <c r="A162" s="10"/>
      <c r="B162" s="10"/>
      <c r="C162" s="10"/>
      <c r="D162" s="10"/>
      <c r="E162" s="9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  <c r="AI162" s="10"/>
      <c r="AJ162" s="10"/>
      <c r="AK162" s="10"/>
      <c r="AL162" s="10"/>
      <c r="AM162" s="10"/>
      <c r="AN162" s="10"/>
      <c r="AO162" s="10"/>
      <c r="AP162" s="10"/>
      <c r="AQ162" s="10"/>
      <c r="AR162" s="10"/>
      <c r="AS162" s="10"/>
      <c r="AT162" s="10"/>
      <c r="AU162" s="10"/>
      <c r="AV162" s="10"/>
      <c r="AW162" s="10"/>
      <c r="AX162" s="10"/>
      <c r="AY162" s="10"/>
      <c r="AZ162" s="10"/>
      <c r="BA162" s="10"/>
      <c r="BB162" s="10"/>
      <c r="BC162" s="10"/>
      <c r="BD162" s="10"/>
      <c r="BE162" s="10"/>
      <c r="BF162" s="10"/>
      <c r="BG162" s="10"/>
      <c r="BH162" s="10"/>
      <c r="BI162" s="10"/>
      <c r="BJ162" s="10"/>
      <c r="BK162" s="10"/>
      <c r="BL162" s="10"/>
      <c r="BM162" s="10"/>
      <c r="BN162" s="10"/>
      <c r="BO162" s="10"/>
      <c r="BP162" s="10"/>
      <c r="BQ162" s="10"/>
      <c r="BR162" s="10"/>
      <c r="BS162" s="10"/>
      <c r="BT162" s="10"/>
      <c r="BU162" s="10"/>
      <c r="BV162" s="10"/>
      <c r="BW162" s="10"/>
      <c r="BX162" s="10"/>
      <c r="BY162" s="10"/>
      <c r="BZ162" s="10"/>
      <c r="CA162" s="10"/>
      <c r="CB162" s="10"/>
      <c r="CC162" s="10"/>
      <c r="CD162" s="10"/>
      <c r="CE162" s="10"/>
      <c r="CF162" s="10"/>
      <c r="CG162" s="10"/>
      <c r="CH162" s="10"/>
      <c r="CI162" s="10"/>
      <c r="CJ162" s="10"/>
      <c r="CK162" s="10"/>
      <c r="CL162" s="10"/>
      <c r="CM162" s="10"/>
      <c r="CN162" s="10"/>
      <c r="CO162" s="10"/>
    </row>
    <row r="163" spans="1:93" ht="12.75">
      <c r="A163" s="10"/>
      <c r="B163" s="10"/>
      <c r="C163" s="10"/>
      <c r="D163" s="10"/>
      <c r="E163" s="9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10"/>
      <c r="AI163" s="10"/>
      <c r="AJ163" s="10"/>
      <c r="AK163" s="10"/>
      <c r="AL163" s="10"/>
      <c r="AM163" s="10"/>
      <c r="AN163" s="10"/>
      <c r="AO163" s="10"/>
      <c r="AP163" s="10"/>
      <c r="AQ163" s="10"/>
      <c r="AR163" s="10"/>
      <c r="AS163" s="10"/>
      <c r="AT163" s="10"/>
      <c r="AU163" s="10"/>
      <c r="AV163" s="10"/>
      <c r="AW163" s="10"/>
      <c r="AX163" s="10"/>
      <c r="AY163" s="10"/>
      <c r="AZ163" s="10"/>
      <c r="BA163" s="10"/>
      <c r="BB163" s="10"/>
      <c r="BC163" s="10"/>
      <c r="BD163" s="10"/>
      <c r="BE163" s="10"/>
      <c r="BF163" s="10"/>
      <c r="BG163" s="10"/>
      <c r="BH163" s="10"/>
      <c r="BI163" s="10"/>
      <c r="BJ163" s="10"/>
      <c r="BK163" s="10"/>
      <c r="BL163" s="10"/>
      <c r="BM163" s="10"/>
      <c r="BN163" s="10"/>
      <c r="BO163" s="10"/>
      <c r="BP163" s="10"/>
      <c r="BQ163" s="10"/>
      <c r="BR163" s="10"/>
      <c r="BS163" s="10"/>
      <c r="BT163" s="10"/>
      <c r="BU163" s="10"/>
      <c r="BV163" s="10"/>
      <c r="BW163" s="10"/>
      <c r="BX163" s="10"/>
      <c r="BY163" s="10"/>
      <c r="BZ163" s="10"/>
      <c r="CA163" s="10"/>
      <c r="CB163" s="10"/>
      <c r="CC163" s="10"/>
      <c r="CD163" s="10"/>
      <c r="CE163" s="10"/>
      <c r="CF163" s="10"/>
      <c r="CG163" s="10"/>
      <c r="CH163" s="10"/>
      <c r="CI163" s="10"/>
      <c r="CJ163" s="10"/>
      <c r="CK163" s="10"/>
      <c r="CL163" s="10"/>
      <c r="CM163" s="10"/>
      <c r="CN163" s="10"/>
      <c r="CO163" s="10"/>
    </row>
    <row r="164" spans="1:93" ht="12.75">
      <c r="A164" s="10"/>
      <c r="B164" s="10"/>
      <c r="C164" s="10"/>
      <c r="D164" s="10"/>
      <c r="E164" s="9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0"/>
      <c r="AH164" s="10"/>
      <c r="AI164" s="10"/>
      <c r="AJ164" s="10"/>
      <c r="AK164" s="10"/>
      <c r="AL164" s="10"/>
      <c r="AM164" s="10"/>
      <c r="AN164" s="10"/>
      <c r="AO164" s="10"/>
      <c r="AP164" s="10"/>
      <c r="AQ164" s="10"/>
      <c r="AR164" s="10"/>
      <c r="AS164" s="10"/>
      <c r="AT164" s="10"/>
      <c r="AU164" s="10"/>
      <c r="AV164" s="10"/>
      <c r="AW164" s="10"/>
      <c r="AX164" s="10"/>
      <c r="AY164" s="10"/>
      <c r="AZ164" s="10"/>
      <c r="BA164" s="10"/>
      <c r="BB164" s="10"/>
      <c r="BC164" s="10"/>
      <c r="BD164" s="10"/>
      <c r="BE164" s="10"/>
      <c r="BF164" s="10"/>
      <c r="BG164" s="10"/>
      <c r="BH164" s="10"/>
      <c r="BI164" s="10"/>
      <c r="BJ164" s="10"/>
      <c r="BK164" s="10"/>
      <c r="BL164" s="10"/>
      <c r="BM164" s="10"/>
      <c r="BN164" s="10"/>
      <c r="BO164" s="10"/>
      <c r="BP164" s="10"/>
      <c r="BQ164" s="10"/>
      <c r="BR164" s="10"/>
      <c r="BS164" s="10"/>
      <c r="BT164" s="10"/>
      <c r="BU164" s="10"/>
      <c r="BV164" s="10"/>
      <c r="BW164" s="10"/>
      <c r="BX164" s="10"/>
      <c r="BY164" s="10"/>
      <c r="BZ164" s="10"/>
      <c r="CA164" s="10"/>
      <c r="CB164" s="10"/>
      <c r="CC164" s="10"/>
      <c r="CD164" s="10"/>
      <c r="CE164" s="10"/>
      <c r="CF164" s="10"/>
      <c r="CG164" s="10"/>
      <c r="CH164" s="10"/>
      <c r="CI164" s="10"/>
      <c r="CJ164" s="10"/>
      <c r="CK164" s="10"/>
      <c r="CL164" s="10"/>
      <c r="CM164" s="10"/>
      <c r="CN164" s="10"/>
      <c r="CO164" s="10"/>
    </row>
    <row r="165" spans="1:93" ht="12.75">
      <c r="A165" s="10"/>
      <c r="B165" s="10"/>
      <c r="C165" s="10"/>
      <c r="D165" s="10"/>
      <c r="E165" s="9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10"/>
      <c r="AI165" s="10"/>
      <c r="AJ165" s="10"/>
      <c r="AK165" s="10"/>
      <c r="AL165" s="10"/>
      <c r="AM165" s="10"/>
      <c r="AN165" s="10"/>
      <c r="AO165" s="10"/>
      <c r="AP165" s="10"/>
      <c r="AQ165" s="10"/>
      <c r="AR165" s="10"/>
      <c r="AS165" s="10"/>
      <c r="AT165" s="10"/>
      <c r="AU165" s="10"/>
      <c r="AV165" s="10"/>
      <c r="AW165" s="10"/>
      <c r="AX165" s="10"/>
      <c r="AY165" s="10"/>
      <c r="AZ165" s="10"/>
      <c r="BA165" s="10"/>
      <c r="BB165" s="10"/>
      <c r="BC165" s="10"/>
      <c r="BD165" s="10"/>
      <c r="BE165" s="10"/>
      <c r="BF165" s="10"/>
      <c r="BG165" s="10"/>
      <c r="BH165" s="10"/>
      <c r="BI165" s="10"/>
      <c r="BJ165" s="10"/>
      <c r="BK165" s="10"/>
      <c r="BL165" s="10"/>
      <c r="BM165" s="10"/>
      <c r="BN165" s="10"/>
      <c r="BO165" s="10"/>
      <c r="BP165" s="10"/>
      <c r="BQ165" s="10"/>
      <c r="BR165" s="10"/>
      <c r="BS165" s="10"/>
      <c r="BT165" s="10"/>
      <c r="BU165" s="10"/>
      <c r="BV165" s="10"/>
      <c r="BW165" s="10"/>
      <c r="BX165" s="10"/>
      <c r="BY165" s="10"/>
      <c r="BZ165" s="10"/>
      <c r="CA165" s="10"/>
      <c r="CB165" s="10"/>
      <c r="CC165" s="10"/>
      <c r="CD165" s="10"/>
      <c r="CE165" s="10"/>
      <c r="CF165" s="10"/>
      <c r="CG165" s="10"/>
      <c r="CH165" s="10"/>
      <c r="CI165" s="10"/>
      <c r="CJ165" s="10"/>
      <c r="CK165" s="10"/>
      <c r="CL165" s="10"/>
      <c r="CM165" s="10"/>
      <c r="CN165" s="10"/>
      <c r="CO165" s="10"/>
    </row>
    <row r="166" spans="1:93" ht="12.75">
      <c r="A166" s="10"/>
      <c r="B166" s="10"/>
      <c r="C166" s="10"/>
      <c r="D166" s="10"/>
      <c r="E166" s="9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10"/>
      <c r="AI166" s="10"/>
      <c r="AJ166" s="10"/>
      <c r="AK166" s="10"/>
      <c r="AL166" s="10"/>
      <c r="AM166" s="10"/>
      <c r="AN166" s="10"/>
      <c r="AO166" s="10"/>
      <c r="AP166" s="10"/>
      <c r="AQ166" s="10"/>
      <c r="AR166" s="10"/>
      <c r="AS166" s="10"/>
      <c r="AT166" s="10"/>
      <c r="AU166" s="10"/>
      <c r="AV166" s="10"/>
      <c r="AW166" s="10"/>
      <c r="AX166" s="10"/>
      <c r="AY166" s="10"/>
      <c r="AZ166" s="10"/>
      <c r="BA166" s="10"/>
      <c r="BB166" s="10"/>
      <c r="BC166" s="10"/>
      <c r="BD166" s="10"/>
      <c r="BE166" s="10"/>
      <c r="BF166" s="10"/>
      <c r="BG166" s="10"/>
      <c r="BH166" s="10"/>
      <c r="BI166" s="10"/>
      <c r="BJ166" s="10"/>
      <c r="BK166" s="10"/>
      <c r="BL166" s="10"/>
      <c r="BM166" s="10"/>
      <c r="BN166" s="10"/>
      <c r="BO166" s="10"/>
      <c r="BP166" s="10"/>
      <c r="BQ166" s="10"/>
      <c r="BR166" s="10"/>
      <c r="BS166" s="10"/>
      <c r="BT166" s="10"/>
      <c r="BU166" s="10"/>
      <c r="BV166" s="10"/>
      <c r="BW166" s="10"/>
      <c r="BX166" s="10"/>
      <c r="BY166" s="10"/>
      <c r="BZ166" s="10"/>
      <c r="CA166" s="10"/>
      <c r="CB166" s="10"/>
      <c r="CC166" s="10"/>
      <c r="CD166" s="10"/>
      <c r="CE166" s="10"/>
      <c r="CF166" s="10"/>
      <c r="CG166" s="10"/>
      <c r="CH166" s="10"/>
      <c r="CI166" s="10"/>
      <c r="CJ166" s="10"/>
      <c r="CK166" s="10"/>
      <c r="CL166" s="10"/>
      <c r="CM166" s="10"/>
      <c r="CN166" s="10"/>
      <c r="CO166" s="10"/>
    </row>
    <row r="167" spans="1:93" ht="12.75">
      <c r="A167" s="10"/>
      <c r="B167" s="10"/>
      <c r="C167" s="10"/>
      <c r="D167" s="10"/>
      <c r="E167" s="9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0"/>
      <c r="AH167" s="10"/>
      <c r="AI167" s="10"/>
      <c r="AJ167" s="10"/>
      <c r="AK167" s="10"/>
      <c r="AL167" s="10"/>
      <c r="AM167" s="10"/>
      <c r="AN167" s="10"/>
      <c r="AO167" s="10"/>
      <c r="AP167" s="10"/>
      <c r="AQ167" s="10"/>
      <c r="AR167" s="10"/>
      <c r="AS167" s="10"/>
      <c r="AT167" s="10"/>
      <c r="AU167" s="10"/>
      <c r="AV167" s="10"/>
      <c r="AW167" s="10"/>
      <c r="AX167" s="10"/>
      <c r="AY167" s="10"/>
      <c r="AZ167" s="10"/>
      <c r="BA167" s="10"/>
      <c r="BB167" s="10"/>
      <c r="BC167" s="10"/>
      <c r="BD167" s="10"/>
      <c r="BE167" s="10"/>
      <c r="BF167" s="10"/>
      <c r="BG167" s="10"/>
      <c r="BH167" s="10"/>
      <c r="BI167" s="10"/>
      <c r="BJ167" s="10"/>
      <c r="BK167" s="10"/>
      <c r="BL167" s="10"/>
      <c r="BM167" s="10"/>
      <c r="BN167" s="10"/>
      <c r="BO167" s="10"/>
      <c r="BP167" s="10"/>
      <c r="BQ167" s="10"/>
      <c r="BR167" s="10"/>
      <c r="BS167" s="10"/>
      <c r="BT167" s="10"/>
      <c r="BU167" s="10"/>
      <c r="BV167" s="10"/>
      <c r="BW167" s="10"/>
      <c r="BX167" s="10"/>
      <c r="BY167" s="10"/>
      <c r="BZ167" s="10"/>
      <c r="CA167" s="10"/>
      <c r="CB167" s="10"/>
      <c r="CC167" s="10"/>
      <c r="CD167" s="10"/>
      <c r="CE167" s="10"/>
      <c r="CF167" s="10"/>
      <c r="CG167" s="10"/>
      <c r="CH167" s="10"/>
      <c r="CI167" s="10"/>
      <c r="CJ167" s="10"/>
      <c r="CK167" s="10"/>
      <c r="CL167" s="10"/>
      <c r="CM167" s="10"/>
      <c r="CN167" s="10"/>
      <c r="CO167" s="10"/>
    </row>
    <row r="168" spans="1:93" ht="12.75">
      <c r="A168" s="10"/>
      <c r="B168" s="10"/>
      <c r="C168" s="10"/>
      <c r="D168" s="10"/>
      <c r="E168" s="9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  <c r="AI168" s="10"/>
      <c r="AJ168" s="10"/>
      <c r="AK168" s="10"/>
      <c r="AL168" s="10"/>
      <c r="AM168" s="10"/>
      <c r="AN168" s="10"/>
      <c r="AO168" s="10"/>
      <c r="AP168" s="10"/>
      <c r="AQ168" s="10"/>
      <c r="AR168" s="10"/>
      <c r="AS168" s="10"/>
      <c r="AT168" s="10"/>
      <c r="AU168" s="10"/>
      <c r="AV168" s="10"/>
      <c r="AW168" s="10"/>
      <c r="AX168" s="10"/>
      <c r="AY168" s="10"/>
      <c r="AZ168" s="10"/>
      <c r="BA168" s="10"/>
      <c r="BB168" s="10"/>
      <c r="BC168" s="10"/>
      <c r="BD168" s="10"/>
      <c r="BE168" s="10"/>
      <c r="BF168" s="10"/>
      <c r="BG168" s="10"/>
      <c r="BH168" s="10"/>
      <c r="BI168" s="10"/>
      <c r="BJ168" s="10"/>
      <c r="BK168" s="10"/>
      <c r="BL168" s="10"/>
      <c r="BM168" s="10"/>
      <c r="BN168" s="10"/>
      <c r="BO168" s="10"/>
      <c r="BP168" s="10"/>
      <c r="BQ168" s="10"/>
      <c r="BR168" s="10"/>
      <c r="BS168" s="10"/>
      <c r="BT168" s="10"/>
      <c r="BU168" s="10"/>
      <c r="BV168" s="10"/>
      <c r="BW168" s="10"/>
      <c r="BX168" s="10"/>
      <c r="BY168" s="10"/>
      <c r="BZ168" s="10"/>
      <c r="CA168" s="10"/>
      <c r="CB168" s="10"/>
      <c r="CC168" s="10"/>
      <c r="CD168" s="10"/>
      <c r="CE168" s="10"/>
      <c r="CF168" s="10"/>
      <c r="CG168" s="10"/>
      <c r="CH168" s="10"/>
      <c r="CI168" s="10"/>
      <c r="CJ168" s="10"/>
      <c r="CK168" s="10"/>
      <c r="CL168" s="10"/>
      <c r="CM168" s="10"/>
      <c r="CN168" s="10"/>
      <c r="CO168" s="10"/>
    </row>
    <row r="169" spans="1:93" ht="12.75">
      <c r="A169" s="10"/>
      <c r="B169" s="10"/>
      <c r="C169" s="10"/>
      <c r="D169" s="10"/>
      <c r="E169" s="9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  <c r="AH169" s="10"/>
      <c r="AI169" s="10"/>
      <c r="AJ169" s="10"/>
      <c r="AK169" s="10"/>
      <c r="AL169" s="10"/>
      <c r="AM169" s="10"/>
      <c r="AN169" s="10"/>
      <c r="AO169" s="10"/>
      <c r="AP169" s="10"/>
      <c r="AQ169" s="10"/>
      <c r="AR169" s="10"/>
      <c r="AS169" s="10"/>
      <c r="AT169" s="10"/>
      <c r="AU169" s="10"/>
      <c r="AV169" s="10"/>
      <c r="AW169" s="10"/>
      <c r="AX169" s="10"/>
      <c r="AY169" s="10"/>
      <c r="AZ169" s="10"/>
      <c r="BA169" s="10"/>
      <c r="BB169" s="10"/>
      <c r="BC169" s="10"/>
      <c r="BD169" s="10"/>
      <c r="BE169" s="10"/>
      <c r="BF169" s="10"/>
      <c r="BG169" s="10"/>
      <c r="BH169" s="10"/>
      <c r="BI169" s="10"/>
      <c r="BJ169" s="10"/>
      <c r="BK169" s="10"/>
      <c r="BL169" s="10"/>
      <c r="BM169" s="10"/>
      <c r="BN169" s="10"/>
      <c r="BO169" s="10"/>
      <c r="BP169" s="10"/>
      <c r="BQ169" s="10"/>
      <c r="BR169" s="10"/>
      <c r="BS169" s="10"/>
      <c r="BT169" s="10"/>
      <c r="BU169" s="10"/>
      <c r="BV169" s="10"/>
      <c r="BW169" s="10"/>
      <c r="BX169" s="10"/>
      <c r="BY169" s="10"/>
      <c r="BZ169" s="10"/>
      <c r="CA169" s="10"/>
      <c r="CB169" s="10"/>
      <c r="CC169" s="10"/>
      <c r="CD169" s="10"/>
      <c r="CE169" s="10"/>
      <c r="CF169" s="10"/>
      <c r="CG169" s="10"/>
      <c r="CH169" s="10"/>
      <c r="CI169" s="10"/>
      <c r="CJ169" s="10"/>
      <c r="CK169" s="10"/>
      <c r="CL169" s="10"/>
      <c r="CM169" s="10"/>
      <c r="CN169" s="10"/>
      <c r="CO169" s="10"/>
    </row>
    <row r="170" spans="1:93" ht="12.75">
      <c r="A170" s="10"/>
      <c r="B170" s="10"/>
      <c r="C170" s="10"/>
      <c r="D170" s="10"/>
      <c r="E170" s="9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0"/>
      <c r="AH170" s="10"/>
      <c r="AI170" s="10"/>
      <c r="AJ170" s="10"/>
      <c r="AK170" s="10"/>
      <c r="AL170" s="10"/>
      <c r="AM170" s="10"/>
      <c r="AN170" s="10"/>
      <c r="AO170" s="10"/>
      <c r="AP170" s="10"/>
      <c r="AQ170" s="10"/>
      <c r="AR170" s="10"/>
      <c r="AS170" s="10"/>
      <c r="AT170" s="10"/>
      <c r="AU170" s="10"/>
      <c r="AV170" s="10"/>
      <c r="AW170" s="10"/>
      <c r="AX170" s="10"/>
      <c r="AY170" s="10"/>
      <c r="AZ170" s="10"/>
      <c r="BA170" s="10"/>
      <c r="BB170" s="10"/>
      <c r="BC170" s="10"/>
      <c r="BD170" s="10"/>
      <c r="BE170" s="10"/>
      <c r="BF170" s="10"/>
      <c r="BG170" s="10"/>
      <c r="BH170" s="10"/>
      <c r="BI170" s="10"/>
      <c r="BJ170" s="10"/>
      <c r="BK170" s="10"/>
      <c r="BL170" s="10"/>
      <c r="BM170" s="10"/>
      <c r="BN170" s="10"/>
      <c r="BO170" s="10"/>
      <c r="BP170" s="10"/>
      <c r="BQ170" s="10"/>
      <c r="BR170" s="10"/>
      <c r="BS170" s="10"/>
      <c r="BT170" s="10"/>
      <c r="BU170" s="10"/>
      <c r="BV170" s="10"/>
      <c r="BW170" s="10"/>
      <c r="BX170" s="10"/>
      <c r="BY170" s="10"/>
      <c r="BZ170" s="10"/>
      <c r="CA170" s="10"/>
      <c r="CB170" s="10"/>
      <c r="CC170" s="10"/>
      <c r="CD170" s="10"/>
      <c r="CE170" s="10"/>
      <c r="CF170" s="10"/>
      <c r="CG170" s="10"/>
      <c r="CH170" s="10"/>
      <c r="CI170" s="10"/>
      <c r="CJ170" s="10"/>
      <c r="CK170" s="10"/>
      <c r="CL170" s="10"/>
      <c r="CM170" s="10"/>
      <c r="CN170" s="10"/>
      <c r="CO170" s="10"/>
    </row>
    <row r="171" spans="1:93" ht="12.75">
      <c r="A171" s="10"/>
      <c r="B171" s="10"/>
      <c r="C171" s="10"/>
      <c r="D171" s="10"/>
      <c r="E171" s="9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0"/>
      <c r="AH171" s="10"/>
      <c r="AI171" s="10"/>
      <c r="AJ171" s="10"/>
      <c r="AK171" s="10"/>
      <c r="AL171" s="10"/>
      <c r="AM171" s="10"/>
      <c r="AN171" s="10"/>
      <c r="AO171" s="10"/>
      <c r="AP171" s="10"/>
      <c r="AQ171" s="10"/>
      <c r="AR171" s="10"/>
      <c r="AS171" s="10"/>
      <c r="AT171" s="10"/>
      <c r="AU171" s="10"/>
      <c r="AV171" s="10"/>
      <c r="AW171" s="10"/>
      <c r="AX171" s="10"/>
      <c r="AY171" s="10"/>
      <c r="AZ171" s="10"/>
      <c r="BA171" s="10"/>
      <c r="BB171" s="10"/>
      <c r="BC171" s="10"/>
      <c r="BD171" s="10"/>
      <c r="BE171" s="10"/>
      <c r="BF171" s="10"/>
      <c r="BG171" s="10"/>
      <c r="BH171" s="10"/>
      <c r="BI171" s="10"/>
      <c r="BJ171" s="10"/>
      <c r="BK171" s="10"/>
      <c r="BL171" s="10"/>
      <c r="BM171" s="10"/>
      <c r="BN171" s="10"/>
      <c r="BO171" s="10"/>
      <c r="BP171" s="10"/>
      <c r="BQ171" s="10"/>
      <c r="BR171" s="10"/>
      <c r="BS171" s="10"/>
      <c r="BT171" s="10"/>
      <c r="BU171" s="10"/>
      <c r="BV171" s="10"/>
      <c r="BW171" s="10"/>
      <c r="BX171" s="10"/>
      <c r="BY171" s="10"/>
      <c r="BZ171" s="10"/>
      <c r="CA171" s="10"/>
      <c r="CB171" s="10"/>
      <c r="CC171" s="10"/>
      <c r="CD171" s="10"/>
      <c r="CE171" s="10"/>
      <c r="CF171" s="10"/>
      <c r="CG171" s="10"/>
      <c r="CH171" s="10"/>
      <c r="CI171" s="10"/>
      <c r="CJ171" s="10"/>
      <c r="CK171" s="10"/>
      <c r="CL171" s="10"/>
      <c r="CM171" s="10"/>
      <c r="CN171" s="10"/>
      <c r="CO171" s="10"/>
    </row>
    <row r="172" spans="1:93" ht="12.75">
      <c r="A172" s="10"/>
      <c r="B172" s="10"/>
      <c r="C172" s="10"/>
      <c r="D172" s="10"/>
      <c r="E172" s="9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0"/>
      <c r="AH172" s="10"/>
      <c r="AI172" s="10"/>
      <c r="AJ172" s="10"/>
      <c r="AK172" s="10"/>
      <c r="AL172" s="10"/>
      <c r="AM172" s="10"/>
      <c r="AN172" s="10"/>
      <c r="AO172" s="10"/>
      <c r="AP172" s="10"/>
      <c r="AQ172" s="10"/>
      <c r="AR172" s="10"/>
      <c r="AS172" s="10"/>
      <c r="AT172" s="10"/>
      <c r="AU172" s="10"/>
      <c r="AV172" s="10"/>
      <c r="AW172" s="10"/>
      <c r="AX172" s="10"/>
      <c r="AY172" s="10"/>
      <c r="AZ172" s="10"/>
      <c r="BA172" s="10"/>
      <c r="BB172" s="10"/>
      <c r="BC172" s="10"/>
      <c r="BD172" s="10"/>
      <c r="BE172" s="10"/>
      <c r="BF172" s="10"/>
      <c r="BG172" s="10"/>
      <c r="BH172" s="10"/>
      <c r="BI172" s="10"/>
      <c r="BJ172" s="10"/>
      <c r="BK172" s="10"/>
      <c r="BL172" s="10"/>
      <c r="BM172" s="10"/>
      <c r="BN172" s="10"/>
      <c r="BO172" s="10"/>
      <c r="BP172" s="10"/>
      <c r="BQ172" s="10"/>
      <c r="BR172" s="10"/>
      <c r="BS172" s="10"/>
      <c r="BT172" s="10"/>
      <c r="BU172" s="10"/>
      <c r="BV172" s="10"/>
      <c r="BW172" s="10"/>
      <c r="BX172" s="10"/>
      <c r="BY172" s="10"/>
      <c r="BZ172" s="10"/>
      <c r="CA172" s="10"/>
      <c r="CB172" s="10"/>
      <c r="CC172" s="10"/>
      <c r="CD172" s="10"/>
      <c r="CE172" s="10"/>
      <c r="CF172" s="10"/>
      <c r="CG172" s="10"/>
      <c r="CH172" s="10"/>
      <c r="CI172" s="10"/>
      <c r="CJ172" s="10"/>
      <c r="CK172" s="10"/>
      <c r="CL172" s="10"/>
      <c r="CM172" s="10"/>
      <c r="CN172" s="10"/>
      <c r="CO172" s="10"/>
    </row>
    <row r="173" spans="1:93" ht="12.75">
      <c r="A173" s="10"/>
      <c r="B173" s="10"/>
      <c r="C173" s="10"/>
      <c r="D173" s="10"/>
      <c r="E173" s="9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0"/>
      <c r="AH173" s="10"/>
      <c r="AI173" s="10"/>
      <c r="AJ173" s="10"/>
      <c r="AK173" s="10"/>
      <c r="AL173" s="10"/>
      <c r="AM173" s="10"/>
      <c r="AN173" s="10"/>
      <c r="AO173" s="10"/>
      <c r="AP173" s="10"/>
      <c r="AQ173" s="10"/>
      <c r="AR173" s="10"/>
      <c r="AS173" s="10"/>
      <c r="AT173" s="10"/>
      <c r="AU173" s="10"/>
      <c r="AV173" s="10"/>
      <c r="AW173" s="10"/>
      <c r="AX173" s="10"/>
      <c r="AY173" s="10"/>
      <c r="AZ173" s="10"/>
      <c r="BA173" s="10"/>
      <c r="BB173" s="10"/>
      <c r="BC173" s="10"/>
      <c r="BD173" s="10"/>
      <c r="BE173" s="10"/>
      <c r="BF173" s="10"/>
      <c r="BG173" s="10"/>
      <c r="BH173" s="10"/>
      <c r="BI173" s="10"/>
      <c r="BJ173" s="10"/>
      <c r="BK173" s="10"/>
      <c r="BL173" s="10"/>
      <c r="BM173" s="10"/>
      <c r="BN173" s="10"/>
      <c r="BO173" s="10"/>
      <c r="BP173" s="10"/>
      <c r="BQ173" s="10"/>
      <c r="BR173" s="10"/>
      <c r="BS173" s="10"/>
      <c r="BT173" s="10"/>
      <c r="BU173" s="10"/>
      <c r="BV173" s="10"/>
      <c r="BW173" s="10"/>
      <c r="BX173" s="10"/>
      <c r="BY173" s="10"/>
      <c r="BZ173" s="10"/>
      <c r="CA173" s="10"/>
      <c r="CB173" s="10"/>
      <c r="CC173" s="10"/>
      <c r="CD173" s="10"/>
      <c r="CE173" s="10"/>
      <c r="CF173" s="10"/>
      <c r="CG173" s="10"/>
      <c r="CH173" s="10"/>
      <c r="CI173" s="10"/>
      <c r="CJ173" s="10"/>
      <c r="CK173" s="10"/>
      <c r="CL173" s="10"/>
      <c r="CM173" s="10"/>
      <c r="CN173" s="10"/>
      <c r="CO173" s="10"/>
    </row>
    <row r="174" spans="1:93" ht="12.75">
      <c r="A174" s="10"/>
      <c r="B174" s="10"/>
      <c r="C174" s="10"/>
      <c r="D174" s="10"/>
      <c r="E174" s="9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0"/>
      <c r="AH174" s="10"/>
      <c r="AI174" s="10"/>
      <c r="AJ174" s="10"/>
      <c r="AK174" s="10"/>
      <c r="AL174" s="10"/>
      <c r="AM174" s="10"/>
      <c r="AN174" s="10"/>
      <c r="AO174" s="10"/>
      <c r="AP174" s="10"/>
      <c r="AQ174" s="10"/>
      <c r="AR174" s="10"/>
      <c r="AS174" s="10"/>
      <c r="AT174" s="10"/>
      <c r="AU174" s="10"/>
      <c r="AV174" s="10"/>
      <c r="AW174" s="10"/>
      <c r="AX174" s="10"/>
      <c r="AY174" s="10"/>
      <c r="AZ174" s="10"/>
      <c r="BA174" s="10"/>
      <c r="BB174" s="10"/>
      <c r="BC174" s="10"/>
      <c r="BD174" s="10"/>
      <c r="BE174" s="10"/>
      <c r="BF174" s="10"/>
      <c r="BG174" s="10"/>
      <c r="BH174" s="10"/>
      <c r="BI174" s="10"/>
      <c r="BJ174" s="10"/>
      <c r="BK174" s="10"/>
      <c r="BL174" s="10"/>
      <c r="BM174" s="10"/>
      <c r="BN174" s="10"/>
      <c r="BO174" s="10"/>
      <c r="BP174" s="10"/>
      <c r="BQ174" s="10"/>
      <c r="BR174" s="10"/>
      <c r="BS174" s="10"/>
      <c r="BT174" s="10"/>
      <c r="BU174" s="10"/>
      <c r="BV174" s="10"/>
      <c r="BW174" s="10"/>
      <c r="BX174" s="10"/>
      <c r="BY174" s="10"/>
      <c r="BZ174" s="10"/>
      <c r="CA174" s="10"/>
      <c r="CB174" s="10"/>
      <c r="CC174" s="10"/>
      <c r="CD174" s="10"/>
      <c r="CE174" s="10"/>
      <c r="CF174" s="10"/>
      <c r="CG174" s="10"/>
      <c r="CH174" s="10"/>
      <c r="CI174" s="10"/>
      <c r="CJ174" s="10"/>
      <c r="CK174" s="10"/>
      <c r="CL174" s="10"/>
      <c r="CM174" s="10"/>
      <c r="CN174" s="10"/>
      <c r="CO174" s="10"/>
    </row>
    <row r="175" spans="1:93" ht="12.75">
      <c r="A175" s="10"/>
      <c r="B175" s="10"/>
      <c r="C175" s="10"/>
      <c r="D175" s="10"/>
      <c r="E175" s="9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0"/>
      <c r="AH175" s="10"/>
      <c r="AI175" s="10"/>
      <c r="AJ175" s="10"/>
      <c r="AK175" s="10"/>
      <c r="AL175" s="10"/>
      <c r="AM175" s="10"/>
      <c r="AN175" s="10"/>
      <c r="AO175" s="10"/>
      <c r="AP175" s="10"/>
      <c r="AQ175" s="10"/>
      <c r="AR175" s="10"/>
      <c r="AS175" s="10"/>
      <c r="AT175" s="10"/>
      <c r="AU175" s="10"/>
      <c r="AV175" s="10"/>
      <c r="AW175" s="10"/>
      <c r="AX175" s="10"/>
      <c r="AY175" s="10"/>
      <c r="AZ175" s="10"/>
      <c r="BA175" s="10"/>
      <c r="BB175" s="10"/>
      <c r="BC175" s="10"/>
      <c r="BD175" s="10"/>
      <c r="BE175" s="10"/>
      <c r="BF175" s="10"/>
      <c r="BG175" s="10"/>
      <c r="BH175" s="10"/>
      <c r="BI175" s="10"/>
      <c r="BJ175" s="10"/>
      <c r="BK175" s="10"/>
      <c r="BL175" s="10"/>
      <c r="BM175" s="10"/>
      <c r="BN175" s="10"/>
      <c r="BO175" s="10"/>
      <c r="BP175" s="10"/>
      <c r="BQ175" s="10"/>
      <c r="BR175" s="10"/>
      <c r="BS175" s="10"/>
      <c r="BT175" s="10"/>
      <c r="BU175" s="10"/>
      <c r="BV175" s="10"/>
      <c r="BW175" s="10"/>
      <c r="BX175" s="10"/>
      <c r="BY175" s="10"/>
      <c r="BZ175" s="10"/>
      <c r="CA175" s="10"/>
      <c r="CB175" s="10"/>
      <c r="CC175" s="10"/>
      <c r="CD175" s="10"/>
      <c r="CE175" s="10"/>
      <c r="CF175" s="10"/>
      <c r="CG175" s="10"/>
      <c r="CH175" s="10"/>
      <c r="CI175" s="10"/>
      <c r="CJ175" s="10"/>
      <c r="CK175" s="10"/>
      <c r="CL175" s="10"/>
      <c r="CM175" s="10"/>
      <c r="CN175" s="10"/>
      <c r="CO175" s="10"/>
    </row>
    <row r="176" spans="1:93" ht="12.75">
      <c r="A176" s="10"/>
      <c r="B176" s="10"/>
      <c r="C176" s="10"/>
      <c r="D176" s="10"/>
      <c r="E176" s="9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0"/>
      <c r="AH176" s="10"/>
      <c r="AI176" s="10"/>
      <c r="AJ176" s="10"/>
      <c r="AK176" s="10"/>
      <c r="AL176" s="10"/>
      <c r="AM176" s="10"/>
      <c r="AN176" s="10"/>
      <c r="AO176" s="10"/>
      <c r="AP176" s="10"/>
      <c r="AQ176" s="10"/>
      <c r="AR176" s="10"/>
      <c r="AS176" s="10"/>
      <c r="AT176" s="10"/>
      <c r="AU176" s="10"/>
      <c r="AV176" s="10"/>
      <c r="AW176" s="10"/>
      <c r="AX176" s="10"/>
      <c r="AY176" s="10"/>
      <c r="AZ176" s="10"/>
      <c r="BA176" s="10"/>
      <c r="BB176" s="10"/>
      <c r="BC176" s="10"/>
      <c r="BD176" s="10"/>
      <c r="BE176" s="10"/>
      <c r="BF176" s="10"/>
      <c r="BG176" s="10"/>
      <c r="BH176" s="10"/>
      <c r="BI176" s="10"/>
      <c r="BJ176" s="10"/>
      <c r="BK176" s="10"/>
      <c r="BL176" s="10"/>
      <c r="BM176" s="10"/>
      <c r="BN176" s="10"/>
      <c r="BO176" s="10"/>
      <c r="BP176" s="10"/>
      <c r="BQ176" s="10"/>
      <c r="BR176" s="10"/>
      <c r="BS176" s="10"/>
      <c r="BT176" s="10"/>
      <c r="BU176" s="10"/>
      <c r="BV176" s="10"/>
      <c r="BW176" s="10"/>
      <c r="BX176" s="10"/>
      <c r="BY176" s="10"/>
      <c r="BZ176" s="10"/>
      <c r="CA176" s="10"/>
      <c r="CB176" s="10"/>
      <c r="CC176" s="10"/>
      <c r="CD176" s="10"/>
      <c r="CE176" s="10"/>
      <c r="CF176" s="10"/>
      <c r="CG176" s="10"/>
      <c r="CH176" s="10"/>
      <c r="CI176" s="10"/>
      <c r="CJ176" s="10"/>
      <c r="CK176" s="10"/>
      <c r="CL176" s="10"/>
      <c r="CM176" s="10"/>
      <c r="CN176" s="10"/>
      <c r="CO176" s="10"/>
    </row>
    <row r="177" spans="1:93" ht="12.75">
      <c r="A177" s="10"/>
      <c r="B177" s="10"/>
      <c r="C177" s="10"/>
      <c r="D177" s="10"/>
      <c r="E177" s="9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0"/>
      <c r="AH177" s="10"/>
      <c r="AI177" s="10"/>
      <c r="AJ177" s="10"/>
      <c r="AK177" s="10"/>
      <c r="AL177" s="10"/>
      <c r="AM177" s="10"/>
      <c r="AN177" s="10"/>
      <c r="AO177" s="10"/>
      <c r="AP177" s="10"/>
      <c r="AQ177" s="10"/>
      <c r="AR177" s="10"/>
      <c r="AS177" s="10"/>
      <c r="AT177" s="10"/>
      <c r="AU177" s="10"/>
      <c r="AV177" s="10"/>
      <c r="AW177" s="10"/>
      <c r="AX177" s="10"/>
      <c r="AY177" s="10"/>
      <c r="AZ177" s="10"/>
      <c r="BA177" s="10"/>
      <c r="BB177" s="10"/>
      <c r="BC177" s="10"/>
      <c r="BD177" s="10"/>
      <c r="BE177" s="10"/>
      <c r="BF177" s="10"/>
      <c r="BG177" s="10"/>
      <c r="BH177" s="10"/>
      <c r="BI177" s="10"/>
      <c r="BJ177" s="10"/>
      <c r="BK177" s="10"/>
      <c r="BL177" s="10"/>
      <c r="BM177" s="10"/>
      <c r="BN177" s="10"/>
      <c r="BO177" s="10"/>
      <c r="BP177" s="10"/>
      <c r="BQ177" s="10"/>
      <c r="BR177" s="10"/>
      <c r="BS177" s="10"/>
      <c r="BT177" s="10"/>
      <c r="BU177" s="10"/>
      <c r="BV177" s="10"/>
      <c r="BW177" s="10"/>
      <c r="BX177" s="10"/>
      <c r="BY177" s="10"/>
      <c r="BZ177" s="10"/>
      <c r="CA177" s="10"/>
      <c r="CB177" s="10"/>
      <c r="CC177" s="10"/>
      <c r="CD177" s="10"/>
      <c r="CE177" s="10"/>
      <c r="CF177" s="10"/>
      <c r="CG177" s="10"/>
      <c r="CH177" s="10"/>
      <c r="CI177" s="10"/>
      <c r="CJ177" s="10"/>
      <c r="CK177" s="10"/>
      <c r="CL177" s="10"/>
      <c r="CM177" s="10"/>
      <c r="CN177" s="10"/>
      <c r="CO177" s="10"/>
    </row>
    <row r="178" spans="1:93" ht="12.75">
      <c r="A178" s="10"/>
      <c r="B178" s="10"/>
      <c r="C178" s="10"/>
      <c r="D178" s="10"/>
      <c r="E178" s="9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0"/>
      <c r="AH178" s="10"/>
      <c r="AI178" s="10"/>
      <c r="AJ178" s="10"/>
      <c r="AK178" s="10"/>
      <c r="AL178" s="10"/>
      <c r="AM178" s="10"/>
      <c r="AN178" s="10"/>
      <c r="AO178" s="10"/>
      <c r="AP178" s="10"/>
      <c r="AQ178" s="10"/>
      <c r="AR178" s="10"/>
      <c r="AS178" s="10"/>
      <c r="AT178" s="10"/>
      <c r="AU178" s="10"/>
      <c r="AV178" s="10"/>
      <c r="AW178" s="10"/>
      <c r="AX178" s="10"/>
      <c r="AY178" s="10"/>
      <c r="AZ178" s="10"/>
      <c r="BA178" s="10"/>
      <c r="BB178" s="10"/>
      <c r="BC178" s="10"/>
      <c r="BD178" s="10"/>
      <c r="BE178" s="10"/>
      <c r="BF178" s="10"/>
      <c r="BG178" s="10"/>
      <c r="BH178" s="10"/>
      <c r="BI178" s="10"/>
      <c r="BJ178" s="10"/>
      <c r="BK178" s="10"/>
      <c r="BL178" s="10"/>
      <c r="BM178" s="10"/>
      <c r="BN178" s="10"/>
      <c r="BO178" s="10"/>
      <c r="BP178" s="10"/>
      <c r="BQ178" s="10"/>
      <c r="BR178" s="10"/>
      <c r="BS178" s="10"/>
      <c r="BT178" s="10"/>
      <c r="BU178" s="10"/>
      <c r="BV178" s="10"/>
      <c r="BW178" s="10"/>
      <c r="BX178" s="10"/>
      <c r="BY178" s="10"/>
      <c r="BZ178" s="10"/>
      <c r="CA178" s="10"/>
      <c r="CB178" s="10"/>
      <c r="CC178" s="10"/>
      <c r="CD178" s="10"/>
      <c r="CE178" s="10"/>
      <c r="CF178" s="10"/>
      <c r="CG178" s="10"/>
      <c r="CH178" s="10"/>
      <c r="CI178" s="10"/>
      <c r="CJ178" s="10"/>
      <c r="CK178" s="10"/>
      <c r="CL178" s="10"/>
      <c r="CM178" s="10"/>
      <c r="CN178" s="10"/>
      <c r="CO178" s="10"/>
    </row>
    <row r="179" spans="1:93" ht="12.75">
      <c r="A179" s="10"/>
      <c r="B179" s="10"/>
      <c r="C179" s="10"/>
      <c r="D179" s="10"/>
      <c r="E179" s="9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0"/>
      <c r="AH179" s="10"/>
      <c r="AI179" s="10"/>
      <c r="AJ179" s="10"/>
      <c r="AK179" s="10"/>
      <c r="AL179" s="10"/>
      <c r="AM179" s="10"/>
      <c r="AN179" s="10"/>
      <c r="AO179" s="10"/>
      <c r="AP179" s="10"/>
      <c r="AQ179" s="10"/>
      <c r="AR179" s="10"/>
      <c r="AS179" s="10"/>
      <c r="AT179" s="10"/>
      <c r="AU179" s="10"/>
      <c r="AV179" s="10"/>
      <c r="AW179" s="10"/>
      <c r="AX179" s="10"/>
      <c r="AY179" s="10"/>
      <c r="AZ179" s="10"/>
      <c r="BA179" s="10"/>
      <c r="BB179" s="10"/>
      <c r="BC179" s="10"/>
      <c r="BD179" s="10"/>
      <c r="BE179" s="10"/>
      <c r="BF179" s="10"/>
      <c r="BG179" s="10"/>
      <c r="BH179" s="10"/>
      <c r="BI179" s="10"/>
      <c r="BJ179" s="10"/>
      <c r="BK179" s="10"/>
      <c r="BL179" s="10"/>
      <c r="BM179" s="10"/>
      <c r="BN179" s="10"/>
      <c r="BO179" s="10"/>
      <c r="BP179" s="10"/>
      <c r="BQ179" s="10"/>
      <c r="BR179" s="10"/>
      <c r="BS179" s="10"/>
      <c r="BT179" s="10"/>
      <c r="BU179" s="10"/>
      <c r="BV179" s="10"/>
      <c r="BW179" s="10"/>
      <c r="BX179" s="10"/>
      <c r="BY179" s="10"/>
      <c r="BZ179" s="10"/>
      <c r="CA179" s="10"/>
      <c r="CB179" s="10"/>
      <c r="CC179" s="10"/>
      <c r="CD179" s="10"/>
      <c r="CE179" s="10"/>
      <c r="CF179" s="10"/>
      <c r="CG179" s="10"/>
      <c r="CH179" s="10"/>
      <c r="CI179" s="10"/>
      <c r="CJ179" s="10"/>
      <c r="CK179" s="10"/>
      <c r="CL179" s="10"/>
      <c r="CM179" s="10"/>
      <c r="CN179" s="10"/>
      <c r="CO179" s="10"/>
    </row>
    <row r="180" spans="1:93" ht="12.75">
      <c r="A180" s="10"/>
      <c r="B180" s="10"/>
      <c r="C180" s="10"/>
      <c r="D180" s="10"/>
      <c r="E180" s="9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0"/>
      <c r="AH180" s="10"/>
      <c r="AI180" s="10"/>
      <c r="AJ180" s="10"/>
      <c r="AK180" s="10"/>
      <c r="AL180" s="10"/>
      <c r="AM180" s="10"/>
      <c r="AN180" s="10"/>
      <c r="AO180" s="10"/>
      <c r="AP180" s="10"/>
      <c r="AQ180" s="10"/>
      <c r="AR180" s="10"/>
      <c r="AS180" s="10"/>
      <c r="AT180" s="10"/>
      <c r="AU180" s="10"/>
      <c r="AV180" s="10"/>
      <c r="AW180" s="10"/>
      <c r="AX180" s="10"/>
      <c r="AY180" s="10"/>
      <c r="AZ180" s="10"/>
      <c r="BA180" s="10"/>
      <c r="BB180" s="10"/>
      <c r="BC180" s="10"/>
      <c r="BD180" s="10"/>
      <c r="BE180" s="10"/>
      <c r="BF180" s="10"/>
      <c r="BG180" s="10"/>
      <c r="BH180" s="10"/>
      <c r="BI180" s="10"/>
      <c r="BJ180" s="10"/>
      <c r="BK180" s="10"/>
      <c r="BL180" s="10"/>
      <c r="BM180" s="10"/>
      <c r="BN180" s="10"/>
      <c r="BO180" s="10"/>
      <c r="BP180" s="10"/>
      <c r="BQ180" s="10"/>
      <c r="BR180" s="10"/>
      <c r="BS180" s="10"/>
      <c r="BT180" s="10"/>
      <c r="BU180" s="10"/>
      <c r="BV180" s="10"/>
      <c r="BW180" s="10"/>
      <c r="BX180" s="10"/>
      <c r="BY180" s="10"/>
      <c r="BZ180" s="10"/>
      <c r="CA180" s="10"/>
      <c r="CB180" s="10"/>
      <c r="CC180" s="10"/>
      <c r="CD180" s="10"/>
      <c r="CE180" s="10"/>
      <c r="CF180" s="10"/>
      <c r="CG180" s="10"/>
      <c r="CH180" s="10"/>
      <c r="CI180" s="10"/>
      <c r="CJ180" s="10"/>
      <c r="CK180" s="10"/>
      <c r="CL180" s="10"/>
      <c r="CM180" s="10"/>
      <c r="CN180" s="10"/>
      <c r="CO180" s="10"/>
    </row>
    <row r="181" ht="12.75">
      <c r="E181" s="1"/>
    </row>
    <row r="182" ht="12.75">
      <c r="E182" s="1"/>
    </row>
    <row r="183" ht="12.75">
      <c r="E183" s="1"/>
    </row>
    <row r="184" ht="12.75">
      <c r="E184" s="1"/>
    </row>
    <row r="185" ht="12.75">
      <c r="E185" s="1"/>
    </row>
    <row r="186" ht="12.75">
      <c r="E186" s="1"/>
    </row>
    <row r="187" ht="12.75">
      <c r="E187" s="1"/>
    </row>
    <row r="188" ht="12.75">
      <c r="E188" s="1"/>
    </row>
    <row r="189" ht="12.75">
      <c r="E189" s="1"/>
    </row>
    <row r="190" ht="12.75">
      <c r="E190" s="1"/>
    </row>
    <row r="191" ht="12.75">
      <c r="E191" s="1"/>
    </row>
    <row r="192" ht="12.75">
      <c r="E192" s="1"/>
    </row>
    <row r="193" ht="12.75">
      <c r="E193" s="1"/>
    </row>
    <row r="194" ht="12.75">
      <c r="E194" s="1"/>
    </row>
    <row r="195" ht="12.75">
      <c r="E195" s="1"/>
    </row>
    <row r="196" ht="12.75">
      <c r="E196" s="1"/>
    </row>
    <row r="197" ht="12.75">
      <c r="E197" s="1"/>
    </row>
    <row r="198" ht="12.75">
      <c r="E198" s="1"/>
    </row>
    <row r="199" ht="12.75">
      <c r="E199" s="1"/>
    </row>
    <row r="200" ht="12.75">
      <c r="E200" s="1"/>
    </row>
    <row r="201" ht="12.75">
      <c r="E201" s="1"/>
    </row>
    <row r="202" ht="12.75">
      <c r="E202" s="1"/>
    </row>
    <row r="203" ht="12.75">
      <c r="E203" s="1"/>
    </row>
    <row r="204" ht="12.75">
      <c r="E204" s="1"/>
    </row>
    <row r="205" ht="12.75">
      <c r="E205" s="1"/>
    </row>
    <row r="206" ht="12.75">
      <c r="E206" s="1"/>
    </row>
    <row r="207" ht="12.75">
      <c r="E207" s="1"/>
    </row>
    <row r="208" ht="12.75">
      <c r="E208" s="1"/>
    </row>
    <row r="209" ht="12.75">
      <c r="E209" s="1"/>
    </row>
    <row r="210" ht="12.75">
      <c r="E210" s="1"/>
    </row>
    <row r="211" ht="12.75">
      <c r="E211" s="1"/>
    </row>
    <row r="212" ht="12.75">
      <c r="E212" s="1"/>
    </row>
    <row r="213" ht="12.75">
      <c r="E213" s="1"/>
    </row>
    <row r="214" ht="12.75">
      <c r="E214" s="1"/>
    </row>
    <row r="215" ht="12.75">
      <c r="E215" s="1"/>
    </row>
    <row r="216" ht="12.75">
      <c r="E216" s="1"/>
    </row>
    <row r="217" ht="12.75">
      <c r="E217" s="1"/>
    </row>
    <row r="218" ht="12.75">
      <c r="E218" s="1"/>
    </row>
    <row r="219" ht="12.75">
      <c r="E219" s="1"/>
    </row>
    <row r="220" ht="12.75">
      <c r="E220" s="1"/>
    </row>
    <row r="221" ht="12.75">
      <c r="E221" s="1"/>
    </row>
    <row r="222" ht="12.75">
      <c r="E222" s="1"/>
    </row>
    <row r="223" ht="12.75">
      <c r="E223" s="1"/>
    </row>
    <row r="224" ht="12.75">
      <c r="E224" s="1"/>
    </row>
    <row r="225" ht="12.75">
      <c r="E225" s="1"/>
    </row>
    <row r="226" ht="12.75">
      <c r="E226" s="1"/>
    </row>
    <row r="227" ht="12.75">
      <c r="E227" s="1"/>
    </row>
    <row r="228" ht="12.75">
      <c r="E228" s="1"/>
    </row>
    <row r="229" ht="12.75">
      <c r="E229" s="1"/>
    </row>
    <row r="230" ht="12.75">
      <c r="E230" s="1"/>
    </row>
    <row r="231" ht="12.75">
      <c r="E231" s="1"/>
    </row>
    <row r="232" ht="12.75">
      <c r="E232" s="1"/>
    </row>
    <row r="233" ht="12.75">
      <c r="E233" s="1"/>
    </row>
    <row r="234" ht="12.75">
      <c r="E234" s="1"/>
    </row>
    <row r="235" ht="12.75">
      <c r="E235" s="1"/>
    </row>
    <row r="236" ht="12.75">
      <c r="E236" s="1"/>
    </row>
    <row r="237" ht="12.75">
      <c r="E237" s="1"/>
    </row>
    <row r="238" ht="12.75">
      <c r="E238" s="1"/>
    </row>
    <row r="239" ht="12.75">
      <c r="E239" s="1"/>
    </row>
    <row r="240" ht="12.75">
      <c r="E240" s="1"/>
    </row>
    <row r="241" ht="12.75">
      <c r="E241" s="1"/>
    </row>
    <row r="242" ht="12.75">
      <c r="E242" s="1"/>
    </row>
    <row r="243" ht="12.75">
      <c r="E243" s="1"/>
    </row>
    <row r="244" ht="12.75">
      <c r="E244" s="1"/>
    </row>
    <row r="245" ht="12.75">
      <c r="E245" s="1"/>
    </row>
    <row r="246" ht="12.75">
      <c r="E246" s="1"/>
    </row>
    <row r="247" ht="12.75">
      <c r="E247" s="1"/>
    </row>
    <row r="248" ht="12.75">
      <c r="E248" s="1"/>
    </row>
    <row r="249" ht="12.75">
      <c r="E249" s="1"/>
    </row>
    <row r="250" ht="12.75">
      <c r="E250" s="1"/>
    </row>
    <row r="251" ht="12.75">
      <c r="E251" s="1"/>
    </row>
    <row r="252" ht="12.75">
      <c r="E252" s="1"/>
    </row>
    <row r="253" ht="12.75">
      <c r="E253" s="1"/>
    </row>
    <row r="254" ht="12.75">
      <c r="E254" s="1"/>
    </row>
    <row r="255" ht="12.75">
      <c r="E255" s="1"/>
    </row>
    <row r="256" ht="12.75">
      <c r="E256" s="1"/>
    </row>
    <row r="257" ht="12.75">
      <c r="E257" s="1"/>
    </row>
    <row r="258" ht="12.75">
      <c r="E258" s="1"/>
    </row>
    <row r="259" ht="12.75">
      <c r="E259" s="1"/>
    </row>
    <row r="260" ht="12.75">
      <c r="E260" s="1"/>
    </row>
    <row r="261" ht="12.75">
      <c r="E261" s="1"/>
    </row>
    <row r="262" ht="12.75">
      <c r="E262" s="1"/>
    </row>
    <row r="263" ht="12.75">
      <c r="E263" s="1"/>
    </row>
    <row r="264" ht="12.75">
      <c r="E264" s="1"/>
    </row>
    <row r="265" ht="12.75">
      <c r="E265" s="1"/>
    </row>
    <row r="266" ht="12.75">
      <c r="E266" s="1"/>
    </row>
    <row r="267" ht="12.75">
      <c r="E267" s="1"/>
    </row>
    <row r="268" ht="12.75">
      <c r="E268" s="1"/>
    </row>
    <row r="269" ht="12.75">
      <c r="E269" s="1"/>
    </row>
    <row r="270" ht="12.75">
      <c r="E270" s="1"/>
    </row>
    <row r="271" ht="12.75">
      <c r="E271" s="1"/>
    </row>
    <row r="272" ht="12.75">
      <c r="E272" s="1"/>
    </row>
    <row r="273" ht="12.75">
      <c r="E273" s="1"/>
    </row>
    <row r="274" ht="12.75">
      <c r="E274" s="1"/>
    </row>
    <row r="275" ht="12.75">
      <c r="E275" s="1"/>
    </row>
    <row r="276" ht="12.75">
      <c r="E276" s="1"/>
    </row>
    <row r="277" ht="12.75">
      <c r="E277" s="1"/>
    </row>
    <row r="278" ht="12.75">
      <c r="E278" s="1"/>
    </row>
    <row r="279" ht="12.75">
      <c r="E279" s="1"/>
    </row>
    <row r="280" ht="12.75">
      <c r="E280" s="1"/>
    </row>
    <row r="281" ht="12.75">
      <c r="E281" s="1"/>
    </row>
    <row r="282" ht="12.75">
      <c r="E282" s="1"/>
    </row>
    <row r="283" ht="12.75">
      <c r="E283" s="1"/>
    </row>
    <row r="284" ht="12.75">
      <c r="E284" s="1"/>
    </row>
    <row r="285" ht="12.75">
      <c r="E285" s="1"/>
    </row>
    <row r="286" ht="12.75">
      <c r="E286" s="1"/>
    </row>
    <row r="287" ht="12.75">
      <c r="E287" s="1"/>
    </row>
    <row r="288" ht="12.75">
      <c r="E288" s="1"/>
    </row>
  </sheetData>
  <printOptions horizontalCentered="1" verticalCentered="1"/>
  <pageMargins left="0.7874015748031497" right="0.7874015748031497" top="0.984251968503937" bottom="0.984251968503937" header="0.5118110236220472" footer="0.5118110236220472"/>
  <pageSetup blackAndWhite="1" horizontalDpi="300" verticalDpi="300" orientation="portrait" paperSize="9" scale="90" r:id="rId1"/>
  <headerFooter alignWithMargins="0">
    <oddHeader>&amp;C&amp;"Times New Roman,Normál\&amp;P/&amp;N 
Intézmények kiadásai&amp;R&amp;"Times New Roman CE,Normál\3.sz.melléklet
(ezer  ft-ban)</oddHeader>
    <oddFooter>&amp;L&amp;"Times New Roman,Normál\&amp;8&amp;D /&amp;T
Tóth Imréné
&amp;C&amp;"Times New Roman CE,Normál\&amp;8&amp;F/&amp;A/Tóthné&amp;R&amp;"Times New Roman CE,Normál\&amp;8........../.......oldal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154"/>
  <sheetViews>
    <sheetView zoomScale="75" zoomScaleNormal="75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6" sqref="A6"/>
    </sheetView>
  </sheetViews>
  <sheetFormatPr defaultColWidth="9.140625" defaultRowHeight="12.75"/>
  <cols>
    <col min="1" max="1" width="5.140625" style="0" customWidth="1"/>
    <col min="2" max="2" width="27.57421875" style="0" customWidth="1"/>
    <col min="3" max="3" width="11.28125" style="0" customWidth="1"/>
    <col min="4" max="4" width="10.7109375" style="0" customWidth="1"/>
    <col min="5" max="5" width="8.421875" style="0" customWidth="1"/>
    <col min="6" max="6" width="29.28125" style="0" customWidth="1"/>
    <col min="7" max="7" width="6.8515625" style="0" customWidth="1"/>
    <col min="8" max="8" width="7.421875" style="0" customWidth="1"/>
    <col min="9" max="9" width="41.57421875" style="0" customWidth="1"/>
    <col min="10" max="10" width="13.421875" style="0" customWidth="1"/>
    <col min="11" max="11" width="14.00390625" style="0" customWidth="1"/>
    <col min="12" max="12" width="13.00390625" style="0" customWidth="1"/>
  </cols>
  <sheetData>
    <row r="1" spans="1:12" ht="12.75">
      <c r="A1" s="69" t="s">
        <v>4</v>
      </c>
      <c r="B1" s="69" t="s">
        <v>4</v>
      </c>
      <c r="C1" s="70" t="s">
        <v>168</v>
      </c>
      <c r="D1" s="70"/>
      <c r="E1" s="173"/>
      <c r="F1" s="174" t="s">
        <v>4</v>
      </c>
      <c r="G1" s="190" t="s">
        <v>4</v>
      </c>
      <c r="H1" s="190" t="s">
        <v>4</v>
      </c>
      <c r="I1" s="190" t="s">
        <v>4</v>
      </c>
      <c r="J1" s="70" t="s">
        <v>168</v>
      </c>
      <c r="K1" s="70"/>
      <c r="L1" s="70"/>
    </row>
    <row r="2" spans="1:12" ht="12.75">
      <c r="A2" s="78" t="s">
        <v>26</v>
      </c>
      <c r="B2" s="78" t="s">
        <v>87</v>
      </c>
      <c r="C2" s="77" t="s">
        <v>217</v>
      </c>
      <c r="D2" s="77"/>
      <c r="E2" s="216"/>
      <c r="F2" s="175" t="s">
        <v>84</v>
      </c>
      <c r="G2" s="191" t="s">
        <v>26</v>
      </c>
      <c r="H2" s="191" t="s">
        <v>82</v>
      </c>
      <c r="I2" s="191" t="s">
        <v>175</v>
      </c>
      <c r="J2" s="77" t="s">
        <v>215</v>
      </c>
      <c r="K2" s="77"/>
      <c r="L2" s="77"/>
    </row>
    <row r="3" spans="1:12" ht="12.75">
      <c r="A3" s="78" t="s">
        <v>32</v>
      </c>
      <c r="B3" s="78" t="s">
        <v>95</v>
      </c>
      <c r="C3" s="85" t="s">
        <v>4</v>
      </c>
      <c r="D3" s="85"/>
      <c r="E3" s="176"/>
      <c r="F3" s="177" t="s">
        <v>4</v>
      </c>
      <c r="G3" s="191" t="s">
        <v>32</v>
      </c>
      <c r="H3" s="191" t="s">
        <v>83</v>
      </c>
      <c r="I3" s="191" t="s">
        <v>177</v>
      </c>
      <c r="J3" s="85" t="s">
        <v>4</v>
      </c>
      <c r="K3" s="85"/>
      <c r="L3" s="85"/>
    </row>
    <row r="4" spans="1:12" ht="12.75">
      <c r="A4" s="78" t="s">
        <v>4</v>
      </c>
      <c r="B4" s="90"/>
      <c r="C4" s="91" t="s">
        <v>6</v>
      </c>
      <c r="D4" s="91" t="s">
        <v>212</v>
      </c>
      <c r="E4" s="217" t="s">
        <v>0</v>
      </c>
      <c r="F4" s="178"/>
      <c r="G4" s="191" t="s">
        <v>4</v>
      </c>
      <c r="H4" s="191" t="s">
        <v>32</v>
      </c>
      <c r="I4" s="192" t="s">
        <v>178</v>
      </c>
      <c r="J4" s="137" t="s">
        <v>6</v>
      </c>
      <c r="K4" s="137" t="s">
        <v>212</v>
      </c>
      <c r="L4" s="91" t="s">
        <v>0</v>
      </c>
    </row>
    <row r="5" spans="1:12" ht="12.75">
      <c r="A5" s="93"/>
      <c r="B5" s="94"/>
      <c r="C5" s="95" t="s">
        <v>7</v>
      </c>
      <c r="D5" s="95" t="s">
        <v>7</v>
      </c>
      <c r="E5" s="218" t="s">
        <v>1</v>
      </c>
      <c r="F5" s="179"/>
      <c r="G5" s="193"/>
      <c r="H5" s="193"/>
      <c r="I5" s="194"/>
      <c r="J5" s="154" t="s">
        <v>7</v>
      </c>
      <c r="K5" s="154" t="s">
        <v>3</v>
      </c>
      <c r="L5" s="195" t="s">
        <v>4</v>
      </c>
    </row>
    <row r="6" spans="1:12" ht="12.75">
      <c r="A6" s="99" t="s">
        <v>10</v>
      </c>
      <c r="B6" s="99" t="s">
        <v>110</v>
      </c>
      <c r="C6" s="100">
        <f>'[1]létszám'!D6</f>
        <v>85</v>
      </c>
      <c r="D6" s="104">
        <f>(C6+E6)</f>
        <v>85</v>
      </c>
      <c r="E6" s="101">
        <f>'[2]1.-23.'!V37</f>
        <v>0</v>
      </c>
      <c r="F6" s="180"/>
      <c r="G6" s="196"/>
      <c r="H6" s="197"/>
      <c r="I6" s="197"/>
      <c r="J6" s="197"/>
      <c r="K6" s="197"/>
      <c r="L6" s="197"/>
    </row>
    <row r="7" spans="1:12" ht="12.75">
      <c r="A7" s="99" t="s">
        <v>8</v>
      </c>
      <c r="B7" s="99" t="s">
        <v>111</v>
      </c>
      <c r="C7" s="103">
        <f>'[1]létszám'!D7</f>
        <v>82</v>
      </c>
      <c r="D7" s="104">
        <f aca="true" t="shared" si="0" ref="D7:D46">(C7+E7)</f>
        <v>82</v>
      </c>
      <c r="E7" s="104">
        <f>'[2]1.-23.'!V85</f>
        <v>0</v>
      </c>
      <c r="F7" s="181"/>
      <c r="G7" s="198">
        <v>1</v>
      </c>
      <c r="H7" s="198" t="s">
        <v>10</v>
      </c>
      <c r="I7" s="107" t="s">
        <v>179</v>
      </c>
      <c r="J7" s="33">
        <f>'[3]létszám'!K7</f>
        <v>59</v>
      </c>
      <c r="K7" s="104">
        <f>(J7+L7)</f>
        <v>59</v>
      </c>
      <c r="L7" s="33">
        <f>'[2]részb.ö.'!V37</f>
        <v>0</v>
      </c>
    </row>
    <row r="8" spans="1:12" ht="12.75">
      <c r="A8" s="99" t="s">
        <v>11</v>
      </c>
      <c r="B8" s="99" t="s">
        <v>112</v>
      </c>
      <c r="C8" s="103">
        <f>'[1]létszám'!D8</f>
        <v>103</v>
      </c>
      <c r="D8" s="104">
        <f t="shared" si="0"/>
        <v>103</v>
      </c>
      <c r="E8" s="104">
        <f>'[2]1.-23.'!V133</f>
        <v>0</v>
      </c>
      <c r="F8" s="107"/>
      <c r="G8" s="198">
        <v>1</v>
      </c>
      <c r="H8" s="198" t="s">
        <v>8</v>
      </c>
      <c r="I8" s="107" t="s">
        <v>180</v>
      </c>
      <c r="J8" s="33">
        <f>'[3]létszám'!K8</f>
        <v>26</v>
      </c>
      <c r="K8" s="200">
        <f>(K9-K7)</f>
        <v>26</v>
      </c>
      <c r="L8" s="200">
        <f>(L9-L7)</f>
        <v>0</v>
      </c>
    </row>
    <row r="9" spans="1:12" ht="12.75">
      <c r="A9" s="99" t="s">
        <v>12</v>
      </c>
      <c r="B9" s="99" t="s">
        <v>113</v>
      </c>
      <c r="C9" s="103">
        <f>'[1]létszám'!D9</f>
        <v>39</v>
      </c>
      <c r="D9" s="104">
        <f t="shared" si="0"/>
        <v>39</v>
      </c>
      <c r="E9" s="104">
        <f>'[2]1.-23.'!V181</f>
        <v>0</v>
      </c>
      <c r="F9" s="107"/>
      <c r="G9" s="201">
        <v>1</v>
      </c>
      <c r="H9" s="201"/>
      <c r="I9" s="186" t="s">
        <v>181</v>
      </c>
      <c r="J9" s="202">
        <f>C6</f>
        <v>85</v>
      </c>
      <c r="K9" s="202">
        <f>D6</f>
        <v>85</v>
      </c>
      <c r="L9" s="202">
        <f>E6</f>
        <v>0</v>
      </c>
    </row>
    <row r="10" spans="1:12" ht="12.75">
      <c r="A10" s="99" t="s">
        <v>13</v>
      </c>
      <c r="B10" s="99" t="s">
        <v>114</v>
      </c>
      <c r="C10" s="103">
        <f>'[1]létszám'!D10</f>
        <v>62</v>
      </c>
      <c r="D10" s="104">
        <f t="shared" si="0"/>
        <v>62</v>
      </c>
      <c r="E10" s="104">
        <f>'[2]1.-23.'!V229</f>
        <v>0</v>
      </c>
      <c r="F10" s="107"/>
      <c r="G10" s="203"/>
      <c r="H10" s="5"/>
      <c r="I10" s="5"/>
      <c r="J10" s="5"/>
      <c r="K10" s="5"/>
      <c r="L10" s="5"/>
    </row>
    <row r="11" spans="1:12" ht="12.75">
      <c r="A11" s="99" t="s">
        <v>14</v>
      </c>
      <c r="B11" s="99" t="s">
        <v>115</v>
      </c>
      <c r="C11" s="103">
        <f>'[1]létszám'!D11</f>
        <v>31</v>
      </c>
      <c r="D11" s="104">
        <f t="shared" si="0"/>
        <v>31</v>
      </c>
      <c r="E11" s="104">
        <f>'[2]1.-23.'!V277</f>
        <v>0</v>
      </c>
      <c r="F11" s="107"/>
      <c r="G11" s="5"/>
      <c r="H11" s="5"/>
      <c r="I11" s="5"/>
      <c r="J11" s="5"/>
      <c r="K11" s="5"/>
      <c r="L11" s="5"/>
    </row>
    <row r="12" spans="1:12" ht="12.75">
      <c r="A12" s="99" t="s">
        <v>15</v>
      </c>
      <c r="B12" s="99" t="s">
        <v>116</v>
      </c>
      <c r="C12" s="103">
        <f>'[1]létszám'!D12</f>
        <v>60</v>
      </c>
      <c r="D12" s="104">
        <f t="shared" si="0"/>
        <v>60</v>
      </c>
      <c r="E12" s="104">
        <f>'[2]1.-23.'!V325</f>
        <v>0</v>
      </c>
      <c r="F12" s="107"/>
      <c r="G12" s="5"/>
      <c r="H12" s="5"/>
      <c r="I12" s="5"/>
      <c r="J12" s="5"/>
      <c r="K12" s="5"/>
      <c r="L12" s="5"/>
    </row>
    <row r="13" spans="1:12" ht="12.75">
      <c r="A13" s="99" t="s">
        <v>16</v>
      </c>
      <c r="B13" s="99" t="s">
        <v>117</v>
      </c>
      <c r="C13" s="103">
        <f>'[1]létszám'!D13</f>
        <v>469</v>
      </c>
      <c r="D13" s="104">
        <f t="shared" si="0"/>
        <v>469</v>
      </c>
      <c r="E13" s="104">
        <f>'[2]1.-23.'!V373</f>
        <v>0</v>
      </c>
      <c r="F13" s="107"/>
      <c r="G13" s="5"/>
      <c r="H13" s="5"/>
      <c r="I13" s="5"/>
      <c r="J13" s="5"/>
      <c r="K13" s="5"/>
      <c r="L13" s="5"/>
    </row>
    <row r="14" spans="1:12" ht="12.75">
      <c r="A14" s="99" t="s">
        <v>17</v>
      </c>
      <c r="B14" s="99" t="s">
        <v>118</v>
      </c>
      <c r="C14" s="103">
        <f>'[1]létszám'!D14</f>
        <v>51</v>
      </c>
      <c r="D14" s="104">
        <f t="shared" si="0"/>
        <v>51</v>
      </c>
      <c r="E14" s="104">
        <f>'[2]1.-23.'!V421</f>
        <v>0</v>
      </c>
      <c r="F14" s="107"/>
      <c r="G14" s="5"/>
      <c r="H14" s="5"/>
      <c r="I14" s="5"/>
      <c r="J14" s="5"/>
      <c r="K14" s="5"/>
      <c r="L14" s="5"/>
    </row>
    <row r="15" spans="1:12" ht="12.75">
      <c r="A15" s="99" t="s">
        <v>18</v>
      </c>
      <c r="B15" s="99" t="s">
        <v>119</v>
      </c>
      <c r="C15" s="103">
        <f>'[1]létszám'!D15</f>
        <v>52</v>
      </c>
      <c r="D15" s="104">
        <f t="shared" si="0"/>
        <v>52</v>
      </c>
      <c r="E15" s="104">
        <f>'[2]1.-23.'!V469</f>
        <v>0</v>
      </c>
      <c r="F15" s="107"/>
      <c r="G15" s="5"/>
      <c r="H15" s="5"/>
      <c r="I15" s="5"/>
      <c r="J15" s="5"/>
      <c r="K15" s="5"/>
      <c r="L15" s="5"/>
    </row>
    <row r="16" spans="1:12" ht="12.75">
      <c r="A16" s="99" t="s">
        <v>19</v>
      </c>
      <c r="B16" s="99" t="s">
        <v>120</v>
      </c>
      <c r="C16" s="103">
        <f>'[1]létszám'!D16</f>
        <v>65</v>
      </c>
      <c r="D16" s="104">
        <f t="shared" si="0"/>
        <v>65</v>
      </c>
      <c r="E16" s="104">
        <f>'[2]1.-23.'!V517</f>
        <v>0</v>
      </c>
      <c r="F16" s="124"/>
      <c r="G16" s="190" t="s">
        <v>4</v>
      </c>
      <c r="H16" s="190" t="s">
        <v>4</v>
      </c>
      <c r="I16" s="190" t="s">
        <v>4</v>
      </c>
      <c r="J16" s="70" t="s">
        <v>168</v>
      </c>
      <c r="K16" s="70"/>
      <c r="L16" s="70"/>
    </row>
    <row r="17" spans="1:12" ht="12.75">
      <c r="A17" s="99" t="s">
        <v>20</v>
      </c>
      <c r="B17" s="99" t="s">
        <v>121</v>
      </c>
      <c r="C17" s="103">
        <f>'[1]létszám'!D17</f>
        <v>39</v>
      </c>
      <c r="D17" s="104">
        <f t="shared" si="0"/>
        <v>39</v>
      </c>
      <c r="E17" s="104">
        <f>'[2]1.-23.'!V565</f>
        <v>0</v>
      </c>
      <c r="F17" s="107"/>
      <c r="G17" s="191" t="s">
        <v>26</v>
      </c>
      <c r="H17" s="191" t="s">
        <v>82</v>
      </c>
      <c r="I17" s="191" t="s">
        <v>175</v>
      </c>
      <c r="J17" s="77" t="s">
        <v>215</v>
      </c>
      <c r="K17" s="77"/>
      <c r="L17" s="77"/>
    </row>
    <row r="18" spans="1:12" ht="12.75">
      <c r="A18" s="99" t="s">
        <v>21</v>
      </c>
      <c r="B18" s="99" t="s">
        <v>122</v>
      </c>
      <c r="C18" s="103">
        <f>'[1]létszám'!D18</f>
        <v>61</v>
      </c>
      <c r="D18" s="104">
        <f t="shared" si="0"/>
        <v>61</v>
      </c>
      <c r="E18" s="104">
        <f>'[2]1.-23.'!V613</f>
        <v>0</v>
      </c>
      <c r="F18" s="107"/>
      <c r="G18" s="191" t="s">
        <v>32</v>
      </c>
      <c r="H18" s="191" t="s">
        <v>83</v>
      </c>
      <c r="I18" s="192" t="s">
        <v>177</v>
      </c>
      <c r="J18" s="85" t="s">
        <v>4</v>
      </c>
      <c r="K18" s="85"/>
      <c r="L18" s="85"/>
    </row>
    <row r="19" spans="1:12" ht="12.75">
      <c r="A19" s="99" t="s">
        <v>33</v>
      </c>
      <c r="B19" s="99" t="s">
        <v>123</v>
      </c>
      <c r="C19" s="103">
        <f>'[1]létszám'!D19</f>
        <v>60</v>
      </c>
      <c r="D19" s="104">
        <f t="shared" si="0"/>
        <v>60</v>
      </c>
      <c r="E19" s="104">
        <f>'[2]1.-23.'!V661</f>
        <v>0</v>
      </c>
      <c r="F19" s="107"/>
      <c r="G19" s="191" t="s">
        <v>4</v>
      </c>
      <c r="H19" s="191" t="s">
        <v>32</v>
      </c>
      <c r="I19" s="192" t="s">
        <v>178</v>
      </c>
      <c r="J19" s="137" t="s">
        <v>6</v>
      </c>
      <c r="K19" s="137" t="s">
        <v>212</v>
      </c>
      <c r="L19" s="91" t="s">
        <v>0</v>
      </c>
    </row>
    <row r="20" spans="1:12" ht="12.75">
      <c r="A20" s="99" t="s">
        <v>34</v>
      </c>
      <c r="B20" s="99" t="s">
        <v>124</v>
      </c>
      <c r="C20" s="103">
        <f>'[1]létszám'!D20</f>
        <v>56</v>
      </c>
      <c r="D20" s="104">
        <f t="shared" si="0"/>
        <v>56</v>
      </c>
      <c r="E20" s="104">
        <f>'[2]1.-23.'!V709</f>
        <v>0</v>
      </c>
      <c r="F20" s="107"/>
      <c r="G20" s="193"/>
      <c r="H20" s="193"/>
      <c r="I20" s="194"/>
      <c r="J20" s="154" t="s">
        <v>7</v>
      </c>
      <c r="K20" s="154" t="s">
        <v>3</v>
      </c>
      <c r="L20" s="195" t="s">
        <v>4</v>
      </c>
    </row>
    <row r="21" spans="1:12" ht="12.75">
      <c r="A21" s="106" t="s">
        <v>35</v>
      </c>
      <c r="B21" s="99" t="s">
        <v>125</v>
      </c>
      <c r="C21" s="103">
        <f>'[1]létszám'!D21</f>
        <v>13</v>
      </c>
      <c r="D21" s="104">
        <f t="shared" si="0"/>
        <v>13</v>
      </c>
      <c r="E21" s="104">
        <f>'[2]1.-23.'!V757</f>
        <v>0</v>
      </c>
      <c r="F21" s="107"/>
      <c r="G21" s="107"/>
      <c r="H21" s="107"/>
      <c r="I21" s="107"/>
      <c r="J21" s="107"/>
      <c r="K21" s="107"/>
      <c r="L21" s="107"/>
    </row>
    <row r="22" spans="1:12" ht="12.75">
      <c r="A22" s="106" t="s">
        <v>36</v>
      </c>
      <c r="B22" s="99" t="s">
        <v>126</v>
      </c>
      <c r="C22" s="103">
        <f>'[1]létszám'!D22</f>
        <v>48</v>
      </c>
      <c r="D22" s="104">
        <f t="shared" si="0"/>
        <v>48</v>
      </c>
      <c r="E22" s="104">
        <f>'[2]1.-23.'!V805</f>
        <v>0</v>
      </c>
      <c r="F22" s="182"/>
      <c r="G22" s="107"/>
      <c r="H22" s="107"/>
      <c r="I22" s="107"/>
      <c r="J22" s="107"/>
      <c r="K22" s="107"/>
      <c r="L22" s="107"/>
    </row>
    <row r="23" spans="1:12" ht="12.75">
      <c r="A23" s="106" t="s">
        <v>37</v>
      </c>
      <c r="B23" s="99" t="s">
        <v>127</v>
      </c>
      <c r="C23" s="103">
        <f>'[1]létszám'!D23</f>
        <v>55</v>
      </c>
      <c r="D23" s="104">
        <f t="shared" si="0"/>
        <v>55</v>
      </c>
      <c r="E23" s="104">
        <f>'[2]1.-23.'!V853</f>
        <v>0</v>
      </c>
      <c r="F23" s="182"/>
      <c r="G23" s="198">
        <v>8</v>
      </c>
      <c r="H23" s="198" t="s">
        <v>10</v>
      </c>
      <c r="I23" s="107" t="s">
        <v>183</v>
      </c>
      <c r="J23" s="33">
        <f>'[3]létszám'!K23</f>
        <v>34</v>
      </c>
      <c r="K23" s="104">
        <f>(J23+L23)</f>
        <v>34</v>
      </c>
      <c r="L23" s="33">
        <f>'[2]részb.ö.'!V85</f>
        <v>0</v>
      </c>
    </row>
    <row r="24" spans="1:12" ht="12.75">
      <c r="A24" s="106" t="s">
        <v>38</v>
      </c>
      <c r="B24" s="99" t="s">
        <v>128</v>
      </c>
      <c r="C24" s="103">
        <f>'[1]létszám'!D24</f>
        <v>83</v>
      </c>
      <c r="D24" s="104">
        <f t="shared" si="0"/>
        <v>83</v>
      </c>
      <c r="E24" s="104">
        <f>'[2]1.-23.'!V901</f>
        <v>0</v>
      </c>
      <c r="F24" s="182"/>
      <c r="G24" s="204">
        <v>8</v>
      </c>
      <c r="H24" s="198" t="s">
        <v>8</v>
      </c>
      <c r="I24" s="107" t="s">
        <v>184</v>
      </c>
      <c r="J24" s="33">
        <f>'[3]létszám'!K24</f>
        <v>15</v>
      </c>
      <c r="K24" s="104">
        <f aca="true" t="shared" si="1" ref="K24:K41">(J24+L24)</f>
        <v>15</v>
      </c>
      <c r="L24" s="33">
        <f>'[2]részb.ö.'!V133</f>
        <v>0</v>
      </c>
    </row>
    <row r="25" spans="1:12" ht="12.75">
      <c r="A25" s="106" t="s">
        <v>39</v>
      </c>
      <c r="B25" s="99" t="s">
        <v>129</v>
      </c>
      <c r="C25" s="103">
        <f>'[1]létszám'!D25</f>
        <v>70</v>
      </c>
      <c r="D25" s="104">
        <f t="shared" si="0"/>
        <v>70</v>
      </c>
      <c r="E25" s="104">
        <f>'[2]1.-23.'!V949</f>
        <v>0</v>
      </c>
      <c r="F25" s="183"/>
      <c r="G25" s="204">
        <v>8</v>
      </c>
      <c r="H25" s="198" t="s">
        <v>11</v>
      </c>
      <c r="I25" s="107" t="s">
        <v>185</v>
      </c>
      <c r="J25" s="33">
        <f>'[3]létszám'!K25</f>
        <v>23</v>
      </c>
      <c r="K25" s="104">
        <f t="shared" si="1"/>
        <v>23</v>
      </c>
      <c r="L25" s="33">
        <f>'[2]részb.ö.'!V181</f>
        <v>0</v>
      </c>
    </row>
    <row r="26" spans="1:12" ht="12.75">
      <c r="A26" s="106" t="s">
        <v>40</v>
      </c>
      <c r="B26" s="99" t="s">
        <v>130</v>
      </c>
      <c r="C26" s="103">
        <f>'[1]létszám'!D26</f>
        <v>30</v>
      </c>
      <c r="D26" s="104">
        <f t="shared" si="0"/>
        <v>30</v>
      </c>
      <c r="E26" s="104">
        <f>'[2]1.-23.'!V997</f>
        <v>0</v>
      </c>
      <c r="F26" s="182"/>
      <c r="G26" s="204">
        <v>8</v>
      </c>
      <c r="H26" s="198" t="s">
        <v>12</v>
      </c>
      <c r="I26" s="107" t="s">
        <v>186</v>
      </c>
      <c r="J26" s="33">
        <f>'[3]létszám'!K26</f>
        <v>37</v>
      </c>
      <c r="K26" s="104">
        <f t="shared" si="1"/>
        <v>37</v>
      </c>
      <c r="L26" s="33">
        <f>'[2]részb.ö.'!V229</f>
        <v>0</v>
      </c>
    </row>
    <row r="27" spans="1:12" ht="12.75">
      <c r="A27" s="106" t="s">
        <v>41</v>
      </c>
      <c r="B27" s="99" t="s">
        <v>131</v>
      </c>
      <c r="C27" s="103">
        <f>'[1]létszám'!D27</f>
        <v>58</v>
      </c>
      <c r="D27" s="104">
        <f t="shared" si="0"/>
        <v>58</v>
      </c>
      <c r="E27" s="104">
        <f>'[2]1.-23.'!V1045</f>
        <v>0</v>
      </c>
      <c r="F27" s="182"/>
      <c r="G27" s="204">
        <v>8</v>
      </c>
      <c r="H27" s="198" t="s">
        <v>13</v>
      </c>
      <c r="I27" s="107" t="s">
        <v>187</v>
      </c>
      <c r="J27" s="33">
        <f>'[3]létszám'!K27</f>
        <v>36</v>
      </c>
      <c r="K27" s="104">
        <f t="shared" si="1"/>
        <v>36</v>
      </c>
      <c r="L27" s="33">
        <f>'[2]részb.ö.'!V277</f>
        <v>0</v>
      </c>
    </row>
    <row r="28" spans="1:12" ht="12.75">
      <c r="A28" s="106" t="s">
        <v>42</v>
      </c>
      <c r="B28" s="99" t="s">
        <v>132</v>
      </c>
      <c r="C28" s="103">
        <f>'[1]létszám'!D28</f>
        <v>138</v>
      </c>
      <c r="D28" s="104">
        <f t="shared" si="0"/>
        <v>138</v>
      </c>
      <c r="E28" s="104">
        <f>'[2]1.-23.'!V1093</f>
        <v>0</v>
      </c>
      <c r="F28" s="182"/>
      <c r="G28" s="204">
        <v>8</v>
      </c>
      <c r="H28" s="198" t="s">
        <v>14</v>
      </c>
      <c r="I28" s="107" t="s">
        <v>188</v>
      </c>
      <c r="J28" s="33">
        <f>'[3]létszám'!K28</f>
        <v>20</v>
      </c>
      <c r="K28" s="104">
        <f t="shared" si="1"/>
        <v>20</v>
      </c>
      <c r="L28" s="33">
        <f>'[2]részb.ö.'!V325</f>
        <v>0</v>
      </c>
    </row>
    <row r="29" spans="1:12" ht="12" customHeight="1">
      <c r="A29" s="106" t="s">
        <v>43</v>
      </c>
      <c r="B29" s="99" t="s">
        <v>133</v>
      </c>
      <c r="C29" s="103">
        <f>'[1]létszám'!D29</f>
        <v>139</v>
      </c>
      <c r="D29" s="104">
        <f t="shared" si="0"/>
        <v>139</v>
      </c>
      <c r="E29" s="104">
        <f>'[2]24.-42.'!V37</f>
        <v>0</v>
      </c>
      <c r="F29" s="182"/>
      <c r="G29" s="204">
        <v>8</v>
      </c>
      <c r="H29" s="198" t="s">
        <v>15</v>
      </c>
      <c r="I29" s="107" t="s">
        <v>189</v>
      </c>
      <c r="J29" s="33">
        <f>'[3]létszám'!K29</f>
        <v>18</v>
      </c>
      <c r="K29" s="104">
        <f t="shared" si="1"/>
        <v>18</v>
      </c>
      <c r="L29" s="33">
        <f>'[2]részb.ö.'!V373</f>
        <v>0</v>
      </c>
    </row>
    <row r="30" spans="1:12" ht="12.75">
      <c r="A30" s="106" t="s">
        <v>44</v>
      </c>
      <c r="B30" s="99" t="s">
        <v>134</v>
      </c>
      <c r="C30" s="103">
        <f>'[1]létszám'!D30</f>
        <v>106</v>
      </c>
      <c r="D30" s="104">
        <f t="shared" si="0"/>
        <v>106</v>
      </c>
      <c r="E30" s="104">
        <f>'[2]24.-42.'!V85</f>
        <v>0</v>
      </c>
      <c r="F30" s="182"/>
      <c r="G30" s="204">
        <v>8</v>
      </c>
      <c r="H30" s="198" t="s">
        <v>16</v>
      </c>
      <c r="I30" s="107" t="s">
        <v>190</v>
      </c>
      <c r="J30" s="33">
        <f>'[3]létszám'!K30</f>
        <v>31</v>
      </c>
      <c r="K30" s="104">
        <f t="shared" si="1"/>
        <v>31</v>
      </c>
      <c r="L30" s="33">
        <f>'[2]részb.ö.'!V421</f>
        <v>0</v>
      </c>
    </row>
    <row r="31" spans="1:12" ht="12.75">
      <c r="A31" s="106" t="s">
        <v>45</v>
      </c>
      <c r="B31" s="99" t="s">
        <v>135</v>
      </c>
      <c r="C31" s="103">
        <f>'[1]létszám'!D31</f>
        <v>119</v>
      </c>
      <c r="D31" s="104">
        <f t="shared" si="0"/>
        <v>119</v>
      </c>
      <c r="E31" s="104">
        <f>'[2]24.-42.'!V133</f>
        <v>0</v>
      </c>
      <c r="F31" s="182"/>
      <c r="G31" s="204">
        <v>8</v>
      </c>
      <c r="H31" s="198" t="s">
        <v>17</v>
      </c>
      <c r="I31" s="107" t="s">
        <v>191</v>
      </c>
      <c r="J31" s="33">
        <f>'[3]létszám'!K31</f>
        <v>16</v>
      </c>
      <c r="K31" s="104">
        <f t="shared" si="1"/>
        <v>16</v>
      </c>
      <c r="L31" s="33">
        <f>'[2]részb.ö.'!V469</f>
        <v>0</v>
      </c>
    </row>
    <row r="32" spans="1:12" ht="12.75">
      <c r="A32" s="106" t="s">
        <v>46</v>
      </c>
      <c r="B32" s="99" t="s">
        <v>136</v>
      </c>
      <c r="C32" s="103">
        <f>'[1]létszám'!D32</f>
        <v>77</v>
      </c>
      <c r="D32" s="104">
        <f t="shared" si="0"/>
        <v>77</v>
      </c>
      <c r="E32" s="104">
        <f>'[2]24.-42.'!V181</f>
        <v>0</v>
      </c>
      <c r="F32" s="182"/>
      <c r="G32" s="204">
        <v>8</v>
      </c>
      <c r="H32" s="198" t="s">
        <v>18</v>
      </c>
      <c r="I32" s="107" t="s">
        <v>192</v>
      </c>
      <c r="J32" s="33">
        <f>'[3]létszám'!K32</f>
        <v>24</v>
      </c>
      <c r="K32" s="104">
        <f t="shared" si="1"/>
        <v>24</v>
      </c>
      <c r="L32" s="33">
        <f>'[2]részb.ö.'!V517</f>
        <v>0</v>
      </c>
    </row>
    <row r="33" spans="1:12" ht="12.75">
      <c r="A33" s="106" t="s">
        <v>47</v>
      </c>
      <c r="B33" s="99" t="s">
        <v>137</v>
      </c>
      <c r="C33" s="103">
        <f>'[1]létszám'!D33</f>
        <v>111</v>
      </c>
      <c r="D33" s="104">
        <f t="shared" si="0"/>
        <v>111</v>
      </c>
      <c r="E33" s="104">
        <f>'[2]24.-42.'!V229</f>
        <v>0</v>
      </c>
      <c r="F33" s="182"/>
      <c r="G33" s="204">
        <v>8</v>
      </c>
      <c r="H33" s="198" t="s">
        <v>19</v>
      </c>
      <c r="I33" s="107" t="s">
        <v>193</v>
      </c>
      <c r="J33" s="33">
        <f>'[3]létszám'!K33</f>
        <v>19</v>
      </c>
      <c r="K33" s="104">
        <f t="shared" si="1"/>
        <v>19</v>
      </c>
      <c r="L33" s="33">
        <f>'[2]részb.ö.'!V565</f>
        <v>0</v>
      </c>
    </row>
    <row r="34" spans="1:12" ht="12.75">
      <c r="A34" s="106" t="s">
        <v>48</v>
      </c>
      <c r="B34" s="99" t="s">
        <v>138</v>
      </c>
      <c r="C34" s="103">
        <f>'[1]létszám'!D34</f>
        <v>34</v>
      </c>
      <c r="D34" s="104">
        <f t="shared" si="0"/>
        <v>34</v>
      </c>
      <c r="E34" s="104">
        <f>'[2]24.-42.'!V277</f>
        <v>0</v>
      </c>
      <c r="F34" s="182"/>
      <c r="G34" s="204">
        <v>8</v>
      </c>
      <c r="H34" s="198" t="s">
        <v>20</v>
      </c>
      <c r="I34" s="107" t="s">
        <v>194</v>
      </c>
      <c r="J34" s="33">
        <f>'[3]létszám'!K34</f>
        <v>16</v>
      </c>
      <c r="K34" s="104">
        <f t="shared" si="1"/>
        <v>16</v>
      </c>
      <c r="L34" s="33">
        <f>'[2]részb.ö.'!V613</f>
        <v>0</v>
      </c>
    </row>
    <row r="35" spans="1:12" ht="12.75">
      <c r="A35" s="106" t="s">
        <v>49</v>
      </c>
      <c r="B35" s="99" t="s">
        <v>139</v>
      </c>
      <c r="C35" s="103">
        <f>'[1]létszám'!D35</f>
        <v>101</v>
      </c>
      <c r="D35" s="104">
        <f t="shared" si="0"/>
        <v>101</v>
      </c>
      <c r="E35" s="104">
        <f>'[2]24.-42.'!V325</f>
        <v>0</v>
      </c>
      <c r="F35" s="182"/>
      <c r="G35" s="204">
        <v>8</v>
      </c>
      <c r="H35" s="198" t="s">
        <v>21</v>
      </c>
      <c r="I35" s="107" t="s">
        <v>195</v>
      </c>
      <c r="J35" s="33">
        <f>'[3]létszám'!K35</f>
        <v>27</v>
      </c>
      <c r="K35" s="104">
        <f t="shared" si="1"/>
        <v>27</v>
      </c>
      <c r="L35" s="33">
        <f>'[2]részb.ö.'!V661</f>
        <v>0</v>
      </c>
    </row>
    <row r="36" spans="1:12" ht="12.75">
      <c r="A36" s="106" t="s">
        <v>50</v>
      </c>
      <c r="B36" s="99" t="s">
        <v>140</v>
      </c>
      <c r="C36" s="103">
        <f>'[1]létszám'!D36</f>
        <v>78</v>
      </c>
      <c r="D36" s="104">
        <f t="shared" si="0"/>
        <v>78</v>
      </c>
      <c r="E36" s="104">
        <f>'[2]24.-42.'!V373</f>
        <v>0</v>
      </c>
      <c r="F36" s="184"/>
      <c r="G36" s="204">
        <v>8</v>
      </c>
      <c r="H36" s="198" t="s">
        <v>33</v>
      </c>
      <c r="I36" s="107" t="s">
        <v>196</v>
      </c>
      <c r="J36" s="33">
        <f>'[3]létszám'!K36</f>
        <v>20</v>
      </c>
      <c r="K36" s="104">
        <f t="shared" si="1"/>
        <v>20</v>
      </c>
      <c r="L36" s="33">
        <f>'[2]részb.ö.'!V709</f>
        <v>0</v>
      </c>
    </row>
    <row r="37" spans="1:12" ht="12.75">
      <c r="A37" s="106" t="s">
        <v>51</v>
      </c>
      <c r="B37" s="99" t="s">
        <v>141</v>
      </c>
      <c r="C37" s="103">
        <f>'[1]létszám'!D37</f>
        <v>79</v>
      </c>
      <c r="D37" s="104">
        <f t="shared" si="0"/>
        <v>79</v>
      </c>
      <c r="E37" s="104">
        <f>'[2]24.-42.'!V421</f>
        <v>0</v>
      </c>
      <c r="F37" s="182"/>
      <c r="G37" s="204">
        <v>8</v>
      </c>
      <c r="H37" s="198" t="s">
        <v>34</v>
      </c>
      <c r="I37" s="107" t="s">
        <v>197</v>
      </c>
      <c r="J37" s="33">
        <f>'[3]létszám'!K37</f>
        <v>15</v>
      </c>
      <c r="K37" s="104">
        <f t="shared" si="1"/>
        <v>15</v>
      </c>
      <c r="L37" s="33">
        <f>'[2]részb.ö.'!V757</f>
        <v>0</v>
      </c>
    </row>
    <row r="38" spans="1:12" ht="12.75">
      <c r="A38" s="106" t="s">
        <v>52</v>
      </c>
      <c r="B38" s="99" t="s">
        <v>142</v>
      </c>
      <c r="C38" s="103">
        <f>'[1]létszám'!D38</f>
        <v>71</v>
      </c>
      <c r="D38" s="104">
        <f t="shared" si="0"/>
        <v>71</v>
      </c>
      <c r="E38" s="104">
        <f>'[2]24.-42.'!V469</f>
        <v>0</v>
      </c>
      <c r="F38" s="107"/>
      <c r="G38" s="204">
        <v>8</v>
      </c>
      <c r="H38" s="198" t="s">
        <v>35</v>
      </c>
      <c r="I38" s="107" t="s">
        <v>198</v>
      </c>
      <c r="J38" s="33">
        <f>'[3]létszám'!K38</f>
        <v>15</v>
      </c>
      <c r="K38" s="104">
        <f t="shared" si="1"/>
        <v>15</v>
      </c>
      <c r="L38" s="33">
        <f>'[2]részb.ö.'!V805</f>
        <v>0</v>
      </c>
    </row>
    <row r="39" spans="1:12" ht="12.75">
      <c r="A39" s="106" t="s">
        <v>53</v>
      </c>
      <c r="B39" s="99" t="s">
        <v>143</v>
      </c>
      <c r="C39" s="103">
        <f>'[1]létszám'!D39</f>
        <v>51</v>
      </c>
      <c r="D39" s="104">
        <f t="shared" si="0"/>
        <v>51</v>
      </c>
      <c r="E39" s="104">
        <f>'[2]24.-42.'!V517</f>
        <v>0</v>
      </c>
      <c r="F39" s="107"/>
      <c r="G39" s="204">
        <v>8</v>
      </c>
      <c r="H39" s="198" t="s">
        <v>36</v>
      </c>
      <c r="I39" s="107" t="s">
        <v>199</v>
      </c>
      <c r="J39" s="33">
        <f>'[3]létszám'!K39</f>
        <v>15</v>
      </c>
      <c r="K39" s="104">
        <f t="shared" si="1"/>
        <v>15</v>
      </c>
      <c r="L39" s="33">
        <f>'[2]részb.ö.'!V853</f>
        <v>0</v>
      </c>
    </row>
    <row r="40" spans="1:12" ht="12.75">
      <c r="A40" s="106" t="s">
        <v>54</v>
      </c>
      <c r="B40" s="99" t="s">
        <v>144</v>
      </c>
      <c r="C40" s="103">
        <f>'[1]létszám'!D40</f>
        <v>55</v>
      </c>
      <c r="D40" s="104">
        <f t="shared" si="0"/>
        <v>55</v>
      </c>
      <c r="E40" s="104">
        <f>'[2]24.-42.'!V565</f>
        <v>0</v>
      </c>
      <c r="F40" s="107"/>
      <c r="G40" s="204">
        <v>8</v>
      </c>
      <c r="H40" s="198" t="s">
        <v>37</v>
      </c>
      <c r="I40" s="107" t="s">
        <v>200</v>
      </c>
      <c r="J40" s="33">
        <f>'[3]létszám'!K40</f>
        <v>19</v>
      </c>
      <c r="K40" s="104">
        <f t="shared" si="1"/>
        <v>19</v>
      </c>
      <c r="L40" s="33">
        <f>'[2]részb.ö.'!V901</f>
        <v>0</v>
      </c>
    </row>
    <row r="41" spans="1:12" ht="12.75">
      <c r="A41" s="106" t="s">
        <v>55</v>
      </c>
      <c r="B41" s="99" t="s">
        <v>145</v>
      </c>
      <c r="C41" s="103">
        <f>'[1]létszám'!D41</f>
        <v>42</v>
      </c>
      <c r="D41" s="104">
        <f t="shared" si="0"/>
        <v>42</v>
      </c>
      <c r="E41" s="104">
        <f>'[2]24.-42.'!V613</f>
        <v>0</v>
      </c>
      <c r="F41" s="107"/>
      <c r="G41" s="204">
        <v>8</v>
      </c>
      <c r="H41" s="198" t="s">
        <v>38</v>
      </c>
      <c r="I41" s="107" t="s">
        <v>201</v>
      </c>
      <c r="J41" s="33">
        <f>'[3]létszám'!K41</f>
        <v>35</v>
      </c>
      <c r="K41" s="104">
        <f t="shared" si="1"/>
        <v>35</v>
      </c>
      <c r="L41" s="33">
        <f>'[2]részb.ö.'!V949</f>
        <v>0</v>
      </c>
    </row>
    <row r="42" spans="1:12" ht="12.75">
      <c r="A42" s="106" t="s">
        <v>56</v>
      </c>
      <c r="B42" s="99" t="s">
        <v>146</v>
      </c>
      <c r="C42" s="103">
        <f>'[1]létszám'!D42</f>
        <v>219</v>
      </c>
      <c r="D42" s="104">
        <f t="shared" si="0"/>
        <v>219</v>
      </c>
      <c r="E42" s="104">
        <f>'[2]24.-42.'!V661</f>
        <v>0</v>
      </c>
      <c r="F42" s="181"/>
      <c r="G42" s="204"/>
      <c r="H42" s="198"/>
      <c r="I42" s="107"/>
      <c r="J42" s="107"/>
      <c r="K42" s="107"/>
      <c r="L42" s="107"/>
    </row>
    <row r="43" spans="1:12" ht="12.75">
      <c r="A43" s="106" t="s">
        <v>57</v>
      </c>
      <c r="B43" s="99" t="s">
        <v>147</v>
      </c>
      <c r="C43" s="103">
        <f>'[1]létszám'!D43</f>
        <v>35</v>
      </c>
      <c r="D43" s="104">
        <f t="shared" si="0"/>
        <v>35</v>
      </c>
      <c r="E43" s="104">
        <f>'[2]24.-42.'!V709</f>
        <v>0</v>
      </c>
      <c r="F43" s="107"/>
      <c r="G43" s="204"/>
      <c r="H43" s="198"/>
      <c r="I43" s="107"/>
      <c r="J43" s="107"/>
      <c r="K43" s="107"/>
      <c r="L43" s="107"/>
    </row>
    <row r="44" spans="1:12" ht="12.75">
      <c r="A44" s="106" t="s">
        <v>58</v>
      </c>
      <c r="B44" s="99" t="s">
        <v>148</v>
      </c>
      <c r="C44" s="103">
        <f>'[1]létszám'!D44</f>
        <v>37</v>
      </c>
      <c r="D44" s="104">
        <f t="shared" si="0"/>
        <v>37</v>
      </c>
      <c r="E44" s="104">
        <f>'[2]24.-42.'!V805</f>
        <v>0</v>
      </c>
      <c r="F44" s="107"/>
      <c r="G44" s="204"/>
      <c r="H44" s="198"/>
      <c r="I44" s="107"/>
      <c r="J44" s="107"/>
      <c r="K44" s="107"/>
      <c r="L44" s="107"/>
    </row>
    <row r="45" spans="1:12" ht="12.75">
      <c r="A45" s="106" t="s">
        <v>59</v>
      </c>
      <c r="B45" s="99" t="s">
        <v>149</v>
      </c>
      <c r="C45" s="103">
        <f>'[1]létszám'!D45</f>
        <v>76</v>
      </c>
      <c r="D45" s="104">
        <f t="shared" si="0"/>
        <v>76</v>
      </c>
      <c r="E45" s="104">
        <f>'[2]24.-42.'!V853</f>
        <v>0</v>
      </c>
      <c r="F45" s="107"/>
      <c r="G45" s="205">
        <v>8</v>
      </c>
      <c r="H45" s="201"/>
      <c r="I45" s="186" t="s">
        <v>202</v>
      </c>
      <c r="J45" s="202">
        <f>SUM(J21:J44)</f>
        <v>435</v>
      </c>
      <c r="K45" s="202">
        <f>SUM(K21:K44)</f>
        <v>435</v>
      </c>
      <c r="L45" s="202">
        <f>SUM(L21:L44)</f>
        <v>0</v>
      </c>
    </row>
    <row r="46" spans="1:12" ht="12.75">
      <c r="A46" s="106" t="s">
        <v>60</v>
      </c>
      <c r="B46" s="99" t="s">
        <v>150</v>
      </c>
      <c r="C46" s="108">
        <f>'[1]létszám'!D46</f>
        <v>4</v>
      </c>
      <c r="D46" s="104">
        <f t="shared" si="0"/>
        <v>4</v>
      </c>
      <c r="E46" s="104">
        <f>'[2]24.-42.'!V901</f>
        <v>0</v>
      </c>
      <c r="F46" s="107"/>
      <c r="G46" s="206"/>
      <c r="H46" s="206"/>
      <c r="I46" s="5" t="s">
        <v>4</v>
      </c>
      <c r="J46" s="5"/>
      <c r="K46" s="5"/>
      <c r="L46" s="5"/>
    </row>
    <row r="47" spans="1:12" ht="12.75">
      <c r="A47" s="129" t="s">
        <v>4</v>
      </c>
      <c r="B47" s="159" t="s">
        <v>169</v>
      </c>
      <c r="C47" s="110">
        <f>SUM(C6:C46)</f>
        <v>3244</v>
      </c>
      <c r="D47" s="110">
        <f>SUM(D6:D46)</f>
        <v>3244</v>
      </c>
      <c r="E47" s="185">
        <f>SUM(E6:E46)</f>
        <v>0</v>
      </c>
      <c r="F47" s="186"/>
      <c r="G47" s="206"/>
      <c r="H47" s="206"/>
      <c r="I47" s="5"/>
      <c r="J47" s="5"/>
      <c r="K47" s="5"/>
      <c r="L47" s="5"/>
    </row>
    <row r="48" spans="1:12" ht="12.75">
      <c r="A48" s="2"/>
      <c r="B48" s="4" t="s">
        <v>170</v>
      </c>
      <c r="C48" s="103">
        <f>'[1]létszám'!D48</f>
        <v>53</v>
      </c>
      <c r="D48" s="116">
        <f aca="true" t="shared" si="2" ref="D48:D54">(C48+E48)</f>
        <v>53</v>
      </c>
      <c r="E48" s="4">
        <v>0</v>
      </c>
      <c r="F48" s="5"/>
      <c r="G48" s="206"/>
      <c r="H48" s="206"/>
      <c r="I48" s="5" t="s">
        <v>4</v>
      </c>
      <c r="J48" s="5"/>
      <c r="K48" s="5"/>
      <c r="L48" s="5"/>
    </row>
    <row r="49" spans="1:12" ht="12.75">
      <c r="A49" s="220"/>
      <c r="B49" s="166" t="s">
        <v>218</v>
      </c>
      <c r="C49" s="189">
        <f>'[1]létszám'!D49</f>
        <v>5</v>
      </c>
      <c r="D49" s="110">
        <f t="shared" si="2"/>
        <v>5</v>
      </c>
      <c r="E49" s="166"/>
      <c r="F49" s="166"/>
      <c r="G49" s="207">
        <v>8</v>
      </c>
      <c r="H49" s="208" t="s">
        <v>39</v>
      </c>
      <c r="I49" s="197" t="s">
        <v>203</v>
      </c>
      <c r="J49" s="30">
        <f>'[3]létszám'!K49</f>
        <v>20</v>
      </c>
      <c r="K49" s="101">
        <f>(J49+L49)</f>
        <v>20</v>
      </c>
      <c r="L49" s="30">
        <f>'[2]részb.ö.'!V997</f>
        <v>0</v>
      </c>
    </row>
    <row r="50" spans="1:12" ht="12.75">
      <c r="A50" s="120"/>
      <c r="B50" s="120" t="s">
        <v>171</v>
      </c>
      <c r="C50" s="100">
        <f>'[1]létszám'!D50</f>
        <v>224</v>
      </c>
      <c r="D50" s="101">
        <f t="shared" si="2"/>
        <v>224</v>
      </c>
      <c r="E50" s="119"/>
      <c r="F50" s="120"/>
      <c r="G50" s="204">
        <v>8</v>
      </c>
      <c r="H50" s="198">
        <v>21.1</v>
      </c>
      <c r="I50" s="107" t="s">
        <v>165</v>
      </c>
      <c r="J50" s="33">
        <f>'[3]létszám'!K50</f>
        <v>14</v>
      </c>
      <c r="K50" s="104">
        <f>(J50+L50)</f>
        <v>14</v>
      </c>
      <c r="L50" s="33">
        <f>'[2]részb.ö.'!V1045</f>
        <v>0</v>
      </c>
    </row>
    <row r="51" spans="1:12" ht="12.75">
      <c r="A51" s="124"/>
      <c r="B51" s="124" t="s">
        <v>165</v>
      </c>
      <c r="C51" s="103">
        <f>'[1]létszám'!D51</f>
        <v>61</v>
      </c>
      <c r="D51" s="104">
        <f t="shared" si="2"/>
        <v>61</v>
      </c>
      <c r="E51" s="99"/>
      <c r="F51" s="124"/>
      <c r="G51" s="204"/>
      <c r="H51" s="198"/>
      <c r="I51" s="107"/>
      <c r="J51" s="199"/>
      <c r="K51" s="209"/>
      <c r="L51" s="209"/>
    </row>
    <row r="52" spans="1:12" ht="12.75">
      <c r="A52" s="124"/>
      <c r="B52" s="124" t="s">
        <v>85</v>
      </c>
      <c r="C52" s="103">
        <f>'[1]létszám'!D52</f>
        <v>0</v>
      </c>
      <c r="D52" s="104">
        <f t="shared" si="2"/>
        <v>0</v>
      </c>
      <c r="E52" s="99"/>
      <c r="F52" s="124"/>
      <c r="G52" s="204"/>
      <c r="H52" s="198"/>
      <c r="I52" s="107"/>
      <c r="J52" s="199"/>
      <c r="K52" s="210"/>
      <c r="L52" s="210"/>
    </row>
    <row r="53" spans="1:12" ht="12.75">
      <c r="A53" s="124"/>
      <c r="B53" s="124" t="s">
        <v>166</v>
      </c>
      <c r="C53" s="103">
        <f>'[1]létszám'!D53</f>
        <v>1</v>
      </c>
      <c r="D53" s="104">
        <f t="shared" si="2"/>
        <v>1</v>
      </c>
      <c r="E53" s="99"/>
      <c r="F53" s="107"/>
      <c r="G53" s="205">
        <v>8</v>
      </c>
      <c r="H53" s="201"/>
      <c r="I53" s="186" t="s">
        <v>206</v>
      </c>
      <c r="J53" s="202">
        <f>(J45+J49+J50+J51+J52)</f>
        <v>469</v>
      </c>
      <c r="K53" s="202">
        <f>(K45+K49+K50+K51+K52)</f>
        <v>469</v>
      </c>
      <c r="L53" s="202">
        <f>(L45+L49+L50+L51+L52)</f>
        <v>0</v>
      </c>
    </row>
    <row r="54" spans="1:12" ht="12.75">
      <c r="A54" s="124"/>
      <c r="B54" s="124" t="s">
        <v>167</v>
      </c>
      <c r="C54" s="108">
        <f>'[1]létszám'!D54</f>
        <v>2</v>
      </c>
      <c r="D54" s="126">
        <f t="shared" si="2"/>
        <v>2</v>
      </c>
      <c r="E54" s="187"/>
      <c r="F54" s="188"/>
      <c r="G54" s="211"/>
      <c r="H54" s="5"/>
      <c r="I54" s="5"/>
      <c r="J54" s="5"/>
      <c r="K54" s="5"/>
      <c r="L54" s="5"/>
    </row>
    <row r="55" spans="1:12" ht="12.75">
      <c r="A55" s="166" t="s">
        <v>61</v>
      </c>
      <c r="B55" s="166" t="s">
        <v>214</v>
      </c>
      <c r="C55" s="110">
        <f>SUM(C50:C54)</f>
        <v>288</v>
      </c>
      <c r="D55" s="110">
        <f>SUM(D50:D54)</f>
        <v>288</v>
      </c>
      <c r="E55" s="110">
        <f>SUM(E50:E54)</f>
        <v>0</v>
      </c>
      <c r="F55" s="186"/>
      <c r="G55" s="212" t="s">
        <v>59</v>
      </c>
      <c r="H55" s="212" t="s">
        <v>10</v>
      </c>
      <c r="I55" s="212" t="s">
        <v>209</v>
      </c>
      <c r="J55" s="30">
        <f>'[3]létszám'!K55</f>
        <v>9</v>
      </c>
      <c r="K55" s="101">
        <f>(J55+L55)</f>
        <v>9</v>
      </c>
      <c r="L55" s="30">
        <f>'[2]részb.ö.'!V1237</f>
        <v>0</v>
      </c>
    </row>
    <row r="56" spans="1:12" ht="12.75">
      <c r="A56" s="163" t="s">
        <v>4</v>
      </c>
      <c r="B56" s="163" t="s">
        <v>62</v>
      </c>
      <c r="C56" s="110">
        <f>(C47+C49+C55)</f>
        <v>3537</v>
      </c>
      <c r="D56" s="110">
        <f>(D47+D49+D55)</f>
        <v>3537</v>
      </c>
      <c r="E56" s="110">
        <f>(E47+E49+E55)</f>
        <v>0</v>
      </c>
      <c r="F56" s="189" t="s">
        <v>4</v>
      </c>
      <c r="G56" s="213"/>
      <c r="H56" s="214" t="s">
        <v>8</v>
      </c>
      <c r="I56" s="213" t="s">
        <v>216</v>
      </c>
      <c r="J56" s="33">
        <f>'[3]létszám'!K56</f>
        <v>28</v>
      </c>
      <c r="K56" s="126">
        <f>(J56+L56)</f>
        <v>28</v>
      </c>
      <c r="L56" s="108">
        <f>L57-L55</f>
        <v>0</v>
      </c>
    </row>
    <row r="57" spans="1:12" ht="12.75">
      <c r="A57" s="219"/>
      <c r="B57" s="219"/>
      <c r="C57" s="219"/>
      <c r="D57" s="219"/>
      <c r="F57" s="5"/>
      <c r="G57" s="215"/>
      <c r="H57" s="215"/>
      <c r="I57" s="215" t="s">
        <v>148</v>
      </c>
      <c r="J57" s="189">
        <f>C44</f>
        <v>37</v>
      </c>
      <c r="K57" s="189">
        <f>D44</f>
        <v>37</v>
      </c>
      <c r="L57" s="189">
        <f>E44</f>
        <v>0</v>
      </c>
    </row>
    <row r="58" ht="12.75">
      <c r="F58" s="5"/>
    </row>
    <row r="59" ht="12.75">
      <c r="F59" s="5"/>
    </row>
    <row r="60" ht="12.75">
      <c r="F60" s="5"/>
    </row>
    <row r="61" ht="12.75">
      <c r="F61" s="219"/>
    </row>
    <row r="68" spans="1:6" ht="12.75">
      <c r="A68" s="7"/>
      <c r="B68" s="7"/>
      <c r="C68" s="7"/>
      <c r="D68" s="7"/>
      <c r="E68" s="7"/>
      <c r="F68" s="7"/>
    </row>
    <row r="69" spans="1:6" ht="12.75">
      <c r="A69" s="7"/>
      <c r="B69" s="7"/>
      <c r="C69" s="7"/>
      <c r="D69" s="7"/>
      <c r="E69" s="7"/>
      <c r="F69" s="7"/>
    </row>
    <row r="70" spans="1:6" ht="12.75">
      <c r="A70" s="7"/>
      <c r="B70" s="7"/>
      <c r="C70" s="7"/>
      <c r="D70" s="7"/>
      <c r="E70" s="7"/>
      <c r="F70" s="7"/>
    </row>
    <row r="71" spans="1:6" ht="12.75">
      <c r="A71" s="7"/>
      <c r="B71" s="7"/>
      <c r="C71" s="7"/>
      <c r="D71" s="7"/>
      <c r="E71" s="7"/>
      <c r="F71" s="7"/>
    </row>
    <row r="72" spans="1:6" ht="12.75">
      <c r="A72" s="7"/>
      <c r="B72" s="7"/>
      <c r="C72" s="7"/>
      <c r="D72" s="7"/>
      <c r="E72" s="7"/>
      <c r="F72" s="7"/>
    </row>
    <row r="73" spans="1:6" ht="12.75">
      <c r="A73" s="7"/>
      <c r="B73" s="7"/>
      <c r="C73" s="7"/>
      <c r="D73" s="7"/>
      <c r="E73" s="7"/>
      <c r="F73" s="7"/>
    </row>
    <row r="74" spans="1:6" ht="12.75">
      <c r="A74" s="7"/>
      <c r="B74" s="7"/>
      <c r="C74" s="7"/>
      <c r="D74" s="7"/>
      <c r="E74" s="7"/>
      <c r="F74" s="7"/>
    </row>
    <row r="75" spans="1:6" ht="12.75">
      <c r="A75" s="7"/>
      <c r="B75" s="7"/>
      <c r="C75" s="7"/>
      <c r="D75" s="7"/>
      <c r="E75" s="7"/>
      <c r="F75" s="7"/>
    </row>
    <row r="76" spans="1:6" ht="12.75">
      <c r="A76" s="7"/>
      <c r="B76" s="7"/>
      <c r="C76" s="7"/>
      <c r="D76" s="7"/>
      <c r="E76" s="7"/>
      <c r="F76" s="7"/>
    </row>
    <row r="77" spans="1:6" ht="12.75">
      <c r="A77" s="7"/>
      <c r="B77" s="7"/>
      <c r="C77" s="7"/>
      <c r="D77" s="7"/>
      <c r="E77" s="7"/>
      <c r="F77" s="7"/>
    </row>
    <row r="78" spans="1:6" ht="12.75">
      <c r="A78" s="7"/>
      <c r="B78" s="7"/>
      <c r="C78" s="7"/>
      <c r="D78" s="7"/>
      <c r="E78" s="7"/>
      <c r="F78" s="7"/>
    </row>
    <row r="79" spans="1:6" ht="12.75">
      <c r="A79" s="7"/>
      <c r="B79" s="7"/>
      <c r="C79" s="7"/>
      <c r="D79" s="7"/>
      <c r="E79" s="7"/>
      <c r="F79" s="7"/>
    </row>
    <row r="80" spans="1:6" ht="12.75">
      <c r="A80" s="7"/>
      <c r="B80" s="7"/>
      <c r="C80" s="7"/>
      <c r="D80" s="7"/>
      <c r="E80" s="7"/>
      <c r="F80" s="7"/>
    </row>
    <row r="81" spans="1:6" ht="12.75">
      <c r="A81" s="7"/>
      <c r="B81" s="7"/>
      <c r="C81" s="7"/>
      <c r="D81" s="7"/>
      <c r="E81" s="7"/>
      <c r="F81" s="7"/>
    </row>
    <row r="82" spans="1:6" ht="12.75">
      <c r="A82" s="7"/>
      <c r="B82" s="7"/>
      <c r="C82" s="7"/>
      <c r="D82" s="7"/>
      <c r="E82" s="7"/>
      <c r="F82" s="7"/>
    </row>
    <row r="83" spans="1:6" ht="12.75">
      <c r="A83" s="7"/>
      <c r="B83" s="7"/>
      <c r="C83" s="7"/>
      <c r="D83" s="7"/>
      <c r="E83" s="7"/>
      <c r="F83" s="7"/>
    </row>
    <row r="84" spans="1:6" ht="12.75">
      <c r="A84" s="7"/>
      <c r="B84" s="7"/>
      <c r="C84" s="7"/>
      <c r="D84" s="7"/>
      <c r="E84" s="7"/>
      <c r="F84" s="7"/>
    </row>
    <row r="85" spans="1:6" ht="12.75">
      <c r="A85" s="7"/>
      <c r="B85" s="7"/>
      <c r="C85" s="7"/>
      <c r="D85" s="7"/>
      <c r="E85" s="7"/>
      <c r="F85" s="7"/>
    </row>
    <row r="86" spans="1:6" ht="12.75">
      <c r="A86" s="7"/>
      <c r="B86" s="7"/>
      <c r="C86" s="7"/>
      <c r="D86" s="7"/>
      <c r="E86" s="7"/>
      <c r="F86" s="7"/>
    </row>
    <row r="87" spans="1:6" ht="12.75">
      <c r="A87" s="7"/>
      <c r="B87" s="7"/>
      <c r="C87" s="7"/>
      <c r="D87" s="7"/>
      <c r="E87" s="7"/>
      <c r="F87" s="7"/>
    </row>
    <row r="88" spans="1:6" ht="12.75">
      <c r="A88" s="7"/>
      <c r="B88" s="7"/>
      <c r="C88" s="7"/>
      <c r="D88" s="7"/>
      <c r="E88" s="7"/>
      <c r="F88" s="7"/>
    </row>
    <row r="89" spans="1:6" ht="12.75">
      <c r="A89" s="7"/>
      <c r="B89" s="7"/>
      <c r="C89" s="7"/>
      <c r="D89" s="7"/>
      <c r="E89" s="7"/>
      <c r="F89" s="7"/>
    </row>
    <row r="90" spans="1:6" ht="12.75">
      <c r="A90" s="7"/>
      <c r="B90" s="7"/>
      <c r="C90" s="7"/>
      <c r="D90" s="7"/>
      <c r="E90" s="7"/>
      <c r="F90" s="7"/>
    </row>
    <row r="91" spans="1:6" ht="12.75">
      <c r="A91" s="7"/>
      <c r="B91" s="7"/>
      <c r="C91" s="7"/>
      <c r="D91" s="7"/>
      <c r="E91" s="7"/>
      <c r="F91" s="7"/>
    </row>
    <row r="92" spans="1:6" ht="12.75">
      <c r="A92" s="7"/>
      <c r="B92" s="7"/>
      <c r="C92" s="7"/>
      <c r="D92" s="7"/>
      <c r="E92" s="7"/>
      <c r="F92" s="7"/>
    </row>
    <row r="93" spans="1:6" ht="12.75">
      <c r="A93" s="7"/>
      <c r="B93" s="7"/>
      <c r="C93" s="7"/>
      <c r="D93" s="7"/>
      <c r="E93" s="7"/>
      <c r="F93" s="7"/>
    </row>
    <row r="94" spans="1:6" ht="12.75">
      <c r="A94" s="7"/>
      <c r="B94" s="7"/>
      <c r="C94" s="7"/>
      <c r="D94" s="7"/>
      <c r="E94" s="7"/>
      <c r="F94" s="7"/>
    </row>
    <row r="95" spans="1:6" ht="12.75">
      <c r="A95" s="7"/>
      <c r="B95" s="7"/>
      <c r="C95" s="7"/>
      <c r="D95" s="7"/>
      <c r="E95" s="7"/>
      <c r="F95" s="7"/>
    </row>
    <row r="96" spans="1:6" ht="12.75">
      <c r="A96" s="7"/>
      <c r="B96" s="7"/>
      <c r="C96" s="7"/>
      <c r="D96" s="7"/>
      <c r="E96" s="7"/>
      <c r="F96" s="7"/>
    </row>
    <row r="97" spans="1:6" ht="12.75">
      <c r="A97" s="7"/>
      <c r="B97" s="7"/>
      <c r="C97" s="7"/>
      <c r="D97" s="7"/>
      <c r="E97" s="7"/>
      <c r="F97" s="7"/>
    </row>
    <row r="98" spans="1:6" ht="12.75">
      <c r="A98" s="7"/>
      <c r="B98" s="7"/>
      <c r="C98" s="7"/>
      <c r="D98" s="7"/>
      <c r="E98" s="7"/>
      <c r="F98" s="7"/>
    </row>
    <row r="99" spans="1:6" ht="12.75">
      <c r="A99" s="7"/>
      <c r="B99" s="7"/>
      <c r="C99" s="7"/>
      <c r="D99" s="7"/>
      <c r="E99" s="7"/>
      <c r="F99" s="7"/>
    </row>
    <row r="100" spans="1:6" ht="12.75">
      <c r="A100" s="7"/>
      <c r="B100" s="7"/>
      <c r="C100" s="7"/>
      <c r="D100" s="7"/>
      <c r="E100" s="7"/>
      <c r="F100" s="7"/>
    </row>
    <row r="101" spans="1:6" ht="12.75">
      <c r="A101" s="7"/>
      <c r="B101" s="7"/>
      <c r="C101" s="7"/>
      <c r="D101" s="7"/>
      <c r="E101" s="7"/>
      <c r="F101" s="7"/>
    </row>
    <row r="102" spans="1:6" ht="12.75">
      <c r="A102" s="7"/>
      <c r="B102" s="7"/>
      <c r="C102" s="7"/>
      <c r="D102" s="7"/>
      <c r="E102" s="7"/>
      <c r="F102" s="11"/>
    </row>
    <row r="103" spans="1:6" ht="12.75">
      <c r="A103" s="11"/>
      <c r="B103" s="11"/>
      <c r="C103" s="11"/>
      <c r="D103" s="11"/>
      <c r="E103" s="11"/>
      <c r="F103" s="11"/>
    </row>
    <row r="104" spans="1:6" ht="12.75">
      <c r="A104" s="11"/>
      <c r="B104" s="11"/>
      <c r="C104" s="11"/>
      <c r="D104" s="11"/>
      <c r="E104" s="11"/>
      <c r="F104" s="11"/>
    </row>
    <row r="105" spans="1:6" ht="12.75">
      <c r="A105" s="11"/>
      <c r="B105" s="11"/>
      <c r="C105" s="11"/>
      <c r="D105" s="11"/>
      <c r="E105" s="11"/>
      <c r="F105" s="11"/>
    </row>
    <row r="106" spans="1:6" ht="12.75">
      <c r="A106" s="11"/>
      <c r="B106" s="11"/>
      <c r="C106" s="11"/>
      <c r="D106" s="11"/>
      <c r="E106" s="11"/>
      <c r="F106" s="11"/>
    </row>
    <row r="107" spans="1:6" ht="12.75">
      <c r="A107" s="11"/>
      <c r="B107" s="11"/>
      <c r="C107" s="11"/>
      <c r="D107" s="11"/>
      <c r="E107" s="11"/>
      <c r="F107" s="11"/>
    </row>
    <row r="108" spans="1:6" ht="12.75">
      <c r="A108" s="11"/>
      <c r="B108" s="11"/>
      <c r="C108" s="11"/>
      <c r="D108" s="11"/>
      <c r="E108" s="11"/>
      <c r="F108" s="11"/>
    </row>
    <row r="109" spans="1:6" ht="12.75">
      <c r="A109" s="11"/>
      <c r="B109" s="11"/>
      <c r="C109" s="11"/>
      <c r="D109" s="11"/>
      <c r="E109" s="11"/>
      <c r="F109" s="11"/>
    </row>
    <row r="110" spans="1:6" ht="12.75">
      <c r="A110" s="11"/>
      <c r="B110" s="11"/>
      <c r="C110" s="11"/>
      <c r="D110" s="11"/>
      <c r="E110" s="11"/>
      <c r="F110" s="11"/>
    </row>
    <row r="111" spans="1:6" ht="12.75">
      <c r="A111" s="11"/>
      <c r="B111" s="11"/>
      <c r="C111" s="11"/>
      <c r="D111" s="11"/>
      <c r="E111" s="11"/>
      <c r="F111" s="11"/>
    </row>
    <row r="112" spans="1:6" ht="12.75">
      <c r="A112" s="11"/>
      <c r="B112" s="11"/>
      <c r="C112" s="11"/>
      <c r="D112" s="11"/>
      <c r="E112" s="11"/>
      <c r="F112" s="11"/>
    </row>
    <row r="113" spans="1:6" ht="12.75">
      <c r="A113" s="11"/>
      <c r="B113" s="11"/>
      <c r="C113" s="11"/>
      <c r="D113" s="11"/>
      <c r="E113" s="11"/>
      <c r="F113" s="11"/>
    </row>
    <row r="114" spans="1:6" ht="12.75">
      <c r="A114" s="11"/>
      <c r="B114" s="11"/>
      <c r="C114" s="11"/>
      <c r="D114" s="11"/>
      <c r="E114" s="11"/>
      <c r="F114" s="11"/>
    </row>
    <row r="115" spans="1:6" ht="12.75">
      <c r="A115" s="11"/>
      <c r="B115" s="11"/>
      <c r="C115" s="11"/>
      <c r="D115" s="11"/>
      <c r="E115" s="11"/>
      <c r="F115" s="11"/>
    </row>
    <row r="116" spans="1:6" ht="12.75">
      <c r="A116" s="11"/>
      <c r="B116" s="11"/>
      <c r="C116" s="11"/>
      <c r="D116" s="11"/>
      <c r="E116" s="11"/>
      <c r="F116" s="11"/>
    </row>
    <row r="117" spans="1:6" ht="12.75">
      <c r="A117" s="11"/>
      <c r="B117" s="11"/>
      <c r="C117" s="11"/>
      <c r="D117" s="11"/>
      <c r="E117" s="11"/>
      <c r="F117" s="11"/>
    </row>
    <row r="118" spans="1:6" ht="12.75">
      <c r="A118" s="11"/>
      <c r="B118" s="11"/>
      <c r="C118" s="11"/>
      <c r="D118" s="11"/>
      <c r="E118" s="11"/>
      <c r="F118" s="11"/>
    </row>
    <row r="119" spans="1:6" ht="12.75">
      <c r="A119" s="11"/>
      <c r="B119" s="11"/>
      <c r="C119" s="11"/>
      <c r="D119" s="11"/>
      <c r="E119" s="11"/>
      <c r="F119" s="11"/>
    </row>
    <row r="120" spans="1:6" ht="12.75">
      <c r="A120" s="11"/>
      <c r="B120" s="11"/>
      <c r="C120" s="11"/>
      <c r="D120" s="11"/>
      <c r="E120" s="11"/>
      <c r="F120" s="11"/>
    </row>
    <row r="121" spans="1:6" ht="12.75">
      <c r="A121" s="11"/>
      <c r="B121" s="11"/>
      <c r="C121" s="11"/>
      <c r="D121" s="11"/>
      <c r="E121" s="11"/>
      <c r="F121" s="11"/>
    </row>
    <row r="122" spans="1:6" ht="12.75">
      <c r="A122" s="11"/>
      <c r="B122" s="11"/>
      <c r="C122" s="11"/>
      <c r="D122" s="11"/>
      <c r="E122" s="11"/>
      <c r="F122" s="11"/>
    </row>
    <row r="123" spans="1:6" ht="12.75">
      <c r="A123" s="11"/>
      <c r="B123" s="11"/>
      <c r="C123" s="11"/>
      <c r="D123" s="11"/>
      <c r="E123" s="11"/>
      <c r="F123" s="11"/>
    </row>
    <row r="124" spans="1:6" ht="12.75">
      <c r="A124" s="11"/>
      <c r="B124" s="11"/>
      <c r="C124" s="11"/>
      <c r="D124" s="11"/>
      <c r="E124" s="11"/>
      <c r="F124" s="11"/>
    </row>
    <row r="125" spans="1:6" ht="12.75">
      <c r="A125" s="11"/>
      <c r="B125" s="11"/>
      <c r="C125" s="11"/>
      <c r="D125" s="11"/>
      <c r="E125" s="11"/>
      <c r="F125" s="11"/>
    </row>
    <row r="126" spans="1:6" ht="12.75">
      <c r="A126" s="11"/>
      <c r="B126" s="11"/>
      <c r="C126" s="11"/>
      <c r="D126" s="11"/>
      <c r="E126" s="11"/>
      <c r="F126" s="11"/>
    </row>
    <row r="127" spans="1:6" ht="12.75">
      <c r="A127" s="11"/>
      <c r="B127" s="11"/>
      <c r="C127" s="11"/>
      <c r="D127" s="11"/>
      <c r="E127" s="11"/>
      <c r="F127" s="11"/>
    </row>
    <row r="128" spans="1:6" ht="12.75">
      <c r="A128" s="11"/>
      <c r="B128" s="11"/>
      <c r="C128" s="11"/>
      <c r="D128" s="11"/>
      <c r="E128" s="11"/>
      <c r="F128" s="11"/>
    </row>
    <row r="129" spans="1:6" ht="12.75">
      <c r="A129" s="11"/>
      <c r="B129" s="11"/>
      <c r="C129" s="11"/>
      <c r="D129" s="11"/>
      <c r="E129" s="11"/>
      <c r="F129" s="11"/>
    </row>
    <row r="130" spans="1:6" ht="12.75">
      <c r="A130" s="11"/>
      <c r="B130" s="11"/>
      <c r="C130" s="11"/>
      <c r="D130" s="11"/>
      <c r="E130" s="11"/>
      <c r="F130" s="11"/>
    </row>
    <row r="131" spans="1:6" ht="12.75">
      <c r="A131" s="11"/>
      <c r="B131" s="11"/>
      <c r="C131" s="11"/>
      <c r="D131" s="11"/>
      <c r="E131" s="11"/>
      <c r="F131" s="11"/>
    </row>
    <row r="132" spans="1:6" ht="12.75">
      <c r="A132" s="11"/>
      <c r="B132" s="11"/>
      <c r="C132" s="11"/>
      <c r="D132" s="11"/>
      <c r="E132" s="11"/>
      <c r="F132" s="11"/>
    </row>
    <row r="133" spans="1:6" ht="12.75">
      <c r="A133" s="11"/>
      <c r="B133" s="11"/>
      <c r="C133" s="11"/>
      <c r="D133" s="11"/>
      <c r="E133" s="11"/>
      <c r="F133" s="11"/>
    </row>
    <row r="134" spans="1:6" ht="12.75">
      <c r="A134" s="11"/>
      <c r="B134" s="11"/>
      <c r="C134" s="11"/>
      <c r="D134" s="11"/>
      <c r="E134" s="11"/>
      <c r="F134" s="11"/>
    </row>
    <row r="135" spans="1:6" ht="12.75">
      <c r="A135" s="11"/>
      <c r="B135" s="11"/>
      <c r="C135" s="11"/>
      <c r="D135" s="11"/>
      <c r="E135" s="11"/>
      <c r="F135" s="11"/>
    </row>
    <row r="136" spans="1:6" ht="12.75">
      <c r="A136" s="11"/>
      <c r="B136" s="11"/>
      <c r="C136" s="11"/>
      <c r="D136" s="11"/>
      <c r="E136" s="11"/>
      <c r="F136" s="11"/>
    </row>
    <row r="137" spans="1:6" ht="12.75">
      <c r="A137" s="11"/>
      <c r="B137" s="11"/>
      <c r="C137" s="11"/>
      <c r="D137" s="11"/>
      <c r="E137" s="11"/>
      <c r="F137" s="11"/>
    </row>
    <row r="138" spans="1:6" ht="12.75">
      <c r="A138" s="11"/>
      <c r="B138" s="11"/>
      <c r="C138" s="11"/>
      <c r="D138" s="11"/>
      <c r="E138" s="11"/>
      <c r="F138" s="11"/>
    </row>
    <row r="139" spans="1:6" ht="12.75">
      <c r="A139" s="11"/>
      <c r="B139" s="11"/>
      <c r="C139" s="11"/>
      <c r="D139" s="11"/>
      <c r="E139" s="11"/>
      <c r="F139" s="11"/>
    </row>
    <row r="140" spans="1:6" ht="12.75">
      <c r="A140" s="11"/>
      <c r="B140" s="11"/>
      <c r="C140" s="11"/>
      <c r="D140" s="11"/>
      <c r="E140" s="11"/>
      <c r="F140" s="11"/>
    </row>
    <row r="141" spans="1:6" ht="12.75">
      <c r="A141" s="11"/>
      <c r="B141" s="11"/>
      <c r="C141" s="11"/>
      <c r="D141" s="11"/>
      <c r="E141" s="11"/>
      <c r="F141" s="11"/>
    </row>
    <row r="142" spans="1:6" ht="12.75">
      <c r="A142" s="11"/>
      <c r="B142" s="11"/>
      <c r="C142" s="11"/>
      <c r="D142" s="11"/>
      <c r="E142" s="11"/>
      <c r="F142" s="11"/>
    </row>
    <row r="143" spans="1:6" ht="12.75">
      <c r="A143" s="11"/>
      <c r="B143" s="11"/>
      <c r="C143" s="11"/>
      <c r="D143" s="11"/>
      <c r="E143" s="11"/>
      <c r="F143" s="11"/>
    </row>
    <row r="144" spans="1:6" ht="12.75">
      <c r="A144" s="11"/>
      <c r="B144" s="11"/>
      <c r="C144" s="11"/>
      <c r="D144" s="11"/>
      <c r="E144" s="11"/>
      <c r="F144" s="11"/>
    </row>
    <row r="145" spans="1:6" ht="12.75">
      <c r="A145" s="11"/>
      <c r="B145" s="11"/>
      <c r="C145" s="11"/>
      <c r="D145" s="11"/>
      <c r="E145" s="11"/>
      <c r="F145" s="11"/>
    </row>
    <row r="146" spans="1:6" ht="12.75">
      <c r="A146" s="11"/>
      <c r="B146" s="11"/>
      <c r="C146" s="11"/>
      <c r="D146" s="11"/>
      <c r="E146" s="11"/>
      <c r="F146" s="11"/>
    </row>
    <row r="147" spans="1:6" ht="12.75">
      <c r="A147" s="11"/>
      <c r="B147" s="11"/>
      <c r="C147" s="11"/>
      <c r="D147" s="11"/>
      <c r="E147" s="11"/>
      <c r="F147" s="11"/>
    </row>
    <row r="148" spans="1:6" ht="12.75">
      <c r="A148" s="11"/>
      <c r="B148" s="11"/>
      <c r="C148" s="11"/>
      <c r="D148" s="11"/>
      <c r="E148" s="11"/>
      <c r="F148" s="11"/>
    </row>
    <row r="149" spans="1:6" ht="12.75">
      <c r="A149" s="11"/>
      <c r="B149" s="11"/>
      <c r="C149" s="11"/>
      <c r="D149" s="11"/>
      <c r="E149" s="11"/>
      <c r="F149" s="11"/>
    </row>
    <row r="150" spans="1:6" ht="12.75">
      <c r="A150" s="11"/>
      <c r="B150" s="11"/>
      <c r="C150" s="11"/>
      <c r="D150" s="11"/>
      <c r="E150" s="11"/>
      <c r="F150" s="11"/>
    </row>
    <row r="151" spans="1:6" ht="12.75">
      <c r="A151" s="11"/>
      <c r="B151" s="11"/>
      <c r="C151" s="11"/>
      <c r="D151" s="11"/>
      <c r="E151" s="11"/>
      <c r="F151" s="11"/>
    </row>
    <row r="152" spans="1:6" ht="12.75">
      <c r="A152" s="11"/>
      <c r="B152" s="11"/>
      <c r="C152" s="11"/>
      <c r="D152" s="11"/>
      <c r="E152" s="11"/>
      <c r="F152" s="11"/>
    </row>
    <row r="153" spans="1:6" ht="12.75">
      <c r="A153" s="11"/>
      <c r="B153" s="11"/>
      <c r="C153" s="11"/>
      <c r="D153" s="11"/>
      <c r="E153" s="11"/>
      <c r="F153" s="11"/>
    </row>
    <row r="154" spans="1:6" ht="12.75">
      <c r="A154" s="11"/>
      <c r="B154" s="11"/>
      <c r="C154" s="11"/>
      <c r="D154" s="11"/>
      <c r="E154" s="11"/>
      <c r="F154" s="11"/>
    </row>
  </sheetData>
  <printOptions horizontalCentered="1" verticalCentered="1"/>
  <pageMargins left="0.7874015748031497" right="0.7874015748031497" top="0.984251968503937" bottom="0.984251968503937" header="0.5118110236220472" footer="0.5118110236220472"/>
  <pageSetup blackAndWhite="1" horizontalDpi="300" verticalDpi="300" orientation="portrait" paperSize="9" scale="90" r:id="rId1"/>
  <headerFooter alignWithMargins="0">
    <oddHeader>&amp;C&amp;"Times New Roman CE,Normál\&amp;P /&amp;N
Intézmények és
önkormányzati gazdálkodás létszám adatai&amp;R&amp;"Times New Roman CE,Normál\3/a.sz.melléklet
( fő )</oddHeader>
    <oddFooter>&amp;L&amp;"Times New Roman CE,Normál\&amp;8&amp;D /&amp;T
Csiker Lajosné&amp;C&amp;"Times New Roman CE,Normál\&amp;8&amp;F/&amp;A/Tóthné&amp;R&amp;"Times New Roman CE,Normál\&amp;8........../........oldal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i99kv.xls</dc:title>
  <dc:subject>1999.évi költségvetés</dc:subject>
  <dc:creator>Tóth Imréné</dc:creator>
  <cp:keywords/>
  <dc:description/>
  <cp:lastModifiedBy>SzekeresneGabi</cp:lastModifiedBy>
  <cp:lastPrinted>2003-01-21T07:07:42Z</cp:lastPrinted>
  <dcterms:created xsi:type="dcterms:W3CDTF">2000-08-08T13:42:31Z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