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<sst xmlns="http://schemas.openxmlformats.org/spreadsheetml/2006/main" count="27" uniqueCount="27">
  <si>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Megnevezés</t>
  </si>
  <si>
    <t>Bevétel</t>
  </si>
  <si>
    <t>Támogatást biztosító megnevezése</t>
  </si>
  <si>
    <t>Uniós forrás</t>
  </si>
  <si>
    <t>Kormányzati forrás</t>
  </si>
  <si>
    <t>BM EU önerő forrás</t>
  </si>
  <si>
    <t>Kiadás</t>
  </si>
  <si>
    <t>Egyéb forrás</t>
  </si>
  <si>
    <t>Megjegyzés</t>
  </si>
  <si>
    <t>TISZK Központ létrehozása-HEFOP</t>
  </si>
  <si>
    <t>Kiadás összesen</t>
  </si>
  <si>
    <t>2006. évi támogatás</t>
  </si>
  <si>
    <t>Nemzetközi konferencia</t>
  </si>
  <si>
    <t>2006. év előtti támogatás</t>
  </si>
  <si>
    <t>Saját forrás</t>
  </si>
  <si>
    <t>Összesen</t>
  </si>
  <si>
    <t>2006. évi utáni támogatás</t>
  </si>
  <si>
    <t>2006. év előtti kiadás</t>
  </si>
  <si>
    <t>2006. évi kiadás</t>
  </si>
  <si>
    <t>2006. év utáni kiadás</t>
  </si>
  <si>
    <t>Támogatás mind-összesen</t>
  </si>
  <si>
    <t>Gazdasági és Közlekedési Minisztérium</t>
  </si>
  <si>
    <t>Európai Bizottság</t>
  </si>
  <si>
    <t>Foglalkoztatás-politikai és Munkaügyi Minisztérium</t>
  </si>
  <si>
    <t>A kiadásban szerepel a visszaigényelhető ÁFA.</t>
  </si>
  <si>
    <t>A projektet a TISZK Kht. valósítja meg, a támogatás további forrásai, ill. a kiadások nála jelentkeznek.</t>
  </si>
  <si>
    <t>Komplex építési hulladékgazdálkodási rendszer-KIOP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</si>
</sst>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double"/>
      <right style="medium"/>
      <top style="hair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6" xfId="0" applyNumberFormat="1" applyFont="1" applyBorder="1" applyAlignment="1">
      <alignment wrapText="1"/>
    </xf>
    <xf numFmtId="3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3" fontId="1" fillId="0" borderId="20" xfId="0" applyNumberFormat="1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3" fontId="1" fillId="0" borderId="28" xfId="0" applyNumberFormat="1" applyFont="1" applyBorder="1" applyAlignment="1">
      <alignment horizontal="center" wrapText="1"/>
    </xf>
    <xf numFmtId="3" fontId="1" fillId="0" borderId="29" xfId="0" applyNumberFormat="1" applyFont="1" applyBorder="1" applyAlignment="1">
      <alignment wrapText="1"/>
    </xf>
    <xf numFmtId="3" fontId="1" fillId="0" borderId="30" xfId="0" applyNumberFormat="1" applyFont="1" applyBorder="1" applyAlignment="1">
      <alignment wrapText="1"/>
    </xf>
    <xf numFmtId="3" fontId="1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35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40" xfId="0" applyNumberFormat="1" applyFont="1" applyBorder="1" applyAlignment="1">
      <alignment horizontal="center" vertical="top" wrapText="1"/>
    </xf>
    <xf numFmtId="3" fontId="2" fillId="0" borderId="41" xfId="0" applyNumberFormat="1" applyFont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center" vertical="top" wrapText="1"/>
    </xf>
    <xf numFmtId="3" fontId="2" fillId="0" borderId="42" xfId="0" applyNumberFormat="1" applyFont="1" applyBorder="1" applyAlignment="1">
      <alignment horizontal="center" vertical="top" wrapText="1"/>
    </xf>
    <xf numFmtId="3" fontId="2" fillId="0" borderId="37" xfId="0" applyNumberFormat="1" applyFont="1" applyBorder="1" applyAlignment="1">
      <alignment horizontal="center" vertical="top" wrapText="1"/>
    </xf>
    <xf numFmtId="3" fontId="2" fillId="0" borderId="43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I1">
      <selection activeCell="N7" sqref="N7"/>
    </sheetView>
  </sheetViews>
  <sheetFormatPr defaultColWidth="9.00390625" defaultRowHeight="12.75"/>
  <cols>
    <col min="1" max="1" width="24.00390625" style="1" customWidth="1"/>
    <col min="2" max="2" width="18.50390625" style="3" customWidth="1"/>
    <col min="3" max="3" width="11.375" style="3" customWidth="1"/>
    <col min="4" max="4" width="10.50390625" style="3" customWidth="1"/>
    <col min="5" max="5" width="12.875" style="3" customWidth="1"/>
    <col min="6" max="6" width="13.125" style="3" customWidth="1"/>
    <col min="7" max="8" width="8.00390625" style="3" customWidth="1"/>
    <col min="9" max="9" width="10.375" style="3" customWidth="1"/>
    <col min="10" max="10" width="12.625" style="3" customWidth="1"/>
    <col min="11" max="11" width="13.375" style="3" customWidth="1"/>
    <col min="12" max="12" width="12.50390625" style="3" customWidth="1"/>
    <col min="13" max="13" width="10.375" style="3" customWidth="1"/>
    <col min="14" max="14" width="9.625" style="3" customWidth="1"/>
    <col min="15" max="15" width="10.625" style="3" customWidth="1"/>
    <col min="16" max="16" width="27.00390625" style="1" customWidth="1"/>
    <col min="17" max="16384" width="9.375" style="1" customWidth="1"/>
  </cols>
  <sheetData>
    <row r="1" spans="1:16" ht="15.75">
      <c r="A1" s="34" t="s">
        <v>0</v>
      </c>
      <c r="B1" s="40" t="s">
        <v>1</v>
      </c>
      <c r="C1" s="41"/>
      <c r="D1" s="41"/>
      <c r="E1" s="41"/>
      <c r="F1" s="41"/>
      <c r="G1" s="41"/>
      <c r="H1" s="41"/>
      <c r="I1" s="41"/>
      <c r="J1" s="41"/>
      <c r="K1" s="42"/>
      <c r="L1" s="40" t="s">
        <v>6</v>
      </c>
      <c r="M1" s="41"/>
      <c r="N1" s="41"/>
      <c r="O1" s="42"/>
      <c r="P1" s="47" t="s">
        <v>8</v>
      </c>
    </row>
    <row r="2" spans="1:16" s="2" customFormat="1" ht="31.5" customHeight="1">
      <c r="A2" s="31"/>
      <c r="B2" s="45" t="s">
        <v>2</v>
      </c>
      <c r="C2" s="49" t="s">
        <v>13</v>
      </c>
      <c r="D2" s="51" t="s">
        <v>11</v>
      </c>
      <c r="E2" s="52"/>
      <c r="F2" s="52"/>
      <c r="G2" s="52"/>
      <c r="H2" s="52"/>
      <c r="I2" s="53"/>
      <c r="J2" s="54" t="s">
        <v>16</v>
      </c>
      <c r="K2" s="43" t="s">
        <v>20</v>
      </c>
      <c r="L2" s="56" t="s">
        <v>17</v>
      </c>
      <c r="M2" s="58" t="s">
        <v>18</v>
      </c>
      <c r="N2" s="60" t="s">
        <v>19</v>
      </c>
      <c r="O2" s="43" t="s">
        <v>10</v>
      </c>
      <c r="P2" s="48"/>
    </row>
    <row r="3" spans="1:16" s="2" customFormat="1" ht="34.5" customHeight="1">
      <c r="A3" s="31"/>
      <c r="B3" s="46"/>
      <c r="C3" s="50"/>
      <c r="D3" s="7" t="s">
        <v>3</v>
      </c>
      <c r="E3" s="8" t="s">
        <v>4</v>
      </c>
      <c r="F3" s="8" t="s">
        <v>5</v>
      </c>
      <c r="G3" s="8" t="s">
        <v>7</v>
      </c>
      <c r="H3" s="36" t="s">
        <v>14</v>
      </c>
      <c r="I3" s="33" t="s">
        <v>15</v>
      </c>
      <c r="J3" s="55"/>
      <c r="K3" s="44"/>
      <c r="L3" s="57"/>
      <c r="M3" s="59"/>
      <c r="N3" s="55"/>
      <c r="O3" s="44"/>
      <c r="P3" s="27"/>
    </row>
    <row r="4" spans="1:16" s="2" customFormat="1" ht="63">
      <c r="A4" s="28" t="s">
        <v>9</v>
      </c>
      <c r="B4" s="14" t="s">
        <v>23</v>
      </c>
      <c r="C4" s="11">
        <v>0</v>
      </c>
      <c r="D4" s="12">
        <f>14238+15731</f>
        <v>29969</v>
      </c>
      <c r="E4" s="13">
        <v>0</v>
      </c>
      <c r="F4" s="13">
        <f>282+773</f>
        <v>1055</v>
      </c>
      <c r="G4" s="13">
        <f>47+129</f>
        <v>176</v>
      </c>
      <c r="H4" s="37">
        <f>141+167</f>
        <v>308</v>
      </c>
      <c r="I4" s="10">
        <f>SUM(D4:H4)</f>
        <v>31508</v>
      </c>
      <c r="J4" s="12">
        <v>0</v>
      </c>
      <c r="K4" s="15">
        <f>SUM(C4,I4,J4)</f>
        <v>31508</v>
      </c>
      <c r="L4" s="14">
        <v>2496</v>
      </c>
      <c r="M4" s="11">
        <f>7894+4375</f>
        <v>12269</v>
      </c>
      <c r="N4" s="12">
        <v>0</v>
      </c>
      <c r="O4" s="15">
        <f>SUM(L4:N4)</f>
        <v>14765</v>
      </c>
      <c r="P4" s="28" t="s">
        <v>25</v>
      </c>
    </row>
    <row r="5" spans="1:16" s="2" customFormat="1" ht="47.25">
      <c r="A5" s="29" t="s">
        <v>26</v>
      </c>
      <c r="B5" s="16" t="s">
        <v>21</v>
      </c>
      <c r="C5" s="4">
        <v>0</v>
      </c>
      <c r="D5" s="9">
        <v>269372</v>
      </c>
      <c r="E5" s="6">
        <v>89790</v>
      </c>
      <c r="F5" s="6">
        <v>11342</v>
      </c>
      <c r="G5" s="6">
        <v>0</v>
      </c>
      <c r="H5" s="38">
        <v>7561</v>
      </c>
      <c r="I5" s="5">
        <f>SUM(D5:H5)</f>
        <v>378065</v>
      </c>
      <c r="J5" s="9">
        <v>0</v>
      </c>
      <c r="K5" s="17">
        <f>SUM(C5,I5,J5)</f>
        <v>378065</v>
      </c>
      <c r="L5" s="16">
        <v>0</v>
      </c>
      <c r="M5" s="4">
        <f>446118+7561</f>
        <v>453679</v>
      </c>
      <c r="N5" s="9">
        <v>0</v>
      </c>
      <c r="O5" s="17">
        <f>SUM(L5:N5)</f>
        <v>453679</v>
      </c>
      <c r="P5" s="35" t="s">
        <v>24</v>
      </c>
    </row>
    <row r="6" spans="1:16" ht="16.5" thickBot="1">
      <c r="A6" s="32" t="s">
        <v>12</v>
      </c>
      <c r="B6" s="18" t="s">
        <v>22</v>
      </c>
      <c r="C6" s="19">
        <f>987+2200</f>
        <v>3187</v>
      </c>
      <c r="D6" s="20">
        <v>0</v>
      </c>
      <c r="E6" s="21">
        <v>0</v>
      </c>
      <c r="F6" s="21">
        <v>0</v>
      </c>
      <c r="G6" s="21">
        <v>0</v>
      </c>
      <c r="H6" s="39">
        <v>0</v>
      </c>
      <c r="I6" s="22">
        <f>SUM(D6:H6)</f>
        <v>0</v>
      </c>
      <c r="J6" s="20">
        <v>0</v>
      </c>
      <c r="K6" s="23">
        <f>SUM(C6,I6,J6)</f>
        <v>3187</v>
      </c>
      <c r="L6" s="24">
        <v>2797</v>
      </c>
      <c r="M6" s="22">
        <v>390</v>
      </c>
      <c r="N6" s="25">
        <v>0</v>
      </c>
      <c r="O6" s="26">
        <f>SUM(L6:N6)</f>
        <v>3187</v>
      </c>
      <c r="P6" s="30"/>
    </row>
  </sheetData>
  <mergeCells count="12">
    <mergeCell ref="M2:M3"/>
    <mergeCell ref="N2:N3"/>
    <mergeCell ref="L1:O1"/>
    <mergeCell ref="O2:O3"/>
    <mergeCell ref="B2:B3"/>
    <mergeCell ref="P1:P2"/>
    <mergeCell ref="C2:C3"/>
    <mergeCell ref="D2:I2"/>
    <mergeCell ref="J2:J3"/>
    <mergeCell ref="B1:K1"/>
    <mergeCell ref="K2:K3"/>
    <mergeCell ref="L2:L3"/>
  </mergeCells>
  <printOptions/>
  <pageMargins left="0.2" right="0.22" top="1" bottom="1" header="0.5" footer="0.5"/>
  <pageSetup horizontalDpi="600" verticalDpi="600" orientation="landscape" paperSize="9" scale="75" r:id="rId1"/>
  <headerFooter alignWithMargins="0">
    <oddHeader>&amp;C&amp;"Times New Roman CE,Félkövér"&amp;12Európai Uniós támogatással megvalósuló projektek, programok&amp;"Times New Roman CE,Normál"
2006. év&amp;R2/2006 (III.03.) sz. önkormányzati rendelethez
14. sz. melléklet
ezer Ft-ban</oddHeader>
    <oddFooter>&amp;L&amp;D/&amp;T&amp;CC:\ráczmarika\költségvetés\2006\&amp;F                    Balogh Réka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ErosGyorgy</dc:creator>
  <cp:keywords/>
  <dc:description/>
  <cp:lastModifiedBy>ErosGyorgy</cp:lastModifiedBy>
  <cp:lastPrinted>2006-02-27T08:48:13Z</cp:lastPrinted>
  <dcterms:created xsi:type="dcterms:W3CDTF">2006-01-31T08:15:34Z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