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600" tabRatio="601" activeTab="0"/>
  </bookViews>
  <sheets>
    <sheet name="felh.ü.kiad." sheetId="1" r:id="rId1"/>
    <sheet name="felh.ü.bev." sheetId="2" r:id="rId2"/>
  </sheets>
  <definedNames>
    <definedName name="_xlnm.Print_Area" localSheetId="1">'felh.ü.bev.'!$A$1:$N$41</definedName>
    <definedName name="_xlnm.Print_Area" localSheetId="0">'felh.ü.kiad.'!$A$1:$N$28</definedName>
  </definedNames>
  <calcPr fullCalcOnLoad="1"/>
</workbook>
</file>

<file path=xl/sharedStrings.xml><?xml version="1.0" encoding="utf-8"?>
<sst xmlns="http://schemas.openxmlformats.org/spreadsheetml/2006/main" count="93" uniqueCount="79">
  <si>
    <t>Összesen</t>
  </si>
  <si>
    <t>Intézményi működési célú bevételek</t>
  </si>
  <si>
    <t>Illetékek</t>
  </si>
  <si>
    <t>Helyi adók</t>
  </si>
  <si>
    <t>Átengedett központi adók</t>
  </si>
  <si>
    <t xml:space="preserve">       - személyi jövedelem adó</t>
  </si>
  <si>
    <t xml:space="preserve">       - gépjárműadó</t>
  </si>
  <si>
    <t xml:space="preserve">       - termőföld bérbeadás</t>
  </si>
  <si>
    <t>Működési célú egyéb bevételek</t>
  </si>
  <si>
    <t>Nem lakáscélú bérlemények bérleti díja</t>
  </si>
  <si>
    <t>Kamatbevételek</t>
  </si>
  <si>
    <t>Normatív állami hozzájárulás</t>
  </si>
  <si>
    <t>Normatív felh.kötöttséggel bizt.támogatás</t>
  </si>
  <si>
    <t>Színház támogatás</t>
  </si>
  <si>
    <t>Működési célú egyéb központi támogatások</t>
  </si>
  <si>
    <t>ÁFA megtérülés</t>
  </si>
  <si>
    <t>Működési célú átvett pénzeszközök</t>
  </si>
  <si>
    <t>Polg. H. Gondn. műk.célú pénzmaradványa</t>
  </si>
  <si>
    <t>Polg. H. Gondn. műk.célú bevételei</t>
  </si>
  <si>
    <t>Intézmények és Önkormányzat műk.célú bevételei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</si>
  <si>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</si>
  <si>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</si>
  <si>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</si>
  <si>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</si>
  <si>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</si>
  <si>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</si>
  <si>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</si>
  <si>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</si>
  <si>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</si>
  <si>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</si>
  <si>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</si>
  <si>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</si>
  <si>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Intézményi műk. célú kiadások</t>
  </si>
  <si>
    <t>Önkormányzati műk.kiadások</t>
  </si>
  <si>
    <t>Folyószámla hitel kamata</t>
  </si>
  <si>
    <t>Működési célú céltartalékok</t>
  </si>
  <si>
    <t>Intézményi felhalmozási célú bevételek</t>
  </si>
  <si>
    <t>Önkormányzat felhalmozási célú egyéb bevételek</t>
  </si>
  <si>
    <t>Áfa megtérülés</t>
  </si>
  <si>
    <t>Vizi közmű koncessziós díj</t>
  </si>
  <si>
    <t>Építési telek - és ingatlaneladás</t>
  </si>
  <si>
    <t>Részvények, értékpapírok értékesítése</t>
  </si>
  <si>
    <t>Privatizációs bevételek</t>
  </si>
  <si>
    <t>Céltámogatás, címzett támogatás</t>
  </si>
  <si>
    <t>Felhalmozási célú átvett pénzeszközök</t>
  </si>
  <si>
    <t>Fejlesztési célú egyéb központi támogatás</t>
  </si>
  <si>
    <t>Önkormányzat felhalmozási célú pénzmaradványa</t>
  </si>
  <si>
    <t>Polg.Hivatal Gondn. felh. célú bevételei</t>
  </si>
  <si>
    <t xml:space="preserve">Intézmények és Önkormányzat felh.célú bevételei </t>
  </si>
  <si>
    <t>I. Működési célú bevételek</t>
  </si>
  <si>
    <t>II. Felhalmozási célú bevételek</t>
  </si>
  <si>
    <t>Intézményi felhalmozási célú kiadások</t>
  </si>
  <si>
    <t>Önkormányzatnál: intézményi felújítás</t>
  </si>
  <si>
    <t>Kiadások mindösszesen</t>
  </si>
  <si>
    <t>Lakás- és nem lakás célú ingatlanok felújítása</t>
  </si>
  <si>
    <t>Út-járda-híd felújítás</t>
  </si>
  <si>
    <t>Vizi közművek koncessziós értéknövelő felújítása</t>
  </si>
  <si>
    <t>Fejlesztési c. hitel törlesztése és kamata</t>
  </si>
  <si>
    <t>Önkormányzati felh. és felh.jell.kiadások, átadások</t>
  </si>
  <si>
    <t>Felhalmozási célú egyéb kiadások, átadások</t>
  </si>
  <si>
    <t>Polgármesteri Hivatal Gondnokság felhalm.c.kiadásai</t>
  </si>
  <si>
    <t>Bérlakások és garázsértékesítésből HM-et megillető rész</t>
  </si>
  <si>
    <t>Felhalmozási célú céltartalékok</t>
  </si>
  <si>
    <t>Intézmény és Önkormányzat felhalm.c.kiadásai</t>
  </si>
  <si>
    <t>I. Működési célú kiadások</t>
  </si>
  <si>
    <t>II. Felhalmozási célú kiadások</t>
  </si>
  <si>
    <t xml:space="preserve">   -ebből:  - Személyi juttatás</t>
  </si>
  <si>
    <t xml:space="preserve">                 - Munkaadót terh. Járulék</t>
  </si>
  <si>
    <t xml:space="preserve">                 - Dologi jell. Kiadások</t>
  </si>
  <si>
    <t xml:space="preserve">                 - Pénzeszk. Átadás,tám.</t>
  </si>
  <si>
    <t xml:space="preserve">                       ebből: szoc.pol.feladat</t>
  </si>
  <si>
    <t>Intézmény és Önkormányzat működési c.kiadásai</t>
  </si>
  <si>
    <t>Bevételek mindösszesen</t>
  </si>
  <si>
    <t>Önkormányzat működési célú pénzmaradványa</t>
  </si>
  <si>
    <t>Talajterhelési díj</t>
  </si>
  <si>
    <t>Előző évi normatív hozzájárulás és központi tám. visszafiz.</t>
  </si>
  <si>
    <t>Kiegészítő támogatás helyi önkormányzatok bérkiadásaihoz</t>
  </si>
  <si>
    <t>Megnevezés</t>
  </si>
  <si>
    <t>Lakásforgalmazás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</si>
</sst>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2">
    <font>
      <sz val="10"/>
      <name val="Arial CE"/>
      <family val="0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4" fontId="9" fillId="2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O28"/>
  <sheetViews>
    <sheetView tabSelected="1" view="pageBreakPreview" zoomScale="65" zoomScaleNormal="50" zoomScaleSheetLayoutView="65" workbookViewId="0" topLeftCell="A1">
      <selection activeCell="B28" sqref="B28"/>
    </sheetView>
  </sheetViews>
  <sheetFormatPr defaultColWidth="9.00390625" defaultRowHeight="12.75"/>
  <cols>
    <col min="1" max="1" width="48.00390625" style="0" customWidth="1"/>
    <col min="2" max="13" width="14.00390625" style="0" bestFit="1" customWidth="1"/>
    <col min="14" max="14" width="15.125" style="0" bestFit="1" customWidth="1"/>
    <col min="15" max="15" width="14.00390625" style="0" bestFit="1" customWidth="1"/>
  </cols>
  <sheetData>
    <row r="1" spans="1:14" ht="24.75" customHeight="1">
      <c r="A1" s="3" t="s">
        <v>77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0</v>
      </c>
    </row>
    <row r="2" spans="1:14" ht="19.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8" customHeight="1">
      <c r="A3" s="6" t="s">
        <v>32</v>
      </c>
      <c r="B3" s="9">
        <v>1030000</v>
      </c>
      <c r="C3" s="8">
        <v>840000</v>
      </c>
      <c r="D3" s="9">
        <v>850000</v>
      </c>
      <c r="E3" s="8">
        <v>844000</v>
      </c>
      <c r="F3" s="9">
        <v>834000</v>
      </c>
      <c r="G3" s="8">
        <v>795000</v>
      </c>
      <c r="H3" s="9">
        <v>731300</v>
      </c>
      <c r="I3" s="8">
        <v>731300</v>
      </c>
      <c r="J3" s="9">
        <v>860000</v>
      </c>
      <c r="K3" s="8">
        <v>890500</v>
      </c>
      <c r="L3" s="9">
        <v>891377</v>
      </c>
      <c r="M3" s="8">
        <v>962982</v>
      </c>
      <c r="N3" s="17">
        <f>SUM(B3:M3)</f>
        <v>10260459</v>
      </c>
      <c r="O3" s="22"/>
    </row>
    <row r="4" spans="1:15" ht="18" customHeight="1">
      <c r="A4" s="7" t="s">
        <v>33</v>
      </c>
      <c r="B4" s="24">
        <f>B5+B6+B7+B8</f>
        <v>345000</v>
      </c>
      <c r="C4" s="24">
        <f aca="true" t="shared" si="0" ref="C4:M4">C5+C6+C7+C8</f>
        <v>254590</v>
      </c>
      <c r="D4" s="24">
        <f t="shared" si="0"/>
        <v>258390</v>
      </c>
      <c r="E4" s="24">
        <f t="shared" si="0"/>
        <v>252390</v>
      </c>
      <c r="F4" s="24">
        <f t="shared" si="0"/>
        <v>252390</v>
      </c>
      <c r="G4" s="24">
        <f t="shared" si="0"/>
        <v>252390</v>
      </c>
      <c r="H4" s="24">
        <f t="shared" si="0"/>
        <v>248890</v>
      </c>
      <c r="I4" s="24">
        <f t="shared" si="0"/>
        <v>237490</v>
      </c>
      <c r="J4" s="24">
        <f t="shared" si="0"/>
        <v>249390</v>
      </c>
      <c r="K4" s="24">
        <f t="shared" si="0"/>
        <v>251390</v>
      </c>
      <c r="L4" s="24">
        <f t="shared" si="0"/>
        <v>248305</v>
      </c>
      <c r="M4" s="24">
        <f t="shared" si="0"/>
        <v>378059</v>
      </c>
      <c r="N4" s="18">
        <f aca="true" t="shared" si="1" ref="N4:N12">SUM(B4:M4)</f>
        <v>3228674</v>
      </c>
      <c r="O4" s="1"/>
    </row>
    <row r="5" spans="1:14" ht="18" customHeight="1">
      <c r="A5" s="7" t="s">
        <v>66</v>
      </c>
      <c r="B5" s="11">
        <v>140000</v>
      </c>
      <c r="C5" s="10">
        <v>65070</v>
      </c>
      <c r="D5" s="10">
        <v>65070</v>
      </c>
      <c r="E5" s="10">
        <v>65070</v>
      </c>
      <c r="F5" s="10">
        <v>65070</v>
      </c>
      <c r="G5" s="10">
        <v>65070</v>
      </c>
      <c r="H5" s="10">
        <v>65070</v>
      </c>
      <c r="I5" s="10">
        <v>65070</v>
      </c>
      <c r="J5" s="10">
        <v>65070</v>
      </c>
      <c r="K5" s="10">
        <v>65070</v>
      </c>
      <c r="L5" s="10">
        <v>65070</v>
      </c>
      <c r="M5" s="10">
        <v>158821</v>
      </c>
      <c r="N5" s="18">
        <f t="shared" si="1"/>
        <v>949521</v>
      </c>
    </row>
    <row r="6" spans="1:14" ht="18" customHeight="1">
      <c r="A6" s="7" t="s">
        <v>67</v>
      </c>
      <c r="B6" s="11">
        <v>45000</v>
      </c>
      <c r="C6" s="10">
        <v>20520</v>
      </c>
      <c r="D6" s="10">
        <v>20520</v>
      </c>
      <c r="E6" s="10">
        <v>20520</v>
      </c>
      <c r="F6" s="10">
        <v>20520</v>
      </c>
      <c r="G6" s="10">
        <v>20520</v>
      </c>
      <c r="H6" s="10">
        <v>20520</v>
      </c>
      <c r="I6" s="10">
        <v>20520</v>
      </c>
      <c r="J6" s="10">
        <v>20520</v>
      </c>
      <c r="K6" s="10">
        <v>20520</v>
      </c>
      <c r="L6" s="10">
        <v>20520</v>
      </c>
      <c r="M6" s="10">
        <v>44389</v>
      </c>
      <c r="N6" s="18">
        <f t="shared" si="1"/>
        <v>294589</v>
      </c>
    </row>
    <row r="7" spans="1:14" ht="18" customHeight="1">
      <c r="A7" s="7" t="s">
        <v>68</v>
      </c>
      <c r="B7" s="11">
        <v>75000</v>
      </c>
      <c r="C7" s="11">
        <v>75000</v>
      </c>
      <c r="D7" s="11">
        <v>75000</v>
      </c>
      <c r="E7" s="10">
        <v>69000</v>
      </c>
      <c r="F7" s="10">
        <v>69000</v>
      </c>
      <c r="G7" s="10">
        <v>69000</v>
      </c>
      <c r="H7" s="11">
        <v>71000</v>
      </c>
      <c r="I7" s="10">
        <v>65000</v>
      </c>
      <c r="J7" s="11">
        <v>66000</v>
      </c>
      <c r="K7" s="10">
        <v>68000</v>
      </c>
      <c r="L7" s="11">
        <v>68500</v>
      </c>
      <c r="M7" s="10">
        <v>76155</v>
      </c>
      <c r="N7" s="18">
        <f t="shared" si="1"/>
        <v>846655</v>
      </c>
    </row>
    <row r="8" spans="1:14" ht="18" customHeight="1">
      <c r="A8" s="7" t="s">
        <v>69</v>
      </c>
      <c r="B8" s="11">
        <v>85000</v>
      </c>
      <c r="C8" s="10">
        <v>94000</v>
      </c>
      <c r="D8" s="11">
        <v>97800</v>
      </c>
      <c r="E8" s="10">
        <v>97800</v>
      </c>
      <c r="F8" s="11">
        <v>97800</v>
      </c>
      <c r="G8" s="10">
        <v>97800</v>
      </c>
      <c r="H8" s="11">
        <v>92300</v>
      </c>
      <c r="I8" s="10">
        <v>86900</v>
      </c>
      <c r="J8" s="11">
        <v>97800</v>
      </c>
      <c r="K8" s="10">
        <v>97800</v>
      </c>
      <c r="L8" s="11">
        <v>94215</v>
      </c>
      <c r="M8" s="10">
        <v>98694</v>
      </c>
      <c r="N8" s="18">
        <f t="shared" si="1"/>
        <v>1137909</v>
      </c>
    </row>
    <row r="9" spans="1:14" ht="18" customHeight="1">
      <c r="A9" s="7" t="s">
        <v>70</v>
      </c>
      <c r="B9" s="11">
        <v>58000</v>
      </c>
      <c r="C9" s="10">
        <v>68500</v>
      </c>
      <c r="D9" s="11">
        <v>68500</v>
      </c>
      <c r="E9" s="10">
        <v>68500</v>
      </c>
      <c r="F9" s="11">
        <v>68500</v>
      </c>
      <c r="G9" s="10">
        <v>68500</v>
      </c>
      <c r="H9" s="11">
        <v>68500</v>
      </c>
      <c r="I9" s="10">
        <v>68500</v>
      </c>
      <c r="J9" s="11">
        <v>68500</v>
      </c>
      <c r="K9" s="10">
        <v>68500</v>
      </c>
      <c r="L9" s="11">
        <v>68500</v>
      </c>
      <c r="M9" s="10">
        <v>63639</v>
      </c>
      <c r="N9" s="18">
        <f t="shared" si="1"/>
        <v>806639</v>
      </c>
    </row>
    <row r="10" spans="1:14" ht="18" customHeight="1">
      <c r="A10" s="7" t="s">
        <v>34</v>
      </c>
      <c r="B10" s="11">
        <v>0</v>
      </c>
      <c r="C10" s="10">
        <v>0</v>
      </c>
      <c r="D10" s="11">
        <v>0</v>
      </c>
      <c r="E10" s="10">
        <v>0</v>
      </c>
      <c r="F10" s="11">
        <v>0</v>
      </c>
      <c r="G10" s="10">
        <v>8000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17000</v>
      </c>
      <c r="N10" s="18">
        <f t="shared" si="1"/>
        <v>25000</v>
      </c>
    </row>
    <row r="11" spans="1:14" ht="18" customHeight="1">
      <c r="A11" s="7" t="s">
        <v>35</v>
      </c>
      <c r="B11" s="11">
        <v>0</v>
      </c>
      <c r="C11" s="10">
        <v>0</v>
      </c>
      <c r="D11" s="11">
        <v>150000</v>
      </c>
      <c r="E11" s="10">
        <v>160000</v>
      </c>
      <c r="F11" s="11">
        <v>180000</v>
      </c>
      <c r="G11" s="10">
        <v>154000</v>
      </c>
      <c r="H11" s="11">
        <v>165000</v>
      </c>
      <c r="I11" s="10">
        <v>170000</v>
      </c>
      <c r="J11" s="11">
        <v>210000</v>
      </c>
      <c r="K11" s="10">
        <v>165000</v>
      </c>
      <c r="L11" s="11">
        <v>190000</v>
      </c>
      <c r="M11" s="10">
        <v>179588</v>
      </c>
      <c r="N11" s="18">
        <f t="shared" si="1"/>
        <v>1723588</v>
      </c>
    </row>
    <row r="12" spans="1:14" ht="18" customHeight="1">
      <c r="A12" s="7" t="s">
        <v>75</v>
      </c>
      <c r="B12" s="11">
        <v>0</v>
      </c>
      <c r="C12" s="10">
        <v>0</v>
      </c>
      <c r="D12" s="11">
        <v>50000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8">
        <f t="shared" si="1"/>
        <v>50000</v>
      </c>
    </row>
    <row r="13" spans="1:15" ht="18" customHeight="1">
      <c r="A13" s="15" t="s">
        <v>71</v>
      </c>
      <c r="B13" s="19">
        <f>B3+B4+B10+B11+B12</f>
        <v>1375000</v>
      </c>
      <c r="C13" s="19">
        <f>C3+C4+C10+C11+C12</f>
        <v>1094590</v>
      </c>
      <c r="D13" s="19">
        <f>D3+D4+D10+D11+D12</f>
        <v>1308390</v>
      </c>
      <c r="E13" s="19">
        <f aca="true" t="shared" si="2" ref="E13:N13">E3+E4+E10+E11+E12</f>
        <v>1256390</v>
      </c>
      <c r="F13" s="19">
        <f t="shared" si="2"/>
        <v>1266390</v>
      </c>
      <c r="G13" s="19">
        <f t="shared" si="2"/>
        <v>1209390</v>
      </c>
      <c r="H13" s="19">
        <f t="shared" si="2"/>
        <v>1145190</v>
      </c>
      <c r="I13" s="19">
        <f t="shared" si="2"/>
        <v>1138790</v>
      </c>
      <c r="J13" s="19">
        <f t="shared" si="2"/>
        <v>1319390</v>
      </c>
      <c r="K13" s="19">
        <f t="shared" si="2"/>
        <v>1306890</v>
      </c>
      <c r="L13" s="19">
        <f t="shared" si="2"/>
        <v>1329682</v>
      </c>
      <c r="M13" s="19">
        <f t="shared" si="2"/>
        <v>1537629</v>
      </c>
      <c r="N13" s="19">
        <f t="shared" si="2"/>
        <v>15287721</v>
      </c>
      <c r="O13" s="1"/>
    </row>
    <row r="14" spans="1:14" ht="19.5" customHeight="1">
      <c r="A14" s="27" t="s">
        <v>65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8" customHeight="1">
      <c r="A15" s="6" t="s">
        <v>51</v>
      </c>
      <c r="B15" s="9">
        <v>0</v>
      </c>
      <c r="C15" s="8">
        <v>0</v>
      </c>
      <c r="D15" s="9">
        <v>10200</v>
      </c>
      <c r="E15" s="8">
        <v>7200</v>
      </c>
      <c r="F15" s="9">
        <v>11200</v>
      </c>
      <c r="G15" s="8">
        <v>45400</v>
      </c>
      <c r="H15" s="9">
        <v>45400</v>
      </c>
      <c r="I15" s="8">
        <v>45300</v>
      </c>
      <c r="J15" s="9">
        <v>11100</v>
      </c>
      <c r="K15" s="8">
        <v>5000</v>
      </c>
      <c r="L15" s="9">
        <v>3100</v>
      </c>
      <c r="M15" s="8">
        <v>1692</v>
      </c>
      <c r="N15" s="17">
        <f aca="true" t="shared" si="3" ref="N15:N25">SUM(B15:M15)</f>
        <v>185592</v>
      </c>
      <c r="O15" s="22"/>
    </row>
    <row r="16" spans="1:15" ht="18" customHeight="1">
      <c r="A16" s="7" t="s">
        <v>52</v>
      </c>
      <c r="B16" s="11">
        <v>1400</v>
      </c>
      <c r="C16" s="10">
        <v>0</v>
      </c>
      <c r="D16" s="11">
        <v>0</v>
      </c>
      <c r="E16" s="10">
        <v>2900</v>
      </c>
      <c r="F16" s="11">
        <v>1100</v>
      </c>
      <c r="G16" s="10">
        <v>0</v>
      </c>
      <c r="H16" s="11">
        <v>1495</v>
      </c>
      <c r="I16" s="10">
        <v>7900</v>
      </c>
      <c r="J16" s="11">
        <v>35500</v>
      </c>
      <c r="K16" s="10">
        <v>44800</v>
      </c>
      <c r="L16" s="11">
        <v>6100</v>
      </c>
      <c r="M16" s="10">
        <v>86</v>
      </c>
      <c r="N16" s="18">
        <f t="shared" si="3"/>
        <v>101281</v>
      </c>
      <c r="O16" s="22"/>
    </row>
    <row r="17" spans="1:15" ht="18" customHeight="1">
      <c r="A17" s="7" t="s">
        <v>54</v>
      </c>
      <c r="B17" s="11">
        <v>200</v>
      </c>
      <c r="C17" s="10">
        <v>500</v>
      </c>
      <c r="D17" s="11">
        <v>500</v>
      </c>
      <c r="E17" s="10">
        <v>1400</v>
      </c>
      <c r="F17" s="11">
        <v>3500</v>
      </c>
      <c r="G17" s="10">
        <v>3600</v>
      </c>
      <c r="H17" s="11">
        <v>3600</v>
      </c>
      <c r="I17" s="10">
        <v>5900</v>
      </c>
      <c r="J17" s="11">
        <v>9800</v>
      </c>
      <c r="K17" s="10">
        <v>9700</v>
      </c>
      <c r="L17" s="11">
        <v>4000</v>
      </c>
      <c r="M17" s="10">
        <v>540</v>
      </c>
      <c r="N17" s="18">
        <f t="shared" si="3"/>
        <v>43240</v>
      </c>
      <c r="O17" s="22"/>
    </row>
    <row r="18" spans="1:15" ht="18" customHeight="1">
      <c r="A18" s="7" t="s">
        <v>55</v>
      </c>
      <c r="B18" s="11">
        <v>0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16000</v>
      </c>
      <c r="K18" s="10">
        <v>130000</v>
      </c>
      <c r="L18" s="11">
        <v>60000</v>
      </c>
      <c r="M18" s="10">
        <v>7936</v>
      </c>
      <c r="N18" s="18">
        <f t="shared" si="3"/>
        <v>213936</v>
      </c>
      <c r="O18" s="22"/>
    </row>
    <row r="19" spans="1:15" ht="18" customHeight="1">
      <c r="A19" s="7" t="s">
        <v>56</v>
      </c>
      <c r="B19" s="11">
        <v>400</v>
      </c>
      <c r="C19" s="10">
        <v>700</v>
      </c>
      <c r="D19" s="11">
        <v>0</v>
      </c>
      <c r="E19" s="10">
        <v>0</v>
      </c>
      <c r="F19" s="11">
        <v>0</v>
      </c>
      <c r="G19" s="10">
        <v>22500</v>
      </c>
      <c r="H19" s="11">
        <v>0</v>
      </c>
      <c r="I19" s="11">
        <v>21500</v>
      </c>
      <c r="J19" s="11">
        <v>21500</v>
      </c>
      <c r="K19" s="11">
        <v>21500</v>
      </c>
      <c r="L19" s="11">
        <v>21500</v>
      </c>
      <c r="M19" s="10">
        <v>6378</v>
      </c>
      <c r="N19" s="18">
        <f t="shared" si="3"/>
        <v>115978</v>
      </c>
      <c r="O19" s="22"/>
    </row>
    <row r="20" spans="1:15" ht="18" customHeight="1">
      <c r="A20" s="7" t="s">
        <v>57</v>
      </c>
      <c r="B20" s="11">
        <v>2990</v>
      </c>
      <c r="C20" s="10">
        <v>2990</v>
      </c>
      <c r="D20" s="11">
        <v>120593</v>
      </c>
      <c r="E20" s="10">
        <v>2990</v>
      </c>
      <c r="F20" s="11">
        <v>2990</v>
      </c>
      <c r="G20" s="10">
        <v>125910</v>
      </c>
      <c r="H20" s="11">
        <v>2990</v>
      </c>
      <c r="I20" s="10">
        <v>2990</v>
      </c>
      <c r="J20" s="11">
        <v>144930</v>
      </c>
      <c r="K20" s="10">
        <v>2990</v>
      </c>
      <c r="L20" s="11">
        <v>2990</v>
      </c>
      <c r="M20" s="10">
        <v>142841</v>
      </c>
      <c r="N20" s="18">
        <f t="shared" si="3"/>
        <v>558194</v>
      </c>
      <c r="O20" s="22"/>
    </row>
    <row r="21" spans="1:15" ht="18" customHeight="1">
      <c r="A21" s="7" t="s">
        <v>58</v>
      </c>
      <c r="B21" s="11">
        <v>80000</v>
      </c>
      <c r="C21" s="10">
        <v>50000</v>
      </c>
      <c r="D21" s="11">
        <v>50000</v>
      </c>
      <c r="E21" s="10">
        <v>120000</v>
      </c>
      <c r="F21" s="11">
        <v>120000</v>
      </c>
      <c r="G21" s="10">
        <v>80000</v>
      </c>
      <c r="H21" s="11">
        <v>80000</v>
      </c>
      <c r="I21" s="10">
        <v>160500</v>
      </c>
      <c r="J21" s="11">
        <v>300000</v>
      </c>
      <c r="K21" s="10">
        <v>400000</v>
      </c>
      <c r="L21" s="11">
        <v>500000</v>
      </c>
      <c r="M21" s="10">
        <v>496113</v>
      </c>
      <c r="N21" s="18">
        <f t="shared" si="3"/>
        <v>2436613</v>
      </c>
      <c r="O21" s="22"/>
    </row>
    <row r="22" spans="1:15" ht="18" customHeight="1">
      <c r="A22" s="7" t="s">
        <v>59</v>
      </c>
      <c r="B22" s="11">
        <v>12200</v>
      </c>
      <c r="C22" s="10">
        <v>12200</v>
      </c>
      <c r="D22" s="11">
        <v>12400</v>
      </c>
      <c r="E22" s="10">
        <v>12200</v>
      </c>
      <c r="F22" s="11">
        <v>12200</v>
      </c>
      <c r="G22" s="10">
        <v>12400</v>
      </c>
      <c r="H22" s="11">
        <v>12200</v>
      </c>
      <c r="I22" s="10">
        <v>12200</v>
      </c>
      <c r="J22" s="11">
        <v>12400</v>
      </c>
      <c r="K22" s="10">
        <v>12200</v>
      </c>
      <c r="L22" s="11">
        <v>13000</v>
      </c>
      <c r="M22" s="10">
        <v>15702</v>
      </c>
      <c r="N22" s="18">
        <f t="shared" si="3"/>
        <v>151302</v>
      </c>
      <c r="O22" s="22"/>
    </row>
    <row r="23" spans="1:15" ht="18" customHeight="1">
      <c r="A23" s="7" t="s">
        <v>60</v>
      </c>
      <c r="B23" s="11">
        <v>0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800</v>
      </c>
      <c r="J23" s="11">
        <v>0</v>
      </c>
      <c r="K23" s="10">
        <v>0</v>
      </c>
      <c r="L23" s="11">
        <v>0</v>
      </c>
      <c r="M23" s="10">
        <v>0</v>
      </c>
      <c r="N23" s="18">
        <f t="shared" si="3"/>
        <v>800</v>
      </c>
      <c r="O23" s="22"/>
    </row>
    <row r="24" spans="1:15" ht="18" customHeight="1">
      <c r="A24" s="7" t="s">
        <v>61</v>
      </c>
      <c r="B24" s="11">
        <v>0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24000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8">
        <f t="shared" si="3"/>
        <v>24000</v>
      </c>
      <c r="O24" s="22"/>
    </row>
    <row r="25" spans="1:15" ht="18" customHeight="1">
      <c r="A25" s="7" t="s">
        <v>62</v>
      </c>
      <c r="B25" s="11">
        <v>0</v>
      </c>
      <c r="C25" s="10">
        <v>0</v>
      </c>
      <c r="D25" s="11">
        <v>12400</v>
      </c>
      <c r="E25" s="10">
        <v>13200</v>
      </c>
      <c r="F25" s="11">
        <v>13300</v>
      </c>
      <c r="G25" s="10">
        <v>14600</v>
      </c>
      <c r="H25" s="11">
        <v>15590</v>
      </c>
      <c r="I25" s="10">
        <v>16500</v>
      </c>
      <c r="J25" s="11">
        <v>16000</v>
      </c>
      <c r="K25" s="10">
        <v>16500</v>
      </c>
      <c r="L25" s="11">
        <v>15600</v>
      </c>
      <c r="M25" s="10">
        <v>15000</v>
      </c>
      <c r="N25" s="18">
        <f t="shared" si="3"/>
        <v>148690</v>
      </c>
      <c r="O25" s="22"/>
    </row>
    <row r="26" spans="1:15" ht="18" customHeight="1">
      <c r="A26" s="15" t="s">
        <v>63</v>
      </c>
      <c r="B26" s="19">
        <f aca="true" t="shared" si="4" ref="B26:N26">SUM(B15:B25)</f>
        <v>97190</v>
      </c>
      <c r="C26" s="19">
        <f t="shared" si="4"/>
        <v>66390</v>
      </c>
      <c r="D26" s="19">
        <f t="shared" si="4"/>
        <v>206093</v>
      </c>
      <c r="E26" s="19">
        <f t="shared" si="4"/>
        <v>159890</v>
      </c>
      <c r="F26" s="19">
        <f t="shared" si="4"/>
        <v>164290</v>
      </c>
      <c r="G26" s="19">
        <f t="shared" si="4"/>
        <v>304410</v>
      </c>
      <c r="H26" s="19">
        <f t="shared" si="4"/>
        <v>185275</v>
      </c>
      <c r="I26" s="19">
        <f t="shared" si="4"/>
        <v>273590</v>
      </c>
      <c r="J26" s="19">
        <f t="shared" si="4"/>
        <v>567230</v>
      </c>
      <c r="K26" s="19">
        <f t="shared" si="4"/>
        <v>642690</v>
      </c>
      <c r="L26" s="19">
        <f t="shared" si="4"/>
        <v>626290</v>
      </c>
      <c r="M26" s="19">
        <f t="shared" si="4"/>
        <v>686288</v>
      </c>
      <c r="N26" s="19">
        <f t="shared" si="4"/>
        <v>3979626</v>
      </c>
      <c r="O26" s="1"/>
    </row>
    <row r="27" spans="1:14" ht="18" customHeight="1">
      <c r="A27" s="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8" customHeight="1">
      <c r="A28" s="14" t="s">
        <v>53</v>
      </c>
      <c r="B28" s="21">
        <f aca="true" t="shared" si="5" ref="B28:N28">B13+B26</f>
        <v>1472190</v>
      </c>
      <c r="C28" s="21">
        <f t="shared" si="5"/>
        <v>1160980</v>
      </c>
      <c r="D28" s="21">
        <f t="shared" si="5"/>
        <v>1514483</v>
      </c>
      <c r="E28" s="21">
        <f t="shared" si="5"/>
        <v>1416280</v>
      </c>
      <c r="F28" s="21">
        <f t="shared" si="5"/>
        <v>1430680</v>
      </c>
      <c r="G28" s="21">
        <f t="shared" si="5"/>
        <v>1513800</v>
      </c>
      <c r="H28" s="21">
        <f t="shared" si="5"/>
        <v>1330465</v>
      </c>
      <c r="I28" s="21">
        <f t="shared" si="5"/>
        <v>1412380</v>
      </c>
      <c r="J28" s="21">
        <f t="shared" si="5"/>
        <v>1886620</v>
      </c>
      <c r="K28" s="21">
        <f t="shared" si="5"/>
        <v>1949580</v>
      </c>
      <c r="L28" s="21">
        <f t="shared" si="5"/>
        <v>1955972</v>
      </c>
      <c r="M28" s="21">
        <f t="shared" si="5"/>
        <v>2223917</v>
      </c>
      <c r="N28" s="21">
        <f t="shared" si="5"/>
        <v>19267347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2">
    <mergeCell ref="A2:N2"/>
    <mergeCell ref="A14:N14"/>
  </mergeCells>
  <printOptions gridLines="1" horizontalCentered="1" verticalCentered="1"/>
  <pageMargins left="0.1968503937007874" right="0.1968503937007874" top="0.984251968503937" bottom="0.5905511811023623" header="1.06" footer="0.11811023622047245"/>
  <pageSetup blackAndWhite="1" horizontalDpi="300" verticalDpi="300" orientation="landscape" paperSize="9" scale="60" r:id="rId1"/>
  <headerFooter alignWithMargins="0">
    <oddHeader>&amp;C&amp;"Times New Roman CE,Félkövér"&amp;14Előirányzat felhasználási ütemterv
Kiadások
2005. év&amp;R&amp;"Times New Roman CE,Normál"&amp;12 2/2005.(III.04.)sz.önkormányzati rendelethez 
 13.sz. melléklet
(ezer Ft)</oddHeader>
    <oddFooter>&amp;L&amp;"Times New Roman CE,Normál"&amp;8&amp;D/&amp;T&amp;C&amp;"Times New Roman CE,Normál"&amp;8&amp;F/&amp;A/   Ráczné&amp;R&amp;"Times New Roman CE,Normál"&amp;12 2/2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A1:O41"/>
  <sheetViews>
    <sheetView view="pageBreakPreview" zoomScale="65" zoomScaleNormal="75" zoomScaleSheetLayoutView="65" workbookViewId="0" topLeftCell="C1">
      <selection activeCell="P26" sqref="P26"/>
    </sheetView>
  </sheetViews>
  <sheetFormatPr defaultColWidth="9.00390625" defaultRowHeight="12.75"/>
  <cols>
    <col min="1" max="1" width="52.25390625" style="0" bestFit="1" customWidth="1"/>
    <col min="2" max="13" width="13.75390625" style="0" bestFit="1" customWidth="1"/>
    <col min="14" max="14" width="14.875" style="0" bestFit="1" customWidth="1"/>
    <col min="15" max="15" width="13.875" style="0" bestFit="1" customWidth="1"/>
  </cols>
  <sheetData>
    <row r="1" spans="1:14" ht="24.75" customHeight="1">
      <c r="A1" s="3" t="s">
        <v>77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0</v>
      </c>
    </row>
    <row r="2" spans="1:14" ht="19.5" customHeight="1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5.75" customHeight="1">
      <c r="A3" s="5" t="s">
        <v>1</v>
      </c>
      <c r="B3" s="8">
        <v>140000</v>
      </c>
      <c r="C3" s="9">
        <v>138000</v>
      </c>
      <c r="D3" s="9">
        <v>140000</v>
      </c>
      <c r="E3" s="8">
        <v>139000</v>
      </c>
      <c r="F3" s="9">
        <v>142000</v>
      </c>
      <c r="G3" s="8">
        <v>136000</v>
      </c>
      <c r="H3" s="9">
        <v>130000</v>
      </c>
      <c r="I3" s="8">
        <v>130000</v>
      </c>
      <c r="J3" s="9">
        <v>150000</v>
      </c>
      <c r="K3" s="8">
        <v>150000</v>
      </c>
      <c r="L3" s="9">
        <v>148000</v>
      </c>
      <c r="M3" s="8">
        <v>146930</v>
      </c>
      <c r="N3" s="17">
        <f aca="true" t="shared" si="0" ref="N3:N38">SUM(B3:M3)</f>
        <v>1689930</v>
      </c>
      <c r="O3" s="22"/>
    </row>
    <row r="4" spans="1:15" ht="15.75" customHeight="1">
      <c r="A4" s="4" t="s">
        <v>2</v>
      </c>
      <c r="B4" s="10">
        <v>21000</v>
      </c>
      <c r="C4" s="11">
        <v>20500</v>
      </c>
      <c r="D4" s="11">
        <v>20400</v>
      </c>
      <c r="E4" s="10">
        <v>22100</v>
      </c>
      <c r="F4" s="11">
        <v>23200</v>
      </c>
      <c r="G4" s="10">
        <v>25600</v>
      </c>
      <c r="H4" s="11">
        <v>25600</v>
      </c>
      <c r="I4" s="10">
        <v>25000</v>
      </c>
      <c r="J4" s="11">
        <v>26000</v>
      </c>
      <c r="K4" s="10">
        <v>26000</v>
      </c>
      <c r="L4" s="11">
        <v>27000</v>
      </c>
      <c r="M4" s="10">
        <v>30600</v>
      </c>
      <c r="N4" s="18">
        <f t="shared" si="0"/>
        <v>293000</v>
      </c>
      <c r="O4" s="22"/>
    </row>
    <row r="5" spans="1:14" ht="15.75" customHeight="1">
      <c r="A5" s="4" t="s">
        <v>3</v>
      </c>
      <c r="B5" s="10">
        <v>68800</v>
      </c>
      <c r="C5" s="11">
        <v>91100</v>
      </c>
      <c r="D5" s="11">
        <v>839800</v>
      </c>
      <c r="E5" s="10">
        <v>91100</v>
      </c>
      <c r="F5" s="11">
        <v>113400</v>
      </c>
      <c r="G5" s="10">
        <v>57700</v>
      </c>
      <c r="H5" s="11">
        <v>68800</v>
      </c>
      <c r="I5" s="10">
        <v>68800</v>
      </c>
      <c r="J5" s="11">
        <v>617000</v>
      </c>
      <c r="K5" s="10">
        <v>91100</v>
      </c>
      <c r="L5" s="11">
        <v>71100</v>
      </c>
      <c r="M5" s="10">
        <v>394400</v>
      </c>
      <c r="N5" s="18">
        <f t="shared" si="0"/>
        <v>2573100</v>
      </c>
    </row>
    <row r="6" spans="1:14" ht="15.75" customHeight="1">
      <c r="A6" s="4" t="s">
        <v>4</v>
      </c>
      <c r="B6" s="11">
        <f>SUM(B7:B9)</f>
        <v>248000</v>
      </c>
      <c r="C6" s="11">
        <f aca="true" t="shared" si="1" ref="C6:M6">SUM(C7:C9)</f>
        <v>143300</v>
      </c>
      <c r="D6" s="11">
        <f t="shared" si="1"/>
        <v>263500</v>
      </c>
      <c r="E6" s="11">
        <f t="shared" si="1"/>
        <v>150000</v>
      </c>
      <c r="F6" s="11">
        <f t="shared" si="1"/>
        <v>143300</v>
      </c>
      <c r="G6" s="11">
        <f t="shared" si="1"/>
        <v>143300</v>
      </c>
      <c r="H6" s="11">
        <f t="shared" si="1"/>
        <v>143600</v>
      </c>
      <c r="I6" s="11">
        <f t="shared" si="1"/>
        <v>143300</v>
      </c>
      <c r="J6" s="11">
        <f t="shared" si="1"/>
        <v>253800</v>
      </c>
      <c r="K6" s="11">
        <f t="shared" si="1"/>
        <v>143300</v>
      </c>
      <c r="L6" s="11">
        <f t="shared" si="1"/>
        <v>143300</v>
      </c>
      <c r="M6" s="11">
        <f t="shared" si="1"/>
        <v>146703</v>
      </c>
      <c r="N6" s="18">
        <f t="shared" si="0"/>
        <v>2065403</v>
      </c>
    </row>
    <row r="7" spans="1:14" ht="15.75" customHeight="1">
      <c r="A7" s="4" t="s">
        <v>5</v>
      </c>
      <c r="B7" s="10">
        <v>240000</v>
      </c>
      <c r="C7" s="11">
        <v>135600</v>
      </c>
      <c r="D7" s="11">
        <v>135600</v>
      </c>
      <c r="E7" s="11">
        <v>135600</v>
      </c>
      <c r="F7" s="11">
        <v>135600</v>
      </c>
      <c r="G7" s="11">
        <v>135600</v>
      </c>
      <c r="H7" s="11">
        <v>135600</v>
      </c>
      <c r="I7" s="11">
        <v>135600</v>
      </c>
      <c r="J7" s="11">
        <v>135600</v>
      </c>
      <c r="K7" s="11">
        <v>135600</v>
      </c>
      <c r="L7" s="11">
        <v>135600</v>
      </c>
      <c r="M7" s="10">
        <v>138803</v>
      </c>
      <c r="N7" s="18">
        <f t="shared" si="0"/>
        <v>1734803</v>
      </c>
    </row>
    <row r="8" spans="1:14" ht="15.75" customHeight="1">
      <c r="A8" s="4" t="s">
        <v>6</v>
      </c>
      <c r="B8" s="10">
        <v>7700</v>
      </c>
      <c r="C8" s="11">
        <v>7700</v>
      </c>
      <c r="D8" s="11">
        <v>127900</v>
      </c>
      <c r="E8" s="10">
        <v>14400</v>
      </c>
      <c r="F8" s="11">
        <v>7700</v>
      </c>
      <c r="G8" s="10">
        <v>7700</v>
      </c>
      <c r="H8" s="11">
        <v>7700</v>
      </c>
      <c r="I8" s="10">
        <v>7700</v>
      </c>
      <c r="J8" s="11">
        <v>118200</v>
      </c>
      <c r="K8" s="10">
        <v>7700</v>
      </c>
      <c r="L8" s="11">
        <v>7700</v>
      </c>
      <c r="M8" s="10">
        <v>7900</v>
      </c>
      <c r="N8" s="18">
        <f t="shared" si="0"/>
        <v>330000</v>
      </c>
    </row>
    <row r="9" spans="1:14" ht="15.75" customHeight="1">
      <c r="A9" s="4" t="s">
        <v>7</v>
      </c>
      <c r="B9" s="10">
        <v>300</v>
      </c>
      <c r="C9" s="11">
        <v>0</v>
      </c>
      <c r="D9" s="11">
        <v>0</v>
      </c>
      <c r="E9" s="10">
        <v>0</v>
      </c>
      <c r="F9" s="11">
        <v>0</v>
      </c>
      <c r="G9" s="10">
        <v>0</v>
      </c>
      <c r="H9" s="11">
        <v>300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8">
        <f t="shared" si="0"/>
        <v>600</v>
      </c>
    </row>
    <row r="10" spans="1:14" ht="15.75" customHeight="1">
      <c r="A10" s="4" t="s">
        <v>74</v>
      </c>
      <c r="B10" s="10">
        <v>0</v>
      </c>
      <c r="C10" s="11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200</v>
      </c>
      <c r="J10" s="11">
        <v>200</v>
      </c>
      <c r="K10" s="10">
        <v>200</v>
      </c>
      <c r="L10" s="11">
        <v>200</v>
      </c>
      <c r="M10" s="10">
        <v>200</v>
      </c>
      <c r="N10" s="18">
        <f t="shared" si="0"/>
        <v>1000</v>
      </c>
    </row>
    <row r="11" spans="1:14" ht="15.75" customHeight="1">
      <c r="A11" s="4" t="s">
        <v>8</v>
      </c>
      <c r="B11" s="10">
        <v>22200</v>
      </c>
      <c r="C11" s="11">
        <v>23400</v>
      </c>
      <c r="D11" s="11">
        <v>25800</v>
      </c>
      <c r="E11" s="10">
        <v>27000</v>
      </c>
      <c r="F11" s="11">
        <v>23200</v>
      </c>
      <c r="G11" s="10">
        <v>24800</v>
      </c>
      <c r="H11" s="11">
        <v>27000</v>
      </c>
      <c r="I11" s="10">
        <v>23200</v>
      </c>
      <c r="J11" s="11">
        <v>25800</v>
      </c>
      <c r="K11" s="10">
        <v>25800</v>
      </c>
      <c r="L11" s="11">
        <v>23200</v>
      </c>
      <c r="M11" s="10">
        <v>32492</v>
      </c>
      <c r="N11" s="18">
        <f t="shared" si="0"/>
        <v>303892</v>
      </c>
    </row>
    <row r="12" spans="1:14" ht="15.75" customHeight="1">
      <c r="A12" s="4" t="s">
        <v>9</v>
      </c>
      <c r="B12" s="10">
        <v>27400</v>
      </c>
      <c r="C12" s="11">
        <v>27500</v>
      </c>
      <c r="D12" s="11">
        <v>27400</v>
      </c>
      <c r="E12" s="10">
        <v>27500</v>
      </c>
      <c r="F12" s="11">
        <v>27400</v>
      </c>
      <c r="G12" s="10">
        <v>27500</v>
      </c>
      <c r="H12" s="11">
        <v>28400</v>
      </c>
      <c r="I12" s="10">
        <v>27400</v>
      </c>
      <c r="J12" s="11">
        <v>28000</v>
      </c>
      <c r="K12" s="10">
        <v>27500</v>
      </c>
      <c r="L12" s="11">
        <v>28000</v>
      </c>
      <c r="M12" s="10">
        <v>31000</v>
      </c>
      <c r="N12" s="18">
        <f t="shared" si="0"/>
        <v>335000</v>
      </c>
    </row>
    <row r="13" spans="1:14" ht="15.75" customHeight="1">
      <c r="A13" s="4" t="s">
        <v>10</v>
      </c>
      <c r="B13" s="10">
        <v>0</v>
      </c>
      <c r="C13" s="11">
        <v>0</v>
      </c>
      <c r="D13" s="11">
        <v>8000</v>
      </c>
      <c r="E13" s="10">
        <v>0</v>
      </c>
      <c r="F13" s="11">
        <v>0</v>
      </c>
      <c r="G13" s="10">
        <v>7000</v>
      </c>
      <c r="H13" s="11">
        <v>0</v>
      </c>
      <c r="I13" s="10">
        <v>0</v>
      </c>
      <c r="J13" s="11">
        <v>8000</v>
      </c>
      <c r="K13" s="10">
        <v>0</v>
      </c>
      <c r="L13" s="11">
        <v>0</v>
      </c>
      <c r="M13" s="10">
        <v>7000</v>
      </c>
      <c r="N13" s="18">
        <f t="shared" si="0"/>
        <v>30000</v>
      </c>
    </row>
    <row r="14" spans="1:14" ht="15.75" customHeight="1">
      <c r="A14" s="4" t="s">
        <v>11</v>
      </c>
      <c r="B14" s="10">
        <v>678985</v>
      </c>
      <c r="C14" s="11">
        <v>462000</v>
      </c>
      <c r="D14" s="11">
        <v>462000</v>
      </c>
      <c r="E14" s="11">
        <v>462000</v>
      </c>
      <c r="F14" s="11">
        <v>462000</v>
      </c>
      <c r="G14" s="11">
        <v>462000</v>
      </c>
      <c r="H14" s="11">
        <v>462000</v>
      </c>
      <c r="I14" s="11">
        <v>462000</v>
      </c>
      <c r="J14" s="11">
        <v>462000</v>
      </c>
      <c r="K14" s="11">
        <v>462000</v>
      </c>
      <c r="L14" s="11">
        <v>462000</v>
      </c>
      <c r="M14" s="10">
        <v>805000</v>
      </c>
      <c r="N14" s="18">
        <f t="shared" si="0"/>
        <v>6103985</v>
      </c>
    </row>
    <row r="15" spans="1:14" ht="15.75" customHeight="1">
      <c r="A15" s="4" t="s">
        <v>12</v>
      </c>
      <c r="B15" s="10">
        <v>136100</v>
      </c>
      <c r="C15" s="11">
        <v>76500</v>
      </c>
      <c r="D15" s="11">
        <v>76500</v>
      </c>
      <c r="E15" s="11">
        <v>76500</v>
      </c>
      <c r="F15" s="11">
        <v>76500</v>
      </c>
      <c r="G15" s="11">
        <v>76500</v>
      </c>
      <c r="H15" s="11">
        <v>76500</v>
      </c>
      <c r="I15" s="11">
        <v>75500</v>
      </c>
      <c r="J15" s="11">
        <v>76500</v>
      </c>
      <c r="K15" s="11">
        <v>75500</v>
      </c>
      <c r="L15" s="11">
        <v>76500</v>
      </c>
      <c r="M15" s="11">
        <v>76184</v>
      </c>
      <c r="N15" s="18">
        <f t="shared" si="0"/>
        <v>975284</v>
      </c>
    </row>
    <row r="16" spans="1:14" ht="15.75" customHeight="1">
      <c r="A16" s="4" t="s">
        <v>13</v>
      </c>
      <c r="B16" s="10">
        <v>27260</v>
      </c>
      <c r="C16" s="11">
        <v>27260</v>
      </c>
      <c r="D16" s="11">
        <v>27260</v>
      </c>
      <c r="E16" s="11">
        <v>27260</v>
      </c>
      <c r="F16" s="11">
        <v>27260</v>
      </c>
      <c r="G16" s="11">
        <v>27260</v>
      </c>
      <c r="H16" s="11">
        <v>27260</v>
      </c>
      <c r="I16" s="11">
        <v>27260</v>
      </c>
      <c r="J16" s="11">
        <v>27260</v>
      </c>
      <c r="K16" s="11">
        <v>27260</v>
      </c>
      <c r="L16" s="11">
        <v>27260</v>
      </c>
      <c r="M16" s="11">
        <v>27212</v>
      </c>
      <c r="N16" s="18">
        <f t="shared" si="0"/>
        <v>327072</v>
      </c>
    </row>
    <row r="17" spans="1:14" ht="15.75" customHeight="1">
      <c r="A17" s="4" t="s">
        <v>14</v>
      </c>
      <c r="B17" s="10">
        <v>3000</v>
      </c>
      <c r="C17" s="11">
        <v>2700</v>
      </c>
      <c r="D17" s="11">
        <v>3500</v>
      </c>
      <c r="E17" s="10">
        <v>3000</v>
      </c>
      <c r="F17" s="11">
        <v>2800</v>
      </c>
      <c r="G17" s="10">
        <v>3300</v>
      </c>
      <c r="H17" s="11">
        <v>3200</v>
      </c>
      <c r="I17" s="10">
        <v>3000</v>
      </c>
      <c r="J17" s="11">
        <v>3100</v>
      </c>
      <c r="K17" s="10">
        <v>3200</v>
      </c>
      <c r="L17" s="11">
        <v>3400</v>
      </c>
      <c r="M17" s="10">
        <v>4343</v>
      </c>
      <c r="N17" s="18">
        <f t="shared" si="0"/>
        <v>38543</v>
      </c>
    </row>
    <row r="18" spans="1:14" ht="15.75" customHeight="1">
      <c r="A18" s="4" t="s">
        <v>76</v>
      </c>
      <c r="B18" s="11">
        <v>6200</v>
      </c>
      <c r="C18" s="11">
        <v>6200</v>
      </c>
      <c r="D18" s="11">
        <v>6200</v>
      </c>
      <c r="E18" s="11">
        <v>6200</v>
      </c>
      <c r="F18" s="11">
        <v>6200</v>
      </c>
      <c r="G18" s="11">
        <v>6200</v>
      </c>
      <c r="H18" s="11">
        <v>6200</v>
      </c>
      <c r="I18" s="11">
        <v>6200</v>
      </c>
      <c r="J18" s="11">
        <v>6200</v>
      </c>
      <c r="K18" s="11">
        <v>6200</v>
      </c>
      <c r="L18" s="11">
        <v>6200</v>
      </c>
      <c r="M18" s="11">
        <v>7279</v>
      </c>
      <c r="N18" s="18">
        <f t="shared" si="0"/>
        <v>75479</v>
      </c>
    </row>
    <row r="19" spans="1:14" ht="15.75" customHeight="1">
      <c r="A19" s="4" t="s">
        <v>15</v>
      </c>
      <c r="B19" s="10">
        <v>1000</v>
      </c>
      <c r="C19" s="11">
        <v>1000</v>
      </c>
      <c r="D19" s="11">
        <v>1400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1200</v>
      </c>
      <c r="K19" s="10">
        <v>1400</v>
      </c>
      <c r="L19" s="11">
        <v>1000</v>
      </c>
      <c r="M19" s="10">
        <v>1474</v>
      </c>
      <c r="N19" s="18">
        <f t="shared" si="0"/>
        <v>8474</v>
      </c>
    </row>
    <row r="20" spans="1:14" ht="15.75" customHeight="1">
      <c r="A20" s="4" t="s">
        <v>16</v>
      </c>
      <c r="B20" s="23">
        <v>14900</v>
      </c>
      <c r="C20" s="23">
        <v>14900</v>
      </c>
      <c r="D20" s="23">
        <v>16000</v>
      </c>
      <c r="E20" s="23">
        <v>20000</v>
      </c>
      <c r="F20" s="23">
        <v>17000</v>
      </c>
      <c r="G20" s="23">
        <v>14900</v>
      </c>
      <c r="H20" s="23">
        <v>18000</v>
      </c>
      <c r="I20" s="23">
        <v>14900</v>
      </c>
      <c r="J20" s="23">
        <v>16900</v>
      </c>
      <c r="K20" s="23">
        <v>14900</v>
      </c>
      <c r="L20" s="23">
        <v>17900</v>
      </c>
      <c r="M20" s="23">
        <v>16354</v>
      </c>
      <c r="N20" s="18">
        <f t="shared" si="0"/>
        <v>196654</v>
      </c>
    </row>
    <row r="21" spans="1:14" ht="15.75" customHeight="1">
      <c r="A21" s="4" t="s">
        <v>73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8">
        <f t="shared" si="0"/>
        <v>0</v>
      </c>
    </row>
    <row r="22" spans="1:14" ht="15.75" customHeight="1">
      <c r="A22" s="4" t="s">
        <v>17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8">
        <f t="shared" si="0"/>
        <v>0</v>
      </c>
    </row>
    <row r="23" spans="1:14" ht="15.75" customHeight="1">
      <c r="A23" s="4" t="s">
        <v>18</v>
      </c>
      <c r="B23" s="10">
        <v>1000</v>
      </c>
      <c r="C23" s="11">
        <v>1000</v>
      </c>
      <c r="D23" s="11">
        <v>1500</v>
      </c>
      <c r="E23" s="10">
        <v>1500</v>
      </c>
      <c r="F23" s="11">
        <v>1500</v>
      </c>
      <c r="G23" s="10">
        <v>1000</v>
      </c>
      <c r="H23" s="11">
        <v>2000</v>
      </c>
      <c r="I23" s="10">
        <v>1500</v>
      </c>
      <c r="J23" s="11">
        <v>1500</v>
      </c>
      <c r="K23" s="10">
        <v>2000</v>
      </c>
      <c r="L23" s="11">
        <v>2000</v>
      </c>
      <c r="M23" s="10">
        <v>2400</v>
      </c>
      <c r="N23" s="18">
        <f t="shared" si="0"/>
        <v>18900</v>
      </c>
    </row>
    <row r="24" spans="1:15" ht="18" customHeight="1">
      <c r="A24" s="13" t="s">
        <v>19</v>
      </c>
      <c r="B24" s="19">
        <f>B3+B4+B5+B6+B10+B11+B12+B13+B14+B15+B16+B17+B19+B22+B21+B23+B20</f>
        <v>1389645</v>
      </c>
      <c r="C24" s="19">
        <f aca="true" t="shared" si="2" ref="C24:M24">C3+C4+C5+C6+C10+C11+C12+C13+C14+C15+C16+C17+C19+C22+C21+C23+C20</f>
        <v>1029160</v>
      </c>
      <c r="D24" s="19">
        <f t="shared" si="2"/>
        <v>1913060</v>
      </c>
      <c r="E24" s="19">
        <f t="shared" si="2"/>
        <v>1046960</v>
      </c>
      <c r="F24" s="19">
        <f t="shared" si="2"/>
        <v>1059560</v>
      </c>
      <c r="G24" s="19">
        <f t="shared" si="2"/>
        <v>1006860</v>
      </c>
      <c r="H24" s="19">
        <f t="shared" si="2"/>
        <v>1012360</v>
      </c>
      <c r="I24" s="19">
        <f t="shared" si="2"/>
        <v>1002060</v>
      </c>
      <c r="J24" s="19">
        <f t="shared" si="2"/>
        <v>1697260</v>
      </c>
      <c r="K24" s="19">
        <f t="shared" si="2"/>
        <v>1050160</v>
      </c>
      <c r="L24" s="19">
        <f t="shared" si="2"/>
        <v>1030860</v>
      </c>
      <c r="M24" s="19">
        <f t="shared" si="2"/>
        <v>1722292</v>
      </c>
      <c r="N24" s="19">
        <f>N3+N4+N5+N6+N10+N11+N12+N13+N14+N15+N16+N17+N19+N22+N21+N23+N20+N18</f>
        <v>15035716</v>
      </c>
      <c r="O24" s="25"/>
    </row>
    <row r="25" spans="1:15" ht="19.5" customHeight="1">
      <c r="A25" s="28" t="s">
        <v>50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/>
    </row>
    <row r="26" spans="1:15" ht="15.75" customHeight="1">
      <c r="A26" s="5" t="s">
        <v>36</v>
      </c>
      <c r="B26" s="8">
        <v>0</v>
      </c>
      <c r="C26" s="9">
        <v>0</v>
      </c>
      <c r="D26" s="8">
        <v>9000</v>
      </c>
      <c r="E26" s="9">
        <v>6800</v>
      </c>
      <c r="F26" s="8">
        <v>34500</v>
      </c>
      <c r="G26" s="9">
        <v>15000</v>
      </c>
      <c r="H26" s="8">
        <v>37500</v>
      </c>
      <c r="I26" s="9">
        <v>30000</v>
      </c>
      <c r="J26" s="8">
        <v>10600</v>
      </c>
      <c r="K26" s="9">
        <v>10400</v>
      </c>
      <c r="L26" s="8">
        <v>1500</v>
      </c>
      <c r="M26" s="9">
        <v>1470</v>
      </c>
      <c r="N26" s="17">
        <f t="shared" si="0"/>
        <v>156770</v>
      </c>
      <c r="O26" s="26"/>
    </row>
    <row r="27" spans="1:15" ht="15.75" customHeight="1">
      <c r="A27" s="4" t="s">
        <v>37</v>
      </c>
      <c r="B27" s="10">
        <v>0</v>
      </c>
      <c r="C27" s="11">
        <v>0</v>
      </c>
      <c r="D27" s="10">
        <v>0</v>
      </c>
      <c r="E27" s="11">
        <v>800</v>
      </c>
      <c r="F27" s="10">
        <v>700</v>
      </c>
      <c r="G27" s="11">
        <v>1000</v>
      </c>
      <c r="H27" s="10">
        <v>700</v>
      </c>
      <c r="I27" s="11">
        <v>8000</v>
      </c>
      <c r="J27" s="10">
        <v>5000</v>
      </c>
      <c r="K27" s="11">
        <v>1950</v>
      </c>
      <c r="L27" s="10">
        <v>0</v>
      </c>
      <c r="M27" s="11">
        <v>0</v>
      </c>
      <c r="N27" s="18">
        <f t="shared" si="0"/>
        <v>18150</v>
      </c>
      <c r="O27" s="26"/>
    </row>
    <row r="28" spans="1:15" ht="15.75" customHeight="1">
      <c r="A28" s="4" t="s">
        <v>38</v>
      </c>
      <c r="B28" s="10">
        <v>0</v>
      </c>
      <c r="C28" s="11">
        <v>0</v>
      </c>
      <c r="D28" s="10">
        <v>2702</v>
      </c>
      <c r="E28" s="11">
        <v>0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8">
        <f t="shared" si="0"/>
        <v>2702</v>
      </c>
      <c r="O28" s="26"/>
    </row>
    <row r="29" spans="1:15" ht="15.75" customHeight="1">
      <c r="A29" s="4" t="s">
        <v>39</v>
      </c>
      <c r="B29" s="10">
        <v>1580</v>
      </c>
      <c r="C29" s="11">
        <v>27640</v>
      </c>
      <c r="D29" s="10">
        <f>1580+52</f>
        <v>1632</v>
      </c>
      <c r="E29" s="11">
        <v>28490</v>
      </c>
      <c r="F29" s="10">
        <v>1580</v>
      </c>
      <c r="G29" s="11">
        <v>28490</v>
      </c>
      <c r="H29" s="10">
        <v>1580</v>
      </c>
      <c r="I29" s="11">
        <v>28490</v>
      </c>
      <c r="J29" s="10">
        <v>1580</v>
      </c>
      <c r="K29" s="11">
        <v>28490</v>
      </c>
      <c r="L29" s="10">
        <v>1580</v>
      </c>
      <c r="M29" s="11">
        <v>28490</v>
      </c>
      <c r="N29" s="18">
        <f t="shared" si="0"/>
        <v>179622</v>
      </c>
      <c r="O29" s="26"/>
    </row>
    <row r="30" spans="1:15" ht="15.75" customHeight="1">
      <c r="A30" s="4" t="s">
        <v>78</v>
      </c>
      <c r="B30" s="10">
        <v>2100</v>
      </c>
      <c r="C30" s="11">
        <v>3200</v>
      </c>
      <c r="D30" s="10">
        <v>3200</v>
      </c>
      <c r="E30" s="11">
        <v>11800</v>
      </c>
      <c r="F30" s="10">
        <v>3200</v>
      </c>
      <c r="G30" s="11">
        <v>3200</v>
      </c>
      <c r="H30" s="10">
        <v>3200</v>
      </c>
      <c r="I30" s="11">
        <v>11300</v>
      </c>
      <c r="J30" s="10">
        <v>3200</v>
      </c>
      <c r="K30" s="11">
        <v>11300</v>
      </c>
      <c r="L30" s="10">
        <v>3200</v>
      </c>
      <c r="M30" s="11">
        <v>3100</v>
      </c>
      <c r="N30" s="18">
        <f t="shared" si="0"/>
        <v>62000</v>
      </c>
      <c r="O30" s="26"/>
    </row>
    <row r="31" spans="1:15" ht="15.75" customHeight="1">
      <c r="A31" s="4" t="s">
        <v>40</v>
      </c>
      <c r="B31" s="10">
        <v>0</v>
      </c>
      <c r="C31" s="11">
        <v>10700</v>
      </c>
      <c r="D31" s="10">
        <v>16900</v>
      </c>
      <c r="E31" s="11">
        <v>16900</v>
      </c>
      <c r="F31" s="10">
        <v>16900</v>
      </c>
      <c r="G31" s="11">
        <v>69400</v>
      </c>
      <c r="H31" s="10">
        <v>105000</v>
      </c>
      <c r="I31" s="11">
        <v>105000</v>
      </c>
      <c r="J31" s="10">
        <v>110000</v>
      </c>
      <c r="K31" s="11">
        <v>110000</v>
      </c>
      <c r="L31" s="10">
        <v>16500</v>
      </c>
      <c r="M31" s="11">
        <v>160479</v>
      </c>
      <c r="N31" s="18">
        <f t="shared" si="0"/>
        <v>737779</v>
      </c>
      <c r="O31" s="26"/>
    </row>
    <row r="32" spans="1:15" ht="15.75" customHeight="1">
      <c r="A32" s="4" t="s">
        <v>41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0">
        <v>0</v>
      </c>
      <c r="M32" s="11">
        <v>0</v>
      </c>
      <c r="N32" s="18">
        <f t="shared" si="0"/>
        <v>0</v>
      </c>
      <c r="O32" s="26"/>
    </row>
    <row r="33" spans="1:15" ht="15.75" customHeight="1">
      <c r="A33" s="4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0">
        <v>0</v>
      </c>
      <c r="M33" s="11">
        <v>0</v>
      </c>
      <c r="N33" s="18">
        <f t="shared" si="0"/>
        <v>0</v>
      </c>
      <c r="O33" s="26"/>
    </row>
    <row r="34" spans="1:15" ht="15.75" customHeight="1">
      <c r="A34" s="4" t="s">
        <v>43</v>
      </c>
      <c r="B34" s="10">
        <v>0</v>
      </c>
      <c r="C34" s="11">
        <v>0</v>
      </c>
      <c r="D34" s="10">
        <v>50000</v>
      </c>
      <c r="E34" s="11">
        <v>100000</v>
      </c>
      <c r="F34" s="10">
        <v>100000</v>
      </c>
      <c r="G34" s="11">
        <v>50000</v>
      </c>
      <c r="H34" s="10">
        <v>50000</v>
      </c>
      <c r="I34" s="11">
        <v>10000</v>
      </c>
      <c r="J34" s="10">
        <v>0</v>
      </c>
      <c r="K34" s="11">
        <v>342000</v>
      </c>
      <c r="L34" s="10">
        <v>342000</v>
      </c>
      <c r="M34" s="11">
        <v>339590</v>
      </c>
      <c r="N34" s="18">
        <f t="shared" si="0"/>
        <v>1383590</v>
      </c>
      <c r="O34" s="26"/>
    </row>
    <row r="35" spans="1:15" ht="15.75" customHeight="1">
      <c r="A35" s="4" t="s">
        <v>44</v>
      </c>
      <c r="B35" s="10">
        <v>10000</v>
      </c>
      <c r="C35" s="11">
        <v>9000</v>
      </c>
      <c r="D35" s="10">
        <v>10000</v>
      </c>
      <c r="E35" s="11">
        <v>10000</v>
      </c>
      <c r="F35" s="10">
        <v>11000</v>
      </c>
      <c r="G35" s="11">
        <v>9000</v>
      </c>
      <c r="H35" s="10">
        <v>10000</v>
      </c>
      <c r="I35" s="11">
        <v>25000</v>
      </c>
      <c r="J35" s="10">
        <v>26000</v>
      </c>
      <c r="K35" s="11">
        <v>24500</v>
      </c>
      <c r="L35" s="10">
        <v>25000</v>
      </c>
      <c r="M35" s="11">
        <v>27151</v>
      </c>
      <c r="N35" s="18">
        <f t="shared" si="0"/>
        <v>196651</v>
      </c>
      <c r="O35" s="26"/>
    </row>
    <row r="36" spans="1:15" ht="15.75" customHeight="1">
      <c r="A36" s="4" t="s">
        <v>45</v>
      </c>
      <c r="B36" s="10">
        <v>0</v>
      </c>
      <c r="C36" s="11">
        <v>22400</v>
      </c>
      <c r="D36" s="10">
        <v>0</v>
      </c>
      <c r="E36" s="11">
        <v>3400</v>
      </c>
      <c r="F36" s="10">
        <v>0</v>
      </c>
      <c r="G36" s="11">
        <v>3400</v>
      </c>
      <c r="H36" s="10">
        <v>0</v>
      </c>
      <c r="I36" s="11">
        <v>0</v>
      </c>
      <c r="J36" s="10">
        <v>6800</v>
      </c>
      <c r="K36" s="11">
        <v>5000</v>
      </c>
      <c r="L36" s="10">
        <v>0</v>
      </c>
      <c r="M36" s="11">
        <v>5661</v>
      </c>
      <c r="N36" s="18">
        <f t="shared" si="0"/>
        <v>46661</v>
      </c>
      <c r="O36" s="26"/>
    </row>
    <row r="37" spans="1:15" ht="15.75" customHeight="1">
      <c r="A37" s="4" t="s">
        <v>46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8">
        <f t="shared" si="0"/>
        <v>0</v>
      </c>
      <c r="O37" s="26"/>
    </row>
    <row r="38" spans="1:15" ht="15.75" customHeight="1">
      <c r="A38" s="4" t="s">
        <v>47</v>
      </c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8">
        <f t="shared" si="0"/>
        <v>0</v>
      </c>
      <c r="O38" s="26"/>
    </row>
    <row r="39" spans="1:15" ht="15.75" customHeight="1">
      <c r="A39" s="13" t="s">
        <v>48</v>
      </c>
      <c r="B39" s="19">
        <f>B26+B27+B28+B29+B30+B31+B32+B33+B34+B35+B36+B37+B38</f>
        <v>13680</v>
      </c>
      <c r="C39" s="19">
        <f aca="true" t="shared" si="3" ref="C39:N39">C26+C27+C28+C29+C30+C31+C32+C33+C34+C35+C36+C37+C38</f>
        <v>72940</v>
      </c>
      <c r="D39" s="19">
        <f t="shared" si="3"/>
        <v>93434</v>
      </c>
      <c r="E39" s="19">
        <f t="shared" si="3"/>
        <v>178190</v>
      </c>
      <c r="F39" s="19">
        <f t="shared" si="3"/>
        <v>167880</v>
      </c>
      <c r="G39" s="19">
        <f t="shared" si="3"/>
        <v>179490</v>
      </c>
      <c r="H39" s="19">
        <f t="shared" si="3"/>
        <v>207980</v>
      </c>
      <c r="I39" s="19">
        <f t="shared" si="3"/>
        <v>217790</v>
      </c>
      <c r="J39" s="19">
        <f t="shared" si="3"/>
        <v>163180</v>
      </c>
      <c r="K39" s="19">
        <f t="shared" si="3"/>
        <v>533640</v>
      </c>
      <c r="L39" s="19">
        <f t="shared" si="3"/>
        <v>389780</v>
      </c>
      <c r="M39" s="19">
        <f t="shared" si="3"/>
        <v>565941</v>
      </c>
      <c r="N39" s="19">
        <f t="shared" si="3"/>
        <v>2783925</v>
      </c>
      <c r="O39" s="26"/>
    </row>
    <row r="40" spans="1:14" ht="4.5" customHeight="1">
      <c r="A40" s="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.75" customHeight="1">
      <c r="A41" s="12" t="s">
        <v>72</v>
      </c>
      <c r="B41" s="21">
        <f aca="true" t="shared" si="4" ref="B41:N41">B24+B39</f>
        <v>1403325</v>
      </c>
      <c r="C41" s="21">
        <f t="shared" si="4"/>
        <v>1102100</v>
      </c>
      <c r="D41" s="21">
        <f t="shared" si="4"/>
        <v>2006494</v>
      </c>
      <c r="E41" s="21">
        <f t="shared" si="4"/>
        <v>1225150</v>
      </c>
      <c r="F41" s="21">
        <f t="shared" si="4"/>
        <v>1227440</v>
      </c>
      <c r="G41" s="21">
        <f t="shared" si="4"/>
        <v>1186350</v>
      </c>
      <c r="H41" s="21">
        <f t="shared" si="4"/>
        <v>1220340</v>
      </c>
      <c r="I41" s="21">
        <f t="shared" si="4"/>
        <v>1219850</v>
      </c>
      <c r="J41" s="21">
        <f t="shared" si="4"/>
        <v>1860440</v>
      </c>
      <c r="K41" s="21">
        <f t="shared" si="4"/>
        <v>1583800</v>
      </c>
      <c r="L41" s="21">
        <f t="shared" si="4"/>
        <v>1420640</v>
      </c>
      <c r="M41" s="21">
        <f t="shared" si="4"/>
        <v>2288233</v>
      </c>
      <c r="N41" s="21">
        <f t="shared" si="4"/>
        <v>17819641</v>
      </c>
    </row>
    <row r="42" ht="15.75" customHeight="1"/>
  </sheetData>
  <mergeCells count="2">
    <mergeCell ref="A2:N2"/>
    <mergeCell ref="A25:N25"/>
  </mergeCells>
  <printOptions gridLines="1" horizontalCentered="1" verticalCentered="1"/>
  <pageMargins left="0.1968503937007874" right="0.1968503937007874" top="0.84" bottom="0.1968503937007874" header="0.84" footer="0.11811023622047245"/>
  <pageSetup blackAndWhite="1" horizontalDpi="300" verticalDpi="300" orientation="landscape" paperSize="9" scale="59" r:id="rId1"/>
  <headerFooter alignWithMargins="0">
    <oddHeader>&amp;C&amp;"Times New Roman CE,Félkövér"&amp;14Előirányzat felhasználási ütemterv
Bevételek
2005. év&amp;R&amp;"Times New Roman CE,Normál"&amp;12 2/2005.(III.05.)sz. önkormányzati rendelethez 
13. sz. melléklet
(ezer Ft)</oddHeader>
    <oddFooter>&amp;L&amp;"Times New Roman CE,Normál"&amp;8&amp;D/&amp;T&amp;C&amp;"Times New Roman CE,Normál"&amp;8&amp;Z&amp;F/&amp;A  Ráczné&amp;R&amp;"Times New Roman CE,Normál"&amp;12 1/2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racznemaria</cp:lastModifiedBy>
  <cp:lastPrinted>2005-03-03T17:07:58Z</cp:lastPrinted>
  <dcterms:created xsi:type="dcterms:W3CDTF">2001-09-24T13:49:37Z</dcterms:created>
  <dcterms:modified xsi:type="dcterms:W3CDTF">2005-03-07T14:04:14Z</dcterms:modified>
  <cp:category/>
  <cp:version/>
  <cp:contentType/>
  <cp:contentStatus/>
</cp:coreProperties>
</file>