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600" tabRatio="601" activeTab="0"/>
  </bookViews>
  <sheets>
    <sheet name="mérleg" sheetId="1" r:id="rId1"/>
    <sheet name="egyensúly" sheetId="2" r:id="rId2"/>
  </sheets>
  <definedNames>
    <definedName name="_xlnm.Print_Area" localSheetId="0">'mérleg'!$A$1:$F$139</definedName>
  </definedNames>
  <calcPr fullCalcOnLoad="1"/>
</workbook>
</file>

<file path=xl/sharedStrings.xml><?xml version="1.0" encoding="utf-8"?>
<sst xmlns="http://schemas.openxmlformats.org/spreadsheetml/2006/main" count="277" uniqueCount="219">
  <si>
    <t>terv</t>
  </si>
  <si>
    <t>1.</t>
  </si>
  <si>
    <t>2.</t>
  </si>
  <si>
    <t>3.</t>
  </si>
  <si>
    <t>5.</t>
  </si>
  <si>
    <t>6.</t>
  </si>
  <si>
    <t>7.</t>
  </si>
  <si>
    <t xml:space="preserve">Munkabérhitel visszafizetés </t>
  </si>
  <si>
    <t xml:space="preserve"> </t>
  </si>
  <si>
    <t>Intézményi működési célú bevételek</t>
  </si>
  <si>
    <t>Illetékek</t>
  </si>
  <si>
    <t>Átengedett központi adók</t>
  </si>
  <si>
    <t>Kamatbevételek</t>
  </si>
  <si>
    <t>Normatív állami hozzájárulás</t>
  </si>
  <si>
    <t>Normatív felh.kötöttséggel bizt.támogatás</t>
  </si>
  <si>
    <t>I</t>
  </si>
  <si>
    <t>Intézményi felhalmozási célú bevételek</t>
  </si>
  <si>
    <t>Önkormányzat felhalmozási célú egyéb bevételek</t>
  </si>
  <si>
    <t>Áfa megtérülés</t>
  </si>
  <si>
    <t>Privatizációs bevételek</t>
  </si>
  <si>
    <t>Céltámogatás, címzett támogatás</t>
  </si>
  <si>
    <t>Önkormányzat felhalmozási célú pénzmaradványa</t>
  </si>
  <si>
    <t>Polg.Hivatal Gondn. felh. célú bevételei</t>
  </si>
  <si>
    <t>Út-járda-híd felújítás</t>
  </si>
  <si>
    <t>Vizi közművek koncessziós értéknövelő felújítása</t>
  </si>
  <si>
    <t>Polgármesteri Hivatal Gondnokság felhalm.c.kiadásai</t>
  </si>
  <si>
    <t>Felhalmozási célú céltartalékok</t>
  </si>
  <si>
    <t>Sor-</t>
  </si>
  <si>
    <t>2004.évi</t>
  </si>
  <si>
    <t>szám</t>
  </si>
  <si>
    <t>Bevételek</t>
  </si>
  <si>
    <t>koncepció</t>
  </si>
  <si>
    <t>számítás</t>
  </si>
  <si>
    <t>I.Működési célu bevételek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</si>
  <si>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bevételek (felh.áfa  nélkül)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</si>
  <si>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egyéb működési c.átvett pénzeszközök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</si>
  <si>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c.pénzmaradvány</t>
    </r>
  </si>
  <si>
    <t>2,1,1</t>
  </si>
  <si>
    <t>2,1,2</t>
  </si>
  <si>
    <t>Helyi   adók és kapcsolódó pótlékok, bírságok</t>
  </si>
  <si>
    <t>2,2,1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</si>
  <si>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építményadó</t>
    </r>
  </si>
  <si>
    <t>2,2,2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</si>
  <si>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telekadó</t>
    </r>
  </si>
  <si>
    <t>2,2,3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</si>
  <si>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kommunális adó</t>
    </r>
  </si>
  <si>
    <t>2,2,4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</si>
  <si>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iparűzési adó</t>
    </r>
  </si>
  <si>
    <t>2,2,5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</si>
  <si>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idegenforgalmi  adó</t>
    </r>
  </si>
  <si>
    <t>2,2,6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</si>
  <si>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bírság - és pótlék</t>
    </r>
  </si>
  <si>
    <t>2,3,1</t>
  </si>
  <si>
    <t>2,3,2</t>
  </si>
  <si>
    <t>2,3,3</t>
  </si>
  <si>
    <t>2,3,4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</si>
  <si>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termőföld bérbeadásából származó jöv.adó</t>
    </r>
  </si>
  <si>
    <t xml:space="preserve">Működési c.önkormányzati egyéb bevételek </t>
  </si>
  <si>
    <t>Nem lakás célú bérlemények bérleti díja</t>
  </si>
  <si>
    <t>2,7,1</t>
  </si>
  <si>
    <t>Ebből:      állami támogatás</t>
  </si>
  <si>
    <t>2,7,2</t>
  </si>
  <si>
    <t xml:space="preserve">               szja normatív módon elosztott része</t>
  </si>
  <si>
    <t>2,8,1</t>
  </si>
  <si>
    <t>Színházi támogatás</t>
  </si>
  <si>
    <t>2,9,1</t>
  </si>
  <si>
    <r>
      <t xml:space="preserve">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művészeti kiadásokhoz</t>
    </r>
  </si>
  <si>
    <t xml:space="preserve">Működési célú egyéb központi támogatások </t>
  </si>
  <si>
    <t xml:space="preserve">Működési célú átvett pénzeszközök </t>
  </si>
  <si>
    <t>Önkormányzat működési célú pénzmaradványa</t>
  </si>
  <si>
    <t>Polg. H. Gondn.előző évi pénzmaradványa</t>
  </si>
  <si>
    <t>Polg.Hivatal Gondn. működési célú bevételei</t>
  </si>
  <si>
    <t>Önkormányzat működési célú bevételei összesen</t>
  </si>
  <si>
    <t>I.</t>
  </si>
  <si>
    <t>Intézmény és önkormányzat műk. célú bevételei(1+2)</t>
  </si>
  <si>
    <t>II.Felhalmozási  célu bevételek</t>
  </si>
  <si>
    <r>
      <t xml:space="preserve"> 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felh.kiadás áfa visszatérülés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</si>
  <si>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értékesített tárgyi eszközök áfá- ja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</si>
  <si>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felhalmozási- és tőkejellegű bevételek 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</si>
  <si>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egyéb felhalmozási c.átvett pénzeszközök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</si>
  <si>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c.pénzmaradvány</t>
    </r>
  </si>
  <si>
    <t xml:space="preserve">Áfa megtérülés                                                  </t>
  </si>
  <si>
    <t>4.</t>
  </si>
  <si>
    <t xml:space="preserve">Vizi közmű koncessziós díj </t>
  </si>
  <si>
    <t xml:space="preserve">Építési telek-és ingatlaneladás </t>
  </si>
  <si>
    <t>Részvények , értékpapírok értékesítése</t>
  </si>
  <si>
    <t>8.</t>
  </si>
  <si>
    <t>9.</t>
  </si>
  <si>
    <t>10.</t>
  </si>
  <si>
    <t xml:space="preserve">Felhalmozási célú átvett pénzeszközök </t>
  </si>
  <si>
    <t>11.</t>
  </si>
  <si>
    <t>Fejlesztési célu egyéb központi támogatás</t>
  </si>
  <si>
    <t>12.</t>
  </si>
  <si>
    <t>13.</t>
  </si>
  <si>
    <t>Önkormányzat  felhalmozási célú bevételei összesen</t>
  </si>
  <si>
    <t>II.</t>
  </si>
  <si>
    <t>Intézmény és önkormányzat felh. célú bevételei (1+2)</t>
  </si>
  <si>
    <t>összesen (I +II )</t>
  </si>
  <si>
    <t>III.</t>
  </si>
  <si>
    <t>Hitelek</t>
  </si>
  <si>
    <t>ebből:felhalmozási célú hitel</t>
  </si>
  <si>
    <t>Bevételek mindösszesen (I+II+III)</t>
  </si>
  <si>
    <t>Kiadások</t>
  </si>
  <si>
    <t>I.Működési célu kiadások</t>
  </si>
  <si>
    <t xml:space="preserve">Intézményi  működési célú kiadások </t>
  </si>
  <si>
    <r>
      <t>Ebből: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</si>
  <si>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munkaadót terhelő járulékok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</si>
  <si>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</t>
    </r>
  </si>
  <si>
    <t>1,3,1</t>
  </si>
  <si>
    <t xml:space="preserve">                 ebből:pénzmaradvány tartalék</t>
  </si>
  <si>
    <t>1,3,2</t>
  </si>
  <si>
    <t xml:space="preserve">                          :dologi kiadás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</si>
  <si>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működési c.átadás, kölcsön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</si>
  <si>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ellátottak pénzbeni juttatása</t>
    </r>
  </si>
  <si>
    <t xml:space="preserve">Önkormányzati működési kiadások </t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</si>
  <si>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juttatás</t>
    </r>
  </si>
  <si>
    <t>2,1,3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</si>
  <si>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dologi jellegű kiadások</t>
    </r>
  </si>
  <si>
    <t>2,1,3,1</t>
  </si>
  <si>
    <t xml:space="preserve">                  ebből:pénzmaradvány tartalék</t>
  </si>
  <si>
    <t>2,1,3,2</t>
  </si>
  <si>
    <t xml:space="preserve">                            dologi kiadás</t>
  </si>
  <si>
    <t>2,1,4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</si>
  <si>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pénzeszközátadás,támogatások</t>
    </r>
  </si>
  <si>
    <t>2,1,4,1</t>
  </si>
  <si>
    <t xml:space="preserve">               Ebből: = szociálpolitikai feladat </t>
  </si>
  <si>
    <t>Folyószámlahitel  kamata</t>
  </si>
  <si>
    <t>Folyószámlahitel  törlesztése</t>
  </si>
  <si>
    <t xml:space="preserve">Működési célú céltartalékok </t>
  </si>
  <si>
    <t>Előző évi normatív hozzájárulás és közp.tám.visszafizetése</t>
  </si>
  <si>
    <t>Önkormányzat működési c. kiadásai  összesen(2,1+2,2...+2,7)</t>
  </si>
  <si>
    <t>Működési c. pótigények</t>
  </si>
  <si>
    <t>Intézmény és önkormányzat működési kiadásai (1+2)</t>
  </si>
  <si>
    <t>II. Felhalmozási c. kiadások</t>
  </si>
  <si>
    <t>Intézményi felhalmozási c.kiadások</t>
  </si>
  <si>
    <r>
      <t xml:space="preserve">  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c.átadás, kölcsön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</si>
  <si>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felújítás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</si>
  <si>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felhalmozási kiadások</t>
    </r>
  </si>
  <si>
    <t xml:space="preserve">Önkormányzatnál:intézményi felújítás </t>
  </si>
  <si>
    <t>Lakás- és nem lakás célu ingatlanok felújítása</t>
  </si>
  <si>
    <t>Fejlesztési c.hitel törlesztése és kamata</t>
  </si>
  <si>
    <t>Önkormányzati felh. és felhl.jellegű kiadások, átadások</t>
  </si>
  <si>
    <t>Felhalmozási célú egyéb kiadások,átadások</t>
  </si>
  <si>
    <r>
      <t xml:space="preserve">Ebből: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áfa befizetés</t>
    </r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</si>
  <si>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c.átadás</t>
    </r>
  </si>
  <si>
    <t>2,7,3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</si>
  <si>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felújítás, felhalmozás</t>
    </r>
  </si>
  <si>
    <t>Bérlakások és garázsértékesítésből  HM-et megillető rész</t>
  </si>
  <si>
    <t>Önkormányzati felhalmozási c.kiadások összesen</t>
  </si>
  <si>
    <t>Felhalmozási c. pótigények</t>
  </si>
  <si>
    <t>Intézmény és önkormányzat felhalmozási célú kiadásai(1+2)</t>
  </si>
  <si>
    <t>Kiadások  mindösszesen(I+II  )</t>
  </si>
  <si>
    <t xml:space="preserve">Létszám összesen (3/a.sz.melléklet)           fő                     </t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</si>
  <si>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személyi jövedelemadó kiegészítés</t>
    </r>
  </si>
  <si>
    <r>
      <t xml:space="preserve">Ebből: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személyi jövedelemadó helyben maradó része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</si>
  <si>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gépjárműadó </t>
    </r>
  </si>
  <si>
    <r>
      <t xml:space="preserve">Ebből: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>működtetéséhez hozzájárulás</t>
    </r>
  </si>
  <si>
    <t xml:space="preserve">          folyószámla hitel</t>
  </si>
  <si>
    <t>II.Felhalmozási célu bevételek</t>
  </si>
  <si>
    <t>Összesen  bevételek (I+II)</t>
  </si>
  <si>
    <t xml:space="preserve">Intézményi c.műk.bevételek </t>
  </si>
  <si>
    <t xml:space="preserve">Intézményi c.felh..bevételek </t>
  </si>
  <si>
    <t xml:space="preserve">Intézményi .bevételek </t>
  </si>
  <si>
    <t>Intézményi felh.c.tám. (halmozódás )</t>
  </si>
  <si>
    <t>Intézményi támogatás</t>
  </si>
  <si>
    <t>Intézményi felh. c.bev. (halm.nélkül)</t>
  </si>
  <si>
    <t xml:space="preserve">Intézményi bevételek </t>
  </si>
  <si>
    <t>Önkormányzati mük.c.bevételek</t>
  </si>
  <si>
    <t>Önkormányzati felh.c.bevételek</t>
  </si>
  <si>
    <t>Önkormányzati bevételek</t>
  </si>
  <si>
    <t>Működési célu bevételek összesen</t>
  </si>
  <si>
    <t>Felhalmozási célu bevételek összesen</t>
  </si>
  <si>
    <t>Bevételek összesen</t>
  </si>
  <si>
    <t>II.Felhalmozási c.kiadások</t>
  </si>
  <si>
    <t>Összesen kiadások (I+II)</t>
  </si>
  <si>
    <t>Intézményi c.műk.kiadások</t>
  </si>
  <si>
    <t>Intézményi c.felh.kiadások</t>
  </si>
  <si>
    <t>Intézményi kiadások</t>
  </si>
  <si>
    <t>Önk. felh.c.kiadások (halmozódásal )</t>
  </si>
  <si>
    <t xml:space="preserve">Önkormányzati kiadások </t>
  </si>
  <si>
    <t>Intézmények műk.c.támogatása</t>
  </si>
  <si>
    <t>Intézményi felh.c.támogatás</t>
  </si>
  <si>
    <t>Önkormányzati gazdálkodás műk.c.kiadásai</t>
  </si>
  <si>
    <t>Önkormányzati gazd. felh.c.kiadásai</t>
  </si>
  <si>
    <t>Önkormányzati gazd. kiadásai</t>
  </si>
  <si>
    <t>Pótigények összesen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</si>
  <si>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</si>
  <si>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</si>
  <si>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</si>
  <si>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</si>
  <si>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</si>
  <si>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</si>
  <si>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>Működési költségvetés egyenlege ( hiány )</t>
  </si>
  <si>
    <t xml:space="preserve">Felh. célu  költségvetés egyenlege </t>
  </si>
  <si>
    <t xml:space="preserve">Hitel, hiány </t>
  </si>
  <si>
    <t>Megjegyzés : hiány = ( - )</t>
  </si>
  <si>
    <t xml:space="preserve">                        többlet = (+)</t>
  </si>
  <si>
    <t>2, 10</t>
  </si>
  <si>
    <t>2005.évi</t>
  </si>
  <si>
    <t>Intézményi műk.c.támogatás (halm. )</t>
  </si>
  <si>
    <t>Intézm. műk. c.bevételek (halm. nélkül)</t>
  </si>
  <si>
    <t>Önk. műk.c.kiadások (halm. )</t>
  </si>
  <si>
    <t>Működési c.pótigéy</t>
  </si>
  <si>
    <t>2006.évi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</si>
  <si>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felhalmozási kölcsön visszatérülése</t>
    </r>
  </si>
  <si>
    <t>2007.évi</t>
  </si>
  <si>
    <t>Talajterhelési díj</t>
  </si>
  <si>
    <t>2,8,2</t>
  </si>
  <si>
    <t>2,10,1</t>
  </si>
  <si>
    <t>2,10,2</t>
  </si>
  <si>
    <t>2,10</t>
  </si>
  <si>
    <r>
      <t xml:space="preserve">              </t>
    </r>
    <r>
      <rPr>
        <sz val="10"/>
        <rFont val="Wingdings"/>
        <family val="0"/>
      </rPr>
      <t>w</t>
    </r>
    <r>
      <rPr>
        <sz val="10"/>
        <rFont val="Times New Roman"/>
        <family val="1"/>
      </rPr>
      <t xml:space="preserve"> OEP-től</t>
    </r>
    <r>
      <rPr>
        <sz val="10"/>
        <rFont val="Times New Roman CE"/>
        <family val="1"/>
      </rPr>
      <t xml:space="preserve"> felhalmozási c.átvett pénzeszköz</t>
    </r>
  </si>
  <si>
    <r>
      <t xml:space="preserve">           </t>
    </r>
    <r>
      <rPr>
        <sz val="10"/>
        <rFont val="Wingdings"/>
        <family val="0"/>
      </rPr>
      <t>w</t>
    </r>
    <r>
      <rPr>
        <sz val="10"/>
        <rFont val="Times New Roman CE"/>
        <family val="1"/>
      </rPr>
      <t>OEP-től</t>
    </r>
    <r>
      <rPr>
        <sz val="10"/>
        <rFont val="Times New Roman"/>
        <family val="1"/>
      </rPr>
      <t xml:space="preserve"> működési c.átvett pénzeszközök </t>
    </r>
  </si>
  <si>
    <t>Polg.Hivatal Gondn. felhalmozási célú pénzmaradványa</t>
  </si>
  <si>
    <t>14.</t>
  </si>
  <si>
    <t>2,9,2</t>
  </si>
  <si>
    <t>Munkabérhitel felvétel</t>
  </si>
  <si>
    <t>Kiegészítő támogatás helyi önkormányzatok bérkiadásaihoz</t>
  </si>
  <si>
    <t>Lakásforgalmazás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</si>
</sst>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"/>
    <numFmt numFmtId="166" formatCode="#,##0\ \ "/>
    <numFmt numFmtId="167" formatCode="#,##0\ \ 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1">
    <font>
      <sz val="10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sz val="11"/>
      <name val="Times New Roman CE"/>
      <family val="1"/>
    </font>
    <font>
      <sz val="11"/>
      <color indexed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Times New Roman"/>
      <family val="1"/>
    </font>
    <font>
      <sz val="10"/>
      <name val="Wingdings"/>
      <family val="0"/>
    </font>
    <font>
      <sz val="10"/>
      <color indexed="8"/>
      <name val="Times New Roman CE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 CE"/>
      <family val="1"/>
    </font>
    <font>
      <sz val="8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2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5" fillId="2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10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0" fillId="3" borderId="6" xfId="0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/>
      <protection locked="0"/>
    </xf>
    <xf numFmtId="0" fontId="13" fillId="3" borderId="4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/>
      <protection locked="0"/>
    </xf>
    <xf numFmtId="0" fontId="13" fillId="3" borderId="3" xfId="0" applyFont="1" applyFill="1" applyBorder="1" applyAlignment="1" applyProtection="1">
      <alignment/>
      <protection/>
    </xf>
    <xf numFmtId="0" fontId="10" fillId="3" borderId="3" xfId="0" applyFont="1" applyFill="1" applyBorder="1" applyAlignment="1" applyProtection="1">
      <alignment/>
      <protection/>
    </xf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3" fillId="3" borderId="2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13" fillId="3" borderId="0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 horizontal="right"/>
      <protection/>
    </xf>
    <xf numFmtId="0" fontId="10" fillId="3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Continuous"/>
    </xf>
    <xf numFmtId="0" fontId="5" fillId="3" borderId="7" xfId="0" applyFont="1" applyFill="1" applyBorder="1" applyAlignment="1" applyProtection="1">
      <alignment horizontal="right"/>
      <protection/>
    </xf>
    <xf numFmtId="0" fontId="5" fillId="3" borderId="7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 locked="0"/>
    </xf>
    <xf numFmtId="0" fontId="5" fillId="3" borderId="3" xfId="0" applyFont="1" applyFill="1" applyBorder="1" applyAlignment="1" applyProtection="1">
      <alignment/>
      <protection/>
    </xf>
    <xf numFmtId="0" fontId="10" fillId="2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0" fontId="10" fillId="3" borderId="4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11" fillId="2" borderId="9" xfId="0" applyFont="1" applyFill="1" applyBorder="1" applyAlignment="1">
      <alignment horizontal="centerContinuous"/>
    </xf>
    <xf numFmtId="0" fontId="11" fillId="2" borderId="10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centerContinuous"/>
    </xf>
    <xf numFmtId="0" fontId="14" fillId="2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3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8" fillId="3" borderId="0" xfId="0" applyFont="1" applyFill="1" applyBorder="1" applyAlignment="1">
      <alignment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8" fillId="2" borderId="1" xfId="0" applyFont="1" applyFill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8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10" fillId="3" borderId="2" xfId="0" applyFont="1" applyFill="1" applyBorder="1" applyAlignment="1" applyProtection="1">
      <alignment/>
      <protection locked="0"/>
    </xf>
    <xf numFmtId="0" fontId="3" fillId="5" borderId="4" xfId="0" applyFont="1" applyFill="1" applyBorder="1" applyAlignment="1">
      <alignment/>
    </xf>
    <xf numFmtId="0" fontId="3" fillId="6" borderId="4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16" fillId="5" borderId="3" xfId="0" applyFont="1" applyFill="1" applyBorder="1" applyAlignment="1">
      <alignment horizontal="centerContinuous"/>
    </xf>
    <xf numFmtId="0" fontId="16" fillId="6" borderId="3" xfId="0" applyFont="1" applyFill="1" applyBorder="1" applyAlignment="1">
      <alignment horizontal="centerContinuous"/>
    </xf>
    <xf numFmtId="0" fontId="3" fillId="5" borderId="2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5" fillId="5" borderId="4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7" fillId="5" borderId="3" xfId="0" applyFont="1" applyFill="1" applyBorder="1" applyAlignment="1">
      <alignment horizontal="centerContinuous"/>
    </xf>
    <xf numFmtId="0" fontId="7" fillId="6" borderId="3" xfId="0" applyFont="1" applyFill="1" applyBorder="1" applyAlignment="1">
      <alignment horizontal="centerContinuous"/>
    </xf>
    <xf numFmtId="0" fontId="5" fillId="5" borderId="2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8" fillId="2" borderId="12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>
      <alignment/>
    </xf>
    <xf numFmtId="0" fontId="10" fillId="2" borderId="5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3" borderId="6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0" fontId="5" fillId="3" borderId="14" xfId="0" applyFont="1" applyFill="1" applyBorder="1" applyAlignment="1" applyProtection="1">
      <alignment/>
      <protection/>
    </xf>
    <xf numFmtId="0" fontId="8" fillId="2" borderId="13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0" fillId="3" borderId="0" xfId="0" applyFont="1" applyFill="1" applyBorder="1" applyAlignment="1" applyProtection="1">
      <alignment/>
      <protection locked="0"/>
    </xf>
    <xf numFmtId="0" fontId="5" fillId="3" borderId="6" xfId="0" applyFont="1" applyFill="1" applyBorder="1" applyAlignment="1" applyProtection="1">
      <alignment horizontal="right"/>
      <protection/>
    </xf>
    <xf numFmtId="0" fontId="10" fillId="3" borderId="6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8" xfId="0" applyFont="1" applyFill="1" applyBorder="1" applyAlignment="1">
      <alignment/>
    </xf>
    <xf numFmtId="0" fontId="10" fillId="3" borderId="0" xfId="0" applyFont="1" applyFill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5" fillId="7" borderId="3" xfId="0" applyFont="1" applyFill="1" applyBorder="1" applyAlignment="1">
      <alignment horizontal="center"/>
    </xf>
    <xf numFmtId="0" fontId="16" fillId="7" borderId="3" xfId="0" applyFont="1" applyFill="1" applyBorder="1" applyAlignment="1">
      <alignment horizontal="centerContinuous"/>
    </xf>
    <xf numFmtId="0" fontId="3" fillId="7" borderId="2" xfId="0" applyFont="1" applyFill="1" applyBorder="1" applyAlignment="1">
      <alignment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/>
    </xf>
    <xf numFmtId="0" fontId="7" fillId="7" borderId="3" xfId="0" applyFont="1" applyFill="1" applyBorder="1" applyAlignment="1">
      <alignment horizontal="centerContinuous"/>
    </xf>
    <xf numFmtId="0" fontId="5" fillId="7" borderId="2" xfId="0" applyFont="1" applyFill="1" applyBorder="1" applyAlignment="1">
      <alignment/>
    </xf>
    <xf numFmtId="0" fontId="10" fillId="3" borderId="10" xfId="0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5" fillId="2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0" fillId="3" borderId="4" xfId="0" applyFont="1" applyFill="1" applyBorder="1" applyAlignment="1">
      <alignment/>
    </xf>
    <xf numFmtId="0" fontId="20" fillId="3" borderId="6" xfId="0" applyFont="1" applyFill="1" applyBorder="1" applyAlignment="1">
      <alignment/>
    </xf>
    <xf numFmtId="0" fontId="20" fillId="3" borderId="11" xfId="0" applyFont="1" applyFill="1" applyBorder="1" applyAlignment="1">
      <alignment/>
    </xf>
    <xf numFmtId="0" fontId="20" fillId="3" borderId="3" xfId="0" applyFont="1" applyFill="1" applyBorder="1" applyAlignment="1">
      <alignment/>
    </xf>
    <xf numFmtId="0" fontId="20" fillId="3" borderId="2" xfId="0" applyFont="1" applyFill="1" applyBorder="1" applyAlignment="1">
      <alignment/>
    </xf>
    <xf numFmtId="0" fontId="20" fillId="3" borderId="3" xfId="0" applyFont="1" applyFill="1" applyBorder="1" applyAlignment="1" applyProtection="1">
      <alignment/>
      <protection/>
    </xf>
    <xf numFmtId="0" fontId="20" fillId="3" borderId="4" xfId="0" applyFont="1" applyFill="1" applyBorder="1" applyAlignment="1" applyProtection="1">
      <alignment/>
      <protection/>
    </xf>
    <xf numFmtId="0" fontId="20" fillId="3" borderId="2" xfId="0" applyFont="1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view="pageBreakPreview" zoomScaleNormal="75" zoomScaleSheetLayoutView="100" workbookViewId="0" topLeftCell="A79">
      <selection activeCell="H88" sqref="H88"/>
    </sheetView>
  </sheetViews>
  <sheetFormatPr defaultColWidth="9.00390625" defaultRowHeight="12.75"/>
  <cols>
    <col min="1" max="1" width="7.00390625" style="0" customWidth="1"/>
    <col min="2" max="2" width="46.375" style="0" customWidth="1"/>
    <col min="3" max="3" width="9.125" style="0" hidden="1" customWidth="1"/>
    <col min="4" max="6" width="11.75390625" style="0" customWidth="1"/>
  </cols>
  <sheetData>
    <row r="1" spans="1:6" ht="12.75">
      <c r="A1" s="8" t="s">
        <v>27</v>
      </c>
      <c r="B1" s="9" t="s">
        <v>8</v>
      </c>
      <c r="C1" s="8" t="s">
        <v>28</v>
      </c>
      <c r="D1" s="8" t="s">
        <v>198</v>
      </c>
      <c r="E1" s="8" t="s">
        <v>203</v>
      </c>
      <c r="F1" s="8" t="s">
        <v>205</v>
      </c>
    </row>
    <row r="2" spans="1:6" ht="12.75">
      <c r="A2" s="10" t="s">
        <v>29</v>
      </c>
      <c r="B2" s="11" t="s">
        <v>30</v>
      </c>
      <c r="C2" s="13" t="s">
        <v>31</v>
      </c>
      <c r="D2" s="12" t="s">
        <v>0</v>
      </c>
      <c r="E2" s="12" t="s">
        <v>32</v>
      </c>
      <c r="F2" s="12" t="s">
        <v>32</v>
      </c>
    </row>
    <row r="3" spans="1:6" ht="15.75">
      <c r="A3" s="187" t="s">
        <v>33</v>
      </c>
      <c r="B3" s="188"/>
      <c r="C3" s="189"/>
      <c r="D3" s="189"/>
      <c r="E3" s="188"/>
      <c r="F3" s="190"/>
    </row>
    <row r="4" spans="1:6" ht="12.75">
      <c r="A4" s="14">
        <v>1</v>
      </c>
      <c r="B4" s="15" t="s">
        <v>9</v>
      </c>
      <c r="C4" s="16">
        <v>0</v>
      </c>
      <c r="D4" s="16">
        <v>1689930</v>
      </c>
      <c r="E4" s="16">
        <v>1757528</v>
      </c>
      <c r="F4" s="16">
        <v>1819041</v>
      </c>
    </row>
    <row r="5" spans="1:6" ht="12.75">
      <c r="A5" s="17">
        <v>1.1</v>
      </c>
      <c r="B5" s="118" t="s">
        <v>34</v>
      </c>
      <c r="C5" s="131">
        <v>0</v>
      </c>
      <c r="D5" s="18">
        <v>1084922</v>
      </c>
      <c r="E5" s="178">
        <v>1128319</v>
      </c>
      <c r="F5" s="178">
        <v>1167810</v>
      </c>
    </row>
    <row r="6" spans="1:6" ht="12.75">
      <c r="A6" s="20">
        <v>1.2</v>
      </c>
      <c r="B6" s="119" t="s">
        <v>212</v>
      </c>
      <c r="C6" s="131">
        <v>0</v>
      </c>
      <c r="D6" s="21">
        <v>176816</v>
      </c>
      <c r="E6" s="181">
        <v>183889</v>
      </c>
      <c r="F6" s="181">
        <v>190325</v>
      </c>
    </row>
    <row r="7" spans="1:6" ht="12.75">
      <c r="A7" s="24">
        <v>1.3</v>
      </c>
      <c r="B7" s="48" t="s">
        <v>35</v>
      </c>
      <c r="C7" s="131">
        <v>0</v>
      </c>
      <c r="D7" s="21">
        <v>22093</v>
      </c>
      <c r="E7" s="181">
        <v>22977</v>
      </c>
      <c r="F7" s="181">
        <v>23781</v>
      </c>
    </row>
    <row r="8" spans="1:6" ht="12.75">
      <c r="A8" s="24">
        <v>1.4</v>
      </c>
      <c r="B8" s="48" t="s">
        <v>36</v>
      </c>
      <c r="C8" s="170">
        <v>0</v>
      </c>
      <c r="D8" s="89">
        <v>406099</v>
      </c>
      <c r="E8" s="182">
        <v>422343</v>
      </c>
      <c r="F8" s="182">
        <v>437125</v>
      </c>
    </row>
    <row r="9" spans="1:6" ht="12.75">
      <c r="A9" s="121">
        <v>2.1</v>
      </c>
      <c r="B9" s="66" t="s">
        <v>10</v>
      </c>
      <c r="C9" s="21">
        <v>250000</v>
      </c>
      <c r="D9" s="21">
        <v>293000</v>
      </c>
      <c r="E9" s="179">
        <v>304720</v>
      </c>
      <c r="F9" s="180">
        <v>315385</v>
      </c>
    </row>
    <row r="10" spans="1:6" ht="12.75">
      <c r="A10" s="121">
        <v>2.2</v>
      </c>
      <c r="B10" s="66" t="s">
        <v>39</v>
      </c>
      <c r="C10" s="67">
        <v>0</v>
      </c>
      <c r="D10" s="67">
        <v>2573100</v>
      </c>
      <c r="E10" s="67">
        <v>2676024</v>
      </c>
      <c r="F10" s="87">
        <v>2769684</v>
      </c>
    </row>
    <row r="11" spans="1:6" ht="12.75">
      <c r="A11" s="24" t="s">
        <v>40</v>
      </c>
      <c r="B11" s="48" t="s">
        <v>41</v>
      </c>
      <c r="C11" s="131">
        <v>0</v>
      </c>
      <c r="D11" s="18">
        <v>208000</v>
      </c>
      <c r="E11" s="178">
        <v>216320</v>
      </c>
      <c r="F11" s="178">
        <v>223891</v>
      </c>
    </row>
    <row r="12" spans="1:6" ht="12.75">
      <c r="A12" s="24" t="s">
        <v>42</v>
      </c>
      <c r="B12" s="48" t="s">
        <v>43</v>
      </c>
      <c r="C12" s="131">
        <v>0</v>
      </c>
      <c r="D12" s="21">
        <v>270000</v>
      </c>
      <c r="E12" s="181">
        <v>280800</v>
      </c>
      <c r="F12" s="181">
        <v>290628</v>
      </c>
    </row>
    <row r="13" spans="1:6" ht="12.75">
      <c r="A13" s="24" t="s">
        <v>44</v>
      </c>
      <c r="B13" s="48" t="s">
        <v>45</v>
      </c>
      <c r="C13" s="131">
        <v>0</v>
      </c>
      <c r="D13" s="21">
        <v>140000</v>
      </c>
      <c r="E13" s="181">
        <v>145600</v>
      </c>
      <c r="F13" s="181">
        <v>150696</v>
      </c>
    </row>
    <row r="14" spans="1:6" ht="12.75">
      <c r="A14" s="24" t="s">
        <v>46</v>
      </c>
      <c r="B14" s="48" t="s">
        <v>47</v>
      </c>
      <c r="C14" s="131">
        <v>0</v>
      </c>
      <c r="D14" s="21">
        <v>1915000</v>
      </c>
      <c r="E14" s="181">
        <v>1991600</v>
      </c>
      <c r="F14" s="181">
        <v>2061306</v>
      </c>
    </row>
    <row r="15" spans="1:6" ht="12.75">
      <c r="A15" s="24" t="s">
        <v>48</v>
      </c>
      <c r="B15" s="48" t="s">
        <v>49</v>
      </c>
      <c r="C15" s="131">
        <v>0</v>
      </c>
      <c r="D15" s="21">
        <v>2100</v>
      </c>
      <c r="E15" s="181">
        <v>2184</v>
      </c>
      <c r="F15" s="181">
        <v>2260</v>
      </c>
    </row>
    <row r="16" spans="1:6" ht="12.75">
      <c r="A16" s="20" t="s">
        <v>50</v>
      </c>
      <c r="B16" s="48" t="s">
        <v>51</v>
      </c>
      <c r="C16" s="131">
        <v>0</v>
      </c>
      <c r="D16" s="21">
        <v>38000</v>
      </c>
      <c r="E16" s="182">
        <v>39520</v>
      </c>
      <c r="F16" s="182">
        <v>40903</v>
      </c>
    </row>
    <row r="17" spans="1:6" ht="12.75">
      <c r="A17" s="121">
        <v>2.3</v>
      </c>
      <c r="B17" s="66" t="s">
        <v>11</v>
      </c>
      <c r="C17" s="67">
        <v>0</v>
      </c>
      <c r="D17" s="67">
        <v>2065403</v>
      </c>
      <c r="E17" s="67">
        <v>2148019</v>
      </c>
      <c r="F17" s="87">
        <v>2223200</v>
      </c>
    </row>
    <row r="18" spans="1:6" ht="12.75">
      <c r="A18" s="24" t="s">
        <v>52</v>
      </c>
      <c r="B18" s="48" t="s">
        <v>154</v>
      </c>
      <c r="C18" s="131">
        <v>0</v>
      </c>
      <c r="D18" s="18">
        <v>854448</v>
      </c>
      <c r="E18" s="178">
        <v>888626</v>
      </c>
      <c r="F18" s="178">
        <v>919728</v>
      </c>
    </row>
    <row r="19" spans="1:6" ht="12.75">
      <c r="A19" s="24" t="s">
        <v>53</v>
      </c>
      <c r="B19" s="48" t="s">
        <v>153</v>
      </c>
      <c r="C19" s="131">
        <v>0</v>
      </c>
      <c r="D19" s="21">
        <v>880355</v>
      </c>
      <c r="E19" s="181">
        <v>915569</v>
      </c>
      <c r="F19" s="181">
        <v>947614</v>
      </c>
    </row>
    <row r="20" spans="1:6" ht="12.75">
      <c r="A20" s="24" t="s">
        <v>54</v>
      </c>
      <c r="B20" s="48" t="s">
        <v>155</v>
      </c>
      <c r="C20" s="131">
        <v>0</v>
      </c>
      <c r="D20" s="21">
        <v>330000</v>
      </c>
      <c r="E20" s="181">
        <v>343200</v>
      </c>
      <c r="F20" s="181">
        <v>355212</v>
      </c>
    </row>
    <row r="21" spans="1:6" ht="12.75">
      <c r="A21" s="34" t="s">
        <v>55</v>
      </c>
      <c r="B21" s="48" t="s">
        <v>56</v>
      </c>
      <c r="C21" s="131">
        <v>0</v>
      </c>
      <c r="D21" s="21">
        <v>600</v>
      </c>
      <c r="E21" s="181">
        <v>624</v>
      </c>
      <c r="F21" s="181">
        <v>646</v>
      </c>
    </row>
    <row r="22" spans="1:6" ht="12.75">
      <c r="A22" s="34">
        <v>2.4</v>
      </c>
      <c r="B22" s="48" t="s">
        <v>206</v>
      </c>
      <c r="C22" s="131">
        <v>0</v>
      </c>
      <c r="D22" s="21">
        <v>1000</v>
      </c>
      <c r="E22" s="88">
        <v>1000</v>
      </c>
      <c r="F22" s="88">
        <v>1000</v>
      </c>
    </row>
    <row r="23" spans="1:6" ht="12.75">
      <c r="A23" s="34">
        <v>2.5</v>
      </c>
      <c r="B23" s="48" t="s">
        <v>57</v>
      </c>
      <c r="C23" s="131">
        <v>0</v>
      </c>
      <c r="D23" s="21">
        <v>303892</v>
      </c>
      <c r="E23" s="181">
        <v>316048</v>
      </c>
      <c r="F23" s="181">
        <v>327110</v>
      </c>
    </row>
    <row r="24" spans="1:6" ht="12.75">
      <c r="A24" s="34">
        <v>2.6</v>
      </c>
      <c r="B24" s="48" t="s">
        <v>58</v>
      </c>
      <c r="C24" s="131">
        <v>0</v>
      </c>
      <c r="D24" s="21">
        <v>335000</v>
      </c>
      <c r="E24" s="181">
        <v>348400</v>
      </c>
      <c r="F24" s="181">
        <v>360594</v>
      </c>
    </row>
    <row r="25" spans="1:6" ht="12.75">
      <c r="A25" s="34">
        <v>2.7</v>
      </c>
      <c r="B25" s="48" t="s">
        <v>12</v>
      </c>
      <c r="C25" s="131">
        <v>0</v>
      </c>
      <c r="D25" s="21">
        <v>30000</v>
      </c>
      <c r="E25" s="88">
        <v>30000</v>
      </c>
      <c r="F25" s="88">
        <v>30000</v>
      </c>
    </row>
    <row r="26" spans="1:6" ht="12.75">
      <c r="A26" s="34">
        <v>2.8</v>
      </c>
      <c r="B26" s="48" t="s">
        <v>13</v>
      </c>
      <c r="C26" s="33">
        <v>0</v>
      </c>
      <c r="D26" s="26">
        <v>6103985</v>
      </c>
      <c r="E26" s="26">
        <v>6348145</v>
      </c>
      <c r="F26" s="26">
        <v>6570331</v>
      </c>
    </row>
    <row r="27" spans="1:6" ht="12.75">
      <c r="A27" s="24" t="s">
        <v>63</v>
      </c>
      <c r="B27" s="48" t="s">
        <v>60</v>
      </c>
      <c r="C27" s="131">
        <v>0</v>
      </c>
      <c r="D27" s="21">
        <v>5209218</v>
      </c>
      <c r="E27" s="181">
        <v>5417587</v>
      </c>
      <c r="F27" s="181">
        <v>5607203</v>
      </c>
    </row>
    <row r="28" spans="1:6" ht="12.75">
      <c r="A28" s="24" t="s">
        <v>207</v>
      </c>
      <c r="B28" s="48" t="s">
        <v>62</v>
      </c>
      <c r="C28" s="131">
        <v>0</v>
      </c>
      <c r="D28" s="21">
        <v>894767</v>
      </c>
      <c r="E28" s="181">
        <v>930558</v>
      </c>
      <c r="F28" s="181">
        <v>963128</v>
      </c>
    </row>
    <row r="29" spans="1:6" ht="12.75">
      <c r="A29" s="24">
        <v>2.9</v>
      </c>
      <c r="B29" s="48" t="s">
        <v>14</v>
      </c>
      <c r="C29" s="131">
        <v>0</v>
      </c>
      <c r="D29" s="21">
        <v>975284</v>
      </c>
      <c r="E29" s="181">
        <v>1014295</v>
      </c>
      <c r="F29" s="181">
        <v>1049795</v>
      </c>
    </row>
    <row r="30" spans="1:6" ht="12.75">
      <c r="A30" s="172" t="s">
        <v>65</v>
      </c>
      <c r="B30" s="25" t="s">
        <v>60</v>
      </c>
      <c r="C30" s="131">
        <v>0</v>
      </c>
      <c r="D30" s="21">
        <v>674821</v>
      </c>
      <c r="E30" s="181">
        <v>701814</v>
      </c>
      <c r="F30" s="181">
        <v>726377</v>
      </c>
    </row>
    <row r="31" spans="1:6" ht="12.75">
      <c r="A31" s="172" t="s">
        <v>215</v>
      </c>
      <c r="B31" s="25" t="s">
        <v>62</v>
      </c>
      <c r="C31" s="21">
        <v>0</v>
      </c>
      <c r="D31" s="21">
        <v>300463</v>
      </c>
      <c r="E31" s="181">
        <v>312482</v>
      </c>
      <c r="F31" s="181">
        <v>323419</v>
      </c>
    </row>
    <row r="32" spans="1:6" ht="12.75">
      <c r="A32" s="172" t="s">
        <v>210</v>
      </c>
      <c r="B32" s="48" t="s">
        <v>64</v>
      </c>
      <c r="C32" s="26">
        <v>0</v>
      </c>
      <c r="D32" s="26">
        <v>327072</v>
      </c>
      <c r="E32" s="26">
        <v>340155</v>
      </c>
      <c r="F32" s="26">
        <v>352060</v>
      </c>
    </row>
    <row r="33" spans="1:6" ht="12.75">
      <c r="A33" s="24" t="s">
        <v>208</v>
      </c>
      <c r="B33" s="48" t="s">
        <v>156</v>
      </c>
      <c r="C33" s="131">
        <v>0</v>
      </c>
      <c r="D33" s="21">
        <v>223200</v>
      </c>
      <c r="E33" s="181">
        <v>232128</v>
      </c>
      <c r="F33" s="181">
        <v>240252</v>
      </c>
    </row>
    <row r="34" spans="1:6" ht="12.75">
      <c r="A34" s="24" t="s">
        <v>209</v>
      </c>
      <c r="B34" s="48" t="s">
        <v>66</v>
      </c>
      <c r="C34" s="131">
        <v>0</v>
      </c>
      <c r="D34" s="21">
        <v>103872</v>
      </c>
      <c r="E34" s="181">
        <v>108027</v>
      </c>
      <c r="F34" s="181">
        <v>111808</v>
      </c>
    </row>
    <row r="35" spans="1:6" ht="12.75">
      <c r="A35" s="24">
        <v>2.11</v>
      </c>
      <c r="B35" s="48" t="s">
        <v>67</v>
      </c>
      <c r="C35" s="131">
        <v>0</v>
      </c>
      <c r="D35" s="21">
        <v>38543</v>
      </c>
      <c r="E35" s="181">
        <v>40085</v>
      </c>
      <c r="F35" s="181">
        <v>41488</v>
      </c>
    </row>
    <row r="36" spans="1:6" ht="12.75">
      <c r="A36" s="24">
        <v>2.12</v>
      </c>
      <c r="B36" s="25" t="s">
        <v>217</v>
      </c>
      <c r="C36" s="21">
        <v>0</v>
      </c>
      <c r="D36" s="21">
        <v>75479</v>
      </c>
      <c r="E36" s="88">
        <v>0</v>
      </c>
      <c r="F36" s="88">
        <v>0</v>
      </c>
    </row>
    <row r="37" spans="1:6" ht="12.75">
      <c r="A37" s="24">
        <v>2.13</v>
      </c>
      <c r="B37" s="48" t="s">
        <v>18</v>
      </c>
      <c r="C37" s="131">
        <v>0</v>
      </c>
      <c r="D37" s="21">
        <v>8474</v>
      </c>
      <c r="E37" s="181">
        <v>8813</v>
      </c>
      <c r="F37" s="181">
        <v>9121</v>
      </c>
    </row>
    <row r="38" spans="1:6" ht="12.75">
      <c r="A38" s="24">
        <v>2.14</v>
      </c>
      <c r="B38" s="48" t="s">
        <v>68</v>
      </c>
      <c r="C38" s="131">
        <v>0</v>
      </c>
      <c r="D38" s="21">
        <v>196654</v>
      </c>
      <c r="E38" s="181">
        <v>204520</v>
      </c>
      <c r="F38" s="181">
        <v>211678</v>
      </c>
    </row>
    <row r="39" spans="1:6" ht="12.75">
      <c r="A39" s="24">
        <v>2.15</v>
      </c>
      <c r="B39" s="48" t="s">
        <v>69</v>
      </c>
      <c r="C39" s="131">
        <v>0</v>
      </c>
      <c r="D39" s="21">
        <v>0</v>
      </c>
      <c r="E39" s="88">
        <v>0</v>
      </c>
      <c r="F39" s="88">
        <v>0</v>
      </c>
    </row>
    <row r="40" spans="1:6" ht="12.75">
      <c r="A40" s="24">
        <v>2.16</v>
      </c>
      <c r="B40" s="48" t="s">
        <v>70</v>
      </c>
      <c r="C40" s="131">
        <v>0</v>
      </c>
      <c r="D40" s="21">
        <v>0</v>
      </c>
      <c r="E40" s="88">
        <v>0</v>
      </c>
      <c r="F40" s="88">
        <v>0</v>
      </c>
    </row>
    <row r="41" spans="1:6" ht="12.75">
      <c r="A41" s="24">
        <v>2.17</v>
      </c>
      <c r="B41" s="48" t="s">
        <v>71</v>
      </c>
      <c r="C41" s="131">
        <v>0</v>
      </c>
      <c r="D41" s="21">
        <v>18900</v>
      </c>
      <c r="E41" s="181">
        <v>19656</v>
      </c>
      <c r="F41" s="181">
        <v>20246</v>
      </c>
    </row>
    <row r="42" spans="1:6" ht="12.75">
      <c r="A42" s="24">
        <v>2.18</v>
      </c>
      <c r="B42" s="27" t="s">
        <v>216</v>
      </c>
      <c r="C42" s="131">
        <v>0</v>
      </c>
      <c r="D42" s="89">
        <v>0</v>
      </c>
      <c r="E42" s="181">
        <v>0</v>
      </c>
      <c r="F42" s="181">
        <v>0</v>
      </c>
    </row>
    <row r="43" spans="1:6" ht="12.75">
      <c r="A43" s="39" t="s">
        <v>2</v>
      </c>
      <c r="B43" s="40" t="s">
        <v>72</v>
      </c>
      <c r="C43" s="122">
        <v>250000</v>
      </c>
      <c r="D43" s="122">
        <v>13345786</v>
      </c>
      <c r="E43" s="41">
        <v>13799880</v>
      </c>
      <c r="F43" s="41">
        <v>14281692</v>
      </c>
    </row>
    <row r="44" spans="1:6" ht="12.75">
      <c r="A44" s="42" t="s">
        <v>73</v>
      </c>
      <c r="B44" s="40" t="s">
        <v>74</v>
      </c>
      <c r="C44" s="41">
        <v>250000</v>
      </c>
      <c r="D44" s="41">
        <v>15035716</v>
      </c>
      <c r="E44" s="41">
        <v>15557408</v>
      </c>
      <c r="F44" s="41">
        <v>16100733</v>
      </c>
    </row>
    <row r="45" spans="1:6" ht="15.75">
      <c r="A45" s="191" t="s">
        <v>75</v>
      </c>
      <c r="B45" s="191"/>
      <c r="C45" s="191"/>
      <c r="D45" s="191"/>
      <c r="E45" s="191"/>
      <c r="F45" s="191"/>
    </row>
    <row r="46" spans="1:6" ht="12.75">
      <c r="A46" s="53" t="s">
        <v>1</v>
      </c>
      <c r="B46" s="123" t="s">
        <v>16</v>
      </c>
      <c r="C46" s="126">
        <v>0</v>
      </c>
      <c r="D46" s="126">
        <v>156770</v>
      </c>
      <c r="E46" s="124">
        <v>163041</v>
      </c>
      <c r="F46" s="125">
        <v>168748</v>
      </c>
    </row>
    <row r="47" spans="1:6" ht="12.75">
      <c r="A47" s="45">
        <v>1.1</v>
      </c>
      <c r="B47" s="48" t="s">
        <v>76</v>
      </c>
      <c r="C47" s="131">
        <v>0</v>
      </c>
      <c r="D47" s="18">
        <v>0</v>
      </c>
      <c r="E47" s="181">
        <v>0</v>
      </c>
      <c r="F47" s="181">
        <v>0</v>
      </c>
    </row>
    <row r="48" spans="1:6" ht="12.75">
      <c r="A48" s="45">
        <v>1.2</v>
      </c>
      <c r="B48" s="48" t="s">
        <v>77</v>
      </c>
      <c r="C48" s="131">
        <v>0</v>
      </c>
      <c r="D48" s="21">
        <v>0</v>
      </c>
      <c r="E48" s="181">
        <v>0</v>
      </c>
      <c r="F48" s="181">
        <v>0</v>
      </c>
    </row>
    <row r="49" spans="1:6" ht="12.75">
      <c r="A49" s="45">
        <v>1.3</v>
      </c>
      <c r="B49" s="48" t="s">
        <v>78</v>
      </c>
      <c r="C49" s="131">
        <v>0</v>
      </c>
      <c r="D49" s="21">
        <v>600</v>
      </c>
      <c r="E49" s="181">
        <v>624</v>
      </c>
      <c r="F49" s="181">
        <v>646</v>
      </c>
    </row>
    <row r="50" spans="1:6" ht="12.75">
      <c r="A50" s="45">
        <v>1.4</v>
      </c>
      <c r="B50" s="48" t="s">
        <v>211</v>
      </c>
      <c r="C50" s="131">
        <v>0</v>
      </c>
      <c r="D50" s="21">
        <v>0</v>
      </c>
      <c r="E50" s="181">
        <v>0</v>
      </c>
      <c r="F50" s="181">
        <v>0</v>
      </c>
    </row>
    <row r="51" spans="1:6" ht="12.75">
      <c r="A51" s="45">
        <v>1.5</v>
      </c>
      <c r="B51" s="48" t="s">
        <v>79</v>
      </c>
      <c r="C51" s="131">
        <v>0</v>
      </c>
      <c r="D51" s="21">
        <v>44880</v>
      </c>
      <c r="E51" s="181">
        <v>46675</v>
      </c>
      <c r="F51" s="181">
        <v>48309</v>
      </c>
    </row>
    <row r="52" spans="1:6" ht="12.75">
      <c r="A52" s="45">
        <v>1.6</v>
      </c>
      <c r="B52" s="25" t="s">
        <v>204</v>
      </c>
      <c r="C52" s="131">
        <v>0</v>
      </c>
      <c r="D52" s="21">
        <v>0</v>
      </c>
      <c r="E52" s="181">
        <v>0</v>
      </c>
      <c r="F52" s="181">
        <v>0</v>
      </c>
    </row>
    <row r="53" spans="1:6" ht="12.75">
      <c r="A53" s="47">
        <v>1.7</v>
      </c>
      <c r="B53" s="120" t="s">
        <v>80</v>
      </c>
      <c r="C53" s="131">
        <v>0</v>
      </c>
      <c r="D53" s="89">
        <v>111290</v>
      </c>
      <c r="E53" s="182">
        <v>115742</v>
      </c>
      <c r="F53" s="182">
        <v>119793</v>
      </c>
    </row>
    <row r="54" spans="1:6" ht="12.75">
      <c r="A54" s="48"/>
      <c r="B54" s="49"/>
      <c r="C54" s="50"/>
      <c r="D54" s="50"/>
      <c r="E54" s="50"/>
      <c r="F54" s="50"/>
    </row>
    <row r="55" spans="1:6" ht="12.75">
      <c r="A55" s="51" t="s">
        <v>2</v>
      </c>
      <c r="B55" s="127" t="s">
        <v>17</v>
      </c>
      <c r="C55" s="131">
        <v>0</v>
      </c>
      <c r="D55" s="18">
        <v>18150</v>
      </c>
      <c r="E55" s="128">
        <v>10000</v>
      </c>
      <c r="F55" s="52">
        <v>10000</v>
      </c>
    </row>
    <row r="56" spans="1:6" ht="12.75">
      <c r="A56" s="45" t="s">
        <v>3</v>
      </c>
      <c r="B56" s="48" t="s">
        <v>81</v>
      </c>
      <c r="C56" s="131">
        <v>0</v>
      </c>
      <c r="D56" s="21">
        <v>2702</v>
      </c>
      <c r="E56" s="36">
        <v>0</v>
      </c>
      <c r="F56" s="38">
        <v>0</v>
      </c>
    </row>
    <row r="57" spans="1:6" ht="12.75">
      <c r="A57" s="45" t="s">
        <v>82</v>
      </c>
      <c r="B57" s="48" t="s">
        <v>83</v>
      </c>
      <c r="C57" s="131">
        <v>0</v>
      </c>
      <c r="D57" s="21">
        <v>179622</v>
      </c>
      <c r="E57" s="88">
        <v>186800</v>
      </c>
      <c r="F57" s="88">
        <v>193300</v>
      </c>
    </row>
    <row r="58" spans="1:6" ht="12.75">
      <c r="A58" s="45" t="s">
        <v>4</v>
      </c>
      <c r="B58" s="48" t="s">
        <v>218</v>
      </c>
      <c r="C58" s="131">
        <v>0</v>
      </c>
      <c r="D58" s="21">
        <v>62000</v>
      </c>
      <c r="E58" s="36">
        <v>70000</v>
      </c>
      <c r="F58" s="38">
        <v>70000</v>
      </c>
    </row>
    <row r="59" spans="1:6" ht="12.75">
      <c r="A59" s="45" t="s">
        <v>5</v>
      </c>
      <c r="B59" s="48" t="s">
        <v>84</v>
      </c>
      <c r="C59" s="131">
        <v>0</v>
      </c>
      <c r="D59" s="21">
        <v>737779</v>
      </c>
      <c r="E59" s="35">
        <v>700000</v>
      </c>
      <c r="F59" s="32">
        <v>700000</v>
      </c>
    </row>
    <row r="60" spans="1:6" ht="12.75">
      <c r="A60" s="45" t="s">
        <v>6</v>
      </c>
      <c r="B60" s="48" t="s">
        <v>85</v>
      </c>
      <c r="C60" s="131">
        <v>0</v>
      </c>
      <c r="D60" s="21">
        <v>0</v>
      </c>
      <c r="E60" s="36">
        <v>0</v>
      </c>
      <c r="F60" s="38">
        <v>0</v>
      </c>
    </row>
    <row r="61" spans="1:6" ht="12.75">
      <c r="A61" s="45" t="s">
        <v>86</v>
      </c>
      <c r="B61" s="48" t="s">
        <v>19</v>
      </c>
      <c r="C61" s="131">
        <v>0</v>
      </c>
      <c r="D61" s="21">
        <v>0</v>
      </c>
      <c r="E61" s="36">
        <v>0</v>
      </c>
      <c r="F61" s="38">
        <v>0</v>
      </c>
    </row>
    <row r="62" spans="1:6" ht="12.75">
      <c r="A62" s="45" t="s">
        <v>87</v>
      </c>
      <c r="B62" s="48" t="s">
        <v>20</v>
      </c>
      <c r="C62" s="131">
        <v>0</v>
      </c>
      <c r="D62" s="21">
        <v>1383590</v>
      </c>
      <c r="E62" s="36">
        <v>1000872</v>
      </c>
      <c r="F62" s="38">
        <v>0</v>
      </c>
    </row>
    <row r="63" spans="1:6" ht="12.75">
      <c r="A63" s="45" t="s">
        <v>88</v>
      </c>
      <c r="B63" s="48" t="s">
        <v>89</v>
      </c>
      <c r="C63" s="131">
        <v>0</v>
      </c>
      <c r="D63" s="21">
        <v>196651</v>
      </c>
      <c r="E63" s="35">
        <v>20000</v>
      </c>
      <c r="F63" s="32">
        <v>20000</v>
      </c>
    </row>
    <row r="64" spans="1:6" ht="12.75">
      <c r="A64" s="45" t="s">
        <v>90</v>
      </c>
      <c r="B64" s="48" t="s">
        <v>91</v>
      </c>
      <c r="C64" s="131">
        <v>0</v>
      </c>
      <c r="D64" s="21">
        <v>46661</v>
      </c>
      <c r="E64" s="35">
        <v>5600</v>
      </c>
      <c r="F64" s="32">
        <v>0</v>
      </c>
    </row>
    <row r="65" spans="1:6" ht="12.75">
      <c r="A65" s="45" t="s">
        <v>92</v>
      </c>
      <c r="B65" s="48" t="s">
        <v>21</v>
      </c>
      <c r="C65" s="131">
        <v>0</v>
      </c>
      <c r="D65" s="21">
        <v>0</v>
      </c>
      <c r="E65" s="36">
        <v>0</v>
      </c>
      <c r="F65" s="38">
        <v>0</v>
      </c>
    </row>
    <row r="66" spans="1:6" ht="12.75">
      <c r="A66" s="45" t="s">
        <v>93</v>
      </c>
      <c r="B66" s="25" t="s">
        <v>213</v>
      </c>
      <c r="C66" s="131"/>
      <c r="D66" s="21">
        <v>0</v>
      </c>
      <c r="E66" s="36">
        <v>0</v>
      </c>
      <c r="F66" s="38">
        <v>0</v>
      </c>
    </row>
    <row r="67" spans="1:6" ht="12.75">
      <c r="A67" s="45" t="s">
        <v>214</v>
      </c>
      <c r="B67" s="120" t="s">
        <v>22</v>
      </c>
      <c r="C67" s="131">
        <v>0</v>
      </c>
      <c r="D67" s="89">
        <v>0</v>
      </c>
      <c r="E67" s="35">
        <v>0</v>
      </c>
      <c r="F67" s="32">
        <v>0</v>
      </c>
    </row>
    <row r="68" spans="1:6" ht="12.75">
      <c r="A68" s="53" t="s">
        <v>2</v>
      </c>
      <c r="B68" s="44" t="s">
        <v>94</v>
      </c>
      <c r="C68" s="28">
        <v>0</v>
      </c>
      <c r="D68" s="28">
        <v>2627155</v>
      </c>
      <c r="E68" s="54">
        <v>1993272</v>
      </c>
      <c r="F68" s="54">
        <v>993300</v>
      </c>
    </row>
    <row r="69" spans="1:6" ht="12.75">
      <c r="A69" s="43" t="s">
        <v>95</v>
      </c>
      <c r="B69" s="44" t="s">
        <v>96</v>
      </c>
      <c r="C69" s="55">
        <v>0</v>
      </c>
      <c r="D69" s="55">
        <v>2783925</v>
      </c>
      <c r="E69" s="55">
        <v>2156313</v>
      </c>
      <c r="F69" s="55">
        <v>1162048</v>
      </c>
    </row>
    <row r="70" spans="1:6" ht="12.75">
      <c r="A70" s="56"/>
      <c r="B70" s="57" t="s">
        <v>97</v>
      </c>
      <c r="C70" s="58">
        <v>250000</v>
      </c>
      <c r="D70" s="58">
        <v>17819641</v>
      </c>
      <c r="E70" s="58">
        <v>17713721</v>
      </c>
      <c r="F70" s="58">
        <v>17262781</v>
      </c>
    </row>
    <row r="71" spans="1:6" ht="12.75">
      <c r="A71" s="51" t="s">
        <v>98</v>
      </c>
      <c r="B71" s="9" t="s">
        <v>99</v>
      </c>
      <c r="C71" s="59" t="e">
        <v>#REF!</v>
      </c>
      <c r="D71" s="59">
        <v>1447706</v>
      </c>
      <c r="E71" s="59">
        <v>886208</v>
      </c>
      <c r="F71" s="59">
        <v>687537</v>
      </c>
    </row>
    <row r="72" spans="1:6" ht="12.75">
      <c r="A72" s="45"/>
      <c r="B72" s="25" t="s">
        <v>100</v>
      </c>
      <c r="C72" s="139">
        <v>0</v>
      </c>
      <c r="D72" s="139">
        <v>1039282</v>
      </c>
      <c r="E72" s="23">
        <v>647299</v>
      </c>
      <c r="F72" s="23">
        <v>479597</v>
      </c>
    </row>
    <row r="73" spans="1:6" ht="12.75">
      <c r="A73" s="47"/>
      <c r="B73" s="27" t="s">
        <v>157</v>
      </c>
      <c r="C73" s="139">
        <v>-226000</v>
      </c>
      <c r="D73" s="139">
        <v>408424</v>
      </c>
      <c r="E73" s="29">
        <v>238909</v>
      </c>
      <c r="F73" s="29">
        <v>207940</v>
      </c>
    </row>
    <row r="74" spans="1:6" ht="12.75">
      <c r="A74" s="60"/>
      <c r="B74" s="60" t="s">
        <v>101</v>
      </c>
      <c r="C74" s="55" t="e">
        <v>#REF!</v>
      </c>
      <c r="D74" s="55">
        <v>19267347</v>
      </c>
      <c r="E74" s="55">
        <v>18599929</v>
      </c>
      <c r="F74" s="55">
        <v>17950318</v>
      </c>
    </row>
    <row r="75" spans="1:4" ht="12.75">
      <c r="A75" s="61"/>
      <c r="B75" s="61"/>
      <c r="C75" s="3"/>
      <c r="D75" s="3"/>
    </row>
    <row r="76" spans="1:4" ht="12.75">
      <c r="A76" s="61"/>
      <c r="B76" s="61"/>
      <c r="C76" s="3"/>
      <c r="D76" s="3"/>
    </row>
    <row r="77" spans="1:4" ht="12.75">
      <c r="A77" s="61"/>
      <c r="B77" s="61"/>
      <c r="C77" s="61"/>
      <c r="D77" s="61"/>
    </row>
    <row r="78" spans="1:6" ht="12.75">
      <c r="A78" s="8" t="s">
        <v>27</v>
      </c>
      <c r="B78" s="9" t="s">
        <v>8</v>
      </c>
      <c r="C78" s="8" t="s">
        <v>28</v>
      </c>
      <c r="D78" s="8" t="s">
        <v>198</v>
      </c>
      <c r="E78" s="8" t="s">
        <v>203</v>
      </c>
      <c r="F78" s="8" t="s">
        <v>205</v>
      </c>
    </row>
    <row r="79" spans="1:6" ht="12.75">
      <c r="A79" s="12" t="s">
        <v>29</v>
      </c>
      <c r="B79" s="47" t="s">
        <v>102</v>
      </c>
      <c r="C79" s="13" t="s">
        <v>31</v>
      </c>
      <c r="D79" s="12" t="s">
        <v>0</v>
      </c>
      <c r="E79" s="12" t="s">
        <v>32</v>
      </c>
      <c r="F79" s="12" t="s">
        <v>32</v>
      </c>
    </row>
    <row r="80" spans="1:6" ht="15.75">
      <c r="A80" s="192" t="s">
        <v>103</v>
      </c>
      <c r="B80" s="193"/>
      <c r="C80" s="193"/>
      <c r="D80" s="193"/>
      <c r="E80" s="193"/>
      <c r="F80" s="194"/>
    </row>
    <row r="81" spans="1:6" ht="12.75">
      <c r="A81" s="62" t="s">
        <v>1</v>
      </c>
      <c r="B81" s="63" t="s">
        <v>104</v>
      </c>
      <c r="C81" s="64">
        <v>0</v>
      </c>
      <c r="D81" s="64">
        <v>10260459</v>
      </c>
      <c r="E81" s="64">
        <v>11170076</v>
      </c>
      <c r="F81" s="64">
        <v>11528310</v>
      </c>
    </row>
    <row r="82" spans="1:6" ht="12.75">
      <c r="A82" s="45">
        <v>1.1</v>
      </c>
      <c r="B82" s="25" t="s">
        <v>105</v>
      </c>
      <c r="C82" s="26">
        <v>0</v>
      </c>
      <c r="D82" s="26">
        <v>5248048</v>
      </c>
      <c r="E82" s="183">
        <v>5836530</v>
      </c>
      <c r="F82" s="183">
        <v>6040809</v>
      </c>
    </row>
    <row r="83" spans="1:6" ht="12.75">
      <c r="A83" s="45">
        <v>1.2</v>
      </c>
      <c r="B83" s="25" t="s">
        <v>106</v>
      </c>
      <c r="C83" s="26">
        <v>0</v>
      </c>
      <c r="D83" s="26">
        <v>1734662</v>
      </c>
      <c r="E83" s="183">
        <v>1924688</v>
      </c>
      <c r="F83" s="183">
        <v>1959332</v>
      </c>
    </row>
    <row r="84" spans="1:6" ht="12.75">
      <c r="A84" s="45">
        <v>1.3</v>
      </c>
      <c r="B84" s="25" t="s">
        <v>107</v>
      </c>
      <c r="C84" s="26">
        <v>0</v>
      </c>
      <c r="D84" s="26">
        <v>3260600</v>
      </c>
      <c r="E84" s="183">
        <v>3391024</v>
      </c>
      <c r="F84" s="183">
        <v>3509710</v>
      </c>
    </row>
    <row r="85" spans="1:6" ht="12.75">
      <c r="A85" s="45" t="s">
        <v>108</v>
      </c>
      <c r="B85" s="25" t="s">
        <v>109</v>
      </c>
      <c r="C85" s="26">
        <v>0</v>
      </c>
      <c r="D85" s="26">
        <v>400575</v>
      </c>
      <c r="E85" s="22">
        <v>0</v>
      </c>
      <c r="F85" s="22">
        <v>0</v>
      </c>
    </row>
    <row r="86" spans="1:6" ht="12.75">
      <c r="A86" s="45" t="s">
        <v>110</v>
      </c>
      <c r="B86" s="25" t="s">
        <v>111</v>
      </c>
      <c r="C86" s="26">
        <v>0</v>
      </c>
      <c r="D86" s="26">
        <v>2860025</v>
      </c>
      <c r="E86" s="23">
        <v>3391024</v>
      </c>
      <c r="F86" s="23">
        <v>3509710</v>
      </c>
    </row>
    <row r="87" spans="1:6" ht="12.75">
      <c r="A87" s="45">
        <v>1.4</v>
      </c>
      <c r="B87" s="25" t="s">
        <v>112</v>
      </c>
      <c r="C87" s="26">
        <v>0</v>
      </c>
      <c r="D87" s="26">
        <v>4987</v>
      </c>
      <c r="E87" s="183">
        <v>5186</v>
      </c>
      <c r="F87" s="183">
        <v>5368</v>
      </c>
    </row>
    <row r="88" spans="1:6" ht="12.75">
      <c r="A88" s="47">
        <v>1.5</v>
      </c>
      <c r="B88" s="27" t="s">
        <v>113</v>
      </c>
      <c r="C88" s="26">
        <v>0</v>
      </c>
      <c r="D88" s="26">
        <v>12162</v>
      </c>
      <c r="E88" s="183">
        <v>12648</v>
      </c>
      <c r="F88" s="183">
        <v>13091</v>
      </c>
    </row>
    <row r="89" spans="1:6" ht="12.75">
      <c r="A89" s="65">
        <v>2.1</v>
      </c>
      <c r="B89" s="66" t="s">
        <v>114</v>
      </c>
      <c r="C89" s="67">
        <v>0</v>
      </c>
      <c r="D89" s="67">
        <v>3228674</v>
      </c>
      <c r="E89" s="67">
        <v>3308067</v>
      </c>
      <c r="F89" s="67">
        <v>3418843</v>
      </c>
    </row>
    <row r="90" spans="1:6" ht="12.75">
      <c r="A90" s="51" t="s">
        <v>37</v>
      </c>
      <c r="B90" s="129" t="s">
        <v>115</v>
      </c>
      <c r="C90" s="26">
        <v>0</v>
      </c>
      <c r="D90" s="46">
        <v>949521</v>
      </c>
      <c r="E90" s="183">
        <v>949317</v>
      </c>
      <c r="F90" s="184">
        <v>982543</v>
      </c>
    </row>
    <row r="91" spans="1:6" ht="12.75">
      <c r="A91" s="45" t="s">
        <v>38</v>
      </c>
      <c r="B91" s="49" t="s">
        <v>106</v>
      </c>
      <c r="C91" s="26">
        <v>0</v>
      </c>
      <c r="D91" s="26">
        <v>294589</v>
      </c>
      <c r="E91" s="183">
        <v>294528</v>
      </c>
      <c r="F91" s="183">
        <v>299830</v>
      </c>
    </row>
    <row r="92" spans="1:6" ht="12.75">
      <c r="A92" s="45" t="s">
        <v>116</v>
      </c>
      <c r="B92" s="49" t="s">
        <v>117</v>
      </c>
      <c r="C92" s="26">
        <v>0</v>
      </c>
      <c r="D92" s="26">
        <v>846655</v>
      </c>
      <c r="E92" s="183">
        <v>880797</v>
      </c>
      <c r="F92" s="183">
        <v>911625</v>
      </c>
    </row>
    <row r="93" spans="1:6" ht="12.75">
      <c r="A93" s="45" t="s">
        <v>118</v>
      </c>
      <c r="B93" s="49" t="s">
        <v>119</v>
      </c>
      <c r="C93" s="26">
        <v>0</v>
      </c>
      <c r="D93" s="26">
        <v>0</v>
      </c>
      <c r="E93" s="183">
        <v>0</v>
      </c>
      <c r="F93" s="183">
        <v>0</v>
      </c>
    </row>
    <row r="94" spans="1:6" ht="12.75">
      <c r="A94" s="45" t="s">
        <v>120</v>
      </c>
      <c r="B94" s="49" t="s">
        <v>121</v>
      </c>
      <c r="C94" s="21">
        <v>0</v>
      </c>
      <c r="D94" s="21">
        <v>846655</v>
      </c>
      <c r="E94" s="21">
        <v>880797</v>
      </c>
      <c r="F94" s="21">
        <v>911625</v>
      </c>
    </row>
    <row r="95" spans="1:6" ht="12.75">
      <c r="A95" s="45" t="s">
        <v>122</v>
      </c>
      <c r="B95" s="49" t="s">
        <v>123</v>
      </c>
      <c r="C95" s="26">
        <v>0</v>
      </c>
      <c r="D95" s="26">
        <v>1137909</v>
      </c>
      <c r="E95" s="183">
        <v>1183425</v>
      </c>
      <c r="F95" s="183">
        <v>1224845</v>
      </c>
    </row>
    <row r="96" spans="1:6" ht="12.75">
      <c r="A96" s="45" t="s">
        <v>124</v>
      </c>
      <c r="B96" s="49" t="s">
        <v>125</v>
      </c>
      <c r="C96" s="26">
        <v>0</v>
      </c>
      <c r="D96" s="26">
        <v>806639</v>
      </c>
      <c r="E96" s="183">
        <v>838905</v>
      </c>
      <c r="F96" s="183">
        <v>868267</v>
      </c>
    </row>
    <row r="97" spans="1:6" ht="12.75">
      <c r="A97" s="171"/>
      <c r="B97" s="68"/>
      <c r="C97" s="23"/>
      <c r="D97" s="23"/>
      <c r="E97" s="22"/>
      <c r="F97" s="22"/>
    </row>
    <row r="98" spans="1:6" ht="12.75">
      <c r="A98" s="69">
        <v>2.2</v>
      </c>
      <c r="B98" s="25" t="s">
        <v>126</v>
      </c>
      <c r="C98" s="26">
        <v>0</v>
      </c>
      <c r="D98" s="26">
        <v>25000</v>
      </c>
      <c r="E98" s="22">
        <v>30000</v>
      </c>
      <c r="F98" s="22">
        <v>30000</v>
      </c>
    </row>
    <row r="99" spans="1:6" ht="12.75">
      <c r="A99" s="69">
        <v>2.3</v>
      </c>
      <c r="B99" s="25" t="s">
        <v>127</v>
      </c>
      <c r="C99" s="26" t="e">
        <v>#REF!</v>
      </c>
      <c r="D99" s="140">
        <v>0</v>
      </c>
      <c r="E99" s="37">
        <v>0</v>
      </c>
      <c r="F99" s="37">
        <v>0</v>
      </c>
    </row>
    <row r="100" spans="1:6" ht="12.75">
      <c r="A100" s="69">
        <v>2.4</v>
      </c>
      <c r="B100" s="25" t="s">
        <v>7</v>
      </c>
      <c r="C100" s="140">
        <v>0</v>
      </c>
      <c r="D100" s="140">
        <v>0</v>
      </c>
      <c r="E100" s="37">
        <v>0</v>
      </c>
      <c r="F100" s="37">
        <v>0</v>
      </c>
    </row>
    <row r="101" spans="1:6" ht="12.75">
      <c r="A101" s="69">
        <v>2.5</v>
      </c>
      <c r="B101" s="25" t="s">
        <v>128</v>
      </c>
      <c r="C101" s="26">
        <v>0</v>
      </c>
      <c r="D101" s="140">
        <v>1723588</v>
      </c>
      <c r="E101" s="183">
        <v>1293332</v>
      </c>
      <c r="F101" s="183">
        <v>1338599</v>
      </c>
    </row>
    <row r="102" spans="1:6" ht="12.75">
      <c r="A102" s="70">
        <v>2.6</v>
      </c>
      <c r="B102" s="25" t="s">
        <v>129</v>
      </c>
      <c r="C102" s="26">
        <v>0</v>
      </c>
      <c r="D102" s="140">
        <v>50000</v>
      </c>
      <c r="E102" s="38">
        <v>50000</v>
      </c>
      <c r="F102" s="22">
        <v>50000</v>
      </c>
    </row>
    <row r="103" spans="1:6" ht="12.75">
      <c r="A103" s="85"/>
      <c r="B103" s="86"/>
      <c r="C103" s="132"/>
      <c r="D103" s="133"/>
      <c r="E103" s="67"/>
      <c r="F103" s="87"/>
    </row>
    <row r="104" spans="1:6" ht="13.5" customHeight="1">
      <c r="A104" s="70">
        <v>2</v>
      </c>
      <c r="B104" s="130" t="s">
        <v>130</v>
      </c>
      <c r="C104" s="122" t="e">
        <v>#REF!</v>
      </c>
      <c r="D104" s="122">
        <v>5027262</v>
      </c>
      <c r="E104" s="122">
        <v>4681399</v>
      </c>
      <c r="F104" s="122">
        <v>4837442</v>
      </c>
    </row>
    <row r="105" spans="1:6" ht="12.75" hidden="1">
      <c r="A105" s="72" t="s">
        <v>3</v>
      </c>
      <c r="B105" s="73" t="s">
        <v>131</v>
      </c>
      <c r="C105" s="74">
        <v>0</v>
      </c>
      <c r="D105" s="141">
        <v>0</v>
      </c>
      <c r="E105" s="31"/>
      <c r="F105" s="31"/>
    </row>
    <row r="106" spans="1:6" ht="12.75">
      <c r="A106" s="83"/>
      <c r="B106" s="75"/>
      <c r="C106" s="74"/>
      <c r="D106" s="141"/>
      <c r="E106" s="71"/>
      <c r="F106" s="71"/>
    </row>
    <row r="107" spans="1:6" ht="12.75">
      <c r="A107" s="60" t="s">
        <v>15</v>
      </c>
      <c r="B107" s="77" t="s">
        <v>132</v>
      </c>
      <c r="C107" s="41" t="e">
        <v>#REF!</v>
      </c>
      <c r="D107" s="41">
        <v>15287721</v>
      </c>
      <c r="E107" s="41">
        <v>15851475</v>
      </c>
      <c r="F107" s="41">
        <v>16365752</v>
      </c>
    </row>
    <row r="108" spans="1:4" ht="12.75">
      <c r="A108" s="78"/>
      <c r="B108" s="79"/>
      <c r="C108" s="80"/>
      <c r="D108" s="80"/>
    </row>
    <row r="109" spans="1:6" ht="15.75">
      <c r="A109" s="192" t="s">
        <v>133</v>
      </c>
      <c r="B109" s="193"/>
      <c r="C109" s="193"/>
      <c r="D109" s="193"/>
      <c r="E109" s="193"/>
      <c r="F109" s="194"/>
    </row>
    <row r="110" spans="1:6" ht="12.75">
      <c r="A110" s="43">
        <v>1</v>
      </c>
      <c r="B110" s="81" t="s">
        <v>134</v>
      </c>
      <c r="C110" s="54">
        <v>0</v>
      </c>
      <c r="D110" s="54">
        <v>185592</v>
      </c>
      <c r="E110" s="54">
        <v>193016</v>
      </c>
      <c r="F110" s="54">
        <v>199772</v>
      </c>
    </row>
    <row r="111" spans="1:6" ht="12.75">
      <c r="A111" s="45">
        <v>1.1</v>
      </c>
      <c r="B111" s="25" t="s">
        <v>135</v>
      </c>
      <c r="C111" s="26">
        <v>0</v>
      </c>
      <c r="D111" s="46">
        <v>4996</v>
      </c>
      <c r="E111" s="183">
        <v>5196</v>
      </c>
      <c r="F111" s="183">
        <v>5378</v>
      </c>
    </row>
    <row r="112" spans="1:6" ht="12.75">
      <c r="A112" s="45">
        <v>1.2</v>
      </c>
      <c r="B112" s="25" t="s">
        <v>136</v>
      </c>
      <c r="C112" s="26">
        <v>0</v>
      </c>
      <c r="D112" s="26">
        <v>16676</v>
      </c>
      <c r="E112" s="183">
        <v>17343</v>
      </c>
      <c r="F112" s="183">
        <v>17950</v>
      </c>
    </row>
    <row r="113" spans="1:6" ht="12.75">
      <c r="A113" s="47">
        <v>1.3</v>
      </c>
      <c r="B113" s="27" t="s">
        <v>137</v>
      </c>
      <c r="C113" s="26">
        <v>0</v>
      </c>
      <c r="D113" s="28">
        <v>163920</v>
      </c>
      <c r="E113" s="185">
        <v>170477</v>
      </c>
      <c r="F113" s="185">
        <v>176444</v>
      </c>
    </row>
    <row r="114" spans="1:6" ht="12.75">
      <c r="A114" s="48"/>
      <c r="B114" s="49"/>
      <c r="C114" s="33"/>
      <c r="D114" s="33"/>
      <c r="E114" s="50"/>
      <c r="F114" s="50"/>
    </row>
    <row r="115" spans="1:6" ht="12.75">
      <c r="A115" s="51">
        <v>2.1</v>
      </c>
      <c r="B115" s="9" t="s">
        <v>138</v>
      </c>
      <c r="C115" s="26">
        <v>0</v>
      </c>
      <c r="D115" s="46">
        <v>101281</v>
      </c>
      <c r="E115" s="19">
        <v>95000</v>
      </c>
      <c r="F115" s="19">
        <v>98000</v>
      </c>
    </row>
    <row r="116" spans="1:6" ht="12.75">
      <c r="A116" s="45">
        <v>2.2</v>
      </c>
      <c r="B116" s="25" t="s">
        <v>139</v>
      </c>
      <c r="C116" s="26">
        <v>0</v>
      </c>
      <c r="D116" s="26">
        <v>43240</v>
      </c>
      <c r="E116" s="22">
        <v>40000</v>
      </c>
      <c r="F116" s="22">
        <v>41500</v>
      </c>
    </row>
    <row r="117" spans="1:6" ht="12.75">
      <c r="A117" s="45">
        <v>2.3</v>
      </c>
      <c r="B117" s="25" t="s">
        <v>23</v>
      </c>
      <c r="C117" s="26">
        <v>0</v>
      </c>
      <c r="D117" s="26">
        <v>213936</v>
      </c>
      <c r="E117" s="22">
        <v>100000</v>
      </c>
      <c r="F117" s="22">
        <v>104000</v>
      </c>
    </row>
    <row r="118" spans="1:6" ht="12.75">
      <c r="A118" s="45">
        <v>2.4</v>
      </c>
      <c r="B118" s="25" t="s">
        <v>24</v>
      </c>
      <c r="C118" s="26">
        <v>0</v>
      </c>
      <c r="D118" s="26">
        <v>115978</v>
      </c>
      <c r="E118" s="22">
        <v>110000</v>
      </c>
      <c r="F118" s="22">
        <v>115000</v>
      </c>
    </row>
    <row r="119" spans="1:6" ht="12.75">
      <c r="A119" s="45">
        <v>2.5</v>
      </c>
      <c r="B119" s="25" t="s">
        <v>140</v>
      </c>
      <c r="C119" s="26">
        <v>0</v>
      </c>
      <c r="D119" s="26">
        <v>558194</v>
      </c>
      <c r="E119" s="22">
        <v>573163</v>
      </c>
      <c r="F119" s="22">
        <v>560603</v>
      </c>
    </row>
    <row r="120" spans="1:6" ht="12.75">
      <c r="A120" s="45">
        <v>2.6</v>
      </c>
      <c r="B120" s="25" t="s">
        <v>141</v>
      </c>
      <c r="C120" s="26">
        <v>0</v>
      </c>
      <c r="D120" s="26">
        <v>2436613</v>
      </c>
      <c r="E120" s="22">
        <v>1358475</v>
      </c>
      <c r="F120" s="22">
        <v>186891</v>
      </c>
    </row>
    <row r="121" spans="1:6" ht="12.75">
      <c r="A121" s="45">
        <v>2.7</v>
      </c>
      <c r="B121" s="25" t="s">
        <v>142</v>
      </c>
      <c r="C121" s="26">
        <v>0</v>
      </c>
      <c r="D121" s="26">
        <v>151302</v>
      </c>
      <c r="E121" s="23">
        <v>160000</v>
      </c>
      <c r="F121" s="23">
        <v>160000</v>
      </c>
    </row>
    <row r="122" spans="1:6" ht="12.75">
      <c r="A122" s="45" t="s">
        <v>59</v>
      </c>
      <c r="B122" s="25" t="s">
        <v>143</v>
      </c>
      <c r="C122" s="26">
        <v>0</v>
      </c>
      <c r="D122" s="26">
        <v>121992</v>
      </c>
      <c r="E122" s="22">
        <v>140000</v>
      </c>
      <c r="F122" s="22">
        <v>140000</v>
      </c>
    </row>
    <row r="123" spans="1:6" ht="12.75">
      <c r="A123" s="45" t="s">
        <v>61</v>
      </c>
      <c r="B123" s="25" t="s">
        <v>144</v>
      </c>
      <c r="C123" s="26">
        <v>0</v>
      </c>
      <c r="D123" s="26">
        <v>29310</v>
      </c>
      <c r="E123" s="22">
        <v>20000</v>
      </c>
      <c r="F123" s="22">
        <v>20000</v>
      </c>
    </row>
    <row r="124" spans="1:6" ht="12.75">
      <c r="A124" s="45" t="s">
        <v>145</v>
      </c>
      <c r="B124" s="25" t="s">
        <v>146</v>
      </c>
      <c r="C124" s="26">
        <v>0</v>
      </c>
      <c r="D124" s="26">
        <v>0</v>
      </c>
      <c r="E124" s="22">
        <v>0</v>
      </c>
      <c r="F124" s="22">
        <v>0</v>
      </c>
    </row>
    <row r="125" spans="1:6" ht="12.75">
      <c r="A125" s="45">
        <v>2.8</v>
      </c>
      <c r="B125" s="25" t="s">
        <v>25</v>
      </c>
      <c r="C125" s="26">
        <v>0</v>
      </c>
      <c r="D125" s="26">
        <v>800</v>
      </c>
      <c r="E125" s="22">
        <v>800</v>
      </c>
      <c r="F125" s="22">
        <v>800</v>
      </c>
    </row>
    <row r="126" spans="1:6" ht="12.75">
      <c r="A126" s="45">
        <v>2.9</v>
      </c>
      <c r="B126" s="25" t="s">
        <v>147</v>
      </c>
      <c r="C126" s="26">
        <v>24000</v>
      </c>
      <c r="D126" s="26">
        <v>24000</v>
      </c>
      <c r="E126" s="22">
        <v>6000</v>
      </c>
      <c r="F126" s="22">
        <v>6000</v>
      </c>
    </row>
    <row r="127" spans="1:6" ht="12.75">
      <c r="A127" s="45" t="s">
        <v>197</v>
      </c>
      <c r="B127" s="25" t="s">
        <v>26</v>
      </c>
      <c r="C127" s="26">
        <v>0</v>
      </c>
      <c r="D127" s="28">
        <v>148690</v>
      </c>
      <c r="E127" s="29">
        <v>112000</v>
      </c>
      <c r="F127" s="29">
        <v>112000</v>
      </c>
    </row>
    <row r="128" spans="1:6" ht="12.75">
      <c r="A128" s="82" t="s">
        <v>2</v>
      </c>
      <c r="B128" s="44" t="s">
        <v>148</v>
      </c>
      <c r="C128" s="54">
        <v>24000</v>
      </c>
      <c r="D128" s="54">
        <v>3794034</v>
      </c>
      <c r="E128" s="54">
        <v>2555438</v>
      </c>
      <c r="F128" s="54">
        <v>1384794</v>
      </c>
    </row>
    <row r="129" spans="1:6" ht="12.75" hidden="1">
      <c r="A129" s="134" t="s">
        <v>3</v>
      </c>
      <c r="B129" s="135" t="s">
        <v>149</v>
      </c>
      <c r="C129" s="30">
        <v>0</v>
      </c>
      <c r="D129" s="142">
        <v>0</v>
      </c>
      <c r="E129" s="31"/>
      <c r="F129" s="31"/>
    </row>
    <row r="130" spans="1:6" ht="12.75">
      <c r="A130" s="136"/>
      <c r="B130" s="137"/>
      <c r="C130" s="30"/>
      <c r="D130" s="31"/>
      <c r="E130" s="31"/>
      <c r="F130" s="31"/>
    </row>
    <row r="131" spans="1:6" ht="12.75">
      <c r="A131" s="43" t="s">
        <v>95</v>
      </c>
      <c r="B131" s="81" t="s">
        <v>150</v>
      </c>
      <c r="C131" s="54">
        <v>24000</v>
      </c>
      <c r="D131" s="54">
        <v>3979626</v>
      </c>
      <c r="E131" s="54">
        <v>2748454</v>
      </c>
      <c r="F131" s="54">
        <v>1584566</v>
      </c>
    </row>
    <row r="132" spans="1:6" ht="12.75">
      <c r="A132" s="75"/>
      <c r="B132" s="75"/>
      <c r="C132" s="74"/>
      <c r="D132" s="74"/>
      <c r="E132" s="74"/>
      <c r="F132" s="74"/>
    </row>
    <row r="133" spans="1:6" ht="12.75">
      <c r="A133" s="75"/>
      <c r="B133" s="75"/>
      <c r="C133" s="76"/>
      <c r="D133" s="76"/>
      <c r="E133" s="76"/>
      <c r="F133" s="76"/>
    </row>
    <row r="134" spans="1:6" ht="12.75">
      <c r="A134" s="42" t="s">
        <v>8</v>
      </c>
      <c r="B134" s="77" t="s">
        <v>151</v>
      </c>
      <c r="C134" s="54" t="e">
        <v>#REF!</v>
      </c>
      <c r="D134" s="54">
        <v>19267347</v>
      </c>
      <c r="E134" s="54">
        <v>18599929</v>
      </c>
      <c r="F134" s="54">
        <v>17950318</v>
      </c>
    </row>
    <row r="135" spans="1:6" ht="12.75">
      <c r="A135" s="84"/>
      <c r="B135" s="84"/>
      <c r="C135" s="76"/>
      <c r="D135" s="76"/>
      <c r="E135" s="76"/>
      <c r="F135" s="76"/>
    </row>
    <row r="136" spans="1:6" ht="12.75">
      <c r="A136" s="84"/>
      <c r="B136" s="84"/>
      <c r="C136" s="76"/>
      <c r="D136" s="76"/>
      <c r="E136" s="76"/>
      <c r="F136" s="76"/>
    </row>
    <row r="137" spans="1:6" ht="12.75">
      <c r="A137" s="84"/>
      <c r="B137" s="84"/>
      <c r="C137" s="58"/>
      <c r="D137" s="58"/>
      <c r="E137" s="58"/>
      <c r="F137" s="58"/>
    </row>
    <row r="138" spans="1:6" ht="12.75">
      <c r="A138" s="84"/>
      <c r="B138" s="84"/>
      <c r="C138" s="76"/>
      <c r="D138" s="76"/>
      <c r="E138" s="76"/>
      <c r="F138" s="76"/>
    </row>
    <row r="139" spans="1:6" ht="12.75">
      <c r="A139" s="85"/>
      <c r="B139" s="138" t="s">
        <v>152</v>
      </c>
      <c r="C139" s="54">
        <v>0</v>
      </c>
      <c r="D139" s="54">
        <v>3248</v>
      </c>
      <c r="E139" s="186">
        <v>3227</v>
      </c>
      <c r="F139" s="186">
        <v>3200</v>
      </c>
    </row>
  </sheetData>
  <mergeCells count="4">
    <mergeCell ref="A3:F3"/>
    <mergeCell ref="A45:F45"/>
    <mergeCell ref="A80:F80"/>
    <mergeCell ref="A109:F109"/>
  </mergeCells>
  <printOptions horizontalCentered="1" verticalCentered="1"/>
  <pageMargins left="0.7874015748031497" right="0.7874015748031497" top="1.1023622047244095" bottom="0.984251968503937" header="0.5118110236220472" footer="0.5118110236220472"/>
  <pageSetup blackAndWhite="1" horizontalDpi="300" verticalDpi="300" orientation="portrait" paperSize="9" scale="71" r:id="rId1"/>
  <headerFooter alignWithMargins="0">
    <oddHeader>&amp;C&amp;"Times New Roman CE,Félkövér"&amp;12&amp;P/3
Bevételek és kiadások
pénzforgalmi mérlege&amp;R&amp;"Times New Roman CE,Normál"2/2005.(III.04.) sz. önkormányzati rendelethez
1. sz. melléklet
(ezer Ft-ban)</oddHeader>
    <oddFooter>&amp;L&amp;"Times New Roman CE,Normál"&amp;D/&amp;T&amp;C&amp;"Times New Roman CE,Normál"&amp;Z&amp;F/&amp;A     Ráczné</oddFooter>
  </headerFooter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zoomScaleSheetLayoutView="100" workbookViewId="0" topLeftCell="A1">
      <selection activeCell="D57" sqref="D57"/>
    </sheetView>
  </sheetViews>
  <sheetFormatPr defaultColWidth="9.00390625" defaultRowHeight="12.75"/>
  <cols>
    <col min="1" max="1" width="31.00390625" style="0" bestFit="1" customWidth="1"/>
    <col min="2" max="2" width="8.75390625" style="0" customWidth="1"/>
    <col min="5" max="5" width="4.00390625" style="0" customWidth="1"/>
    <col min="6" max="6" width="29.375" style="0" bestFit="1" customWidth="1"/>
    <col min="10" max="10" width="3.375" style="0" customWidth="1"/>
    <col min="11" max="11" width="28.25390625" style="0" customWidth="1"/>
  </cols>
  <sheetData>
    <row r="1" spans="1:14" ht="15">
      <c r="A1" s="90"/>
      <c r="B1" s="105"/>
      <c r="C1" s="105"/>
      <c r="D1" s="105"/>
      <c r="F1" s="91"/>
      <c r="G1" s="106"/>
      <c r="H1" s="106"/>
      <c r="I1" s="106"/>
      <c r="K1" s="160"/>
      <c r="L1" s="161"/>
      <c r="M1" s="161"/>
      <c r="N1" s="161"/>
    </row>
    <row r="2" spans="1:14" ht="15">
      <c r="A2" s="92"/>
      <c r="B2" s="156" t="s">
        <v>198</v>
      </c>
      <c r="C2" s="156" t="s">
        <v>203</v>
      </c>
      <c r="D2" s="156" t="s">
        <v>205</v>
      </c>
      <c r="F2" s="93"/>
      <c r="G2" s="158" t="str">
        <f>B2</f>
        <v>2005.évi</v>
      </c>
      <c r="H2" s="158" t="str">
        <f>C2</f>
        <v>2006.évi</v>
      </c>
      <c r="I2" s="158" t="str">
        <f>D2</f>
        <v>2007.évi</v>
      </c>
      <c r="K2" s="162"/>
      <c r="L2" s="163" t="str">
        <f>G2</f>
        <v>2005.évi</v>
      </c>
      <c r="M2" s="163" t="str">
        <f>H2</f>
        <v>2006.évi</v>
      </c>
      <c r="N2" s="163" t="str">
        <f>I2</f>
        <v>2007.évi</v>
      </c>
    </row>
    <row r="3" spans="1:14" ht="15">
      <c r="A3" s="94" t="s">
        <v>33</v>
      </c>
      <c r="B3" s="156" t="s">
        <v>0</v>
      </c>
      <c r="C3" s="156" t="s">
        <v>32</v>
      </c>
      <c r="D3" s="156" t="s">
        <v>32</v>
      </c>
      <c r="F3" s="95" t="s">
        <v>158</v>
      </c>
      <c r="G3" s="158" t="s">
        <v>0</v>
      </c>
      <c r="H3" s="158" t="s">
        <v>32</v>
      </c>
      <c r="I3" s="158" t="s">
        <v>32</v>
      </c>
      <c r="K3" s="164" t="s">
        <v>159</v>
      </c>
      <c r="L3" s="163" t="s">
        <v>0</v>
      </c>
      <c r="M3" s="163" t="s">
        <v>32</v>
      </c>
      <c r="N3" s="163" t="s">
        <v>32</v>
      </c>
    </row>
    <row r="4" spans="1:14" ht="15">
      <c r="A4" s="92"/>
      <c r="B4" s="156"/>
      <c r="C4" s="156"/>
      <c r="D4" s="156"/>
      <c r="F4" s="93"/>
      <c r="G4" s="158"/>
      <c r="H4" s="158"/>
      <c r="I4" s="158"/>
      <c r="K4" s="162"/>
      <c r="L4" s="163"/>
      <c r="M4" s="163"/>
      <c r="N4" s="163"/>
    </row>
    <row r="5" spans="1:14" ht="15">
      <c r="A5" s="96"/>
      <c r="B5" s="157"/>
      <c r="C5" s="157"/>
      <c r="D5" s="157"/>
      <c r="F5" s="97"/>
      <c r="G5" s="159"/>
      <c r="H5" s="159"/>
      <c r="I5" s="159"/>
      <c r="K5" s="165"/>
      <c r="L5" s="166"/>
      <c r="M5" s="166"/>
      <c r="N5" s="166"/>
    </row>
    <row r="6" spans="1:14" ht="12.75">
      <c r="A6" s="143" t="s">
        <v>160</v>
      </c>
      <c r="B6" s="98">
        <f>B20</f>
        <v>10260459</v>
      </c>
      <c r="C6" s="98">
        <f>C20</f>
        <v>11170076</v>
      </c>
      <c r="D6" s="98">
        <f>D20</f>
        <v>11528310</v>
      </c>
      <c r="F6" s="143" t="s">
        <v>161</v>
      </c>
      <c r="G6" s="98">
        <f>G20</f>
        <v>185592</v>
      </c>
      <c r="H6" s="98">
        <f>H20</f>
        <v>193016</v>
      </c>
      <c r="I6" s="98">
        <f>I20</f>
        <v>199772</v>
      </c>
      <c r="K6" s="7" t="s">
        <v>162</v>
      </c>
      <c r="L6" s="98">
        <f aca="true" t="shared" si="0" ref="L6:N10">(B6+G6)</f>
        <v>10446051</v>
      </c>
      <c r="M6" s="98">
        <f t="shared" si="0"/>
        <v>11363092</v>
      </c>
      <c r="N6" s="98">
        <f t="shared" si="0"/>
        <v>11728082</v>
      </c>
    </row>
    <row r="7" spans="1:14" ht="12.75">
      <c r="A7" s="144" t="s">
        <v>199</v>
      </c>
      <c r="B7" s="101">
        <f>(B8-B6)</f>
        <v>-8570529</v>
      </c>
      <c r="C7" s="101">
        <f>(C8-C6)</f>
        <v>-9412548</v>
      </c>
      <c r="D7" s="101">
        <f>(D8-D6)</f>
        <v>-9709269</v>
      </c>
      <c r="F7" s="144" t="s">
        <v>163</v>
      </c>
      <c r="G7" s="101">
        <f>(G8-G6)</f>
        <v>-28822</v>
      </c>
      <c r="H7" s="101">
        <f>(H8-H6)</f>
        <v>-29975</v>
      </c>
      <c r="I7" s="101">
        <f>(I8-I6)</f>
        <v>-31024</v>
      </c>
      <c r="K7" s="6" t="s">
        <v>164</v>
      </c>
      <c r="L7" s="99">
        <f t="shared" si="0"/>
        <v>-8599351</v>
      </c>
      <c r="M7" s="99">
        <f t="shared" si="0"/>
        <v>-9442523</v>
      </c>
      <c r="N7" s="99">
        <f t="shared" si="0"/>
        <v>-9740293</v>
      </c>
    </row>
    <row r="8" spans="1:14" ht="12.75">
      <c r="A8" s="145" t="s">
        <v>200</v>
      </c>
      <c r="B8" s="100">
        <f>mérleg!D4</f>
        <v>1689930</v>
      </c>
      <c r="C8" s="100">
        <f>mérleg!E4</f>
        <v>1757528</v>
      </c>
      <c r="D8" s="100">
        <f>mérleg!F4</f>
        <v>1819041</v>
      </c>
      <c r="F8" s="145" t="s">
        <v>165</v>
      </c>
      <c r="G8" s="100">
        <f>mérleg!D46</f>
        <v>156770</v>
      </c>
      <c r="H8" s="100">
        <f>mérleg!E46</f>
        <v>163041</v>
      </c>
      <c r="I8" s="100">
        <f>mérleg!F46</f>
        <v>168748</v>
      </c>
      <c r="K8" s="4" t="s">
        <v>166</v>
      </c>
      <c r="L8" s="98">
        <f t="shared" si="0"/>
        <v>1846700</v>
      </c>
      <c r="M8" s="98">
        <f t="shared" si="0"/>
        <v>1920569</v>
      </c>
      <c r="N8" s="98">
        <f t="shared" si="0"/>
        <v>1987789</v>
      </c>
    </row>
    <row r="9" spans="1:14" ht="12.75">
      <c r="A9" s="144" t="s">
        <v>167</v>
      </c>
      <c r="B9" s="101">
        <f>mérleg!D43</f>
        <v>13345786</v>
      </c>
      <c r="C9" s="101">
        <f>mérleg!E43</f>
        <v>13799880</v>
      </c>
      <c r="D9" s="101">
        <f>mérleg!F43</f>
        <v>14281692</v>
      </c>
      <c r="F9" s="144" t="s">
        <v>168</v>
      </c>
      <c r="G9" s="101">
        <f>mérleg!D68</f>
        <v>2627155</v>
      </c>
      <c r="H9" s="101">
        <f>mérleg!E68</f>
        <v>1993272</v>
      </c>
      <c r="I9" s="101">
        <f>mérleg!F68</f>
        <v>993300</v>
      </c>
      <c r="K9" s="5" t="s">
        <v>169</v>
      </c>
      <c r="L9" s="100">
        <f t="shared" si="0"/>
        <v>15972941</v>
      </c>
      <c r="M9" s="98">
        <f t="shared" si="0"/>
        <v>15793152</v>
      </c>
      <c r="N9" s="98">
        <f t="shared" si="0"/>
        <v>15274992</v>
      </c>
    </row>
    <row r="10" spans="1:14" ht="12.75">
      <c r="A10" s="146" t="s">
        <v>170</v>
      </c>
      <c r="B10" s="100">
        <f>SUM(B8:B9)</f>
        <v>15035716</v>
      </c>
      <c r="C10" s="100">
        <f>SUM(C8:C9)</f>
        <v>15557408</v>
      </c>
      <c r="D10" s="100">
        <f>SUM(D8:D9)</f>
        <v>16100733</v>
      </c>
      <c r="F10" s="147" t="s">
        <v>171</v>
      </c>
      <c r="G10" s="100">
        <f>SUM(G8:G9)</f>
        <v>2783925</v>
      </c>
      <c r="H10" s="100">
        <f>SUM(H8:H9)</f>
        <v>2156313</v>
      </c>
      <c r="I10" s="100">
        <f>SUM(I8:I9)</f>
        <v>1162048</v>
      </c>
      <c r="K10" s="102" t="s">
        <v>172</v>
      </c>
      <c r="L10" s="100">
        <f t="shared" si="0"/>
        <v>17819641</v>
      </c>
      <c r="M10" s="100">
        <f t="shared" si="0"/>
        <v>17713721</v>
      </c>
      <c r="N10" s="100">
        <f t="shared" si="0"/>
        <v>17262781</v>
      </c>
    </row>
    <row r="11" spans="1:14" ht="12.75">
      <c r="A11" s="3"/>
      <c r="B11" s="3"/>
      <c r="C11" s="3"/>
      <c r="D11" s="3"/>
      <c r="F11" s="3"/>
      <c r="G11" s="3"/>
      <c r="K11" s="3"/>
      <c r="L11" s="3"/>
      <c r="M11" s="3"/>
      <c r="N11" s="3"/>
    </row>
    <row r="12" spans="1:14" ht="15">
      <c r="A12" s="1"/>
      <c r="B12" s="1"/>
      <c r="C12" s="1"/>
      <c r="D12" s="1"/>
      <c r="F12" s="1"/>
      <c r="G12" s="1"/>
      <c r="K12" s="1"/>
      <c r="L12" s="1"/>
      <c r="M12" s="1"/>
      <c r="N12" s="1"/>
    </row>
    <row r="13" spans="1:14" ht="15">
      <c r="A13" s="1"/>
      <c r="B13" s="1"/>
      <c r="C13" s="1"/>
      <c r="D13" s="1"/>
      <c r="F13" s="1"/>
      <c r="G13" s="1"/>
      <c r="K13" s="1"/>
      <c r="L13" s="1"/>
      <c r="M13" s="1"/>
      <c r="N13" s="1"/>
    </row>
    <row r="14" spans="1:14" ht="15">
      <c r="A14" s="1"/>
      <c r="B14" s="1"/>
      <c r="C14" s="1"/>
      <c r="D14" s="1"/>
      <c r="F14" s="1"/>
      <c r="G14" s="1"/>
      <c r="K14" s="1"/>
      <c r="L14" s="1"/>
      <c r="M14" s="1"/>
      <c r="N14" s="1"/>
    </row>
    <row r="15" spans="1:14" ht="15">
      <c r="A15" s="90"/>
      <c r="B15" s="105"/>
      <c r="C15" s="105"/>
      <c r="D15" s="105"/>
      <c r="F15" s="91"/>
      <c r="G15" s="106"/>
      <c r="H15" s="106"/>
      <c r="I15" s="106"/>
      <c r="K15" s="160"/>
      <c r="L15" s="161"/>
      <c r="M15" s="161"/>
      <c r="N15" s="161"/>
    </row>
    <row r="16" spans="1:14" ht="15">
      <c r="A16" s="92"/>
      <c r="B16" s="156" t="str">
        <f>B2</f>
        <v>2005.évi</v>
      </c>
      <c r="C16" s="156" t="str">
        <f>C2</f>
        <v>2006.évi</v>
      </c>
      <c r="D16" s="156" t="str">
        <f>D2</f>
        <v>2007.évi</v>
      </c>
      <c r="F16" s="93"/>
      <c r="G16" s="158" t="str">
        <f>B2</f>
        <v>2005.évi</v>
      </c>
      <c r="H16" s="158" t="str">
        <f>C2</f>
        <v>2006.évi</v>
      </c>
      <c r="I16" s="158" t="str">
        <f>D2</f>
        <v>2007.évi</v>
      </c>
      <c r="K16" s="162"/>
      <c r="L16" s="163" t="str">
        <f>G2</f>
        <v>2005.évi</v>
      </c>
      <c r="M16" s="163" t="str">
        <f>H2</f>
        <v>2006.évi</v>
      </c>
      <c r="N16" s="163" t="str">
        <f>I2</f>
        <v>2007.évi</v>
      </c>
    </row>
    <row r="17" spans="1:14" ht="15">
      <c r="A17" s="94" t="s">
        <v>103</v>
      </c>
      <c r="B17" s="156" t="s">
        <v>0</v>
      </c>
      <c r="C17" s="156" t="s">
        <v>32</v>
      </c>
      <c r="D17" s="156" t="s">
        <v>32</v>
      </c>
      <c r="F17" s="95" t="s">
        <v>173</v>
      </c>
      <c r="G17" s="158" t="s">
        <v>0</v>
      </c>
      <c r="H17" s="158" t="s">
        <v>32</v>
      </c>
      <c r="I17" s="158" t="s">
        <v>32</v>
      </c>
      <c r="K17" s="164" t="s">
        <v>174</v>
      </c>
      <c r="L17" s="163" t="s">
        <v>0</v>
      </c>
      <c r="M17" s="163" t="s">
        <v>32</v>
      </c>
      <c r="N17" s="163" t="s">
        <v>32</v>
      </c>
    </row>
    <row r="18" spans="1:14" ht="15">
      <c r="A18" s="92"/>
      <c r="B18" s="156"/>
      <c r="C18" s="156"/>
      <c r="D18" s="156"/>
      <c r="F18" s="93"/>
      <c r="G18" s="158"/>
      <c r="H18" s="158"/>
      <c r="I18" s="158"/>
      <c r="K18" s="162"/>
      <c r="L18" s="163"/>
      <c r="M18" s="163"/>
      <c r="N18" s="163"/>
    </row>
    <row r="19" spans="1:14" ht="15">
      <c r="A19" s="96"/>
      <c r="B19" s="157"/>
      <c r="C19" s="157"/>
      <c r="D19" s="157"/>
      <c r="F19" s="97"/>
      <c r="G19" s="159"/>
      <c r="H19" s="159"/>
      <c r="I19" s="159"/>
      <c r="K19" s="165"/>
      <c r="L19" s="166"/>
      <c r="M19" s="166"/>
      <c r="N19" s="166"/>
    </row>
    <row r="20" spans="1:14" ht="12.75">
      <c r="A20" s="145" t="s">
        <v>175</v>
      </c>
      <c r="B20" s="100">
        <f>mérleg!D81</f>
        <v>10260459</v>
      </c>
      <c r="C20" s="100">
        <f>mérleg!E81</f>
        <v>11170076</v>
      </c>
      <c r="D20" s="100">
        <f>mérleg!F81</f>
        <v>11528310</v>
      </c>
      <c r="F20" s="148" t="s">
        <v>176</v>
      </c>
      <c r="G20" s="100">
        <f>mérleg!D110</f>
        <v>185592</v>
      </c>
      <c r="H20" s="100">
        <f>mérleg!E110</f>
        <v>193016</v>
      </c>
      <c r="I20" s="100">
        <f>mérleg!F110</f>
        <v>199772</v>
      </c>
      <c r="K20" s="4" t="s">
        <v>177</v>
      </c>
      <c r="L20" s="98">
        <f aca="true" t="shared" si="1" ref="L20:N24">(B20+G20)</f>
        <v>10446051</v>
      </c>
      <c r="M20" s="98">
        <f t="shared" si="1"/>
        <v>11363092</v>
      </c>
      <c r="N20" s="98">
        <f t="shared" si="1"/>
        <v>11728082</v>
      </c>
    </row>
    <row r="21" spans="1:14" ht="12.75">
      <c r="A21" s="149" t="s">
        <v>201</v>
      </c>
      <c r="B21" s="101">
        <f>(B23)+(-B22)</f>
        <v>13597791</v>
      </c>
      <c r="C21" s="101">
        <f>(C23)+(-C22)</f>
        <v>14093947</v>
      </c>
      <c r="D21" s="101">
        <f>(D23)+(-D22)</f>
        <v>14546711</v>
      </c>
      <c r="F21" s="144" t="s">
        <v>178</v>
      </c>
      <c r="G21" s="101">
        <f>(G23)+(-G22)</f>
        <v>3822856</v>
      </c>
      <c r="H21" s="101">
        <f>(H23)+(-H22)</f>
        <v>2585413</v>
      </c>
      <c r="I21" s="101">
        <f>(I23)+(-I22)</f>
        <v>1415818</v>
      </c>
      <c r="K21" s="6" t="s">
        <v>179</v>
      </c>
      <c r="L21" s="98">
        <f t="shared" si="1"/>
        <v>17420647</v>
      </c>
      <c r="M21" s="98">
        <f t="shared" si="1"/>
        <v>16679360</v>
      </c>
      <c r="N21" s="98">
        <f t="shared" si="1"/>
        <v>15962529</v>
      </c>
    </row>
    <row r="22" spans="1:14" ht="12.75">
      <c r="A22" s="149" t="s">
        <v>180</v>
      </c>
      <c r="B22" s="101">
        <f>(B7)</f>
        <v>-8570529</v>
      </c>
      <c r="C22" s="101">
        <f>(C7)</f>
        <v>-9412548</v>
      </c>
      <c r="D22" s="101">
        <f>(D7)</f>
        <v>-9709269</v>
      </c>
      <c r="F22" s="144" t="s">
        <v>181</v>
      </c>
      <c r="G22" s="101">
        <f>(G7)</f>
        <v>-28822</v>
      </c>
      <c r="H22" s="101">
        <f>(H7)</f>
        <v>-29975</v>
      </c>
      <c r="I22" s="101">
        <f>(I7)</f>
        <v>-31024</v>
      </c>
      <c r="K22" s="6" t="s">
        <v>164</v>
      </c>
      <c r="L22" s="99">
        <f t="shared" si="1"/>
        <v>-8599351</v>
      </c>
      <c r="M22" s="99">
        <f t="shared" si="1"/>
        <v>-9442523</v>
      </c>
      <c r="N22" s="99">
        <f t="shared" si="1"/>
        <v>-9740293</v>
      </c>
    </row>
    <row r="23" spans="1:14" ht="12.75">
      <c r="A23" s="145" t="s">
        <v>182</v>
      </c>
      <c r="B23" s="100">
        <f>mérleg!D104</f>
        <v>5027262</v>
      </c>
      <c r="C23" s="100">
        <f>mérleg!E104</f>
        <v>4681399</v>
      </c>
      <c r="D23" s="100">
        <f>mérleg!F104</f>
        <v>4837442</v>
      </c>
      <c r="F23" s="148" t="s">
        <v>183</v>
      </c>
      <c r="G23" s="100">
        <f>mérleg!D128</f>
        <v>3794034</v>
      </c>
      <c r="H23" s="100">
        <f>mérleg!E128</f>
        <v>2555438</v>
      </c>
      <c r="I23" s="100">
        <f>mérleg!F128</f>
        <v>1384794</v>
      </c>
      <c r="K23" s="4" t="s">
        <v>184</v>
      </c>
      <c r="L23" s="100">
        <f t="shared" si="1"/>
        <v>8821296</v>
      </c>
      <c r="M23" s="100">
        <f t="shared" si="1"/>
        <v>7236837</v>
      </c>
      <c r="N23" s="100">
        <f t="shared" si="1"/>
        <v>6222236</v>
      </c>
    </row>
    <row r="24" spans="1:14" ht="12.75">
      <c r="A24" s="153" t="s">
        <v>202</v>
      </c>
      <c r="B24" s="154">
        <f>mérleg!D105</f>
        <v>0</v>
      </c>
      <c r="C24" s="116"/>
      <c r="D24" s="116"/>
      <c r="F24" s="155" t="s">
        <v>149</v>
      </c>
      <c r="G24" s="152">
        <f>mérleg!D129</f>
        <v>0</v>
      </c>
      <c r="H24" s="3"/>
      <c r="I24" s="3"/>
      <c r="K24" s="174" t="s">
        <v>185</v>
      </c>
      <c r="L24" s="177">
        <f t="shared" si="1"/>
        <v>0</v>
      </c>
      <c r="M24" s="175">
        <f t="shared" si="1"/>
        <v>0</v>
      </c>
      <c r="N24" s="175">
        <f t="shared" si="1"/>
        <v>0</v>
      </c>
    </row>
    <row r="25" spans="1:14" ht="12.75">
      <c r="A25" s="173"/>
      <c r="B25" s="154"/>
      <c r="C25" s="116"/>
      <c r="D25" s="116"/>
      <c r="F25" s="173"/>
      <c r="G25" s="152"/>
      <c r="H25" s="3"/>
      <c r="I25" s="3"/>
      <c r="K25" s="173"/>
      <c r="L25" s="177"/>
      <c r="M25" s="176"/>
      <c r="N25" s="176"/>
    </row>
    <row r="26" spans="1:14" ht="12.75">
      <c r="A26" s="150" t="s">
        <v>186</v>
      </c>
      <c r="B26" s="100">
        <f>(B20+B23+B24+B25)</f>
        <v>15287721</v>
      </c>
      <c r="C26" s="100">
        <f>(C20+C23+C24+C25)</f>
        <v>15851475</v>
      </c>
      <c r="D26" s="100">
        <f>(D20+D23+D24+D25)</f>
        <v>16365752</v>
      </c>
      <c r="F26" s="146" t="s">
        <v>187</v>
      </c>
      <c r="G26" s="100">
        <f>(G20+G23+G24+G25)</f>
        <v>3979626</v>
      </c>
      <c r="H26" s="100">
        <f>(H20+H23+H24+H25)</f>
        <v>2748454</v>
      </c>
      <c r="I26" s="100">
        <f>(I20+I23+I24+I25)</f>
        <v>1584566</v>
      </c>
      <c r="K26" s="102" t="s">
        <v>188</v>
      </c>
      <c r="L26" s="100">
        <f>(L20+L23+L24+L25)</f>
        <v>19267347</v>
      </c>
      <c r="M26" s="100">
        <f>(M20+M23+M24+M25)</f>
        <v>18599929</v>
      </c>
      <c r="N26" s="100">
        <f>(N20+N23+N24+N25)</f>
        <v>17950318</v>
      </c>
    </row>
    <row r="27" spans="1:14" ht="12.75">
      <c r="A27" s="103"/>
      <c r="B27" s="104"/>
      <c r="C27" s="104"/>
      <c r="D27" s="104"/>
      <c r="F27" s="103"/>
      <c r="G27" s="103"/>
      <c r="H27" s="103"/>
      <c r="I27" s="103"/>
      <c r="K27" s="103"/>
      <c r="L27" s="103"/>
      <c r="M27" s="104"/>
      <c r="N27" s="104"/>
    </row>
    <row r="28" spans="1:6" ht="12.75">
      <c r="A28" s="151"/>
      <c r="F28" s="151"/>
    </row>
    <row r="29" spans="1:6" ht="12.75">
      <c r="A29" s="151"/>
      <c r="F29" s="151"/>
    </row>
    <row r="30" spans="1:14" ht="12.75">
      <c r="A30" s="105"/>
      <c r="B30" s="105"/>
      <c r="C30" s="105"/>
      <c r="D30" s="105"/>
      <c r="E30" s="3"/>
      <c r="F30" s="106"/>
      <c r="G30" s="106"/>
      <c r="H30" s="106"/>
      <c r="I30" s="106"/>
      <c r="J30" s="3"/>
      <c r="K30" s="161"/>
      <c r="L30" s="161"/>
      <c r="M30" s="161"/>
      <c r="N30" s="161"/>
    </row>
    <row r="31" spans="1:14" ht="12.75">
      <c r="A31" s="107"/>
      <c r="B31" s="156" t="str">
        <f>B16</f>
        <v>2005.évi</v>
      </c>
      <c r="C31" s="156" t="str">
        <f>C16</f>
        <v>2006.évi</v>
      </c>
      <c r="D31" s="156" t="str">
        <f>D16</f>
        <v>2007.évi</v>
      </c>
      <c r="E31" s="3"/>
      <c r="F31" s="108"/>
      <c r="G31" s="158" t="str">
        <f>B16</f>
        <v>2005.évi</v>
      </c>
      <c r="H31" s="158" t="str">
        <f>C16</f>
        <v>2006.évi</v>
      </c>
      <c r="I31" s="158" t="str">
        <f>D16</f>
        <v>2007.évi</v>
      </c>
      <c r="J31" s="3"/>
      <c r="K31" s="167"/>
      <c r="L31" s="163" t="str">
        <f>G16</f>
        <v>2005.évi</v>
      </c>
      <c r="M31" s="163" t="str">
        <f>H16</f>
        <v>2006.évi</v>
      </c>
      <c r="N31" s="163" t="str">
        <f>I16</f>
        <v>2007.évi</v>
      </c>
    </row>
    <row r="32" spans="1:14" ht="13.5">
      <c r="A32" s="109" t="s">
        <v>189</v>
      </c>
      <c r="B32" s="156" t="s">
        <v>0</v>
      </c>
      <c r="C32" s="156" t="s">
        <v>32</v>
      </c>
      <c r="D32" s="156" t="s">
        <v>32</v>
      </c>
      <c r="E32" s="3"/>
      <c r="F32" s="110" t="s">
        <v>190</v>
      </c>
      <c r="G32" s="158" t="s">
        <v>0</v>
      </c>
      <c r="H32" s="158" t="s">
        <v>32</v>
      </c>
      <c r="I32" s="158" t="s">
        <v>32</v>
      </c>
      <c r="J32" s="3"/>
      <c r="K32" s="168" t="s">
        <v>191</v>
      </c>
      <c r="L32" s="163" t="s">
        <v>0</v>
      </c>
      <c r="M32" s="163" t="s">
        <v>32</v>
      </c>
      <c r="N32" s="163" t="s">
        <v>32</v>
      </c>
    </row>
    <row r="33" spans="1:14" ht="12.75">
      <c r="A33" s="107"/>
      <c r="B33" s="156"/>
      <c r="C33" s="156"/>
      <c r="D33" s="156"/>
      <c r="E33" s="3"/>
      <c r="F33" s="108"/>
      <c r="G33" s="158"/>
      <c r="H33" s="158"/>
      <c r="I33" s="158"/>
      <c r="J33" s="3"/>
      <c r="K33" s="167"/>
      <c r="L33" s="163"/>
      <c r="M33" s="163"/>
      <c r="N33" s="163"/>
    </row>
    <row r="34" spans="1:14" ht="12.75">
      <c r="A34" s="111"/>
      <c r="B34" s="157"/>
      <c r="C34" s="157"/>
      <c r="D34" s="157"/>
      <c r="E34" s="3"/>
      <c r="F34" s="112"/>
      <c r="G34" s="159"/>
      <c r="H34" s="159"/>
      <c r="I34" s="159"/>
      <c r="J34" s="3"/>
      <c r="K34" s="169"/>
      <c r="L34" s="166"/>
      <c r="M34" s="166"/>
      <c r="N34" s="166"/>
    </row>
    <row r="35" spans="1:14" ht="12.75">
      <c r="A35" s="4" t="s">
        <v>192</v>
      </c>
      <c r="B35" s="100">
        <f>(B10-B26)</f>
        <v>-252005</v>
      </c>
      <c r="C35" s="100">
        <f>(C10-C26)</f>
        <v>-294067</v>
      </c>
      <c r="D35" s="100">
        <f>(D10-D26)</f>
        <v>-265019</v>
      </c>
      <c r="E35" s="3"/>
      <c r="F35" s="4" t="s">
        <v>193</v>
      </c>
      <c r="G35" s="100">
        <f>(G10-G26)</f>
        <v>-1195701</v>
      </c>
      <c r="H35" s="100">
        <f>(H10-H26)</f>
        <v>-592141</v>
      </c>
      <c r="I35" s="100">
        <f>(I10-I26)</f>
        <v>-422518</v>
      </c>
      <c r="J35" s="3"/>
      <c r="K35" s="4" t="s">
        <v>194</v>
      </c>
      <c r="L35" s="100">
        <f>B35+G35</f>
        <v>-1447706</v>
      </c>
      <c r="M35" s="100">
        <f>C35+H35</f>
        <v>-886208</v>
      </c>
      <c r="N35" s="100">
        <f>D35+I35</f>
        <v>-687537</v>
      </c>
    </row>
    <row r="36" spans="1:14" ht="15">
      <c r="A36" s="2" t="s">
        <v>8</v>
      </c>
      <c r="B36" s="2"/>
      <c r="C36" s="113"/>
      <c r="D36" s="113"/>
      <c r="E36" s="1"/>
      <c r="F36" s="2"/>
      <c r="G36" s="2"/>
      <c r="H36" s="113"/>
      <c r="I36" s="113"/>
      <c r="J36" s="1"/>
      <c r="K36" s="114"/>
      <c r="L36" s="114"/>
      <c r="M36" s="113"/>
      <c r="N36" s="113"/>
    </row>
    <row r="37" spans="1:14" ht="15">
      <c r="A37" s="2"/>
      <c r="B37" s="2"/>
      <c r="C37" s="113"/>
      <c r="D37" s="113"/>
      <c r="E37" s="1"/>
      <c r="F37" s="2"/>
      <c r="G37" s="2"/>
      <c r="H37" s="113"/>
      <c r="I37" s="113"/>
      <c r="J37" s="1"/>
      <c r="K37" s="2"/>
      <c r="L37" s="2"/>
      <c r="M37" s="113"/>
      <c r="N37" s="113"/>
    </row>
    <row r="38" spans="1:14" ht="15">
      <c r="A38" s="115" t="s">
        <v>195</v>
      </c>
      <c r="B38" s="115"/>
      <c r="C38" s="113"/>
      <c r="D38" s="113"/>
      <c r="E38" s="1"/>
      <c r="F38" s="2"/>
      <c r="G38" s="2"/>
      <c r="H38" s="113"/>
      <c r="I38" s="113"/>
      <c r="J38" s="1"/>
      <c r="K38" s="2"/>
      <c r="L38" s="2"/>
      <c r="M38" s="113"/>
      <c r="N38" s="113"/>
    </row>
    <row r="39" spans="1:14" ht="15">
      <c r="A39" s="116" t="s">
        <v>196</v>
      </c>
      <c r="B39" s="116"/>
      <c r="C39" s="1"/>
      <c r="D39" s="1"/>
      <c r="E39" s="1"/>
      <c r="F39" s="1"/>
      <c r="G39" s="1"/>
      <c r="H39" s="117"/>
      <c r="I39" s="117"/>
      <c r="J39" s="1"/>
      <c r="K39" s="117"/>
      <c r="L39" s="117"/>
      <c r="M39" s="117"/>
      <c r="N39" s="117"/>
    </row>
  </sheetData>
  <printOptions horizontalCentered="1" verticalCentered="1"/>
  <pageMargins left="0.7874015748031497" right="0.7874015748031497" top="1.49" bottom="0.79" header="0.5118110236220472" footer="0.44"/>
  <pageSetup blackAndWhite="1" horizontalDpi="150" verticalDpi="150" orientation="landscape" paperSize="9" scale="72" r:id="rId1"/>
  <headerFooter alignWithMargins="0">
    <oddHeader>&amp;C&amp;"Times New Roman CE,Félkövér"&amp;12 3/3
Működési és felhalmozási költségvetés egyensúlyának
alakulása&amp;R&amp;"Times New Roman CE,Normál"&amp;11 2/2005.(III.04.)sz. önkormányzati rendelethez 
 1.sz. melléklet
(ezer Ft-ban)</oddHeader>
    <oddFooter>&amp;L&amp;D/&amp;T&amp;C&amp;Z&amp;F/&amp;A      Ráczné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racznemaria</cp:lastModifiedBy>
  <cp:lastPrinted>2005-03-03T14:29:56Z</cp:lastPrinted>
  <dcterms:created xsi:type="dcterms:W3CDTF">2001-09-24T13:49:37Z</dcterms:created>
  <dcterms:modified xsi:type="dcterms:W3CDTF">2005-03-07T13:17:01Z</dcterms:modified>
  <cp:category/>
  <cp:version/>
  <cp:contentType/>
  <cp:contentStatus/>
</cp:coreProperties>
</file>