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2"/>
  </bookViews>
  <sheets>
    <sheet name="áthúzódó" sheetId="1" r:id="rId1"/>
    <sheet name="06.28" sheetId="2" r:id="rId2"/>
    <sheet name="2003. évi költségvetés" sheetId="3" r:id="rId3"/>
    <sheet name="02.28" sheetId="4" r:id="rId4"/>
    <sheet name="09.12" sheetId="5" r:id="rId5"/>
    <sheet name="12.12" sheetId="6" r:id="rId6"/>
    <sheet name="éves beszámoló" sheetId="7" r:id="rId7"/>
    <sheet name="félévi b." sheetId="8" r:id="rId8"/>
    <sheet name="3.negyedéves beszámoló" sheetId="9" r:id="rId9"/>
  </sheets>
  <definedNames>
    <definedName name="Nyomtatás_Cím">'06.28'!$1:$4</definedName>
    <definedName name="Nyomtatás_Cím">'félévi b.'!$2:$4</definedName>
  </definedNames>
  <calcPr fullCalcOnLoad="1"/>
</workbook>
</file>

<file path=xl/sharedStrings.xml><?xml version="1.0" encoding="utf-8"?>
<sst xmlns="http://schemas.openxmlformats.org/spreadsheetml/2006/main" count="897" uniqueCount="108">
  <si>
    <t>ezer Ft.</t>
  </si>
  <si>
    <t>Módosított</t>
  </si>
  <si>
    <t>Pótigény</t>
  </si>
  <si>
    <t>Eltérés</t>
  </si>
  <si>
    <t>Megnevezés</t>
  </si>
  <si>
    <t>előirányzat</t>
  </si>
  <si>
    <t>illetve</t>
  </si>
  <si>
    <t>új</t>
  </si>
  <si>
    <t>(+ -)</t>
  </si>
  <si>
    <t>Megjegyzés</t>
  </si>
  <si>
    <t>átcsoportosítás</t>
  </si>
  <si>
    <t>áthúzódó kiadások:</t>
  </si>
  <si>
    <t xml:space="preserve"> - Kapos híd (Béla király utca)</t>
  </si>
  <si>
    <t>áthúzódó</t>
  </si>
  <si>
    <t xml:space="preserve"> - Vak Bottyán u.- Cseri út csatlakozásának korszerűsítése</t>
  </si>
  <si>
    <t xml:space="preserve"> - Pázmány P. u. K-i oldal járdafelújítás Damjanich u. - </t>
  </si>
  <si>
    <t xml:space="preserve">   Hegyi u. között</t>
  </si>
  <si>
    <t xml:space="preserve"> - Búzavirág u.  - Kinizsi ltp. Közötti útfelújítás</t>
  </si>
  <si>
    <t xml:space="preserve">   felületi zárással</t>
  </si>
  <si>
    <t xml:space="preserve"> - Szőlőhegyi u. felújítása (felületi bevonattal)</t>
  </si>
  <si>
    <t xml:space="preserve"> - Szombathely u. egyoldali járdafelújítás</t>
  </si>
  <si>
    <t xml:space="preserve"> - Szombathely u. K-i oldal járdafelújítás</t>
  </si>
  <si>
    <t xml:space="preserve"> - Eger u. (Cseri u. Kapoly u. közötti) útfelújítás</t>
  </si>
  <si>
    <t xml:space="preserve"> - Táncsics M. u. (Liszt F. u. és Rózsa u. között) felújítása</t>
  </si>
  <si>
    <t>áthúzódó kiadások összesen:</t>
  </si>
  <si>
    <t xml:space="preserve"> -  Tartalékkeret </t>
  </si>
  <si>
    <t xml:space="preserve"> -  Táncsics M. u. II. szakasz útfelújítása</t>
  </si>
  <si>
    <t xml:space="preserve"> -  Új induló feladatok keretösszege</t>
  </si>
  <si>
    <t xml:space="preserve"> -  Bethlen tér felújítása (átépítése)</t>
  </si>
  <si>
    <t>X</t>
  </si>
  <si>
    <t>Egyéb forrásból valósul meg</t>
  </si>
  <si>
    <t xml:space="preserve"> -  Gróf Apponyi A. köz (út-és járdafelújítások)</t>
  </si>
  <si>
    <t>tévesen megjelölt utca helyett a köz</t>
  </si>
  <si>
    <t xml:space="preserve"> kerül felújításra</t>
  </si>
  <si>
    <t xml:space="preserve"> -  Béla király u. járdafelújítása</t>
  </si>
  <si>
    <t xml:space="preserve"> -  Vörösmarty útfelújítása</t>
  </si>
  <si>
    <t>Egyéb forrásból megvalósult.</t>
  </si>
  <si>
    <t xml:space="preserve"> - Kisgát utca rövid szakaszának aszfaltozása</t>
  </si>
  <si>
    <t xml:space="preserve"> - Járda szélesítés 11/A busz Sopron u-i. végállomásánál</t>
  </si>
  <si>
    <t>4/2002 (IV.23.) VKM B. hat.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</si>
  <si>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</si>
  <si>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</si>
  <si>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</si>
  <si>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Kaposhegyi Legénysor u-i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</si>
  <si>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</si>
  <si>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</si>
  <si>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</si>
  <si>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</si>
  <si>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</si>
  <si>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Vikár Béla u. útfelújítás</t>
  </si>
  <si>
    <t xml:space="preserve"> - Dózsa Gy. u. járda felújítás (Rákóczi térnél)</t>
  </si>
  <si>
    <t xml:space="preserve"> - Jókai u. útfelújítás</t>
  </si>
  <si>
    <t xml:space="preserve"> - Sopron u É-i oldal járda felújítás</t>
  </si>
  <si>
    <t xml:space="preserve">    Összesen:</t>
  </si>
  <si>
    <t>Áthúzódó kiadások:</t>
  </si>
  <si>
    <t>Áthúzódó kiadások összesen: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</si>
  <si>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</si>
  <si>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</si>
  <si>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</si>
  <si>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</si>
  <si>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</si>
  <si>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</si>
  <si>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</si>
  <si>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</si>
  <si>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</si>
  <si>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</si>
  <si>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</si>
  <si>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-</t>
  </si>
  <si>
    <t xml:space="preserve">  Új induló feladatok keretösszege:</t>
  </si>
  <si>
    <t>Módosított előirányzat</t>
  </si>
  <si>
    <t>Pótigény       illetve átcsoportosítás</t>
  </si>
  <si>
    <t>Módosított     új   előirányzat</t>
  </si>
  <si>
    <t>Eltérés (+-)</t>
  </si>
  <si>
    <t xml:space="preserve"> Új induló feladatok keretösszege:</t>
  </si>
  <si>
    <t>Összesen:</t>
  </si>
  <si>
    <t>203/2002 (VI.20.) sz. önk. hat. alapján átruházott hatáskörben hozott polgármesteri döntés intézkedési ill. tervezési keretből.</t>
  </si>
  <si>
    <t xml:space="preserve"> - Brassó utca járda felújítás</t>
  </si>
  <si>
    <t xml:space="preserve"> - Szentjakab Keskeny utca  felújítása</t>
  </si>
  <si>
    <t>I-III.n.évi.</t>
  </si>
  <si>
    <t>Egyéb szervezetek támogatásánál tervezett kiadás.</t>
  </si>
  <si>
    <t>átcsop.egyéb szervezetek támogatásaiból</t>
  </si>
  <si>
    <t xml:space="preserve"> - Bencés Monostor hegygazdák közössége földútja</t>
  </si>
  <si>
    <t>évi</t>
  </si>
  <si>
    <t>RÁFORDÍTÁSOK</t>
  </si>
  <si>
    <t>Összesen</t>
  </si>
  <si>
    <t>2002. évi teljesítés</t>
  </si>
  <si>
    <t>2003. évi terv</t>
  </si>
  <si>
    <t>0</t>
  </si>
  <si>
    <t>Garanciális visszatartás</t>
  </si>
  <si>
    <t>- Kálvária u. felújítása széleítéssel</t>
  </si>
  <si>
    <t>5540 m2</t>
  </si>
  <si>
    <t>2000 m2</t>
  </si>
  <si>
    <t>200 m2</t>
  </si>
  <si>
    <t>300 m2</t>
  </si>
  <si>
    <t>- Kinizsi ltp. útfelújítás (Bem u-val szemben)</t>
  </si>
  <si>
    <t>- Biczó F. u. páratlan oldal járdafelújítás</t>
  </si>
  <si>
    <t>Tartalékkeret</t>
  </si>
  <si>
    <t xml:space="preserve">Új induló feladatok </t>
  </si>
  <si>
    <t>Garanciális visszatartás, pénzügyi áthúzódás</t>
  </si>
  <si>
    <t>- Dr Kovács Sebestyén Gy. u. útfelújítás csapadékvíz elvezetéssel</t>
  </si>
  <si>
    <t>- Váczi M. u. járdafelújítás</t>
  </si>
  <si>
    <t>400 m2</t>
  </si>
  <si>
    <t>500 m2</t>
  </si>
  <si>
    <t>1214 m2</t>
  </si>
  <si>
    <t>- Kazinczy és Radnóti u. útfelújítás</t>
  </si>
  <si>
    <t>Új induló feladatok összesen:</t>
  </si>
  <si>
    <t>- Szőlőhegyi útfelújítás Kisközi út és Füredholding között</t>
  </si>
  <si>
    <t>- Fenyves u. járdafelújítás I. ütem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</si>
</sst>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"/>
    <numFmt numFmtId="165" formatCode="0.0"/>
    <numFmt numFmtId="166" formatCode="#,##0.0"/>
    <numFmt numFmtId="167" formatCode="#.##000\ &quot;Ft&quot;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9"/>
      <color indexed="9"/>
      <name val="Arial"/>
      <family val="2"/>
    </font>
    <font>
      <b/>
      <sz val="11"/>
      <color indexed="9"/>
      <name val="Times New Roman"/>
      <family val="1"/>
    </font>
    <font>
      <sz val="9"/>
      <color indexed="9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7" fillId="0" borderId="9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3" fontId="6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14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165" fontId="8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2" fillId="2" borderId="1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3" fontId="7" fillId="2" borderId="15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66" fontId="7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3" fontId="6" fillId="2" borderId="18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/>
    </xf>
    <xf numFmtId="165" fontId="6" fillId="2" borderId="3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0" borderId="19" xfId="0" applyFont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2" borderId="16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2" borderId="2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2" borderId="16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66" fontId="6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0" fontId="7" fillId="2" borderId="21" xfId="0" applyFont="1" applyFill="1" applyBorder="1" applyAlignment="1">
      <alignment/>
    </xf>
    <xf numFmtId="3" fontId="7" fillId="2" borderId="1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56.7109375" style="79" customWidth="1"/>
    <col min="2" max="2" width="11.28125" style="86" customWidth="1"/>
    <col min="3" max="3" width="10.28125" style="79" bestFit="1" customWidth="1"/>
    <col min="4" max="16384" width="9.140625" style="79" customWidth="1"/>
  </cols>
  <sheetData>
    <row r="1" spans="1:3" s="74" customFormat="1" ht="12.75" customHeight="1">
      <c r="A1" s="73" t="s">
        <v>4</v>
      </c>
      <c r="B1" s="73" t="s">
        <v>69</v>
      </c>
      <c r="C1" s="73" t="s">
        <v>9</v>
      </c>
    </row>
    <row r="2" spans="1:3" s="74" customFormat="1" ht="12.75">
      <c r="A2" s="75"/>
      <c r="B2" s="75"/>
      <c r="C2" s="75"/>
    </row>
    <row r="3" spans="1:3" s="74" customFormat="1" ht="12.75">
      <c r="A3" s="76"/>
      <c r="B3" s="76"/>
      <c r="C3" s="76"/>
    </row>
    <row r="4" spans="1:3" ht="12.75">
      <c r="A4" s="77"/>
      <c r="B4" s="78"/>
      <c r="C4" s="77"/>
    </row>
    <row r="5" spans="1:3" ht="12.75">
      <c r="A5" s="80" t="s">
        <v>54</v>
      </c>
      <c r="B5" s="78"/>
      <c r="C5" s="77"/>
    </row>
    <row r="6" spans="1:3" ht="12.75">
      <c r="A6" s="77" t="s">
        <v>12</v>
      </c>
      <c r="B6" s="81">
        <f>'06.28'!E7</f>
        <v>187</v>
      </c>
      <c r="C6" s="77" t="s">
        <v>13</v>
      </c>
    </row>
    <row r="7" spans="1:3" ht="12.75">
      <c r="A7" s="82" t="s">
        <v>28</v>
      </c>
      <c r="B7" s="81">
        <v>69</v>
      </c>
      <c r="C7" s="77" t="s">
        <v>13</v>
      </c>
    </row>
    <row r="8" spans="1:3" ht="12.75">
      <c r="A8" s="77" t="s">
        <v>34</v>
      </c>
      <c r="B8" s="81">
        <v>964</v>
      </c>
      <c r="C8" s="77" t="s">
        <v>13</v>
      </c>
    </row>
    <row r="9" spans="1:3" ht="12.75">
      <c r="A9" s="77" t="s">
        <v>40</v>
      </c>
      <c r="B9" s="81">
        <v>290</v>
      </c>
      <c r="C9" s="77" t="s">
        <v>13</v>
      </c>
    </row>
    <row r="10" spans="1:3" ht="12.75">
      <c r="A10" s="77" t="s">
        <v>41</v>
      </c>
      <c r="B10" s="81">
        <v>410</v>
      </c>
      <c r="C10" s="77" t="s">
        <v>13</v>
      </c>
    </row>
    <row r="11" spans="1:3" ht="12.75">
      <c r="A11" s="77" t="s">
        <v>42</v>
      </c>
      <c r="B11" s="81">
        <v>100</v>
      </c>
      <c r="C11" s="77" t="s">
        <v>13</v>
      </c>
    </row>
    <row r="12" spans="1:3" ht="12.75">
      <c r="A12" s="77" t="s">
        <v>44</v>
      </c>
      <c r="B12" s="81">
        <v>314</v>
      </c>
      <c r="C12" s="77" t="s">
        <v>13</v>
      </c>
    </row>
    <row r="13" spans="1:3" ht="12.75">
      <c r="A13" s="77" t="s">
        <v>45</v>
      </c>
      <c r="B13" s="81">
        <v>665</v>
      </c>
      <c r="C13" s="77" t="s">
        <v>13</v>
      </c>
    </row>
    <row r="14" spans="1:3" ht="12.75">
      <c r="A14" s="77" t="s">
        <v>46</v>
      </c>
      <c r="B14" s="81">
        <v>2108</v>
      </c>
      <c r="C14" s="77" t="s">
        <v>13</v>
      </c>
    </row>
    <row r="15" spans="1:3" ht="12.75">
      <c r="A15" s="77" t="s">
        <v>47</v>
      </c>
      <c r="B15" s="81">
        <v>1117</v>
      </c>
      <c r="C15" s="77" t="s">
        <v>13</v>
      </c>
    </row>
    <row r="16" spans="1:3" ht="12.75">
      <c r="A16" s="77" t="s">
        <v>48</v>
      </c>
      <c r="B16" s="81">
        <v>200</v>
      </c>
      <c r="C16" s="77" t="s">
        <v>13</v>
      </c>
    </row>
    <row r="17" spans="1:3" ht="12.75">
      <c r="A17" s="77" t="s">
        <v>51</v>
      </c>
      <c r="B17" s="81">
        <v>1126</v>
      </c>
      <c r="C17" s="77" t="s">
        <v>13</v>
      </c>
    </row>
    <row r="18" spans="1:3" ht="12.75">
      <c r="A18" s="77" t="s">
        <v>52</v>
      </c>
      <c r="B18" s="81">
        <v>255</v>
      </c>
      <c r="C18" s="77" t="s">
        <v>13</v>
      </c>
    </row>
    <row r="19" spans="1:3" ht="12.75">
      <c r="A19" s="77" t="s">
        <v>76</v>
      </c>
      <c r="B19" s="81">
        <v>377</v>
      </c>
      <c r="C19" s="77" t="s">
        <v>13</v>
      </c>
    </row>
    <row r="20" spans="1:3" ht="12.75">
      <c r="A20" s="77"/>
      <c r="B20" s="81"/>
      <c r="C20" s="77"/>
    </row>
    <row r="21" spans="1:3" s="85" customFormat="1" ht="12.75">
      <c r="A21" s="83" t="s">
        <v>55</v>
      </c>
      <c r="B21" s="84">
        <f>SUM(B6:B20)</f>
        <v>8182</v>
      </c>
      <c r="C21" s="83"/>
    </row>
  </sheetData>
  <mergeCells count="3">
    <mergeCell ref="C1:C3"/>
    <mergeCell ref="B1:B3"/>
    <mergeCell ref="A1:A3"/>
  </mergeCells>
  <printOptions/>
  <pageMargins left="0.54" right="0.75" top="1.16" bottom="1.25" header="0.5" footer="0.5"/>
  <pageSetup horizontalDpi="300" verticalDpi="300" orientation="portrait" paperSize="9" r:id="rId1"/>
  <headerFooter alignWithMargins="0">
    <oddHeader>&amp;C2003. évi út-híd-járda felújítások</oddHeader>
    <oddFooter>&amp;L&amp;D 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50.28125" style="87" customWidth="1"/>
    <col min="2" max="2" width="11.57421875" style="87" customWidth="1"/>
    <col min="3" max="3" width="0.2890625" style="87" hidden="1" customWidth="1"/>
    <col min="4" max="4" width="14.140625" style="87" customWidth="1"/>
    <col min="5" max="5" width="13.140625" style="87" customWidth="1"/>
    <col min="6" max="6" width="9.28125" style="87" customWidth="1"/>
    <col min="7" max="7" width="25.140625" style="87" customWidth="1"/>
    <col min="8" max="16384" width="9.140625" style="87" customWidth="1"/>
  </cols>
  <sheetData>
    <row r="1" ht="12.75">
      <c r="G1" s="88" t="s">
        <v>0</v>
      </c>
    </row>
    <row r="2" spans="1:7" ht="12.75">
      <c r="A2" s="89"/>
      <c r="B2" s="90" t="s">
        <v>1</v>
      </c>
      <c r="C2" s="90" t="s">
        <v>1</v>
      </c>
      <c r="D2" s="90" t="s">
        <v>2</v>
      </c>
      <c r="E2" s="90" t="s">
        <v>1</v>
      </c>
      <c r="F2" s="90" t="s">
        <v>3</v>
      </c>
      <c r="G2" s="91"/>
    </row>
    <row r="3" spans="1:7" ht="12.75">
      <c r="A3" s="92" t="s">
        <v>4</v>
      </c>
      <c r="B3" s="92" t="s">
        <v>5</v>
      </c>
      <c r="C3" s="92" t="s">
        <v>5</v>
      </c>
      <c r="D3" s="92" t="s">
        <v>6</v>
      </c>
      <c r="E3" s="92" t="s">
        <v>7</v>
      </c>
      <c r="F3" s="92" t="s">
        <v>8</v>
      </c>
      <c r="G3" s="92" t="s">
        <v>9</v>
      </c>
    </row>
    <row r="4" spans="1:7" ht="12.75">
      <c r="A4" s="93"/>
      <c r="B4" s="93"/>
      <c r="C4" s="93"/>
      <c r="D4" s="94" t="s">
        <v>10</v>
      </c>
      <c r="E4" s="94" t="s">
        <v>5</v>
      </c>
      <c r="F4" s="93"/>
      <c r="G4" s="93"/>
    </row>
    <row r="5" spans="1:7" ht="12.75">
      <c r="A5" s="95"/>
      <c r="B5" s="95"/>
      <c r="C5" s="95"/>
      <c r="D5" s="92"/>
      <c r="E5" s="92"/>
      <c r="F5" s="95"/>
      <c r="G5" s="95"/>
    </row>
    <row r="6" spans="1:7" ht="12.75">
      <c r="A6" s="96" t="s">
        <v>11</v>
      </c>
      <c r="B6" s="95"/>
      <c r="C6" s="95"/>
      <c r="D6" s="92"/>
      <c r="E6" s="92"/>
      <c r="F6" s="95"/>
      <c r="G6" s="95"/>
    </row>
    <row r="7" spans="1:7" ht="12.75">
      <c r="A7" s="95" t="s">
        <v>12</v>
      </c>
      <c r="B7" s="95"/>
      <c r="C7" s="95"/>
      <c r="D7" s="97">
        <v>187</v>
      </c>
      <c r="E7" s="97">
        <f>C7+D7</f>
        <v>187</v>
      </c>
      <c r="F7" s="97">
        <f>E7-C7</f>
        <v>187</v>
      </c>
      <c r="G7" s="95" t="s">
        <v>13</v>
      </c>
    </row>
    <row r="8" spans="1:7" ht="12.75">
      <c r="A8" s="95" t="s">
        <v>14</v>
      </c>
      <c r="B8" s="95"/>
      <c r="C8" s="95"/>
      <c r="D8" s="97">
        <v>209</v>
      </c>
      <c r="E8" s="97">
        <f>C8+D8</f>
        <v>209</v>
      </c>
      <c r="F8" s="97">
        <f>E8-C8</f>
        <v>209</v>
      </c>
      <c r="G8" s="95" t="s">
        <v>13</v>
      </c>
    </row>
    <row r="9" spans="1:7" ht="12.75">
      <c r="A9" s="95" t="s">
        <v>15</v>
      </c>
      <c r="B9" s="95"/>
      <c r="C9" s="95"/>
      <c r="D9" s="97"/>
      <c r="E9" s="97"/>
      <c r="F9" s="97"/>
      <c r="G9" s="95"/>
    </row>
    <row r="10" spans="1:7" ht="12.75">
      <c r="A10" s="95" t="s">
        <v>16</v>
      </c>
      <c r="B10" s="95"/>
      <c r="C10" s="95"/>
      <c r="D10" s="97">
        <v>580</v>
      </c>
      <c r="E10" s="97">
        <f>C10+D10</f>
        <v>580</v>
      </c>
      <c r="F10" s="97">
        <f>E10-C10</f>
        <v>580</v>
      </c>
      <c r="G10" s="95" t="s">
        <v>13</v>
      </c>
    </row>
    <row r="11" spans="1:7" ht="12.75">
      <c r="A11" s="95" t="s">
        <v>17</v>
      </c>
      <c r="B11" s="95"/>
      <c r="C11" s="95"/>
      <c r="D11" s="97"/>
      <c r="E11" s="97"/>
      <c r="F11" s="97"/>
      <c r="G11" s="95"/>
    </row>
    <row r="12" spans="1:7" ht="12.75">
      <c r="A12" s="95" t="s">
        <v>18</v>
      </c>
      <c r="B12" s="95"/>
      <c r="C12" s="95"/>
      <c r="D12" s="97">
        <v>264</v>
      </c>
      <c r="E12" s="97">
        <f aca="true" t="shared" si="0" ref="E12:E17">C12+D12</f>
        <v>264</v>
      </c>
      <c r="F12" s="97">
        <f aca="true" t="shared" si="1" ref="F12:F17">E12-C12</f>
        <v>264</v>
      </c>
      <c r="G12" s="95" t="s">
        <v>13</v>
      </c>
    </row>
    <row r="13" spans="1:7" ht="12.75">
      <c r="A13" s="95" t="s">
        <v>19</v>
      </c>
      <c r="B13" s="95"/>
      <c r="C13" s="95"/>
      <c r="D13" s="97">
        <v>219</v>
      </c>
      <c r="E13" s="97">
        <f t="shared" si="0"/>
        <v>219</v>
      </c>
      <c r="F13" s="97">
        <f t="shared" si="1"/>
        <v>219</v>
      </c>
      <c r="G13" s="95" t="s">
        <v>13</v>
      </c>
    </row>
    <row r="14" spans="1:7" ht="12.75">
      <c r="A14" s="95" t="s">
        <v>20</v>
      </c>
      <c r="B14" s="95"/>
      <c r="C14" s="95"/>
      <c r="D14" s="97">
        <v>160</v>
      </c>
      <c r="E14" s="97">
        <f t="shared" si="0"/>
        <v>160</v>
      </c>
      <c r="F14" s="97">
        <f t="shared" si="1"/>
        <v>160</v>
      </c>
      <c r="G14" s="95" t="s">
        <v>13</v>
      </c>
    </row>
    <row r="15" spans="1:7" ht="12.75">
      <c r="A15" s="95" t="s">
        <v>21</v>
      </c>
      <c r="B15" s="95"/>
      <c r="C15" s="95"/>
      <c r="D15" s="97">
        <v>185</v>
      </c>
      <c r="E15" s="97">
        <f t="shared" si="0"/>
        <v>185</v>
      </c>
      <c r="F15" s="97">
        <f t="shared" si="1"/>
        <v>185</v>
      </c>
      <c r="G15" s="95" t="s">
        <v>13</v>
      </c>
    </row>
    <row r="16" spans="1:7" ht="12.75">
      <c r="A16" s="95" t="s">
        <v>22</v>
      </c>
      <c r="B16" s="95"/>
      <c r="C16" s="95"/>
      <c r="D16" s="97">
        <v>247</v>
      </c>
      <c r="E16" s="97">
        <f t="shared" si="0"/>
        <v>247</v>
      </c>
      <c r="F16" s="97">
        <f t="shared" si="1"/>
        <v>247</v>
      </c>
      <c r="G16" s="95" t="s">
        <v>13</v>
      </c>
    </row>
    <row r="17" spans="1:7" ht="12.75">
      <c r="A17" s="95" t="s">
        <v>23</v>
      </c>
      <c r="B17" s="95"/>
      <c r="C17" s="95"/>
      <c r="D17" s="97">
        <v>1305</v>
      </c>
      <c r="E17" s="97">
        <f t="shared" si="0"/>
        <v>1305</v>
      </c>
      <c r="F17" s="97">
        <f t="shared" si="1"/>
        <v>1305</v>
      </c>
      <c r="G17" s="95" t="s">
        <v>13</v>
      </c>
    </row>
    <row r="18" spans="1:7" ht="12.75">
      <c r="A18" s="95"/>
      <c r="B18" s="95"/>
      <c r="C18" s="95"/>
      <c r="D18" s="97"/>
      <c r="E18" s="97"/>
      <c r="F18" s="97"/>
      <c r="G18" s="95"/>
    </row>
    <row r="19" spans="1:7" s="100" customFormat="1" ht="12.75">
      <c r="A19" s="98" t="s">
        <v>24</v>
      </c>
      <c r="B19" s="98"/>
      <c r="C19" s="98"/>
      <c r="D19" s="99">
        <f>SUM(D7:D17)</f>
        <v>3356</v>
      </c>
      <c r="E19" s="99">
        <f>SUM(E7:E17)</f>
        <v>3356</v>
      </c>
      <c r="F19" s="99">
        <f>SUM(F7:F17)</f>
        <v>3356</v>
      </c>
      <c r="G19" s="98"/>
    </row>
    <row r="20" spans="1:7" ht="12.75">
      <c r="A20" s="95"/>
      <c r="B20" s="95"/>
      <c r="C20" s="95"/>
      <c r="D20" s="97"/>
      <c r="E20" s="97"/>
      <c r="F20" s="97"/>
      <c r="G20" s="95"/>
    </row>
    <row r="21" spans="1:7" ht="12.75">
      <c r="A21" s="95" t="s">
        <v>25</v>
      </c>
      <c r="B21" s="101">
        <v>9000</v>
      </c>
      <c r="C21" s="101">
        <v>9000</v>
      </c>
      <c r="D21" s="97">
        <v>-9000</v>
      </c>
      <c r="E21" s="97">
        <f>C21+D21</f>
        <v>0</v>
      </c>
      <c r="F21" s="97">
        <f>E21-C21</f>
        <v>-9000</v>
      </c>
      <c r="G21" s="102"/>
    </row>
    <row r="22" spans="1:7" ht="12.75">
      <c r="A22" s="95" t="s">
        <v>26</v>
      </c>
      <c r="B22" s="103">
        <v>13000</v>
      </c>
      <c r="C22" s="103">
        <v>13000</v>
      </c>
      <c r="D22" s="97"/>
      <c r="E22" s="97">
        <f>C22+D22</f>
        <v>13000</v>
      </c>
      <c r="F22" s="97">
        <f>E22-C22</f>
        <v>0</v>
      </c>
      <c r="G22" s="102"/>
    </row>
    <row r="23" spans="1:8" ht="12.75">
      <c r="A23" s="95" t="s">
        <v>27</v>
      </c>
      <c r="B23" s="101">
        <v>68000</v>
      </c>
      <c r="C23" s="101">
        <v>68000</v>
      </c>
      <c r="D23" s="97">
        <v>-68000</v>
      </c>
      <c r="E23" s="97">
        <f>C23+D23</f>
        <v>0</v>
      </c>
      <c r="F23" s="97">
        <f>E23-C23</f>
        <v>-68000</v>
      </c>
      <c r="G23" s="102"/>
      <c r="H23" s="104"/>
    </row>
    <row r="24" spans="1:7" ht="12.75">
      <c r="A24" s="95" t="s">
        <v>28</v>
      </c>
      <c r="B24" s="105" t="s">
        <v>29</v>
      </c>
      <c r="C24" s="105"/>
      <c r="D24" s="97">
        <v>688</v>
      </c>
      <c r="E24" s="97">
        <f>C24+D24</f>
        <v>688</v>
      </c>
      <c r="F24" s="97">
        <f>E24-C24</f>
        <v>688</v>
      </c>
      <c r="G24" s="106" t="s">
        <v>30</v>
      </c>
    </row>
    <row r="25" spans="1:7" ht="12.75">
      <c r="A25" s="95" t="s">
        <v>31</v>
      </c>
      <c r="B25" s="105" t="s">
        <v>29</v>
      </c>
      <c r="C25" s="105"/>
      <c r="D25" s="97">
        <v>13386</v>
      </c>
      <c r="E25" s="97">
        <f>C25+D25</f>
        <v>13386</v>
      </c>
      <c r="F25" s="97">
        <f>E25-C25</f>
        <v>13386</v>
      </c>
      <c r="G25" s="106" t="s">
        <v>32</v>
      </c>
    </row>
    <row r="26" spans="1:7" ht="12.75">
      <c r="A26" s="95"/>
      <c r="B26" s="105"/>
      <c r="C26" s="105"/>
      <c r="D26" s="97"/>
      <c r="E26" s="97"/>
      <c r="F26" s="97"/>
      <c r="G26" s="106" t="s">
        <v>33</v>
      </c>
    </row>
    <row r="27" spans="1:7" ht="12.75">
      <c r="A27" s="95" t="s">
        <v>34</v>
      </c>
      <c r="B27" s="105" t="s">
        <v>29</v>
      </c>
      <c r="C27" s="105"/>
      <c r="D27" s="97">
        <v>9639</v>
      </c>
      <c r="E27" s="97">
        <f>C27+D27</f>
        <v>9639</v>
      </c>
      <c r="F27" s="97">
        <f>E27-C27</f>
        <v>9639</v>
      </c>
      <c r="G27" s="102"/>
    </row>
    <row r="28" spans="1:7" ht="12.75">
      <c r="A28" s="95" t="s">
        <v>35</v>
      </c>
      <c r="B28" s="105" t="s">
        <v>29</v>
      </c>
      <c r="C28" s="105" t="s">
        <v>29</v>
      </c>
      <c r="D28" s="97"/>
      <c r="E28" s="97">
        <v>0</v>
      </c>
      <c r="F28" s="97"/>
      <c r="G28" s="106" t="s">
        <v>36</v>
      </c>
    </row>
    <row r="29" spans="1:7" ht="12.75">
      <c r="A29" s="95" t="s">
        <v>37</v>
      </c>
      <c r="B29" s="105"/>
      <c r="C29" s="105"/>
      <c r="D29" s="97">
        <v>424</v>
      </c>
      <c r="E29" s="97">
        <f aca="true" t="shared" si="2" ref="E29:E34">C29+D29</f>
        <v>424</v>
      </c>
      <c r="F29" s="97">
        <f aca="true" t="shared" si="3" ref="F29:F34">E29-C29</f>
        <v>424</v>
      </c>
      <c r="G29" s="102"/>
    </row>
    <row r="30" spans="1:7" ht="12.75">
      <c r="A30" s="95" t="s">
        <v>38</v>
      </c>
      <c r="B30" s="105"/>
      <c r="C30" s="105"/>
      <c r="D30" s="97">
        <v>294</v>
      </c>
      <c r="E30" s="97">
        <f t="shared" si="2"/>
        <v>294</v>
      </c>
      <c r="F30" s="97">
        <f t="shared" si="3"/>
        <v>294</v>
      </c>
      <c r="G30" s="102" t="s">
        <v>39</v>
      </c>
    </row>
    <row r="31" spans="1:7" ht="12.75">
      <c r="A31" s="95" t="s">
        <v>40</v>
      </c>
      <c r="B31" s="105"/>
      <c r="C31" s="105"/>
      <c r="D31" s="97">
        <v>290</v>
      </c>
      <c r="E31" s="97">
        <f t="shared" si="2"/>
        <v>290</v>
      </c>
      <c r="F31" s="97">
        <f t="shared" si="3"/>
        <v>290</v>
      </c>
      <c r="G31" s="102" t="s">
        <v>39</v>
      </c>
    </row>
    <row r="32" spans="1:7" ht="12.75">
      <c r="A32" s="95" t="s">
        <v>41</v>
      </c>
      <c r="B32" s="105"/>
      <c r="C32" s="105"/>
      <c r="D32" s="97">
        <v>410</v>
      </c>
      <c r="E32" s="97">
        <f t="shared" si="2"/>
        <v>410</v>
      </c>
      <c r="F32" s="97">
        <f t="shared" si="3"/>
        <v>410</v>
      </c>
      <c r="G32" s="102" t="s">
        <v>39</v>
      </c>
    </row>
    <row r="33" spans="1:7" ht="12.75">
      <c r="A33" s="95" t="s">
        <v>42</v>
      </c>
      <c r="B33" s="105"/>
      <c r="C33" s="105"/>
      <c r="D33" s="97">
        <v>100</v>
      </c>
      <c r="E33" s="97">
        <f t="shared" si="2"/>
        <v>100</v>
      </c>
      <c r="F33" s="97">
        <f t="shared" si="3"/>
        <v>100</v>
      </c>
      <c r="G33" s="102" t="s">
        <v>39</v>
      </c>
    </row>
    <row r="34" spans="1:7" ht="12.75">
      <c r="A34" s="95" t="s">
        <v>43</v>
      </c>
      <c r="B34" s="105"/>
      <c r="C34" s="105"/>
      <c r="D34" s="97">
        <v>100</v>
      </c>
      <c r="E34" s="97">
        <f t="shared" si="2"/>
        <v>100</v>
      </c>
      <c r="F34" s="97">
        <f t="shared" si="3"/>
        <v>100</v>
      </c>
      <c r="G34" s="102" t="s">
        <v>39</v>
      </c>
    </row>
    <row r="35" spans="1:7" ht="12.75">
      <c r="A35" s="93" t="s">
        <v>44</v>
      </c>
      <c r="B35" s="107"/>
      <c r="C35" s="107"/>
      <c r="D35" s="108" t="s">
        <v>29</v>
      </c>
      <c r="E35" s="108" t="s">
        <v>29</v>
      </c>
      <c r="F35" s="109"/>
      <c r="G35" s="110"/>
    </row>
    <row r="36" spans="1:7" ht="12.75">
      <c r="A36" s="95" t="s">
        <v>45</v>
      </c>
      <c r="B36" s="105"/>
      <c r="C36" s="105"/>
      <c r="D36" s="111" t="s">
        <v>29</v>
      </c>
      <c r="E36" s="111" t="s">
        <v>29</v>
      </c>
      <c r="F36" s="97"/>
      <c r="G36" s="102"/>
    </row>
    <row r="37" spans="1:7" ht="12.75">
      <c r="A37" s="95" t="s">
        <v>46</v>
      </c>
      <c r="B37" s="105"/>
      <c r="C37" s="105"/>
      <c r="D37" s="111" t="s">
        <v>29</v>
      </c>
      <c r="E37" s="111" t="s">
        <v>29</v>
      </c>
      <c r="F37" s="97"/>
      <c r="G37" s="102"/>
    </row>
    <row r="38" spans="1:7" ht="12.75">
      <c r="A38" s="95" t="s">
        <v>47</v>
      </c>
      <c r="B38" s="105"/>
      <c r="C38" s="105"/>
      <c r="D38" s="111" t="s">
        <v>29</v>
      </c>
      <c r="E38" s="111" t="s">
        <v>29</v>
      </c>
      <c r="F38" s="97"/>
      <c r="G38" s="102"/>
    </row>
    <row r="39" spans="1:7" ht="12.75">
      <c r="A39" s="95" t="s">
        <v>48</v>
      </c>
      <c r="B39" s="105"/>
      <c r="C39" s="105"/>
      <c r="D39" s="111" t="s">
        <v>29</v>
      </c>
      <c r="E39" s="111" t="s">
        <v>29</v>
      </c>
      <c r="F39" s="97"/>
      <c r="G39" s="102"/>
    </row>
    <row r="40" spans="1:7" ht="12.75">
      <c r="A40" s="95" t="s">
        <v>49</v>
      </c>
      <c r="B40" s="105"/>
      <c r="C40" s="105"/>
      <c r="D40" s="111" t="s">
        <v>29</v>
      </c>
      <c r="E40" s="111" t="s">
        <v>29</v>
      </c>
      <c r="F40" s="97"/>
      <c r="G40" s="102"/>
    </row>
    <row r="41" spans="1:7" ht="12.75">
      <c r="A41" s="95" t="s">
        <v>50</v>
      </c>
      <c r="B41" s="105"/>
      <c r="C41" s="105"/>
      <c r="D41" s="111" t="s">
        <v>29</v>
      </c>
      <c r="E41" s="111" t="s">
        <v>29</v>
      </c>
      <c r="F41" s="97"/>
      <c r="G41" s="102"/>
    </row>
    <row r="42" spans="1:7" ht="12.75">
      <c r="A42" s="95" t="s">
        <v>51</v>
      </c>
      <c r="B42" s="105"/>
      <c r="C42" s="105"/>
      <c r="D42" s="111" t="s">
        <v>29</v>
      </c>
      <c r="E42" s="111" t="s">
        <v>29</v>
      </c>
      <c r="F42" s="97"/>
      <c r="G42" s="102"/>
    </row>
    <row r="43" spans="1:7" ht="12.75">
      <c r="A43" s="95" t="s">
        <v>52</v>
      </c>
      <c r="B43" s="105"/>
      <c r="C43" s="105"/>
      <c r="D43" s="111" t="s">
        <v>29</v>
      </c>
      <c r="E43" s="111" t="s">
        <v>29</v>
      </c>
      <c r="F43" s="97"/>
      <c r="G43" s="102"/>
    </row>
    <row r="44" spans="1:7" ht="12.75">
      <c r="A44" s="95"/>
      <c r="B44" s="105"/>
      <c r="C44" s="105"/>
      <c r="D44" s="97"/>
      <c r="E44" s="97"/>
      <c r="F44" s="97"/>
      <c r="G44" s="102"/>
    </row>
    <row r="45" spans="1:7" ht="12.75">
      <c r="A45" s="89"/>
      <c r="B45" s="112"/>
      <c r="C45" s="112"/>
      <c r="D45" s="113"/>
      <c r="E45" s="113"/>
      <c r="F45" s="113"/>
      <c r="G45" s="89"/>
    </row>
    <row r="46" spans="1:7" ht="12.75">
      <c r="A46" s="96" t="s">
        <v>53</v>
      </c>
      <c r="B46" s="114">
        <v>90000</v>
      </c>
      <c r="C46" s="114">
        <v>90000</v>
      </c>
      <c r="D46" s="114">
        <v>5053</v>
      </c>
      <c r="E46" s="114">
        <v>95053</v>
      </c>
      <c r="F46" s="114">
        <v>5053</v>
      </c>
      <c r="G46" s="96"/>
    </row>
    <row r="47" spans="1:7" ht="12.75">
      <c r="A47" s="93"/>
      <c r="B47" s="115"/>
      <c r="C47" s="115"/>
      <c r="D47" s="116"/>
      <c r="E47" s="116"/>
      <c r="F47" s="116"/>
      <c r="G47" s="93"/>
    </row>
    <row r="48" spans="2:6" ht="12.75">
      <c r="B48" s="117"/>
      <c r="C48" s="117"/>
      <c r="D48" s="117"/>
      <c r="E48" s="117"/>
      <c r="F48" s="117"/>
    </row>
    <row r="49" spans="2:6" ht="12.75">
      <c r="B49" s="117"/>
      <c r="C49" s="117"/>
      <c r="D49" s="117"/>
      <c r="E49" s="117"/>
      <c r="F49" s="117"/>
    </row>
    <row r="50" spans="2:6" ht="12.75">
      <c r="B50" s="117"/>
      <c r="C50" s="117"/>
      <c r="D50" s="117"/>
      <c r="E50" s="117"/>
      <c r="F50" s="117"/>
    </row>
    <row r="51" spans="2:6" ht="12.75">
      <c r="B51" s="117"/>
      <c r="C51" s="117"/>
      <c r="D51" s="117"/>
      <c r="E51" s="117"/>
      <c r="F51" s="117"/>
    </row>
    <row r="52" spans="2:6" ht="12.75">
      <c r="B52" s="117"/>
      <c r="C52" s="117"/>
      <c r="D52" s="117"/>
      <c r="E52" s="117"/>
      <c r="F52" s="117"/>
    </row>
    <row r="53" spans="2:6" ht="12.75">
      <c r="B53" s="117"/>
      <c r="C53" s="117"/>
      <c r="D53" s="117"/>
      <c r="E53" s="117"/>
      <c r="F53" s="117"/>
    </row>
    <row r="54" spans="2:6" ht="12.75">
      <c r="B54" s="117"/>
      <c r="C54" s="117"/>
      <c r="D54" s="117"/>
      <c r="E54" s="117"/>
      <c r="F54" s="117"/>
    </row>
    <row r="55" spans="2:6" ht="12.75">
      <c r="B55" s="117"/>
      <c r="C55" s="117"/>
      <c r="D55" s="117"/>
      <c r="E55" s="117"/>
      <c r="F55" s="117"/>
    </row>
    <row r="56" spans="2:6" ht="12.75">
      <c r="B56" s="117"/>
      <c r="C56" s="117"/>
      <c r="D56" s="117"/>
      <c r="E56" s="117"/>
      <c r="F56" s="117"/>
    </row>
    <row r="57" spans="2:6" ht="12.75">
      <c r="B57" s="117"/>
      <c r="C57" s="117"/>
      <c r="D57" s="117"/>
      <c r="E57" s="117"/>
      <c r="F57" s="117"/>
    </row>
    <row r="58" spans="2:6" ht="12.75">
      <c r="B58" s="117"/>
      <c r="C58" s="117"/>
      <c r="D58" s="117"/>
      <c r="E58" s="117"/>
      <c r="F58" s="117"/>
    </row>
    <row r="59" spans="2:6" ht="12.75">
      <c r="B59" s="117"/>
      <c r="C59" s="117"/>
      <c r="D59" s="117"/>
      <c r="E59" s="117"/>
      <c r="F59" s="117"/>
    </row>
    <row r="60" spans="2:6" ht="12.75">
      <c r="B60" s="117"/>
      <c r="C60" s="117"/>
      <c r="D60" s="117"/>
      <c r="E60" s="117"/>
      <c r="F60" s="117"/>
    </row>
    <row r="61" spans="2:6" ht="12.75">
      <c r="B61" s="117"/>
      <c r="C61" s="117"/>
      <c r="D61" s="117"/>
      <c r="E61" s="117"/>
      <c r="F61" s="117"/>
    </row>
    <row r="62" spans="2:6" ht="12.75">
      <c r="B62" s="117"/>
      <c r="C62" s="117"/>
      <c r="D62" s="117"/>
      <c r="E62" s="117"/>
      <c r="F62" s="117"/>
    </row>
    <row r="63" spans="2:6" ht="12.75">
      <c r="B63" s="117"/>
      <c r="C63" s="117"/>
      <c r="D63" s="117"/>
      <c r="E63" s="117"/>
      <c r="F63" s="117"/>
    </row>
    <row r="64" spans="2:6" ht="12.75">
      <c r="B64" s="117"/>
      <c r="C64" s="117"/>
      <c r="D64" s="117"/>
      <c r="E64" s="117"/>
      <c r="F64" s="117"/>
    </row>
    <row r="65" spans="2:6" ht="12.75">
      <c r="B65" s="117"/>
      <c r="C65" s="117"/>
      <c r="D65" s="117"/>
      <c r="E65" s="117"/>
      <c r="F65" s="117"/>
    </row>
    <row r="66" spans="2:6" ht="12.75">
      <c r="B66" s="117"/>
      <c r="C66" s="117"/>
      <c r="D66" s="117"/>
      <c r="E66" s="117"/>
      <c r="F66" s="117"/>
    </row>
    <row r="67" spans="2:6" ht="12.75">
      <c r="B67" s="117"/>
      <c r="C67" s="117"/>
      <c r="D67" s="117"/>
      <c r="E67" s="117"/>
      <c r="F67" s="117"/>
    </row>
    <row r="68" spans="2:6" ht="12.75">
      <c r="B68" s="117"/>
      <c r="C68" s="117"/>
      <c r="D68" s="117"/>
      <c r="E68" s="117"/>
      <c r="F68" s="117"/>
    </row>
    <row r="69" spans="2:6" ht="12.75">
      <c r="B69" s="117"/>
      <c r="C69" s="117"/>
      <c r="D69" s="117"/>
      <c r="E69" s="117"/>
      <c r="F69" s="117"/>
    </row>
    <row r="70" spans="2:6" ht="12.75">
      <c r="B70" s="117"/>
      <c r="C70" s="117"/>
      <c r="D70" s="117"/>
      <c r="E70" s="117"/>
      <c r="F70" s="117"/>
    </row>
    <row r="71" spans="2:6" ht="12.75">
      <c r="B71" s="117"/>
      <c r="C71" s="117"/>
      <c r="D71" s="117"/>
      <c r="E71" s="117"/>
      <c r="F71" s="117"/>
    </row>
  </sheetData>
  <printOptions/>
  <pageMargins left="0.9842519760131836" right="0.9842519760131836" top="1.1811023950576782" bottom="0.9842519760131836" header="0.5" footer="0.5"/>
  <pageSetup horizontalDpi="300" verticalDpi="300" orientation="portrait" paperSize="9" r:id="rId1"/>
  <headerFooter alignWithMargins="0">
    <oddHeader>&amp;C&amp;"Times New Roman,Félkövér"
&amp;12
2002. évi út,-híd-járdafelújítások&amp;R&amp;8 7. számú melléklet
a 13/2002 (VI.28.) önkormányzati rendelethez&amp;10
</oddHeader>
    <oddFooter>&amp;L&amp;"Arial,Normál"&amp;8&amp;D/&amp;T&amp;C&amp;"Arial,Normál"&amp;8&amp;F            Szekeresné&amp;R&amp;"Arial,Normál"&amp;8&amp;P/&amp;N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8" sqref="A38"/>
    </sheetView>
  </sheetViews>
  <sheetFormatPr defaultColWidth="9.140625" defaultRowHeight="12.75"/>
  <cols>
    <col min="1" max="1" width="62.421875" style="30" customWidth="1"/>
    <col min="2" max="2" width="11.57421875" style="41" customWidth="1"/>
    <col min="3" max="3" width="12.28125" style="30" customWidth="1"/>
    <col min="4" max="4" width="13.00390625" style="30" customWidth="1"/>
    <col min="5" max="5" width="22.28125" style="30" customWidth="1"/>
    <col min="6" max="16384" width="9.140625" style="30" customWidth="1"/>
  </cols>
  <sheetData>
    <row r="1" spans="1:5" s="26" customFormat="1" ht="12.75" customHeight="1">
      <c r="A1" s="62" t="s">
        <v>4</v>
      </c>
      <c r="B1" s="69" t="s">
        <v>83</v>
      </c>
      <c r="C1" s="69"/>
      <c r="D1" s="69"/>
      <c r="E1" s="65" t="s">
        <v>9</v>
      </c>
    </row>
    <row r="2" spans="1:5" s="26" customFormat="1" ht="12.75" customHeight="1">
      <c r="A2" s="63"/>
      <c r="B2" s="68" t="s">
        <v>84</v>
      </c>
      <c r="C2" s="68" t="s">
        <v>85</v>
      </c>
      <c r="D2" s="68" t="s">
        <v>86</v>
      </c>
      <c r="E2" s="66"/>
    </row>
    <row r="3" spans="1:5" s="26" customFormat="1" ht="12.75">
      <c r="A3" s="64"/>
      <c r="B3" s="68"/>
      <c r="C3" s="68"/>
      <c r="D3" s="68"/>
      <c r="E3" s="67"/>
    </row>
    <row r="4" spans="1:5" ht="12.75">
      <c r="A4" s="31" t="s">
        <v>54</v>
      </c>
      <c r="B4" s="28"/>
      <c r="C4" s="29"/>
      <c r="D4" s="29"/>
      <c r="E4" s="27"/>
    </row>
    <row r="5" spans="1:5" ht="12.75">
      <c r="A5" s="27" t="s">
        <v>12</v>
      </c>
      <c r="B5" s="28">
        <v>187</v>
      </c>
      <c r="C5" s="42" t="s">
        <v>87</v>
      </c>
      <c r="D5" s="29">
        <f>B5-C5</f>
        <v>187</v>
      </c>
      <c r="E5" s="27" t="s">
        <v>88</v>
      </c>
    </row>
    <row r="6" spans="1:5" ht="12.75">
      <c r="A6" s="27" t="s">
        <v>28</v>
      </c>
      <c r="B6" s="28">
        <v>3245</v>
      </c>
      <c r="C6" s="33">
        <v>3176</v>
      </c>
      <c r="D6" s="29">
        <f aca="true" t="shared" si="0" ref="D6:D18">B6-C6</f>
        <v>69</v>
      </c>
      <c r="E6" s="27" t="s">
        <v>88</v>
      </c>
    </row>
    <row r="7" spans="1:5" ht="12.75">
      <c r="A7" s="27" t="s">
        <v>34</v>
      </c>
      <c r="B7" s="28">
        <v>9639</v>
      </c>
      <c r="C7" s="33">
        <v>8675</v>
      </c>
      <c r="D7" s="29">
        <f t="shared" si="0"/>
        <v>964</v>
      </c>
      <c r="E7" s="27" t="s">
        <v>88</v>
      </c>
    </row>
    <row r="8" spans="1:5" ht="12.75">
      <c r="A8" s="34" t="s">
        <v>40</v>
      </c>
      <c r="B8" s="28">
        <v>290</v>
      </c>
      <c r="C8" s="33">
        <v>0</v>
      </c>
      <c r="D8" s="29">
        <f t="shared" si="0"/>
        <v>290</v>
      </c>
      <c r="E8" s="27" t="s">
        <v>88</v>
      </c>
    </row>
    <row r="9" spans="1:5" ht="12.75">
      <c r="A9" s="34" t="s">
        <v>41</v>
      </c>
      <c r="B9" s="28">
        <v>410</v>
      </c>
      <c r="C9" s="33">
        <v>0</v>
      </c>
      <c r="D9" s="29">
        <f t="shared" si="0"/>
        <v>410</v>
      </c>
      <c r="E9" s="27" t="s">
        <v>88</v>
      </c>
    </row>
    <row r="10" spans="1:5" ht="12.75">
      <c r="A10" s="27" t="s">
        <v>42</v>
      </c>
      <c r="B10" s="28">
        <v>100</v>
      </c>
      <c r="C10" s="33">
        <v>0</v>
      </c>
      <c r="D10" s="29">
        <f t="shared" si="0"/>
        <v>100</v>
      </c>
      <c r="E10" s="27"/>
    </row>
    <row r="11" spans="1:5" ht="12.75">
      <c r="A11" s="27" t="s">
        <v>44</v>
      </c>
      <c r="B11" s="28">
        <v>3140</v>
      </c>
      <c r="C11" s="33">
        <v>2826</v>
      </c>
      <c r="D11" s="29">
        <f t="shared" si="0"/>
        <v>314</v>
      </c>
      <c r="E11" s="27" t="s">
        <v>88</v>
      </c>
    </row>
    <row r="12" spans="1:5" ht="12.75">
      <c r="A12" s="27" t="s">
        <v>45</v>
      </c>
      <c r="B12" s="28">
        <v>6650</v>
      </c>
      <c r="C12" s="33">
        <v>5985</v>
      </c>
      <c r="D12" s="29">
        <f t="shared" si="0"/>
        <v>665</v>
      </c>
      <c r="E12" s="27" t="s">
        <v>88</v>
      </c>
    </row>
    <row r="13" spans="1:5" s="54" customFormat="1" ht="25.5">
      <c r="A13" s="51" t="s">
        <v>46</v>
      </c>
      <c r="B13" s="52">
        <v>19951</v>
      </c>
      <c r="C13" s="52">
        <v>17843</v>
      </c>
      <c r="D13" s="53">
        <f t="shared" si="0"/>
        <v>2108</v>
      </c>
      <c r="E13" s="51" t="s">
        <v>98</v>
      </c>
    </row>
    <row r="14" spans="1:5" ht="12.75">
      <c r="A14" s="27" t="s">
        <v>47</v>
      </c>
      <c r="B14" s="28">
        <v>11166</v>
      </c>
      <c r="C14" s="33">
        <v>10049</v>
      </c>
      <c r="D14" s="29">
        <f t="shared" si="0"/>
        <v>1117</v>
      </c>
      <c r="E14" s="27" t="s">
        <v>88</v>
      </c>
    </row>
    <row r="15" spans="1:5" ht="12.75">
      <c r="A15" s="27" t="s">
        <v>48</v>
      </c>
      <c r="B15" s="28">
        <v>2000</v>
      </c>
      <c r="C15" s="33">
        <v>1800</v>
      </c>
      <c r="D15" s="29">
        <f t="shared" si="0"/>
        <v>200</v>
      </c>
      <c r="E15" s="27" t="s">
        <v>88</v>
      </c>
    </row>
    <row r="16" spans="1:5" ht="12.75">
      <c r="A16" s="27" t="s">
        <v>51</v>
      </c>
      <c r="B16" s="28">
        <v>11261</v>
      </c>
      <c r="C16" s="33">
        <v>10135</v>
      </c>
      <c r="D16" s="29">
        <f t="shared" si="0"/>
        <v>1126</v>
      </c>
      <c r="E16" s="27" t="s">
        <v>88</v>
      </c>
    </row>
    <row r="17" spans="1:5" ht="12.75">
      <c r="A17" s="27" t="s">
        <v>52</v>
      </c>
      <c r="B17" s="28">
        <v>2550</v>
      </c>
      <c r="C17" s="33">
        <v>2295</v>
      </c>
      <c r="D17" s="29">
        <f t="shared" si="0"/>
        <v>255</v>
      </c>
      <c r="E17" s="27" t="s">
        <v>88</v>
      </c>
    </row>
    <row r="18" spans="1:5" ht="12.75">
      <c r="A18" s="27" t="s">
        <v>76</v>
      </c>
      <c r="B18" s="28">
        <v>3774</v>
      </c>
      <c r="C18" s="33">
        <v>3397</v>
      </c>
      <c r="D18" s="29">
        <f t="shared" si="0"/>
        <v>377</v>
      </c>
      <c r="E18" s="27" t="s">
        <v>88</v>
      </c>
    </row>
    <row r="19" spans="1:5" ht="12.75">
      <c r="A19" s="35" t="s">
        <v>55</v>
      </c>
      <c r="B19" s="36">
        <f>SUM(B5:B18)</f>
        <v>74363</v>
      </c>
      <c r="C19" s="36">
        <f>SUM(C5:C18)</f>
        <v>66181</v>
      </c>
      <c r="D19" s="36">
        <f>SUM(D5:D18)</f>
        <v>8182</v>
      </c>
      <c r="E19" s="35"/>
    </row>
    <row r="20" spans="1:5" ht="12.75">
      <c r="A20" s="31"/>
      <c r="B20" s="43"/>
      <c r="C20" s="43"/>
      <c r="D20" s="43"/>
      <c r="E20" s="31"/>
    </row>
    <row r="21" spans="1:6" s="47" customFormat="1" ht="12.75">
      <c r="A21" s="31" t="s">
        <v>97</v>
      </c>
      <c r="B21" s="43"/>
      <c r="C21" s="44"/>
      <c r="D21" s="45"/>
      <c r="E21" s="31"/>
      <c r="F21" s="46"/>
    </row>
    <row r="22" spans="1:5" ht="12.75">
      <c r="A22" s="38" t="s">
        <v>89</v>
      </c>
      <c r="B22" s="58" t="s">
        <v>29</v>
      </c>
      <c r="C22" s="32" t="s">
        <v>67</v>
      </c>
      <c r="D22" s="58" t="str">
        <f>B22</f>
        <v>X</v>
      </c>
      <c r="E22" s="27" t="s">
        <v>90</v>
      </c>
    </row>
    <row r="23" spans="1:5" ht="12.75">
      <c r="A23" s="38" t="s">
        <v>106</v>
      </c>
      <c r="B23" s="58" t="s">
        <v>29</v>
      </c>
      <c r="C23" s="32" t="s">
        <v>67</v>
      </c>
      <c r="D23" s="58" t="str">
        <f>B23</f>
        <v>X</v>
      </c>
      <c r="E23" s="27" t="s">
        <v>102</v>
      </c>
    </row>
    <row r="24" spans="1:5" ht="12.75">
      <c r="A24" s="38" t="s">
        <v>94</v>
      </c>
      <c r="B24" s="58" t="s">
        <v>29</v>
      </c>
      <c r="C24" s="32" t="s">
        <v>67</v>
      </c>
      <c r="D24" s="58" t="str">
        <f aca="true" t="shared" si="1" ref="D24:D29">B24</f>
        <v>X</v>
      </c>
      <c r="E24" s="27" t="s">
        <v>91</v>
      </c>
    </row>
    <row r="25" spans="1:5" ht="12.75">
      <c r="A25" s="38" t="s">
        <v>99</v>
      </c>
      <c r="B25" s="58" t="s">
        <v>29</v>
      </c>
      <c r="C25" s="32" t="s">
        <v>67</v>
      </c>
      <c r="D25" s="58" t="str">
        <f>B25</f>
        <v>X</v>
      </c>
      <c r="E25" s="27" t="s">
        <v>103</v>
      </c>
    </row>
    <row r="26" spans="1:5" ht="12.75">
      <c r="A26" s="38" t="s">
        <v>95</v>
      </c>
      <c r="B26" s="58" t="s">
        <v>29</v>
      </c>
      <c r="C26" s="32" t="s">
        <v>67</v>
      </c>
      <c r="D26" s="58" t="str">
        <f t="shared" si="1"/>
        <v>X</v>
      </c>
      <c r="E26" s="27" t="s">
        <v>92</v>
      </c>
    </row>
    <row r="27" spans="1:5" ht="12.75">
      <c r="A27" s="38" t="s">
        <v>104</v>
      </c>
      <c r="B27" s="58" t="s">
        <v>29</v>
      </c>
      <c r="C27" s="32" t="s">
        <v>67</v>
      </c>
      <c r="D27" s="58" t="str">
        <f t="shared" si="1"/>
        <v>X</v>
      </c>
      <c r="E27" s="27" t="s">
        <v>91</v>
      </c>
    </row>
    <row r="28" spans="1:5" ht="12.75">
      <c r="A28" s="38" t="s">
        <v>107</v>
      </c>
      <c r="B28" s="58" t="s">
        <v>29</v>
      </c>
      <c r="C28" s="32" t="s">
        <v>67</v>
      </c>
      <c r="D28" s="58" t="str">
        <f t="shared" si="1"/>
        <v>X</v>
      </c>
      <c r="E28" s="27" t="s">
        <v>93</v>
      </c>
    </row>
    <row r="29" spans="1:5" ht="12.75">
      <c r="A29" s="38" t="s">
        <v>100</v>
      </c>
      <c r="B29" s="58" t="s">
        <v>29</v>
      </c>
      <c r="C29" s="32" t="s">
        <v>67</v>
      </c>
      <c r="D29" s="58" t="str">
        <f t="shared" si="1"/>
        <v>X</v>
      </c>
      <c r="E29" s="27" t="s">
        <v>101</v>
      </c>
    </row>
    <row r="30" spans="1:5" ht="12.75">
      <c r="A30" s="38"/>
      <c r="B30" s="58"/>
      <c r="C30" s="32"/>
      <c r="D30" s="58"/>
      <c r="E30" s="27"/>
    </row>
    <row r="31" spans="1:5" ht="12.75">
      <c r="A31" s="38"/>
      <c r="B31" s="58"/>
      <c r="C31" s="32"/>
      <c r="D31" s="58"/>
      <c r="E31" s="27"/>
    </row>
    <row r="32" spans="1:5" s="47" customFormat="1" ht="12.75">
      <c r="A32" s="55" t="s">
        <v>105</v>
      </c>
      <c r="B32" s="56">
        <v>65000</v>
      </c>
      <c r="C32" s="57" t="s">
        <v>67</v>
      </c>
      <c r="D32" s="56">
        <v>65000</v>
      </c>
      <c r="E32" s="55"/>
    </row>
    <row r="33" spans="1:5" s="26" customFormat="1" ht="12.75">
      <c r="A33" s="49"/>
      <c r="B33" s="50"/>
      <c r="C33" s="50"/>
      <c r="D33" s="50"/>
      <c r="E33" s="50"/>
    </row>
    <row r="34" spans="1:5" s="47" customFormat="1" ht="12.75">
      <c r="A34" s="31" t="s">
        <v>96</v>
      </c>
      <c r="B34" s="43">
        <v>5000</v>
      </c>
      <c r="C34" s="44" t="s">
        <v>67</v>
      </c>
      <c r="D34" s="45">
        <v>5000</v>
      </c>
      <c r="E34" s="31"/>
    </row>
    <row r="35" spans="1:5" ht="12.75">
      <c r="A35" s="27"/>
      <c r="B35" s="28"/>
      <c r="C35" s="32"/>
      <c r="D35" s="29"/>
      <c r="E35" s="27"/>
    </row>
    <row r="36" spans="1:5" ht="12.75">
      <c r="A36" s="35" t="s">
        <v>74</v>
      </c>
      <c r="B36" s="36">
        <f>B19+B32+B34</f>
        <v>144363</v>
      </c>
      <c r="C36" s="36">
        <v>66181</v>
      </c>
      <c r="D36" s="36">
        <f>D19+D32+D34</f>
        <v>78182</v>
      </c>
      <c r="E36" s="35"/>
    </row>
    <row r="37" spans="2:5" ht="12.75">
      <c r="B37" s="39"/>
      <c r="C37" s="37"/>
      <c r="D37" s="37"/>
      <c r="E37" s="40"/>
    </row>
    <row r="38" spans="2:5" ht="12.75">
      <c r="B38" s="39"/>
      <c r="C38" s="37"/>
      <c r="D38" s="37"/>
      <c r="E38" s="40"/>
    </row>
    <row r="39" spans="2:5" ht="12.75">
      <c r="B39" s="39"/>
      <c r="C39" s="37"/>
      <c r="D39" s="37"/>
      <c r="E39" s="40"/>
    </row>
    <row r="40" spans="2:5" ht="12.75">
      <c r="B40" s="39"/>
      <c r="C40" s="37"/>
      <c r="D40" s="37"/>
      <c r="E40" s="40"/>
    </row>
    <row r="41" spans="2:5" ht="12.75">
      <c r="B41" s="39"/>
      <c r="C41" s="37"/>
      <c r="D41" s="37"/>
      <c r="E41" s="40"/>
    </row>
    <row r="42" spans="2:5" ht="12.75">
      <c r="B42" s="39"/>
      <c r="C42" s="37"/>
      <c r="D42" s="37"/>
      <c r="E42" s="40"/>
    </row>
    <row r="43" spans="2:5" ht="12.75">
      <c r="B43" s="39"/>
      <c r="C43" s="37"/>
      <c r="D43" s="37"/>
      <c r="E43" s="40"/>
    </row>
    <row r="44" spans="2:5" ht="12.75">
      <c r="B44" s="39"/>
      <c r="C44" s="37"/>
      <c r="D44" s="37"/>
      <c r="E44" s="40"/>
    </row>
    <row r="45" spans="2:5" ht="12.75">
      <c r="B45" s="39"/>
      <c r="C45" s="37"/>
      <c r="D45" s="37"/>
      <c r="E45" s="40"/>
    </row>
    <row r="46" spans="2:5" ht="12.75">
      <c r="B46" s="39"/>
      <c r="C46" s="37"/>
      <c r="D46" s="37"/>
      <c r="E46" s="40"/>
    </row>
    <row r="47" spans="2:5" ht="12.75">
      <c r="B47" s="39"/>
      <c r="C47" s="37"/>
      <c r="D47" s="37"/>
      <c r="E47" s="40"/>
    </row>
    <row r="48" spans="2:5" ht="12.75">
      <c r="B48" s="39"/>
      <c r="C48" s="37"/>
      <c r="D48" s="37"/>
      <c r="E48" s="40"/>
    </row>
    <row r="49" spans="2:5" ht="12.75">
      <c r="B49" s="39"/>
      <c r="C49" s="37"/>
      <c r="D49" s="37"/>
      <c r="E49" s="40"/>
    </row>
    <row r="50" spans="2:5" ht="12.75">
      <c r="B50" s="39"/>
      <c r="C50" s="37"/>
      <c r="D50" s="37"/>
      <c r="E50" s="40"/>
    </row>
    <row r="51" spans="2:5" ht="12.75">
      <c r="B51" s="39"/>
      <c r="C51" s="37"/>
      <c r="D51" s="37"/>
      <c r="E51" s="40"/>
    </row>
    <row r="52" spans="2:5" ht="12.75">
      <c r="B52" s="39"/>
      <c r="C52" s="37"/>
      <c r="D52" s="37"/>
      <c r="E52" s="40"/>
    </row>
    <row r="53" spans="2:5" ht="12.75">
      <c r="B53" s="39"/>
      <c r="C53" s="37"/>
      <c r="D53" s="37"/>
      <c r="E53" s="40"/>
    </row>
    <row r="54" spans="2:5" ht="12.75">
      <c r="B54" s="39"/>
      <c r="C54" s="37"/>
      <c r="D54" s="37"/>
      <c r="E54" s="40"/>
    </row>
    <row r="55" spans="2:5" ht="12.75">
      <c r="B55" s="39"/>
      <c r="C55" s="37"/>
      <c r="D55" s="37"/>
      <c r="E55" s="40"/>
    </row>
    <row r="56" spans="2:5" ht="12.75">
      <c r="B56" s="39"/>
      <c r="C56" s="37"/>
      <c r="D56" s="37"/>
      <c r="E56" s="40"/>
    </row>
    <row r="57" spans="2:5" ht="12.75">
      <c r="B57" s="39"/>
      <c r="C57" s="37"/>
      <c r="D57" s="37"/>
      <c r="E57" s="40"/>
    </row>
    <row r="58" spans="2:5" ht="12.75">
      <c r="B58" s="39"/>
      <c r="C58" s="37"/>
      <c r="D58" s="37"/>
      <c r="E58" s="40"/>
    </row>
    <row r="59" spans="2:5" ht="12.75">
      <c r="B59" s="39"/>
      <c r="C59" s="37"/>
      <c r="D59" s="37"/>
      <c r="E59" s="40"/>
    </row>
    <row r="60" spans="2:5" ht="12.75">
      <c r="B60" s="39"/>
      <c r="C60" s="37"/>
      <c r="D60" s="37"/>
      <c r="E60" s="40"/>
    </row>
    <row r="61" spans="2:5" ht="12.75">
      <c r="B61" s="39"/>
      <c r="C61" s="37"/>
      <c r="D61" s="37"/>
      <c r="E61" s="40"/>
    </row>
    <row r="62" spans="2:5" ht="12.75">
      <c r="B62" s="39"/>
      <c r="C62" s="37"/>
      <c r="D62" s="37"/>
      <c r="E62" s="40"/>
    </row>
    <row r="63" spans="2:5" ht="12.75">
      <c r="B63" s="39"/>
      <c r="C63" s="37"/>
      <c r="D63" s="37"/>
      <c r="E63" s="40"/>
    </row>
    <row r="64" spans="2:5" ht="12.75">
      <c r="B64" s="39"/>
      <c r="C64" s="37"/>
      <c r="D64" s="37"/>
      <c r="E64" s="40"/>
    </row>
    <row r="65" spans="2:5" ht="12.75">
      <c r="B65" s="39"/>
      <c r="C65" s="37"/>
      <c r="D65" s="37"/>
      <c r="E65" s="40"/>
    </row>
    <row r="66" spans="2:5" ht="12.75">
      <c r="B66" s="39"/>
      <c r="C66" s="37"/>
      <c r="D66" s="37"/>
      <c r="E66" s="40"/>
    </row>
    <row r="67" spans="2:5" ht="12.75">
      <c r="B67" s="39"/>
      <c r="C67" s="37"/>
      <c r="D67" s="37"/>
      <c r="E67" s="40"/>
    </row>
    <row r="68" spans="2:5" ht="12.75">
      <c r="B68" s="39"/>
      <c r="C68" s="37"/>
      <c r="D68" s="37"/>
      <c r="E68" s="40"/>
    </row>
    <row r="69" spans="2:5" ht="12.75">
      <c r="B69" s="39"/>
      <c r="C69" s="37"/>
      <c r="D69" s="37"/>
      <c r="E69" s="40"/>
    </row>
    <row r="70" spans="2:5" ht="12.75">
      <c r="B70" s="39"/>
      <c r="C70" s="37"/>
      <c r="D70" s="37"/>
      <c r="E70" s="40"/>
    </row>
    <row r="71" spans="2:5" ht="12.75">
      <c r="B71" s="39"/>
      <c r="C71" s="37"/>
      <c r="D71" s="37"/>
      <c r="E71" s="40"/>
    </row>
    <row r="72" spans="2:5" ht="12.75">
      <c r="B72" s="39"/>
      <c r="C72" s="37"/>
      <c r="D72" s="37"/>
      <c r="E72" s="40"/>
    </row>
    <row r="73" spans="2:5" ht="12.75">
      <c r="B73" s="39"/>
      <c r="C73" s="37"/>
      <c r="D73" s="37"/>
      <c r="E73" s="40"/>
    </row>
    <row r="74" spans="2:5" ht="12.75">
      <c r="B74" s="39"/>
      <c r="C74" s="37"/>
      <c r="D74" s="37"/>
      <c r="E74" s="40"/>
    </row>
    <row r="75" spans="2:5" ht="12.75">
      <c r="B75" s="39"/>
      <c r="C75" s="37"/>
      <c r="D75" s="37"/>
      <c r="E75" s="40"/>
    </row>
    <row r="76" spans="2:5" ht="12.75">
      <c r="B76" s="39"/>
      <c r="C76" s="37"/>
      <c r="D76" s="37"/>
      <c r="E76" s="40"/>
    </row>
    <row r="77" spans="2:5" ht="12.75">
      <c r="B77" s="39"/>
      <c r="C77" s="37"/>
      <c r="D77" s="37"/>
      <c r="E77" s="40"/>
    </row>
    <row r="78" spans="2:5" ht="12.75">
      <c r="B78" s="39"/>
      <c r="C78" s="37"/>
      <c r="D78" s="37"/>
      <c r="E78" s="40"/>
    </row>
    <row r="79" spans="2:5" ht="12.75">
      <c r="B79" s="39"/>
      <c r="C79" s="37"/>
      <c r="D79" s="37"/>
      <c r="E79" s="40"/>
    </row>
    <row r="80" spans="2:5" ht="12.75">
      <c r="B80" s="39"/>
      <c r="C80" s="37"/>
      <c r="D80" s="37"/>
      <c r="E80" s="40"/>
    </row>
    <row r="81" spans="2:5" ht="12.75">
      <c r="B81" s="39"/>
      <c r="C81" s="37"/>
      <c r="D81" s="37"/>
      <c r="E81" s="40"/>
    </row>
    <row r="82" spans="2:5" ht="12.75">
      <c r="B82" s="39"/>
      <c r="C82" s="37"/>
      <c r="D82" s="37"/>
      <c r="E82" s="40"/>
    </row>
    <row r="83" spans="2:5" ht="12.75">
      <c r="B83" s="39"/>
      <c r="C83" s="37"/>
      <c r="D83" s="37"/>
      <c r="E83" s="40"/>
    </row>
    <row r="84" spans="2:5" ht="12.75">
      <c r="B84" s="39"/>
      <c r="C84" s="37"/>
      <c r="D84" s="37"/>
      <c r="E84" s="40"/>
    </row>
    <row r="85" spans="2:5" ht="12.75">
      <c r="B85" s="39"/>
      <c r="C85" s="37"/>
      <c r="D85" s="37"/>
      <c r="E85" s="40"/>
    </row>
    <row r="86" spans="2:5" ht="12.75">
      <c r="B86" s="39"/>
      <c r="C86" s="37"/>
      <c r="D86" s="37"/>
      <c r="E86" s="40"/>
    </row>
    <row r="87" spans="2:5" ht="12.75">
      <c r="B87" s="39"/>
      <c r="C87" s="37"/>
      <c r="D87" s="37"/>
      <c r="E87" s="40"/>
    </row>
    <row r="88" spans="2:5" ht="12.75">
      <c r="B88" s="39"/>
      <c r="C88" s="37"/>
      <c r="D88" s="37"/>
      <c r="E88" s="40"/>
    </row>
    <row r="89" spans="2:5" ht="12.75">
      <c r="B89" s="39"/>
      <c r="C89" s="37"/>
      <c r="D89" s="37"/>
      <c r="E89" s="40"/>
    </row>
    <row r="90" spans="2:5" ht="12.75">
      <c r="B90" s="39"/>
      <c r="C90" s="37"/>
      <c r="D90" s="37"/>
      <c r="E90" s="40"/>
    </row>
    <row r="91" spans="2:5" ht="12.75">
      <c r="B91" s="39"/>
      <c r="C91" s="37"/>
      <c r="D91" s="37"/>
      <c r="E91" s="40"/>
    </row>
    <row r="92" spans="2:5" ht="12.75">
      <c r="B92" s="39"/>
      <c r="C92" s="37"/>
      <c r="D92" s="37"/>
      <c r="E92" s="40"/>
    </row>
    <row r="93" spans="2:5" ht="12.75">
      <c r="B93" s="39"/>
      <c r="C93" s="37"/>
      <c r="D93" s="37"/>
      <c r="E93" s="40"/>
    </row>
    <row r="94" spans="2:5" ht="12.75">
      <c r="B94" s="39"/>
      <c r="C94" s="37"/>
      <c r="D94" s="37"/>
      <c r="E94" s="40"/>
    </row>
    <row r="95" spans="2:5" ht="12.75">
      <c r="B95" s="39"/>
      <c r="C95" s="37"/>
      <c r="D95" s="37"/>
      <c r="E95" s="40"/>
    </row>
    <row r="96" spans="2:5" ht="12.75">
      <c r="B96" s="39"/>
      <c r="C96" s="37"/>
      <c r="D96" s="37"/>
      <c r="E96" s="40"/>
    </row>
    <row r="97" spans="2:5" ht="12.75">
      <c r="B97" s="39"/>
      <c r="C97" s="37"/>
      <c r="D97" s="37"/>
      <c r="E97" s="40"/>
    </row>
    <row r="98" spans="2:5" ht="12.75">
      <c r="B98" s="39"/>
      <c r="C98" s="37"/>
      <c r="D98" s="37"/>
      <c r="E98" s="40"/>
    </row>
    <row r="99" spans="2:5" ht="12.75">
      <c r="B99" s="39"/>
      <c r="C99" s="37"/>
      <c r="D99" s="37"/>
      <c r="E99" s="40"/>
    </row>
    <row r="100" spans="2:5" ht="12.75">
      <c r="B100" s="39"/>
      <c r="C100" s="37"/>
      <c r="D100" s="37"/>
      <c r="E100" s="40"/>
    </row>
    <row r="101" spans="2:5" ht="12.75">
      <c r="B101" s="39"/>
      <c r="C101" s="37"/>
      <c r="D101" s="37"/>
      <c r="E101" s="40"/>
    </row>
    <row r="102" spans="2:5" ht="12.75">
      <c r="B102" s="39"/>
      <c r="C102" s="37"/>
      <c r="D102" s="37"/>
      <c r="E102" s="40"/>
    </row>
    <row r="103" spans="2:5" ht="12.75">
      <c r="B103" s="39"/>
      <c r="C103" s="37"/>
      <c r="D103" s="37"/>
      <c r="E103" s="40"/>
    </row>
    <row r="104" spans="2:5" ht="12.75">
      <c r="B104" s="39"/>
      <c r="C104" s="37"/>
      <c r="D104" s="37"/>
      <c r="E104" s="40"/>
    </row>
    <row r="105" spans="2:5" ht="12.75">
      <c r="B105" s="39"/>
      <c r="C105" s="37"/>
      <c r="D105" s="37"/>
      <c r="E105" s="40"/>
    </row>
    <row r="106" spans="2:5" ht="12.75">
      <c r="B106" s="39"/>
      <c r="C106" s="37"/>
      <c r="D106" s="37"/>
      <c r="E106" s="40"/>
    </row>
    <row r="107" spans="2:5" ht="12.75">
      <c r="B107" s="39"/>
      <c r="C107" s="37"/>
      <c r="D107" s="37"/>
      <c r="E107" s="40"/>
    </row>
    <row r="108" spans="2:5" ht="12.75">
      <c r="B108" s="39"/>
      <c r="C108" s="37"/>
      <c r="D108" s="37"/>
      <c r="E108" s="40"/>
    </row>
    <row r="109" spans="2:5" ht="12.75">
      <c r="B109" s="39"/>
      <c r="C109" s="37"/>
      <c r="D109" s="37"/>
      <c r="E109" s="40"/>
    </row>
    <row r="110" spans="2:5" ht="12.75">
      <c r="B110" s="39"/>
      <c r="C110" s="37"/>
      <c r="D110" s="37"/>
      <c r="E110" s="40"/>
    </row>
    <row r="111" spans="2:5" ht="12.75">
      <c r="B111" s="39"/>
      <c r="C111" s="37"/>
      <c r="D111" s="37"/>
      <c r="E111" s="40"/>
    </row>
    <row r="112" spans="2:5" ht="12.75">
      <c r="B112" s="39"/>
      <c r="C112" s="37"/>
      <c r="D112" s="37"/>
      <c r="E112" s="40"/>
    </row>
    <row r="113" spans="2:5" ht="12.75">
      <c r="B113" s="39"/>
      <c r="C113" s="37"/>
      <c r="D113" s="37"/>
      <c r="E113" s="40"/>
    </row>
    <row r="114" spans="2:5" ht="12.75">
      <c r="B114" s="39"/>
      <c r="C114" s="37"/>
      <c r="D114" s="37"/>
      <c r="E114" s="40"/>
    </row>
    <row r="115" spans="2:5" ht="12.75">
      <c r="B115" s="39"/>
      <c r="C115" s="37"/>
      <c r="D115" s="37"/>
      <c r="E115" s="40"/>
    </row>
    <row r="116" spans="2:5" ht="12.75">
      <c r="B116" s="39"/>
      <c r="C116" s="37"/>
      <c r="D116" s="37"/>
      <c r="E116" s="40"/>
    </row>
    <row r="117" spans="2:5" ht="12.75">
      <c r="B117" s="39"/>
      <c r="C117" s="37"/>
      <c r="D117" s="37"/>
      <c r="E117" s="40"/>
    </row>
    <row r="118" spans="2:5" ht="12.75">
      <c r="B118" s="39"/>
      <c r="C118" s="37"/>
      <c r="D118" s="37"/>
      <c r="E118" s="40"/>
    </row>
    <row r="119" spans="2:5" ht="12.75">
      <c r="B119" s="39"/>
      <c r="C119" s="37"/>
      <c r="D119" s="37"/>
      <c r="E119" s="40"/>
    </row>
    <row r="120" spans="2:5" ht="12.75">
      <c r="B120" s="39"/>
      <c r="C120" s="37"/>
      <c r="D120" s="37"/>
      <c r="E120" s="40"/>
    </row>
    <row r="121" spans="2:5" ht="12.75">
      <c r="B121" s="39"/>
      <c r="C121" s="37"/>
      <c r="D121" s="37"/>
      <c r="E121" s="40"/>
    </row>
    <row r="122" spans="2:5" ht="12.75">
      <c r="B122" s="39"/>
      <c r="C122" s="37"/>
      <c r="D122" s="37"/>
      <c r="E122" s="40"/>
    </row>
    <row r="123" spans="2:5" ht="12.75">
      <c r="B123" s="39"/>
      <c r="C123" s="37"/>
      <c r="D123" s="37"/>
      <c r="E123" s="40"/>
    </row>
    <row r="124" spans="2:5" ht="12.75">
      <c r="B124" s="39"/>
      <c r="C124" s="37"/>
      <c r="D124" s="37"/>
      <c r="E124" s="40"/>
    </row>
    <row r="125" spans="2:5" ht="12.75">
      <c r="B125" s="39"/>
      <c r="C125" s="37"/>
      <c r="D125" s="37"/>
      <c r="E125" s="40"/>
    </row>
    <row r="126" spans="2:5" ht="12.75">
      <c r="B126" s="39"/>
      <c r="C126" s="37"/>
      <c r="D126" s="37"/>
      <c r="E126" s="40"/>
    </row>
    <row r="127" spans="2:5" ht="12.75">
      <c r="B127" s="39"/>
      <c r="C127" s="37"/>
      <c r="D127" s="37"/>
      <c r="E127" s="40"/>
    </row>
    <row r="128" spans="2:5" ht="12.75">
      <c r="B128" s="39"/>
      <c r="C128" s="37"/>
      <c r="D128" s="37"/>
      <c r="E128" s="40"/>
    </row>
    <row r="129" spans="2:5" ht="12.75">
      <c r="B129" s="39"/>
      <c r="C129" s="37"/>
      <c r="D129" s="37"/>
      <c r="E129" s="40"/>
    </row>
    <row r="130" spans="2:5" ht="12.75">
      <c r="B130" s="39"/>
      <c r="C130" s="37"/>
      <c r="D130" s="37"/>
      <c r="E130" s="40"/>
    </row>
    <row r="131" spans="2:5" ht="12.75">
      <c r="B131" s="39"/>
      <c r="C131" s="37"/>
      <c r="D131" s="37"/>
      <c r="E131" s="40"/>
    </row>
    <row r="132" spans="2:5" ht="12.75">
      <c r="B132" s="39"/>
      <c r="C132" s="37"/>
      <c r="D132" s="37"/>
      <c r="E132" s="40"/>
    </row>
    <row r="133" spans="2:5" ht="12.75">
      <c r="B133" s="39"/>
      <c r="C133" s="37"/>
      <c r="D133" s="37"/>
      <c r="E133" s="40"/>
    </row>
    <row r="134" spans="2:5" ht="12.75">
      <c r="B134" s="39"/>
      <c r="C134" s="37"/>
      <c r="D134" s="37"/>
      <c r="E134" s="40"/>
    </row>
    <row r="135" spans="2:5" ht="12.75">
      <c r="B135" s="39"/>
      <c r="C135" s="37"/>
      <c r="D135" s="37"/>
      <c r="E135" s="40"/>
    </row>
    <row r="136" spans="2:5" ht="12.75">
      <c r="B136" s="39"/>
      <c r="C136" s="37"/>
      <c r="D136" s="37"/>
      <c r="E136" s="40"/>
    </row>
    <row r="137" spans="2:5" ht="12.75">
      <c r="B137" s="39"/>
      <c r="C137" s="37"/>
      <c r="D137" s="37"/>
      <c r="E137" s="40"/>
    </row>
    <row r="138" spans="2:5" ht="12.75">
      <c r="B138" s="39"/>
      <c r="C138" s="37"/>
      <c r="D138" s="37"/>
      <c r="E138" s="40"/>
    </row>
    <row r="139" spans="2:5" ht="12.75">
      <c r="B139" s="39"/>
      <c r="C139" s="37"/>
      <c r="D139" s="37"/>
      <c r="E139" s="40"/>
    </row>
    <row r="140" spans="2:5" ht="12.75">
      <c r="B140" s="39"/>
      <c r="C140" s="37"/>
      <c r="D140" s="37"/>
      <c r="E140" s="40"/>
    </row>
    <row r="141" spans="2:5" ht="12.75">
      <c r="B141" s="39"/>
      <c r="C141" s="37"/>
      <c r="D141" s="37"/>
      <c r="E141" s="40"/>
    </row>
    <row r="142" spans="2:5" ht="12.75">
      <c r="B142" s="39"/>
      <c r="C142" s="37"/>
      <c r="D142" s="37"/>
      <c r="E142" s="40"/>
    </row>
    <row r="143" spans="2:5" ht="12.75">
      <c r="B143" s="39"/>
      <c r="C143" s="37"/>
      <c r="D143" s="37"/>
      <c r="E143" s="40"/>
    </row>
    <row r="144" spans="2:5" ht="12.75">
      <c r="B144" s="39"/>
      <c r="C144" s="37"/>
      <c r="D144" s="37"/>
      <c r="E144" s="40"/>
    </row>
    <row r="145" spans="2:5" ht="12.75">
      <c r="B145" s="39"/>
      <c r="C145" s="37"/>
      <c r="D145" s="37"/>
      <c r="E145" s="40"/>
    </row>
    <row r="146" spans="2:5" ht="12.75">
      <c r="B146" s="39"/>
      <c r="C146" s="37"/>
      <c r="D146" s="37"/>
      <c r="E146" s="40"/>
    </row>
    <row r="147" spans="2:5" ht="12.75">
      <c r="B147" s="39"/>
      <c r="C147" s="37"/>
      <c r="D147" s="37"/>
      <c r="E147" s="40"/>
    </row>
    <row r="148" spans="2:5" ht="12.75">
      <c r="B148" s="39"/>
      <c r="C148" s="37"/>
      <c r="D148" s="37"/>
      <c r="E148" s="40"/>
    </row>
    <row r="149" spans="2:5" ht="12.75">
      <c r="B149" s="39"/>
      <c r="C149" s="37"/>
      <c r="D149" s="37"/>
      <c r="E149" s="40"/>
    </row>
    <row r="150" spans="2:4" ht="12.75">
      <c r="B150" s="39"/>
      <c r="C150" s="37"/>
      <c r="D150" s="37"/>
    </row>
    <row r="151" spans="2:4" ht="12.75">
      <c r="B151" s="39"/>
      <c r="C151" s="37"/>
      <c r="D151" s="37"/>
    </row>
    <row r="152" spans="2:4" ht="12.75">
      <c r="B152" s="39"/>
      <c r="C152" s="37"/>
      <c r="D152" s="37"/>
    </row>
    <row r="153" spans="2:4" ht="12.75">
      <c r="B153" s="39"/>
      <c r="C153" s="37"/>
      <c r="D153" s="37"/>
    </row>
    <row r="154" spans="2:4" ht="12.75">
      <c r="B154" s="39"/>
      <c r="C154" s="37"/>
      <c r="D154" s="37"/>
    </row>
    <row r="155" spans="2:4" ht="12.75">
      <c r="B155" s="39"/>
      <c r="C155" s="37"/>
      <c r="D155" s="37"/>
    </row>
    <row r="156" spans="2:4" ht="12.75">
      <c r="B156" s="39"/>
      <c r="C156" s="37"/>
      <c r="D156" s="37"/>
    </row>
    <row r="157" spans="2:4" ht="12.75">
      <c r="B157" s="39"/>
      <c r="C157" s="37"/>
      <c r="D157" s="37"/>
    </row>
    <row r="158" spans="2:4" ht="12.75">
      <c r="B158" s="39"/>
      <c r="C158" s="37"/>
      <c r="D158" s="37"/>
    </row>
    <row r="159" spans="2:4" ht="12.75">
      <c r="B159" s="39"/>
      <c r="C159" s="37"/>
      <c r="D159" s="37"/>
    </row>
    <row r="160" spans="2:4" ht="12.75">
      <c r="B160" s="39"/>
      <c r="C160" s="37"/>
      <c r="D160" s="37"/>
    </row>
    <row r="161" spans="2:4" ht="12.75">
      <c r="B161" s="39"/>
      <c r="C161" s="37"/>
      <c r="D161" s="37"/>
    </row>
    <row r="162" spans="2:4" ht="12.75">
      <c r="B162" s="39"/>
      <c r="C162" s="37"/>
      <c r="D162" s="37"/>
    </row>
    <row r="163" spans="2:4" ht="12.75">
      <c r="B163" s="39"/>
      <c r="C163" s="37"/>
      <c r="D163" s="37"/>
    </row>
    <row r="164" spans="2:4" ht="12.75">
      <c r="B164" s="39"/>
      <c r="C164" s="37"/>
      <c r="D164" s="37"/>
    </row>
    <row r="165" spans="2:4" ht="12.75">
      <c r="B165" s="39"/>
      <c r="C165" s="37"/>
      <c r="D165" s="37"/>
    </row>
    <row r="166" spans="2:4" ht="12.75">
      <c r="B166" s="39"/>
      <c r="C166" s="37"/>
      <c r="D166" s="37"/>
    </row>
    <row r="167" spans="2:4" ht="12.75">
      <c r="B167" s="39"/>
      <c r="C167" s="37"/>
      <c r="D167" s="37"/>
    </row>
    <row r="168" spans="2:4" ht="12.75">
      <c r="B168" s="39"/>
      <c r="C168" s="37"/>
      <c r="D168" s="37"/>
    </row>
    <row r="169" spans="2:4" ht="12.75">
      <c r="B169" s="39"/>
      <c r="C169" s="37"/>
      <c r="D169" s="37"/>
    </row>
    <row r="170" spans="2:4" ht="12.75">
      <c r="B170" s="39"/>
      <c r="C170" s="37"/>
      <c r="D170" s="37"/>
    </row>
    <row r="171" spans="2:4" ht="12.75">
      <c r="B171" s="39"/>
      <c r="C171" s="37"/>
      <c r="D171" s="37"/>
    </row>
    <row r="172" spans="2:4" ht="12.75">
      <c r="B172" s="39"/>
      <c r="C172" s="37"/>
      <c r="D172" s="37"/>
    </row>
    <row r="173" spans="2:4" ht="12.75">
      <c r="B173" s="39"/>
      <c r="C173" s="37"/>
      <c r="D173" s="37"/>
    </row>
    <row r="174" spans="2:4" ht="12.75">
      <c r="B174" s="39"/>
      <c r="C174" s="37"/>
      <c r="D174" s="37"/>
    </row>
    <row r="175" spans="2:4" ht="12.75">
      <c r="B175" s="39"/>
      <c r="C175" s="37"/>
      <c r="D175" s="37"/>
    </row>
    <row r="176" spans="2:4" ht="12.75">
      <c r="B176" s="39"/>
      <c r="C176" s="37"/>
      <c r="D176" s="37"/>
    </row>
    <row r="177" spans="2:4" ht="12.75">
      <c r="B177" s="39"/>
      <c r="C177" s="37"/>
      <c r="D177" s="37"/>
    </row>
    <row r="178" spans="2:4" ht="12.75">
      <c r="B178" s="39"/>
      <c r="C178" s="37"/>
      <c r="D178" s="37"/>
    </row>
    <row r="179" spans="2:4" ht="12.75">
      <c r="B179" s="39"/>
      <c r="C179" s="37"/>
      <c r="D179" s="37"/>
    </row>
    <row r="180" spans="2:4" ht="12.75">
      <c r="B180" s="39"/>
      <c r="C180" s="37"/>
      <c r="D180" s="37"/>
    </row>
    <row r="181" spans="2:4" ht="12.75">
      <c r="B181" s="39"/>
      <c r="C181" s="37"/>
      <c r="D181" s="37"/>
    </row>
    <row r="182" spans="2:4" ht="12.75">
      <c r="B182" s="39"/>
      <c r="C182" s="37"/>
      <c r="D182" s="37"/>
    </row>
    <row r="183" spans="2:4" ht="12.75">
      <c r="B183" s="39"/>
      <c r="C183" s="37"/>
      <c r="D183" s="37"/>
    </row>
    <row r="184" spans="2:4" ht="12.75">
      <c r="B184" s="39"/>
      <c r="C184" s="37"/>
      <c r="D184" s="37"/>
    </row>
    <row r="185" spans="2:4" ht="12.75">
      <c r="B185" s="39"/>
      <c r="C185" s="37"/>
      <c r="D185" s="37"/>
    </row>
    <row r="186" spans="2:4" ht="12.75">
      <c r="B186" s="39"/>
      <c r="C186" s="37"/>
      <c r="D186" s="37"/>
    </row>
    <row r="187" spans="2:4" ht="12.75">
      <c r="B187" s="39"/>
      <c r="C187" s="37"/>
      <c r="D187" s="37"/>
    </row>
    <row r="188" spans="2:4" ht="12.75">
      <c r="B188" s="39"/>
      <c r="C188" s="37"/>
      <c r="D188" s="37"/>
    </row>
    <row r="189" spans="2:4" ht="12.75">
      <c r="B189" s="39"/>
      <c r="C189" s="37"/>
      <c r="D189" s="37"/>
    </row>
    <row r="190" spans="2:4" ht="12.75">
      <c r="B190" s="39"/>
      <c r="C190" s="37"/>
      <c r="D190" s="37"/>
    </row>
    <row r="191" spans="2:4" ht="12.75">
      <c r="B191" s="39"/>
      <c r="C191" s="37"/>
      <c r="D191" s="37"/>
    </row>
    <row r="192" spans="2:4" ht="12.75">
      <c r="B192" s="39"/>
      <c r="C192" s="37"/>
      <c r="D192" s="37"/>
    </row>
    <row r="193" spans="2:4" ht="12.75">
      <c r="B193" s="39"/>
      <c r="C193" s="37"/>
      <c r="D193" s="37"/>
    </row>
    <row r="194" spans="2:4" ht="12.75">
      <c r="B194" s="39"/>
      <c r="C194" s="37"/>
      <c r="D194" s="37"/>
    </row>
    <row r="195" spans="2:4" ht="12.75">
      <c r="B195" s="39"/>
      <c r="C195" s="37"/>
      <c r="D195" s="37"/>
    </row>
    <row r="196" spans="2:4" ht="12.75">
      <c r="B196" s="39"/>
      <c r="C196" s="37"/>
      <c r="D196" s="37"/>
    </row>
    <row r="197" spans="2:4" ht="12.75">
      <c r="B197" s="39"/>
      <c r="C197" s="37"/>
      <c r="D197" s="37"/>
    </row>
    <row r="198" spans="2:4" ht="12.75">
      <c r="B198" s="39"/>
      <c r="C198" s="37"/>
      <c r="D198" s="37"/>
    </row>
    <row r="199" spans="2:4" ht="12.75">
      <c r="B199" s="39"/>
      <c r="C199" s="37"/>
      <c r="D199" s="37"/>
    </row>
    <row r="200" spans="2:4" ht="12.75">
      <c r="B200" s="39"/>
      <c r="C200" s="37"/>
      <c r="D200" s="37"/>
    </row>
    <row r="201" spans="2:4" ht="12.75">
      <c r="B201" s="39"/>
      <c r="C201" s="37"/>
      <c r="D201" s="37"/>
    </row>
    <row r="202" spans="2:4" ht="12.75">
      <c r="B202" s="39"/>
      <c r="C202" s="37"/>
      <c r="D202" s="37"/>
    </row>
    <row r="203" spans="2:4" ht="12.75">
      <c r="B203" s="39"/>
      <c r="C203" s="37"/>
      <c r="D203" s="37"/>
    </row>
    <row r="204" spans="2:4" ht="12.75">
      <c r="B204" s="39"/>
      <c r="C204" s="37"/>
      <c r="D204" s="37"/>
    </row>
    <row r="205" spans="2:4" ht="12.75">
      <c r="B205" s="39"/>
      <c r="C205" s="37"/>
      <c r="D205" s="37"/>
    </row>
    <row r="206" spans="2:4" ht="12.75">
      <c r="B206" s="39"/>
      <c r="C206" s="37"/>
      <c r="D206" s="37"/>
    </row>
    <row r="207" spans="2:4" ht="12.75">
      <c r="B207" s="39"/>
      <c r="C207" s="37"/>
      <c r="D207" s="37"/>
    </row>
    <row r="208" spans="2:4" ht="12.75">
      <c r="B208" s="39"/>
      <c r="C208" s="37"/>
      <c r="D208" s="37"/>
    </row>
    <row r="209" spans="2:4" ht="12.75">
      <c r="B209" s="39"/>
      <c r="C209" s="37"/>
      <c r="D209" s="37"/>
    </row>
    <row r="210" spans="2:4" ht="12.75">
      <c r="B210" s="39"/>
      <c r="C210" s="37"/>
      <c r="D210" s="37"/>
    </row>
    <row r="211" spans="2:4" ht="12.75">
      <c r="B211" s="39"/>
      <c r="C211" s="37"/>
      <c r="D211" s="37"/>
    </row>
    <row r="212" spans="2:4" ht="12.75">
      <c r="B212" s="39"/>
      <c r="C212" s="37"/>
      <c r="D212" s="37"/>
    </row>
    <row r="213" spans="2:4" ht="12.75">
      <c r="B213" s="39"/>
      <c r="C213" s="37"/>
      <c r="D213" s="37"/>
    </row>
    <row r="214" spans="2:4" ht="12.75">
      <c r="B214" s="39"/>
      <c r="C214" s="37"/>
      <c r="D214" s="37"/>
    </row>
    <row r="215" spans="2:4" ht="12.75">
      <c r="B215" s="39"/>
      <c r="C215" s="37"/>
      <c r="D215" s="37"/>
    </row>
    <row r="216" spans="2:4" ht="12.75">
      <c r="B216" s="39"/>
      <c r="C216" s="37"/>
      <c r="D216" s="37"/>
    </row>
    <row r="217" spans="2:4" ht="12.75">
      <c r="B217" s="39"/>
      <c r="C217" s="37"/>
      <c r="D217" s="37"/>
    </row>
    <row r="218" spans="2:4" ht="12.75">
      <c r="B218" s="39"/>
      <c r="C218" s="37"/>
      <c r="D218" s="37"/>
    </row>
    <row r="219" spans="2:4" ht="12.75">
      <c r="B219" s="39"/>
      <c r="C219" s="37"/>
      <c r="D219" s="37"/>
    </row>
    <row r="220" spans="2:4" ht="12.75">
      <c r="B220" s="39"/>
      <c r="C220" s="37"/>
      <c r="D220" s="37"/>
    </row>
    <row r="221" spans="2:4" ht="12.75">
      <c r="B221" s="39"/>
      <c r="C221" s="37"/>
      <c r="D221" s="37"/>
    </row>
    <row r="222" spans="2:4" ht="12.75">
      <c r="B222" s="39"/>
      <c r="C222" s="37"/>
      <c r="D222" s="37"/>
    </row>
    <row r="223" spans="2:4" ht="12.75">
      <c r="B223" s="39"/>
      <c r="C223" s="37"/>
      <c r="D223" s="37"/>
    </row>
    <row r="224" spans="2:4" ht="12.75">
      <c r="B224" s="39"/>
      <c r="C224" s="37"/>
      <c r="D224" s="37"/>
    </row>
    <row r="225" spans="2:4" ht="12.75">
      <c r="B225" s="39"/>
      <c r="C225" s="37"/>
      <c r="D225" s="37"/>
    </row>
    <row r="226" spans="2:4" ht="12.75">
      <c r="B226" s="39"/>
      <c r="C226" s="37"/>
      <c r="D226" s="37"/>
    </row>
    <row r="227" spans="2:4" ht="12.75">
      <c r="B227" s="39"/>
      <c r="C227" s="37"/>
      <c r="D227" s="37"/>
    </row>
    <row r="228" spans="2:4" ht="12.75">
      <c r="B228" s="39"/>
      <c r="C228" s="37"/>
      <c r="D228" s="37"/>
    </row>
    <row r="229" spans="2:4" ht="12.75">
      <c r="B229" s="39"/>
      <c r="C229" s="37"/>
      <c r="D229" s="37"/>
    </row>
    <row r="230" spans="2:4" ht="12.75">
      <c r="B230" s="39"/>
      <c r="C230" s="37"/>
      <c r="D230" s="37"/>
    </row>
    <row r="231" spans="2:4" ht="12.75">
      <c r="B231" s="39"/>
      <c r="C231" s="37"/>
      <c r="D231" s="37"/>
    </row>
    <row r="232" spans="2:4" ht="12.75">
      <c r="B232" s="39"/>
      <c r="C232" s="37"/>
      <c r="D232" s="37"/>
    </row>
    <row r="233" spans="2:4" ht="12.75">
      <c r="B233" s="39"/>
      <c r="C233" s="37"/>
      <c r="D233" s="37"/>
    </row>
    <row r="234" spans="2:4" ht="12.75">
      <c r="B234" s="39"/>
      <c r="C234" s="37"/>
      <c r="D234" s="37"/>
    </row>
    <row r="235" spans="2:4" ht="12.75">
      <c r="B235" s="39"/>
      <c r="C235" s="37"/>
      <c r="D235" s="37"/>
    </row>
    <row r="236" spans="2:4" ht="12.75">
      <c r="B236" s="39"/>
      <c r="C236" s="37"/>
      <c r="D236" s="37"/>
    </row>
    <row r="237" spans="2:4" ht="12.75">
      <c r="B237" s="39"/>
      <c r="C237" s="37"/>
      <c r="D237" s="37"/>
    </row>
    <row r="238" spans="2:4" ht="12.75">
      <c r="B238" s="39"/>
      <c r="C238" s="37"/>
      <c r="D238" s="37"/>
    </row>
    <row r="239" spans="2:4" ht="12.75">
      <c r="B239" s="39"/>
      <c r="C239" s="37"/>
      <c r="D239" s="37"/>
    </row>
    <row r="240" spans="2:4" ht="12.75">
      <c r="B240" s="39"/>
      <c r="C240" s="37"/>
      <c r="D240" s="37"/>
    </row>
    <row r="241" spans="2:4" ht="12.75">
      <c r="B241" s="39"/>
      <c r="C241" s="37"/>
      <c r="D241" s="37"/>
    </row>
    <row r="242" spans="2:4" ht="12.75">
      <c r="B242" s="39"/>
      <c r="C242" s="37"/>
      <c r="D242" s="37"/>
    </row>
    <row r="243" spans="2:4" ht="12.75">
      <c r="B243" s="39"/>
      <c r="C243" s="37"/>
      <c r="D243" s="37"/>
    </row>
    <row r="244" spans="2:4" ht="12.75">
      <c r="B244" s="39"/>
      <c r="C244" s="37"/>
      <c r="D244" s="37"/>
    </row>
    <row r="245" spans="2:4" ht="12.75">
      <c r="B245" s="39"/>
      <c r="C245" s="37"/>
      <c r="D245" s="37"/>
    </row>
    <row r="246" spans="2:4" ht="12.75">
      <c r="B246" s="39"/>
      <c r="C246" s="37"/>
      <c r="D246" s="37"/>
    </row>
    <row r="247" spans="2:4" ht="12.75">
      <c r="B247" s="39"/>
      <c r="C247" s="37"/>
      <c r="D247" s="37"/>
    </row>
    <row r="248" spans="2:4" ht="12.75">
      <c r="B248" s="39"/>
      <c r="C248" s="37"/>
      <c r="D248" s="37"/>
    </row>
    <row r="249" spans="2:4" ht="12.75">
      <c r="B249" s="39"/>
      <c r="C249" s="37"/>
      <c r="D249" s="37"/>
    </row>
    <row r="250" spans="2:4" ht="12.75">
      <c r="B250" s="39"/>
      <c r="C250" s="37"/>
      <c r="D250" s="37"/>
    </row>
    <row r="251" spans="2:4" ht="12.75">
      <c r="B251" s="39"/>
      <c r="C251" s="37"/>
      <c r="D251" s="37"/>
    </row>
    <row r="252" spans="2:4" ht="12.75">
      <c r="B252" s="39"/>
      <c r="C252" s="37"/>
      <c r="D252" s="37"/>
    </row>
    <row r="253" spans="2:4" ht="12.75">
      <c r="B253" s="39"/>
      <c r="C253" s="37"/>
      <c r="D253" s="37"/>
    </row>
    <row r="254" spans="2:4" ht="12.75">
      <c r="B254" s="39"/>
      <c r="C254" s="37"/>
      <c r="D254" s="37"/>
    </row>
    <row r="255" spans="2:4" ht="12.75">
      <c r="B255" s="39"/>
      <c r="C255" s="37"/>
      <c r="D255" s="37"/>
    </row>
    <row r="256" spans="2:4" ht="12.75">
      <c r="B256" s="39"/>
      <c r="C256" s="37"/>
      <c r="D256" s="37"/>
    </row>
    <row r="257" spans="2:4" ht="12.75">
      <c r="B257" s="39"/>
      <c r="C257" s="37"/>
      <c r="D257" s="37"/>
    </row>
    <row r="258" spans="2:4" ht="12.75">
      <c r="B258" s="39"/>
      <c r="C258" s="37"/>
      <c r="D258" s="37"/>
    </row>
    <row r="259" spans="2:4" ht="12.75">
      <c r="B259" s="39"/>
      <c r="C259" s="37"/>
      <c r="D259" s="37"/>
    </row>
    <row r="260" spans="2:4" ht="12.75">
      <c r="B260" s="39"/>
      <c r="C260" s="37"/>
      <c r="D260" s="37"/>
    </row>
    <row r="261" spans="2:4" ht="12.75">
      <c r="B261" s="39"/>
      <c r="C261" s="37"/>
      <c r="D261" s="37"/>
    </row>
    <row r="262" spans="2:4" ht="12.75">
      <c r="B262" s="39"/>
      <c r="C262" s="37"/>
      <c r="D262" s="37"/>
    </row>
    <row r="263" spans="2:4" ht="12.75">
      <c r="B263" s="39"/>
      <c r="C263" s="37"/>
      <c r="D263" s="37"/>
    </row>
    <row r="264" spans="2:4" ht="12.75">
      <c r="B264" s="39"/>
      <c r="C264" s="37"/>
      <c r="D264" s="37"/>
    </row>
    <row r="265" spans="2:4" ht="12.75">
      <c r="B265" s="39"/>
      <c r="C265" s="37"/>
      <c r="D265" s="37"/>
    </row>
    <row r="266" spans="2:4" ht="12.75">
      <c r="B266" s="39"/>
      <c r="C266" s="37"/>
      <c r="D266" s="37"/>
    </row>
    <row r="267" spans="2:4" ht="12.75">
      <c r="B267" s="39"/>
      <c r="C267" s="37"/>
      <c r="D267" s="37"/>
    </row>
    <row r="268" spans="2:4" ht="12.75">
      <c r="B268" s="39"/>
      <c r="C268" s="37"/>
      <c r="D268" s="37"/>
    </row>
    <row r="269" spans="2:4" ht="12.75">
      <c r="B269" s="39"/>
      <c r="C269" s="37"/>
      <c r="D269" s="37"/>
    </row>
    <row r="270" spans="2:4" ht="12.75">
      <c r="B270" s="39"/>
      <c r="C270" s="37"/>
      <c r="D270" s="37"/>
    </row>
    <row r="271" spans="2:4" ht="12.75">
      <c r="B271" s="39"/>
      <c r="C271" s="37"/>
      <c r="D271" s="37"/>
    </row>
    <row r="272" spans="2:4" ht="12.75">
      <c r="B272" s="39"/>
      <c r="C272" s="37"/>
      <c r="D272" s="37"/>
    </row>
    <row r="273" spans="2:4" ht="12.75">
      <c r="B273" s="39"/>
      <c r="C273" s="37"/>
      <c r="D273" s="37"/>
    </row>
    <row r="274" spans="2:4" ht="12.75">
      <c r="B274" s="39"/>
      <c r="C274" s="37"/>
      <c r="D274" s="37"/>
    </row>
    <row r="275" spans="2:4" ht="12.75">
      <c r="B275" s="39"/>
      <c r="C275" s="37"/>
      <c r="D275" s="37"/>
    </row>
    <row r="276" spans="2:4" ht="12.75">
      <c r="B276" s="39"/>
      <c r="C276" s="37"/>
      <c r="D276" s="37"/>
    </row>
    <row r="277" spans="2:4" ht="12.75">
      <c r="B277" s="39"/>
      <c r="C277" s="37"/>
      <c r="D277" s="37"/>
    </row>
    <row r="278" spans="2:4" ht="12.75">
      <c r="B278" s="39"/>
      <c r="C278" s="37"/>
      <c r="D278" s="37"/>
    </row>
    <row r="279" spans="2:4" ht="12.75">
      <c r="B279" s="39"/>
      <c r="C279" s="37"/>
      <c r="D279" s="37"/>
    </row>
    <row r="280" spans="2:4" ht="12.75">
      <c r="B280" s="39"/>
      <c r="C280" s="37"/>
      <c r="D280" s="37"/>
    </row>
    <row r="281" spans="2:4" ht="12.75">
      <c r="B281" s="39"/>
      <c r="C281" s="37"/>
      <c r="D281" s="37"/>
    </row>
    <row r="282" spans="2:4" ht="12.75">
      <c r="B282" s="39"/>
      <c r="C282" s="37"/>
      <c r="D282" s="37"/>
    </row>
    <row r="283" spans="2:4" ht="12.75">
      <c r="B283" s="39"/>
      <c r="C283" s="37"/>
      <c r="D283" s="37"/>
    </row>
    <row r="284" spans="2:4" ht="12.75">
      <c r="B284" s="39"/>
      <c r="C284" s="37"/>
      <c r="D284" s="37"/>
    </row>
    <row r="285" spans="2:4" ht="12.75">
      <c r="B285" s="39"/>
      <c r="C285" s="37"/>
      <c r="D285" s="37"/>
    </row>
    <row r="286" spans="2:4" ht="12.75">
      <c r="B286" s="39"/>
      <c r="C286" s="37"/>
      <c r="D286" s="37"/>
    </row>
    <row r="287" spans="2:4" ht="12.75">
      <c r="B287" s="39"/>
      <c r="C287" s="37"/>
      <c r="D287" s="37"/>
    </row>
    <row r="288" spans="2:4" ht="12.75">
      <c r="B288" s="39"/>
      <c r="C288" s="37"/>
      <c r="D288" s="37"/>
    </row>
    <row r="289" spans="2:4" ht="12.75">
      <c r="B289" s="39"/>
      <c r="C289" s="37"/>
      <c r="D289" s="37"/>
    </row>
    <row r="290" spans="2:4" ht="12.75">
      <c r="B290" s="39"/>
      <c r="C290" s="37"/>
      <c r="D290" s="37"/>
    </row>
    <row r="291" spans="2:4" ht="12.75">
      <c r="B291" s="39"/>
      <c r="C291" s="37"/>
      <c r="D291" s="37"/>
    </row>
    <row r="292" spans="2:4" ht="12.75">
      <c r="B292" s="39"/>
      <c r="C292" s="37"/>
      <c r="D292" s="37"/>
    </row>
    <row r="293" spans="2:4" ht="12.75">
      <c r="B293" s="39"/>
      <c r="C293" s="37"/>
      <c r="D293" s="37"/>
    </row>
    <row r="294" spans="2:4" ht="12.75">
      <c r="B294" s="39"/>
      <c r="C294" s="37"/>
      <c r="D294" s="37"/>
    </row>
    <row r="295" spans="2:4" ht="12.75">
      <c r="B295" s="39"/>
      <c r="C295" s="37"/>
      <c r="D295" s="37"/>
    </row>
    <row r="296" spans="2:4" ht="12.75">
      <c r="B296" s="39"/>
      <c r="C296" s="37"/>
      <c r="D296" s="37"/>
    </row>
    <row r="297" spans="2:4" ht="12.75">
      <c r="B297" s="39"/>
      <c r="C297" s="37"/>
      <c r="D297" s="37"/>
    </row>
    <row r="298" spans="2:4" ht="12.75">
      <c r="B298" s="39"/>
      <c r="C298" s="37"/>
      <c r="D298" s="37"/>
    </row>
    <row r="299" spans="2:4" ht="12.75">
      <c r="B299" s="39"/>
      <c r="C299" s="37"/>
      <c r="D299" s="37"/>
    </row>
  </sheetData>
  <mergeCells count="6">
    <mergeCell ref="A1:A3"/>
    <mergeCell ref="E1:E3"/>
    <mergeCell ref="B2:B3"/>
    <mergeCell ref="C2:C3"/>
    <mergeCell ref="D2:D3"/>
    <mergeCell ref="B1:D1"/>
  </mergeCells>
  <printOptions/>
  <pageMargins left="0.64" right="0.75" top="0.87" bottom="0.81" header="0.38" footer="0.56"/>
  <pageSetup horizontalDpi="300" verticalDpi="300" orientation="landscape" paperSize="9" r:id="rId1"/>
  <headerFooter alignWithMargins="0">
    <oddHeader>&amp;C2003. évi út-híd-járda felújítások&amp;R7.sz.melléklet
(ezer Ft-ban)</oddHeader>
    <oddFooter>&amp;L&amp;D  &amp;T&amp;C&amp;F/&amp;A/Szalafainé&amp;R&amp;P/&amp;N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9" sqref="C38:C39"/>
    </sheetView>
  </sheetViews>
  <sheetFormatPr defaultColWidth="9.140625" defaultRowHeight="12.75"/>
  <cols>
    <col min="1" max="1" width="56.7109375" style="10" customWidth="1"/>
    <col min="2" max="2" width="11.28125" style="23" customWidth="1"/>
    <col min="3" max="3" width="14.57421875" style="10" customWidth="1"/>
    <col min="4" max="4" width="11.28125" style="10" customWidth="1"/>
    <col min="5" max="5" width="7.28125" style="10" customWidth="1"/>
    <col min="6" max="6" width="32.421875" style="10" bestFit="1" customWidth="1"/>
    <col min="7" max="16384" width="9.140625" style="10" customWidth="1"/>
  </cols>
  <sheetData>
    <row r="1" spans="1:6" s="16" customFormat="1" ht="12.75" customHeight="1">
      <c r="A1" s="59" t="s">
        <v>4</v>
      </c>
      <c r="B1" s="59" t="s">
        <v>69</v>
      </c>
      <c r="C1" s="59" t="s">
        <v>70</v>
      </c>
      <c r="D1" s="59" t="s">
        <v>71</v>
      </c>
      <c r="E1" s="59" t="s">
        <v>72</v>
      </c>
      <c r="F1" s="59" t="s">
        <v>9</v>
      </c>
    </row>
    <row r="2" spans="1:6" s="16" customFormat="1" ht="12.75">
      <c r="A2" s="60"/>
      <c r="B2" s="60"/>
      <c r="C2" s="60"/>
      <c r="D2" s="60"/>
      <c r="E2" s="60"/>
      <c r="F2" s="60"/>
    </row>
    <row r="3" spans="1:6" s="16" customFormat="1" ht="12.75">
      <c r="A3" s="61"/>
      <c r="B3" s="61"/>
      <c r="C3" s="61"/>
      <c r="D3" s="61"/>
      <c r="E3" s="61"/>
      <c r="F3" s="61"/>
    </row>
    <row r="4" spans="1:6" ht="12.75">
      <c r="A4" s="4"/>
      <c r="B4" s="22"/>
      <c r="C4" s="19"/>
      <c r="D4" s="19"/>
      <c r="E4" s="4"/>
      <c r="F4" s="4"/>
    </row>
    <row r="5" spans="1:6" ht="12.75">
      <c r="A5" s="7" t="s">
        <v>54</v>
      </c>
      <c r="B5" s="22"/>
      <c r="C5" s="19"/>
      <c r="D5" s="19"/>
      <c r="E5" s="4"/>
      <c r="F5" s="4"/>
    </row>
    <row r="6" spans="1:6" ht="12.75">
      <c r="A6" s="4" t="s">
        <v>12</v>
      </c>
      <c r="B6" s="1">
        <f>'06.28'!E7</f>
        <v>187</v>
      </c>
      <c r="C6" s="18" t="s">
        <v>67</v>
      </c>
      <c r="D6" s="1">
        <v>187</v>
      </c>
      <c r="E6" s="1">
        <f aca="true" t="shared" si="0" ref="E6:E18">D6-B6</f>
        <v>0</v>
      </c>
      <c r="F6" s="4"/>
    </row>
    <row r="7" spans="1:6" ht="12.75">
      <c r="A7" s="4" t="s">
        <v>14</v>
      </c>
      <c r="B7" s="1">
        <f>'06.28'!E8</f>
        <v>209</v>
      </c>
      <c r="C7" s="18" t="s">
        <v>67</v>
      </c>
      <c r="D7" s="1">
        <v>209</v>
      </c>
      <c r="E7" s="1">
        <f t="shared" si="0"/>
        <v>0</v>
      </c>
      <c r="F7" s="4"/>
    </row>
    <row r="8" spans="1:6" ht="12.75">
      <c r="A8" s="4" t="s">
        <v>15</v>
      </c>
      <c r="B8" s="1">
        <f>'06.28'!E9</f>
        <v>0</v>
      </c>
      <c r="C8" s="18" t="s">
        <v>67</v>
      </c>
      <c r="D8" s="1">
        <v>0</v>
      </c>
      <c r="E8" s="1">
        <f t="shared" si="0"/>
        <v>0</v>
      </c>
      <c r="F8" s="4"/>
    </row>
    <row r="9" spans="1:6" ht="12.75">
      <c r="A9" s="4" t="s">
        <v>16</v>
      </c>
      <c r="B9" s="1">
        <f>'06.28'!E10</f>
        <v>580</v>
      </c>
      <c r="C9" s="18" t="s">
        <v>67</v>
      </c>
      <c r="D9" s="1">
        <v>580</v>
      </c>
      <c r="E9" s="1">
        <f t="shared" si="0"/>
        <v>0</v>
      </c>
      <c r="F9" s="4"/>
    </row>
    <row r="10" spans="1:6" ht="12.75">
      <c r="A10" s="4" t="s">
        <v>17</v>
      </c>
      <c r="B10" s="1">
        <f>'06.28'!E11</f>
        <v>0</v>
      </c>
      <c r="C10" s="18" t="s">
        <v>67</v>
      </c>
      <c r="D10" s="1">
        <v>0</v>
      </c>
      <c r="E10" s="1">
        <f t="shared" si="0"/>
        <v>0</v>
      </c>
      <c r="F10" s="4"/>
    </row>
    <row r="11" spans="1:6" ht="12.75">
      <c r="A11" s="4" t="s">
        <v>18</v>
      </c>
      <c r="B11" s="1">
        <f>'06.28'!E12</f>
        <v>264</v>
      </c>
      <c r="C11" s="18" t="s">
        <v>67</v>
      </c>
      <c r="D11" s="1">
        <v>264</v>
      </c>
      <c r="E11" s="1">
        <f t="shared" si="0"/>
        <v>0</v>
      </c>
      <c r="F11" s="4"/>
    </row>
    <row r="12" spans="1:6" ht="12.75">
      <c r="A12" s="4" t="s">
        <v>19</v>
      </c>
      <c r="B12" s="1">
        <f>'06.28'!E13</f>
        <v>219</v>
      </c>
      <c r="C12" s="18" t="s">
        <v>67</v>
      </c>
      <c r="D12" s="1">
        <v>219</v>
      </c>
      <c r="E12" s="1">
        <f t="shared" si="0"/>
        <v>0</v>
      </c>
      <c r="F12" s="4"/>
    </row>
    <row r="13" spans="1:6" ht="12.75">
      <c r="A13" s="4" t="s">
        <v>20</v>
      </c>
      <c r="B13" s="1">
        <f>'06.28'!E14</f>
        <v>160</v>
      </c>
      <c r="C13" s="18" t="s">
        <v>67</v>
      </c>
      <c r="D13" s="1">
        <v>160</v>
      </c>
      <c r="E13" s="1">
        <f t="shared" si="0"/>
        <v>0</v>
      </c>
      <c r="F13" s="4"/>
    </row>
    <row r="14" spans="1:6" ht="12.75">
      <c r="A14" s="4" t="s">
        <v>21</v>
      </c>
      <c r="B14" s="1">
        <f>'06.28'!E15</f>
        <v>185</v>
      </c>
      <c r="C14" s="18" t="s">
        <v>67</v>
      </c>
      <c r="D14" s="1">
        <v>185</v>
      </c>
      <c r="E14" s="1">
        <f t="shared" si="0"/>
        <v>0</v>
      </c>
      <c r="F14" s="4"/>
    </row>
    <row r="15" spans="1:6" ht="12.75">
      <c r="A15" s="4" t="s">
        <v>22</v>
      </c>
      <c r="B15" s="1">
        <f>'06.28'!E16</f>
        <v>247</v>
      </c>
      <c r="C15" s="18" t="s">
        <v>67</v>
      </c>
      <c r="D15" s="1">
        <v>247</v>
      </c>
      <c r="E15" s="1">
        <f t="shared" si="0"/>
        <v>0</v>
      </c>
      <c r="F15" s="4"/>
    </row>
    <row r="16" spans="1:6" ht="12.75">
      <c r="A16" s="4" t="s">
        <v>23</v>
      </c>
      <c r="B16" s="1">
        <f>'06.28'!E17</f>
        <v>1305</v>
      </c>
      <c r="C16" s="18" t="s">
        <v>67</v>
      </c>
      <c r="D16" s="1">
        <v>1305</v>
      </c>
      <c r="E16" s="1">
        <f t="shared" si="0"/>
        <v>0</v>
      </c>
      <c r="F16" s="4"/>
    </row>
    <row r="17" spans="1:6" ht="12.75">
      <c r="A17" s="4"/>
      <c r="B17" s="1">
        <f>'06.28'!E18</f>
        <v>0</v>
      </c>
      <c r="C17" s="18" t="s">
        <v>67</v>
      </c>
      <c r="D17" s="1">
        <v>0</v>
      </c>
      <c r="E17" s="1">
        <f t="shared" si="0"/>
        <v>0</v>
      </c>
      <c r="F17" s="4"/>
    </row>
    <row r="18" spans="1:6" s="15" customFormat="1" ht="12.75">
      <c r="A18" s="5" t="s">
        <v>55</v>
      </c>
      <c r="B18" s="24">
        <f>'06.28'!E19</f>
        <v>3356</v>
      </c>
      <c r="C18" s="5">
        <v>0</v>
      </c>
      <c r="D18" s="48">
        <f>B18+C18</f>
        <v>3356</v>
      </c>
      <c r="E18" s="5">
        <f t="shared" si="0"/>
        <v>0</v>
      </c>
      <c r="F18" s="5"/>
    </row>
    <row r="19" spans="1:6" ht="12.75">
      <c r="A19" s="4"/>
      <c r="B19" s="1"/>
      <c r="C19" s="1"/>
      <c r="D19" s="1"/>
      <c r="E19" s="1"/>
      <c r="F19" s="4"/>
    </row>
    <row r="20" spans="1:6" ht="12.75">
      <c r="A20" s="4" t="s">
        <v>25</v>
      </c>
      <c r="B20" s="1">
        <f>'06.28'!E21</f>
        <v>0</v>
      </c>
      <c r="C20" s="18" t="s">
        <v>67</v>
      </c>
      <c r="D20" s="1">
        <v>0</v>
      </c>
      <c r="E20" s="1">
        <f aca="true" t="shared" si="1" ref="E20:E32">D20-B20</f>
        <v>0</v>
      </c>
      <c r="F20" s="6"/>
    </row>
    <row r="21" spans="1:6" ht="12.75">
      <c r="A21" s="4" t="s">
        <v>26</v>
      </c>
      <c r="B21" s="1">
        <f>'06.28'!E22</f>
        <v>13000</v>
      </c>
      <c r="C21" s="18" t="s">
        <v>67</v>
      </c>
      <c r="D21" s="1">
        <v>13000</v>
      </c>
      <c r="E21" s="1">
        <f t="shared" si="1"/>
        <v>0</v>
      </c>
      <c r="F21" s="6"/>
    </row>
    <row r="22" spans="1:6" ht="12.75">
      <c r="A22" s="7" t="s">
        <v>73</v>
      </c>
      <c r="B22" s="1">
        <v>6</v>
      </c>
      <c r="C22" s="18" t="s">
        <v>67</v>
      </c>
      <c r="D22" s="1">
        <v>6</v>
      </c>
      <c r="E22" s="1">
        <f t="shared" si="1"/>
        <v>0</v>
      </c>
      <c r="F22" s="6"/>
    </row>
    <row r="23" spans="1:6" s="17" customFormat="1" ht="12.75">
      <c r="A23" s="13" t="s">
        <v>28</v>
      </c>
      <c r="B23" s="20">
        <v>3245</v>
      </c>
      <c r="C23" s="18" t="s">
        <v>67</v>
      </c>
      <c r="D23" s="20">
        <v>3245</v>
      </c>
      <c r="E23" s="20">
        <v>0</v>
      </c>
      <c r="F23" s="12"/>
    </row>
    <row r="24" spans="1:6" ht="21" customHeight="1">
      <c r="A24" s="4" t="s">
        <v>31</v>
      </c>
      <c r="B24" s="1">
        <f>'06.28'!E25</f>
        <v>13386</v>
      </c>
      <c r="C24" s="18" t="s">
        <v>67</v>
      </c>
      <c r="D24" s="1">
        <v>13386</v>
      </c>
      <c r="E24" s="1">
        <f t="shared" si="1"/>
        <v>0</v>
      </c>
      <c r="F24" s="9"/>
    </row>
    <row r="25" spans="1:6" ht="12.75">
      <c r="A25" s="4" t="s">
        <v>34</v>
      </c>
      <c r="B25" s="1">
        <f>'06.28'!E27</f>
        <v>9639</v>
      </c>
      <c r="C25" s="18" t="s">
        <v>67</v>
      </c>
      <c r="D25" s="1">
        <v>9639</v>
      </c>
      <c r="E25" s="1">
        <f t="shared" si="1"/>
        <v>0</v>
      </c>
      <c r="F25" s="6"/>
    </row>
    <row r="26" spans="1:6" ht="12.75">
      <c r="A26" s="4" t="s">
        <v>35</v>
      </c>
      <c r="B26" s="1">
        <f>'06.28'!E28</f>
        <v>0</v>
      </c>
      <c r="C26" s="18" t="s">
        <v>67</v>
      </c>
      <c r="D26" s="1">
        <v>0</v>
      </c>
      <c r="E26" s="1">
        <f t="shared" si="1"/>
        <v>0</v>
      </c>
      <c r="F26" s="8"/>
    </row>
    <row r="27" spans="1:6" ht="12.75">
      <c r="A27" s="4" t="s">
        <v>37</v>
      </c>
      <c r="B27" s="1">
        <f>'06.28'!E29</f>
        <v>424</v>
      </c>
      <c r="C27" s="18" t="s">
        <v>67</v>
      </c>
      <c r="D27" s="1">
        <v>424</v>
      </c>
      <c r="E27" s="1">
        <f t="shared" si="1"/>
        <v>0</v>
      </c>
      <c r="F27" s="6"/>
    </row>
    <row r="28" spans="1:6" ht="12.75">
      <c r="A28" s="4" t="s">
        <v>38</v>
      </c>
      <c r="B28" s="1">
        <f>'06.28'!E30</f>
        <v>294</v>
      </c>
      <c r="C28" s="18" t="s">
        <v>67</v>
      </c>
      <c r="D28" s="1">
        <v>294</v>
      </c>
      <c r="E28" s="1">
        <f t="shared" si="1"/>
        <v>0</v>
      </c>
      <c r="F28" s="6"/>
    </row>
    <row r="29" spans="1:6" ht="12.75">
      <c r="A29" s="4" t="s">
        <v>40</v>
      </c>
      <c r="B29" s="1">
        <f>'06.28'!E31</f>
        <v>290</v>
      </c>
      <c r="C29" s="18" t="s">
        <v>67</v>
      </c>
      <c r="D29" s="1">
        <v>290</v>
      </c>
      <c r="E29" s="1">
        <f t="shared" si="1"/>
        <v>0</v>
      </c>
      <c r="F29" s="6"/>
    </row>
    <row r="30" spans="1:6" ht="12.75">
      <c r="A30" s="4" t="s">
        <v>41</v>
      </c>
      <c r="B30" s="1">
        <f>'06.28'!E32</f>
        <v>410</v>
      </c>
      <c r="C30" s="18" t="s">
        <v>67</v>
      </c>
      <c r="D30" s="1">
        <v>410</v>
      </c>
      <c r="E30" s="1">
        <f t="shared" si="1"/>
        <v>0</v>
      </c>
      <c r="F30" s="6"/>
    </row>
    <row r="31" spans="1:6" ht="12.75">
      <c r="A31" s="4" t="s">
        <v>42</v>
      </c>
      <c r="B31" s="1">
        <f>'06.28'!E33</f>
        <v>100</v>
      </c>
      <c r="C31" s="18" t="s">
        <v>67</v>
      </c>
      <c r="D31" s="1">
        <v>100</v>
      </c>
      <c r="E31" s="1">
        <f t="shared" si="1"/>
        <v>0</v>
      </c>
      <c r="F31" s="6"/>
    </row>
    <row r="32" spans="1:6" ht="12.75">
      <c r="A32" s="4" t="s">
        <v>43</v>
      </c>
      <c r="B32" s="1">
        <f>'06.28'!E34</f>
        <v>100</v>
      </c>
      <c r="C32" s="18" t="s">
        <v>67</v>
      </c>
      <c r="D32" s="1">
        <v>100</v>
      </c>
      <c r="E32" s="1">
        <f t="shared" si="1"/>
        <v>0</v>
      </c>
      <c r="F32" s="6"/>
    </row>
    <row r="33" spans="1:6" ht="12.75">
      <c r="A33" s="3" t="s">
        <v>44</v>
      </c>
      <c r="B33" s="21">
        <v>3140</v>
      </c>
      <c r="C33" s="25" t="s">
        <v>67</v>
      </c>
      <c r="D33" s="21">
        <v>3140</v>
      </c>
      <c r="E33" s="21">
        <v>0</v>
      </c>
      <c r="F33" s="14"/>
    </row>
    <row r="34" spans="1:6" s="16" customFormat="1" ht="12.75" customHeight="1">
      <c r="A34" s="59" t="s">
        <v>4</v>
      </c>
      <c r="B34" s="70" t="s">
        <v>69</v>
      </c>
      <c r="C34" s="59" t="s">
        <v>70</v>
      </c>
      <c r="D34" s="70" t="s">
        <v>71</v>
      </c>
      <c r="E34" s="59" t="s">
        <v>72</v>
      </c>
      <c r="F34" s="59" t="s">
        <v>9</v>
      </c>
    </row>
    <row r="35" spans="1:6" s="16" customFormat="1" ht="12.75">
      <c r="A35" s="60"/>
      <c r="B35" s="71"/>
      <c r="C35" s="60"/>
      <c r="D35" s="71"/>
      <c r="E35" s="60"/>
      <c r="F35" s="60"/>
    </row>
    <row r="36" spans="1:6" s="16" customFormat="1" ht="12.75">
      <c r="A36" s="61"/>
      <c r="B36" s="72"/>
      <c r="C36" s="61"/>
      <c r="D36" s="72"/>
      <c r="E36" s="61"/>
      <c r="F36" s="61"/>
    </row>
    <row r="37" spans="1:6" ht="12.75">
      <c r="A37" s="4" t="s">
        <v>45</v>
      </c>
      <c r="B37" s="1">
        <v>6650</v>
      </c>
      <c r="C37" s="18" t="s">
        <v>67</v>
      </c>
      <c r="D37" s="1">
        <v>6650</v>
      </c>
      <c r="E37" s="1">
        <v>0</v>
      </c>
      <c r="F37" s="6"/>
    </row>
    <row r="38" spans="1:6" ht="12.75">
      <c r="A38" s="4" t="s">
        <v>46</v>
      </c>
      <c r="B38" s="1">
        <v>19951</v>
      </c>
      <c r="C38" s="18" t="s">
        <v>67</v>
      </c>
      <c r="D38" s="1">
        <v>19951</v>
      </c>
      <c r="E38" s="1">
        <v>0</v>
      </c>
      <c r="F38" s="6"/>
    </row>
    <row r="39" spans="1:6" ht="12.75">
      <c r="A39" s="4" t="s">
        <v>47</v>
      </c>
      <c r="B39" s="1">
        <v>11166</v>
      </c>
      <c r="C39" s="18" t="s">
        <v>67</v>
      </c>
      <c r="D39" s="1">
        <v>11166</v>
      </c>
      <c r="E39" s="1">
        <v>0</v>
      </c>
      <c r="F39" s="6"/>
    </row>
    <row r="40" spans="1:6" ht="12.75">
      <c r="A40" s="4" t="s">
        <v>48</v>
      </c>
      <c r="B40" s="1">
        <v>2000</v>
      </c>
      <c r="C40" s="18" t="s">
        <v>67</v>
      </c>
      <c r="D40" s="1">
        <v>2000</v>
      </c>
      <c r="E40" s="1">
        <v>0</v>
      </c>
      <c r="F40" s="6"/>
    </row>
    <row r="41" spans="1:6" ht="12.75">
      <c r="A41" s="4" t="s">
        <v>49</v>
      </c>
      <c r="B41" s="1">
        <v>0</v>
      </c>
      <c r="C41" s="18" t="s">
        <v>67</v>
      </c>
      <c r="D41" s="1">
        <v>0</v>
      </c>
      <c r="E41" s="1">
        <v>0</v>
      </c>
      <c r="F41" s="6"/>
    </row>
    <row r="42" spans="1:6" ht="12.75">
      <c r="A42" s="4" t="s">
        <v>50</v>
      </c>
      <c r="B42" s="1">
        <v>750</v>
      </c>
      <c r="C42" s="18" t="s">
        <v>67</v>
      </c>
      <c r="D42" s="1">
        <v>750</v>
      </c>
      <c r="E42" s="1">
        <v>0</v>
      </c>
      <c r="F42" s="6"/>
    </row>
    <row r="43" spans="1:6" ht="12.75">
      <c r="A43" s="4" t="s">
        <v>51</v>
      </c>
      <c r="B43" s="1">
        <v>11261</v>
      </c>
      <c r="C43" s="18" t="s">
        <v>67</v>
      </c>
      <c r="D43" s="1">
        <v>11261</v>
      </c>
      <c r="E43" s="1">
        <v>0</v>
      </c>
      <c r="F43" s="6"/>
    </row>
    <row r="44" spans="1:6" ht="12.75">
      <c r="A44" s="4" t="s">
        <v>52</v>
      </c>
      <c r="B44" s="1">
        <v>2550</v>
      </c>
      <c r="C44" s="18" t="s">
        <v>67</v>
      </c>
      <c r="D44" s="1">
        <v>2550</v>
      </c>
      <c r="E44" s="1">
        <v>0</v>
      </c>
      <c r="F44" s="6"/>
    </row>
    <row r="45" spans="1:6" ht="12.75">
      <c r="A45" s="4" t="s">
        <v>76</v>
      </c>
      <c r="B45" s="1">
        <v>3774</v>
      </c>
      <c r="C45" s="18" t="s">
        <v>67</v>
      </c>
      <c r="D45" s="1">
        <v>3774</v>
      </c>
      <c r="E45" s="1">
        <v>0</v>
      </c>
      <c r="F45" s="2"/>
    </row>
    <row r="46" spans="1:6" ht="12.75">
      <c r="A46" s="4" t="s">
        <v>81</v>
      </c>
      <c r="B46" s="1">
        <v>180</v>
      </c>
      <c r="C46" s="18" t="s">
        <v>67</v>
      </c>
      <c r="D46" s="1">
        <v>180</v>
      </c>
      <c r="E46" s="1">
        <v>0</v>
      </c>
      <c r="F46" s="2"/>
    </row>
    <row r="47" spans="1:6" s="15" customFormat="1" ht="12.75">
      <c r="A47" s="5" t="s">
        <v>74</v>
      </c>
      <c r="B47" s="24">
        <f>SUM(B18:B46)</f>
        <v>105672</v>
      </c>
      <c r="C47" s="24">
        <v>0</v>
      </c>
      <c r="D47" s="24">
        <f>SUM(D18:D46)</f>
        <v>105672</v>
      </c>
      <c r="E47" s="24">
        <v>0</v>
      </c>
      <c r="F47" s="5"/>
    </row>
    <row r="48" ht="12.75">
      <c r="D48" s="11"/>
    </row>
    <row r="49" ht="12.75">
      <c r="D49" s="11"/>
    </row>
  </sheetData>
  <mergeCells count="12">
    <mergeCell ref="A1:A3"/>
    <mergeCell ref="C1:C3"/>
    <mergeCell ref="D1:D3"/>
    <mergeCell ref="A34:A36"/>
    <mergeCell ref="C34:C36"/>
    <mergeCell ref="D34:D36"/>
    <mergeCell ref="F1:F3"/>
    <mergeCell ref="F34:F36"/>
    <mergeCell ref="E34:E36"/>
    <mergeCell ref="B1:B3"/>
    <mergeCell ref="B34:B36"/>
    <mergeCell ref="E1:E3"/>
  </mergeCells>
  <printOptions/>
  <pageMargins left="0.54" right="0.75" top="1.16" bottom="1.25" header="0.5" footer="0.5"/>
  <pageSetup horizontalDpi="300" verticalDpi="300" orientation="landscape" paperSize="9" r:id="rId1"/>
  <headerFooter alignWithMargins="0">
    <oddHeader>&amp;C2002. évi út-híd-járda felújítások&amp;R7.sz.melléklet
(ezer Ft-ban)</oddHeader>
    <oddFooter>&amp;L&amp;D 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56.7109375" style="77" customWidth="1"/>
    <col min="2" max="2" width="11.28125" style="122" customWidth="1"/>
    <col min="3" max="3" width="14.57421875" style="122" customWidth="1"/>
    <col min="4" max="4" width="11.28125" style="122" customWidth="1"/>
    <col min="5" max="5" width="7.28125" style="122" customWidth="1"/>
    <col min="6" max="6" width="25.57421875" style="122" customWidth="1"/>
    <col min="7" max="16384" width="9.140625" style="124" customWidth="1"/>
  </cols>
  <sheetData>
    <row r="1" spans="1:6" s="119" customFormat="1" ht="12.75" customHeight="1">
      <c r="A1" s="73" t="s">
        <v>4</v>
      </c>
      <c r="B1" s="118" t="s">
        <v>69</v>
      </c>
      <c r="C1" s="118" t="s">
        <v>70</v>
      </c>
      <c r="D1" s="118" t="s">
        <v>71</v>
      </c>
      <c r="E1" s="118" t="s">
        <v>72</v>
      </c>
      <c r="F1" s="73" t="s">
        <v>9</v>
      </c>
    </row>
    <row r="2" spans="1:6" s="119" customFormat="1" ht="12.75">
      <c r="A2" s="75"/>
      <c r="B2" s="120"/>
      <c r="C2" s="120"/>
      <c r="D2" s="120"/>
      <c r="E2" s="120"/>
      <c r="F2" s="75"/>
    </row>
    <row r="3" spans="1:6" s="119" customFormat="1" ht="12.75">
      <c r="A3" s="76"/>
      <c r="B3" s="121"/>
      <c r="C3" s="121"/>
      <c r="D3" s="121"/>
      <c r="E3" s="121"/>
      <c r="F3" s="76"/>
    </row>
    <row r="4" spans="3:6" ht="12.75">
      <c r="C4" s="123"/>
      <c r="D4" s="123"/>
      <c r="F4" s="77"/>
    </row>
    <row r="5" spans="1:6" ht="12.75">
      <c r="A5" s="80" t="s">
        <v>54</v>
      </c>
      <c r="C5" s="123"/>
      <c r="D5" s="123"/>
      <c r="F5" s="77"/>
    </row>
    <row r="6" spans="1:6" ht="12.75">
      <c r="A6" s="77" t="s">
        <v>12</v>
      </c>
      <c r="B6" s="125">
        <f>'06.28'!E7</f>
        <v>187</v>
      </c>
      <c r="C6" s="126"/>
      <c r="D6" s="126">
        <f aca="true" t="shared" si="0" ref="D6:D18">B6+C6</f>
        <v>187</v>
      </c>
      <c r="E6" s="126">
        <f aca="true" t="shared" si="1" ref="E6:E18">D6-B6</f>
        <v>0</v>
      </c>
      <c r="F6" s="77"/>
    </row>
    <row r="7" spans="1:6" ht="12.75">
      <c r="A7" s="77" t="s">
        <v>14</v>
      </c>
      <c r="B7" s="125">
        <f>'06.28'!E8</f>
        <v>209</v>
      </c>
      <c r="C7" s="126"/>
      <c r="D7" s="126">
        <f t="shared" si="0"/>
        <v>209</v>
      </c>
      <c r="E7" s="126">
        <f t="shared" si="1"/>
        <v>0</v>
      </c>
      <c r="F7" s="77"/>
    </row>
    <row r="8" spans="1:6" ht="12.75">
      <c r="A8" s="77" t="s">
        <v>15</v>
      </c>
      <c r="B8" s="125">
        <f>'06.28'!E9</f>
        <v>0</v>
      </c>
      <c r="C8" s="126"/>
      <c r="D8" s="126">
        <f t="shared" si="0"/>
        <v>0</v>
      </c>
      <c r="E8" s="126">
        <f t="shared" si="1"/>
        <v>0</v>
      </c>
      <c r="F8" s="77"/>
    </row>
    <row r="9" spans="1:6" ht="12.75">
      <c r="A9" s="77" t="s">
        <v>16</v>
      </c>
      <c r="B9" s="125">
        <f>'06.28'!E10</f>
        <v>580</v>
      </c>
      <c r="C9" s="126"/>
      <c r="D9" s="126">
        <f t="shared" si="0"/>
        <v>580</v>
      </c>
      <c r="E9" s="126">
        <f t="shared" si="1"/>
        <v>0</v>
      </c>
      <c r="F9" s="77"/>
    </row>
    <row r="10" spans="1:6" ht="12.75">
      <c r="A10" s="77" t="s">
        <v>17</v>
      </c>
      <c r="B10" s="125">
        <f>'06.28'!E11</f>
        <v>0</v>
      </c>
      <c r="C10" s="126"/>
      <c r="D10" s="126">
        <f t="shared" si="0"/>
        <v>0</v>
      </c>
      <c r="E10" s="126">
        <f t="shared" si="1"/>
        <v>0</v>
      </c>
      <c r="F10" s="77"/>
    </row>
    <row r="11" spans="1:6" ht="12.75">
      <c r="A11" s="77" t="s">
        <v>18</v>
      </c>
      <c r="B11" s="125">
        <f>'06.28'!E12</f>
        <v>264</v>
      </c>
      <c r="C11" s="126"/>
      <c r="D11" s="126">
        <f t="shared" si="0"/>
        <v>264</v>
      </c>
      <c r="E11" s="126">
        <f t="shared" si="1"/>
        <v>0</v>
      </c>
      <c r="F11" s="77"/>
    </row>
    <row r="12" spans="1:6" ht="12.75">
      <c r="A12" s="77" t="s">
        <v>19</v>
      </c>
      <c r="B12" s="125">
        <f>'06.28'!E13</f>
        <v>219</v>
      </c>
      <c r="C12" s="126"/>
      <c r="D12" s="126">
        <f t="shared" si="0"/>
        <v>219</v>
      </c>
      <c r="E12" s="126">
        <f t="shared" si="1"/>
        <v>0</v>
      </c>
      <c r="F12" s="77"/>
    </row>
    <row r="13" spans="1:6" ht="12.75">
      <c r="A13" s="77" t="s">
        <v>20</v>
      </c>
      <c r="B13" s="125">
        <f>'06.28'!E14</f>
        <v>160</v>
      </c>
      <c r="C13" s="126"/>
      <c r="D13" s="126">
        <f t="shared" si="0"/>
        <v>160</v>
      </c>
      <c r="E13" s="126">
        <f t="shared" si="1"/>
        <v>0</v>
      </c>
      <c r="F13" s="77"/>
    </row>
    <row r="14" spans="1:6" ht="12.75">
      <c r="A14" s="77" t="s">
        <v>21</v>
      </c>
      <c r="B14" s="125">
        <f>'06.28'!E15</f>
        <v>185</v>
      </c>
      <c r="C14" s="126"/>
      <c r="D14" s="126">
        <f t="shared" si="0"/>
        <v>185</v>
      </c>
      <c r="E14" s="126">
        <f t="shared" si="1"/>
        <v>0</v>
      </c>
      <c r="F14" s="77"/>
    </row>
    <row r="15" spans="1:6" ht="12.75">
      <c r="A15" s="77" t="s">
        <v>22</v>
      </c>
      <c r="B15" s="125">
        <f>'06.28'!E16</f>
        <v>247</v>
      </c>
      <c r="C15" s="126"/>
      <c r="D15" s="126">
        <f t="shared" si="0"/>
        <v>247</v>
      </c>
      <c r="E15" s="126">
        <f t="shared" si="1"/>
        <v>0</v>
      </c>
      <c r="F15" s="77"/>
    </row>
    <row r="16" spans="1:6" ht="12.75">
      <c r="A16" s="77" t="s">
        <v>23</v>
      </c>
      <c r="B16" s="125">
        <f>'06.28'!E17</f>
        <v>1305</v>
      </c>
      <c r="C16" s="126"/>
      <c r="D16" s="126">
        <f t="shared" si="0"/>
        <v>1305</v>
      </c>
      <c r="E16" s="126">
        <f t="shared" si="1"/>
        <v>0</v>
      </c>
      <c r="F16" s="77"/>
    </row>
    <row r="17" spans="2:6" ht="12.75">
      <c r="B17" s="125">
        <f>'06.28'!E18</f>
        <v>0</v>
      </c>
      <c r="C17" s="126"/>
      <c r="D17" s="126">
        <f t="shared" si="0"/>
        <v>0</v>
      </c>
      <c r="E17" s="126">
        <f t="shared" si="1"/>
        <v>0</v>
      </c>
      <c r="F17" s="77"/>
    </row>
    <row r="18" spans="1:6" s="128" customFormat="1" ht="12.75">
      <c r="A18" s="83" t="s">
        <v>55</v>
      </c>
      <c r="B18" s="127">
        <f>'06.28'!E19</f>
        <v>3356</v>
      </c>
      <c r="C18" s="127">
        <f>SUM(C6:C17)</f>
        <v>0</v>
      </c>
      <c r="D18" s="127">
        <f t="shared" si="0"/>
        <v>3356</v>
      </c>
      <c r="E18" s="127">
        <f t="shared" si="1"/>
        <v>0</v>
      </c>
      <c r="F18" s="83"/>
    </row>
    <row r="19" spans="2:6" ht="12.75">
      <c r="B19" s="125"/>
      <c r="C19" s="126"/>
      <c r="D19" s="126"/>
      <c r="E19" s="126"/>
      <c r="F19" s="77"/>
    </row>
    <row r="20" spans="1:6" ht="12.75">
      <c r="A20" s="77" t="s">
        <v>25</v>
      </c>
      <c r="B20" s="125">
        <f>'06.28'!E21</f>
        <v>0</v>
      </c>
      <c r="C20" s="126"/>
      <c r="D20" s="126">
        <f aca="true" t="shared" si="2" ref="D20:D32">B20+C20</f>
        <v>0</v>
      </c>
      <c r="E20" s="126">
        <f aca="true" t="shared" si="3" ref="E20:E32">D20-B20</f>
        <v>0</v>
      </c>
      <c r="F20" s="129"/>
    </row>
    <row r="21" spans="1:6" ht="12.75">
      <c r="A21" s="77" t="s">
        <v>26</v>
      </c>
      <c r="B21" s="125">
        <f>'06.28'!E22</f>
        <v>13000</v>
      </c>
      <c r="C21" s="126"/>
      <c r="D21" s="126">
        <f t="shared" si="2"/>
        <v>13000</v>
      </c>
      <c r="E21" s="126">
        <f t="shared" si="3"/>
        <v>0</v>
      </c>
      <c r="F21" s="129"/>
    </row>
    <row r="22" spans="1:7" ht="12.75">
      <c r="A22" s="80" t="s">
        <v>73</v>
      </c>
      <c r="B22" s="125">
        <v>53366</v>
      </c>
      <c r="C22" s="126">
        <v>-53360</v>
      </c>
      <c r="D22" s="126">
        <f t="shared" si="2"/>
        <v>6</v>
      </c>
      <c r="E22" s="126">
        <f t="shared" si="3"/>
        <v>-53360</v>
      </c>
      <c r="F22" s="129"/>
      <c r="G22" s="130"/>
    </row>
    <row r="23" spans="1:6" s="134" customFormat="1" ht="45">
      <c r="A23" s="82" t="s">
        <v>28</v>
      </c>
      <c r="B23" s="131">
        <f>'06.28'!E24</f>
        <v>688</v>
      </c>
      <c r="C23" s="132">
        <v>3007</v>
      </c>
      <c r="D23" s="132">
        <f t="shared" si="2"/>
        <v>3695</v>
      </c>
      <c r="E23" s="132">
        <f t="shared" si="3"/>
        <v>3007</v>
      </c>
      <c r="F23" s="133" t="s">
        <v>75</v>
      </c>
    </row>
    <row r="24" spans="1:6" ht="21" customHeight="1">
      <c r="A24" s="77" t="s">
        <v>31</v>
      </c>
      <c r="B24" s="125">
        <f>'06.28'!E25</f>
        <v>13386</v>
      </c>
      <c r="C24" s="126"/>
      <c r="D24" s="126">
        <f t="shared" si="2"/>
        <v>13386</v>
      </c>
      <c r="E24" s="126">
        <f t="shared" si="3"/>
        <v>0</v>
      </c>
      <c r="F24" s="135"/>
    </row>
    <row r="25" spans="1:6" ht="12.75">
      <c r="A25" s="77" t="s">
        <v>34</v>
      </c>
      <c r="B25" s="125">
        <f>'06.28'!E27</f>
        <v>9639</v>
      </c>
      <c r="C25" s="126"/>
      <c r="D25" s="126">
        <f t="shared" si="2"/>
        <v>9639</v>
      </c>
      <c r="E25" s="126">
        <f t="shared" si="3"/>
        <v>0</v>
      </c>
      <c r="F25" s="129"/>
    </row>
    <row r="26" spans="1:6" ht="12.75">
      <c r="A26" s="77" t="s">
        <v>35</v>
      </c>
      <c r="B26" s="125">
        <f>'06.28'!E28</f>
        <v>0</v>
      </c>
      <c r="C26" s="126"/>
      <c r="D26" s="126">
        <f t="shared" si="2"/>
        <v>0</v>
      </c>
      <c r="E26" s="126">
        <f t="shared" si="3"/>
        <v>0</v>
      </c>
      <c r="F26" s="136"/>
    </row>
    <row r="27" spans="1:6" ht="12.75">
      <c r="A27" s="77" t="s">
        <v>37</v>
      </c>
      <c r="B27" s="125">
        <f>'06.28'!E29</f>
        <v>424</v>
      </c>
      <c r="C27" s="126"/>
      <c r="D27" s="126">
        <f t="shared" si="2"/>
        <v>424</v>
      </c>
      <c r="E27" s="126">
        <f t="shared" si="3"/>
        <v>0</v>
      </c>
      <c r="F27" s="129"/>
    </row>
    <row r="28" spans="1:6" ht="12.75">
      <c r="A28" s="77" t="s">
        <v>38</v>
      </c>
      <c r="B28" s="125">
        <f>'06.28'!E30</f>
        <v>294</v>
      </c>
      <c r="C28" s="126"/>
      <c r="D28" s="126">
        <f t="shared" si="2"/>
        <v>294</v>
      </c>
      <c r="E28" s="126">
        <f t="shared" si="3"/>
        <v>0</v>
      </c>
      <c r="F28" s="129"/>
    </row>
    <row r="29" spans="1:6" ht="12.75">
      <c r="A29" s="77" t="s">
        <v>40</v>
      </c>
      <c r="B29" s="125">
        <f>'06.28'!E31</f>
        <v>290</v>
      </c>
      <c r="C29" s="126"/>
      <c r="D29" s="126">
        <f t="shared" si="2"/>
        <v>290</v>
      </c>
      <c r="E29" s="126">
        <f t="shared" si="3"/>
        <v>0</v>
      </c>
      <c r="F29" s="129"/>
    </row>
    <row r="30" spans="1:6" ht="12.75">
      <c r="A30" s="77" t="s">
        <v>41</v>
      </c>
      <c r="B30" s="125">
        <f>'06.28'!E32</f>
        <v>410</v>
      </c>
      <c r="C30" s="126"/>
      <c r="D30" s="126">
        <f t="shared" si="2"/>
        <v>410</v>
      </c>
      <c r="E30" s="126">
        <f t="shared" si="3"/>
        <v>0</v>
      </c>
      <c r="F30" s="129"/>
    </row>
    <row r="31" spans="1:6" ht="12.75">
      <c r="A31" s="77" t="s">
        <v>42</v>
      </c>
      <c r="B31" s="125">
        <f>'06.28'!E33</f>
        <v>100</v>
      </c>
      <c r="C31" s="126"/>
      <c r="D31" s="126">
        <f t="shared" si="2"/>
        <v>100</v>
      </c>
      <c r="E31" s="126">
        <f t="shared" si="3"/>
        <v>0</v>
      </c>
      <c r="F31" s="129"/>
    </row>
    <row r="32" spans="1:6" ht="12.75">
      <c r="A32" s="77" t="s">
        <v>43</v>
      </c>
      <c r="B32" s="125">
        <f>'06.28'!E34</f>
        <v>100</v>
      </c>
      <c r="C32" s="126"/>
      <c r="D32" s="126">
        <f t="shared" si="2"/>
        <v>100</v>
      </c>
      <c r="E32" s="126">
        <f t="shared" si="3"/>
        <v>0</v>
      </c>
      <c r="F32" s="129"/>
    </row>
    <row r="33" spans="1:6" ht="13.5" thickBot="1">
      <c r="A33" s="137" t="s">
        <v>44</v>
      </c>
      <c r="B33" s="138" t="str">
        <f>'06.28'!E35</f>
        <v>X</v>
      </c>
      <c r="C33" s="139">
        <v>3140</v>
      </c>
      <c r="D33" s="139">
        <v>3140</v>
      </c>
      <c r="E33" s="139">
        <v>3140</v>
      </c>
      <c r="F33" s="140"/>
    </row>
    <row r="34" spans="1:6" s="119" customFormat="1" ht="12.75" customHeight="1">
      <c r="A34" s="141" t="s">
        <v>4</v>
      </c>
      <c r="B34" s="142" t="s">
        <v>69</v>
      </c>
      <c r="C34" s="142" t="s">
        <v>70</v>
      </c>
      <c r="D34" s="142" t="s">
        <v>71</v>
      </c>
      <c r="E34" s="142" t="s">
        <v>72</v>
      </c>
      <c r="F34" s="141" t="s">
        <v>9</v>
      </c>
    </row>
    <row r="35" spans="1:6" s="119" customFormat="1" ht="12.75">
      <c r="A35" s="75"/>
      <c r="B35" s="120"/>
      <c r="C35" s="120"/>
      <c r="D35" s="120"/>
      <c r="E35" s="120"/>
      <c r="F35" s="75"/>
    </row>
    <row r="36" spans="1:6" s="119" customFormat="1" ht="13.5" thickBot="1">
      <c r="A36" s="143"/>
      <c r="B36" s="144"/>
      <c r="C36" s="144"/>
      <c r="D36" s="144"/>
      <c r="E36" s="144"/>
      <c r="F36" s="143"/>
    </row>
    <row r="37" spans="1:6" ht="12.75">
      <c r="A37" s="145" t="s">
        <v>45</v>
      </c>
      <c r="B37" s="146" t="str">
        <f>'06.28'!E36</f>
        <v>X</v>
      </c>
      <c r="C37" s="147">
        <v>6650</v>
      </c>
      <c r="D37" s="147">
        <v>6650</v>
      </c>
      <c r="E37" s="147">
        <v>6650</v>
      </c>
      <c r="F37" s="148"/>
    </row>
    <row r="38" spans="1:6" ht="12.75">
      <c r="A38" s="77" t="s">
        <v>46</v>
      </c>
      <c r="B38" s="149" t="str">
        <f>'06.28'!E37</f>
        <v>X</v>
      </c>
      <c r="C38" s="126">
        <v>19826</v>
      </c>
      <c r="D38" s="126">
        <v>19826</v>
      </c>
      <c r="E38" s="126">
        <v>19826</v>
      </c>
      <c r="F38" s="129"/>
    </row>
    <row r="39" spans="1:6" ht="12.75">
      <c r="A39" s="77" t="s">
        <v>47</v>
      </c>
      <c r="B39" s="149" t="str">
        <f>'06.28'!E38</f>
        <v>X</v>
      </c>
      <c r="C39" s="126">
        <v>11166</v>
      </c>
      <c r="D39" s="126">
        <v>11166</v>
      </c>
      <c r="E39" s="126">
        <v>11166</v>
      </c>
      <c r="F39" s="129"/>
    </row>
    <row r="40" spans="1:6" ht="12.75">
      <c r="A40" s="77" t="s">
        <v>48</v>
      </c>
      <c r="B40" s="149" t="str">
        <f>'06.28'!E39</f>
        <v>X</v>
      </c>
      <c r="C40" s="126">
        <v>2000</v>
      </c>
      <c r="D40" s="126">
        <v>2000</v>
      </c>
      <c r="E40" s="126">
        <v>2000</v>
      </c>
      <c r="F40" s="129"/>
    </row>
    <row r="41" spans="1:6" ht="12.75">
      <c r="A41" s="77" t="s">
        <v>49</v>
      </c>
      <c r="B41" s="149" t="str">
        <f>'06.28'!E40</f>
        <v>X</v>
      </c>
      <c r="C41" s="149"/>
      <c r="D41" s="126">
        <v>0</v>
      </c>
      <c r="E41" s="126"/>
      <c r="F41" s="129"/>
    </row>
    <row r="42" spans="1:6" ht="12.75">
      <c r="A42" s="77" t="s">
        <v>50</v>
      </c>
      <c r="B42" s="149" t="str">
        <f>'06.28'!E41</f>
        <v>X</v>
      </c>
      <c r="C42" s="126">
        <v>750</v>
      </c>
      <c r="D42" s="126">
        <v>750</v>
      </c>
      <c r="E42" s="126">
        <v>750</v>
      </c>
      <c r="F42" s="129"/>
    </row>
    <row r="43" spans="1:6" ht="12.75">
      <c r="A43" s="77" t="s">
        <v>51</v>
      </c>
      <c r="B43" s="149" t="str">
        <f>'06.28'!E42</f>
        <v>X</v>
      </c>
      <c r="C43" s="126">
        <v>11261</v>
      </c>
      <c r="D43" s="126">
        <v>11261</v>
      </c>
      <c r="E43" s="126">
        <v>11261</v>
      </c>
      <c r="F43" s="129"/>
    </row>
    <row r="44" spans="1:7" ht="12.75">
      <c r="A44" s="77" t="s">
        <v>52</v>
      </c>
      <c r="B44" s="149" t="str">
        <f>'06.28'!E43</f>
        <v>X</v>
      </c>
      <c r="C44" s="126">
        <v>2550</v>
      </c>
      <c r="D44" s="126">
        <v>2550</v>
      </c>
      <c r="E44" s="126">
        <v>2550</v>
      </c>
      <c r="F44" s="129"/>
      <c r="G44" s="130"/>
    </row>
    <row r="45" spans="1:7" s="153" customFormat="1" ht="12.75">
      <c r="A45" s="150" t="s">
        <v>76</v>
      </c>
      <c r="B45" s="151"/>
      <c r="C45" s="151">
        <v>3774</v>
      </c>
      <c r="D45" s="152">
        <v>3774</v>
      </c>
      <c r="E45" s="152">
        <v>3774</v>
      </c>
      <c r="F45" s="151"/>
      <c r="G45" s="122"/>
    </row>
    <row r="46" spans="1:7" s="128" customFormat="1" ht="12.75">
      <c r="A46" s="83" t="s">
        <v>74</v>
      </c>
      <c r="B46" s="154">
        <f>SUM(B18:B45)</f>
        <v>95053</v>
      </c>
      <c r="C46" s="155">
        <f>SUM(C21:C45)</f>
        <v>10764</v>
      </c>
      <c r="D46" s="156">
        <f>SUM(D18:D45)</f>
        <v>105817</v>
      </c>
      <c r="E46" s="156">
        <f>D46-B46</f>
        <v>10764</v>
      </c>
      <c r="F46" s="127"/>
      <c r="G46" s="157"/>
    </row>
    <row r="47" s="79" customFormat="1" ht="12.75">
      <c r="D47" s="158"/>
    </row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</sheetData>
  <mergeCells count="12">
    <mergeCell ref="E34:E36"/>
    <mergeCell ref="F34:F36"/>
    <mergeCell ref="C1:C3"/>
    <mergeCell ref="D1:D3"/>
    <mergeCell ref="A34:A36"/>
    <mergeCell ref="B34:B36"/>
    <mergeCell ref="C34:C36"/>
    <mergeCell ref="D34:D36"/>
    <mergeCell ref="B1:B3"/>
    <mergeCell ref="A1:A3"/>
    <mergeCell ref="E1:E3"/>
    <mergeCell ref="F1:F3"/>
  </mergeCells>
  <printOptions horizontalCentered="1"/>
  <pageMargins left="0.7086614173228347" right="0.5905511811023623" top="0.85" bottom="0.52" header="0.31496062992125984" footer="0.5118110236220472"/>
  <pageSetup horizontalDpi="300" verticalDpi="300" orientation="landscape" paperSize="9" scale="95" r:id="rId1"/>
  <headerFooter alignWithMargins="0">
    <oddHeader>&amp;C2002. évi út,-híd-járdafelújítások&amp;R7. számú melléklet
a 22/2002.(IX.18.)önkormányzati rendelethez
(ezer Ft-ban)</oddHeader>
    <oddFooter>&amp;L&amp;D &amp;T&amp;C&amp;F/&amp;A/Szalafainé&amp;R&amp;P/&amp;N</oddFooter>
  </headerFooter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56.7109375" style="79" customWidth="1"/>
    <col min="2" max="2" width="11.28125" style="86" customWidth="1"/>
    <col min="3" max="3" width="14.57421875" style="79" customWidth="1"/>
    <col min="4" max="4" width="11.28125" style="79" customWidth="1"/>
    <col min="5" max="5" width="7.28125" style="79" customWidth="1"/>
    <col min="6" max="6" width="32.421875" style="79" bestFit="1" customWidth="1"/>
    <col min="7" max="16384" width="9.140625" style="79" customWidth="1"/>
  </cols>
  <sheetData>
    <row r="1" spans="1:6" s="74" customFormat="1" ht="12.75" customHeight="1">
      <c r="A1" s="73" t="s">
        <v>4</v>
      </c>
      <c r="B1" s="73" t="s">
        <v>69</v>
      </c>
      <c r="C1" s="73" t="s">
        <v>70</v>
      </c>
      <c r="D1" s="73" t="s">
        <v>71</v>
      </c>
      <c r="E1" s="73" t="s">
        <v>72</v>
      </c>
      <c r="F1" s="73" t="s">
        <v>9</v>
      </c>
    </row>
    <row r="2" spans="1:6" s="74" customFormat="1" ht="12.75">
      <c r="A2" s="75"/>
      <c r="B2" s="75"/>
      <c r="C2" s="75"/>
      <c r="D2" s="75"/>
      <c r="E2" s="75"/>
      <c r="F2" s="75"/>
    </row>
    <row r="3" spans="1:6" s="74" customFormat="1" ht="12.75">
      <c r="A3" s="76"/>
      <c r="B3" s="76"/>
      <c r="C3" s="76"/>
      <c r="D3" s="76"/>
      <c r="E3" s="76"/>
      <c r="F3" s="76"/>
    </row>
    <row r="4" spans="1:6" ht="12.75">
      <c r="A4" s="77"/>
      <c r="B4" s="78"/>
      <c r="C4" s="159"/>
      <c r="D4" s="159"/>
      <c r="E4" s="77"/>
      <c r="F4" s="77"/>
    </row>
    <row r="5" spans="1:6" ht="12.75">
      <c r="A5" s="80" t="s">
        <v>54</v>
      </c>
      <c r="B5" s="78"/>
      <c r="C5" s="159"/>
      <c r="D5" s="159"/>
      <c r="E5" s="77"/>
      <c r="F5" s="77"/>
    </row>
    <row r="6" spans="1:6" ht="12.75">
      <c r="A6" s="77" t="s">
        <v>12</v>
      </c>
      <c r="B6" s="81">
        <f>'06.28'!E7</f>
        <v>187</v>
      </c>
      <c r="C6" s="160" t="s">
        <v>67</v>
      </c>
      <c r="D6" s="81">
        <v>187</v>
      </c>
      <c r="E6" s="81">
        <f aca="true" t="shared" si="0" ref="E6:E18">D6-B6</f>
        <v>0</v>
      </c>
      <c r="F6" s="77"/>
    </row>
    <row r="7" spans="1:6" ht="12.75">
      <c r="A7" s="77" t="s">
        <v>14</v>
      </c>
      <c r="B7" s="81">
        <f>'06.28'!E8</f>
        <v>209</v>
      </c>
      <c r="C7" s="160" t="s">
        <v>67</v>
      </c>
      <c r="D7" s="81">
        <v>209</v>
      </c>
      <c r="E7" s="81">
        <f t="shared" si="0"/>
        <v>0</v>
      </c>
      <c r="F7" s="77"/>
    </row>
    <row r="8" spans="1:6" ht="12.75">
      <c r="A8" s="77" t="s">
        <v>15</v>
      </c>
      <c r="B8" s="81">
        <f>'06.28'!E9</f>
        <v>0</v>
      </c>
      <c r="C8" s="160" t="s">
        <v>67</v>
      </c>
      <c r="D8" s="81">
        <v>0</v>
      </c>
      <c r="E8" s="81">
        <f t="shared" si="0"/>
        <v>0</v>
      </c>
      <c r="F8" s="77"/>
    </row>
    <row r="9" spans="1:6" ht="12.75">
      <c r="A9" s="77" t="s">
        <v>16</v>
      </c>
      <c r="B9" s="81">
        <f>'06.28'!E10</f>
        <v>580</v>
      </c>
      <c r="C9" s="160" t="s">
        <v>67</v>
      </c>
      <c r="D9" s="81">
        <v>580</v>
      </c>
      <c r="E9" s="81">
        <f t="shared" si="0"/>
        <v>0</v>
      </c>
      <c r="F9" s="77"/>
    </row>
    <row r="10" spans="1:6" ht="12.75">
      <c r="A10" s="77" t="s">
        <v>17</v>
      </c>
      <c r="B10" s="81">
        <f>'06.28'!E11</f>
        <v>0</v>
      </c>
      <c r="C10" s="160" t="s">
        <v>67</v>
      </c>
      <c r="D10" s="81">
        <v>0</v>
      </c>
      <c r="E10" s="81">
        <f t="shared" si="0"/>
        <v>0</v>
      </c>
      <c r="F10" s="77"/>
    </row>
    <row r="11" spans="1:6" ht="12.75">
      <c r="A11" s="77" t="s">
        <v>18</v>
      </c>
      <c r="B11" s="81">
        <f>'06.28'!E12</f>
        <v>264</v>
      </c>
      <c r="C11" s="160" t="s">
        <v>67</v>
      </c>
      <c r="D11" s="81">
        <v>264</v>
      </c>
      <c r="E11" s="81">
        <f t="shared" si="0"/>
        <v>0</v>
      </c>
      <c r="F11" s="77"/>
    </row>
    <row r="12" spans="1:6" ht="12.75">
      <c r="A12" s="77" t="s">
        <v>19</v>
      </c>
      <c r="B12" s="81">
        <f>'06.28'!E13</f>
        <v>219</v>
      </c>
      <c r="C12" s="160" t="s">
        <v>67</v>
      </c>
      <c r="D12" s="81">
        <v>219</v>
      </c>
      <c r="E12" s="81">
        <f t="shared" si="0"/>
        <v>0</v>
      </c>
      <c r="F12" s="77"/>
    </row>
    <row r="13" spans="1:6" ht="12.75">
      <c r="A13" s="77" t="s">
        <v>20</v>
      </c>
      <c r="B13" s="81">
        <f>'06.28'!E14</f>
        <v>160</v>
      </c>
      <c r="C13" s="160" t="s">
        <v>67</v>
      </c>
      <c r="D13" s="81">
        <v>160</v>
      </c>
      <c r="E13" s="81">
        <f t="shared" si="0"/>
        <v>0</v>
      </c>
      <c r="F13" s="77"/>
    </row>
    <row r="14" spans="1:6" ht="12.75">
      <c r="A14" s="77" t="s">
        <v>21</v>
      </c>
      <c r="B14" s="81">
        <f>'06.28'!E15</f>
        <v>185</v>
      </c>
      <c r="C14" s="160" t="s">
        <v>67</v>
      </c>
      <c r="D14" s="81">
        <v>185</v>
      </c>
      <c r="E14" s="81">
        <f t="shared" si="0"/>
        <v>0</v>
      </c>
      <c r="F14" s="77"/>
    </row>
    <row r="15" spans="1:6" ht="12.75">
      <c r="A15" s="77" t="s">
        <v>22</v>
      </c>
      <c r="B15" s="81">
        <f>'06.28'!E16</f>
        <v>247</v>
      </c>
      <c r="C15" s="160" t="s">
        <v>67</v>
      </c>
      <c r="D15" s="81">
        <v>247</v>
      </c>
      <c r="E15" s="81">
        <f t="shared" si="0"/>
        <v>0</v>
      </c>
      <c r="F15" s="77"/>
    </row>
    <row r="16" spans="1:6" ht="12.75">
      <c r="A16" s="77" t="s">
        <v>23</v>
      </c>
      <c r="B16" s="81">
        <f>'06.28'!E17</f>
        <v>1305</v>
      </c>
      <c r="C16" s="160" t="s">
        <v>67</v>
      </c>
      <c r="D16" s="81">
        <v>1305</v>
      </c>
      <c r="E16" s="81">
        <f t="shared" si="0"/>
        <v>0</v>
      </c>
      <c r="F16" s="77"/>
    </row>
    <row r="17" spans="1:6" ht="12.75">
      <c r="A17" s="77"/>
      <c r="B17" s="81">
        <f>'06.28'!E18</f>
        <v>0</v>
      </c>
      <c r="C17" s="160" t="s">
        <v>67</v>
      </c>
      <c r="D17" s="81">
        <v>0</v>
      </c>
      <c r="E17" s="81">
        <f t="shared" si="0"/>
        <v>0</v>
      </c>
      <c r="F17" s="77"/>
    </row>
    <row r="18" spans="1:6" s="85" customFormat="1" ht="12.75">
      <c r="A18" s="83" t="s">
        <v>55</v>
      </c>
      <c r="B18" s="161">
        <f>'06.28'!E19</f>
        <v>3356</v>
      </c>
      <c r="C18" s="83">
        <v>0</v>
      </c>
      <c r="D18" s="83">
        <f>B18+C18</f>
        <v>3356</v>
      </c>
      <c r="E18" s="83">
        <f t="shared" si="0"/>
        <v>0</v>
      </c>
      <c r="F18" s="83"/>
    </row>
    <row r="19" spans="1:6" ht="12.75">
      <c r="A19" s="77"/>
      <c r="B19" s="81"/>
      <c r="C19" s="81"/>
      <c r="D19" s="81"/>
      <c r="E19" s="81"/>
      <c r="F19" s="77"/>
    </row>
    <row r="20" spans="1:6" ht="12.75">
      <c r="A20" s="77" t="s">
        <v>25</v>
      </c>
      <c r="B20" s="81">
        <f>'06.28'!E21</f>
        <v>0</v>
      </c>
      <c r="C20" s="160" t="s">
        <v>67</v>
      </c>
      <c r="D20" s="81">
        <v>0</v>
      </c>
      <c r="E20" s="81">
        <f aca="true" t="shared" si="1" ref="E20:E32">D20-B20</f>
        <v>0</v>
      </c>
      <c r="F20" s="129"/>
    </row>
    <row r="21" spans="1:6" ht="12.75">
      <c r="A21" s="77" t="s">
        <v>26</v>
      </c>
      <c r="B21" s="81">
        <f>'06.28'!E22</f>
        <v>13000</v>
      </c>
      <c r="C21" s="160" t="s">
        <v>67</v>
      </c>
      <c r="D21" s="81">
        <v>13000</v>
      </c>
      <c r="E21" s="81">
        <f t="shared" si="1"/>
        <v>0</v>
      </c>
      <c r="F21" s="129"/>
    </row>
    <row r="22" spans="1:6" ht="12.75">
      <c r="A22" s="80" t="s">
        <v>73</v>
      </c>
      <c r="B22" s="81">
        <v>6</v>
      </c>
      <c r="C22" s="160" t="s">
        <v>67</v>
      </c>
      <c r="D22" s="81">
        <v>6</v>
      </c>
      <c r="E22" s="81">
        <f t="shared" si="1"/>
        <v>0</v>
      </c>
      <c r="F22" s="129"/>
    </row>
    <row r="23" spans="1:6" s="163" customFormat="1" ht="12.75">
      <c r="A23" s="82" t="s">
        <v>28</v>
      </c>
      <c r="B23" s="162">
        <v>3695</v>
      </c>
      <c r="C23" s="81">
        <v>-450</v>
      </c>
      <c r="D23" s="162">
        <f>B23+C23</f>
        <v>3245</v>
      </c>
      <c r="E23" s="162">
        <f t="shared" si="1"/>
        <v>-450</v>
      </c>
      <c r="F23" s="133"/>
    </row>
    <row r="24" spans="1:6" ht="21" customHeight="1">
      <c r="A24" s="77" t="s">
        <v>31</v>
      </c>
      <c r="B24" s="81">
        <f>'06.28'!E25</f>
        <v>13386</v>
      </c>
      <c r="C24" s="160" t="s">
        <v>67</v>
      </c>
      <c r="D24" s="81">
        <v>13386</v>
      </c>
      <c r="E24" s="81">
        <f t="shared" si="1"/>
        <v>0</v>
      </c>
      <c r="F24" s="135"/>
    </row>
    <row r="25" spans="1:6" ht="12.75">
      <c r="A25" s="77" t="s">
        <v>34</v>
      </c>
      <c r="B25" s="81">
        <f>'06.28'!E27</f>
        <v>9639</v>
      </c>
      <c r="C25" s="160" t="s">
        <v>67</v>
      </c>
      <c r="D25" s="81">
        <v>9639</v>
      </c>
      <c r="E25" s="81">
        <f t="shared" si="1"/>
        <v>0</v>
      </c>
      <c r="F25" s="129"/>
    </row>
    <row r="26" spans="1:6" ht="12.75">
      <c r="A26" s="77" t="s">
        <v>35</v>
      </c>
      <c r="B26" s="81">
        <f>'06.28'!E28</f>
        <v>0</v>
      </c>
      <c r="C26" s="160" t="s">
        <v>67</v>
      </c>
      <c r="D26" s="81">
        <v>0</v>
      </c>
      <c r="E26" s="81">
        <f t="shared" si="1"/>
        <v>0</v>
      </c>
      <c r="F26" s="136"/>
    </row>
    <row r="27" spans="1:6" ht="12.75">
      <c r="A27" s="77" t="s">
        <v>37</v>
      </c>
      <c r="B27" s="81">
        <f>'06.28'!E29</f>
        <v>424</v>
      </c>
      <c r="C27" s="160" t="s">
        <v>67</v>
      </c>
      <c r="D27" s="81">
        <v>424</v>
      </c>
      <c r="E27" s="81">
        <f t="shared" si="1"/>
        <v>0</v>
      </c>
      <c r="F27" s="129"/>
    </row>
    <row r="28" spans="1:6" ht="12.75">
      <c r="A28" s="77" t="s">
        <v>38</v>
      </c>
      <c r="B28" s="81">
        <f>'06.28'!E30</f>
        <v>294</v>
      </c>
      <c r="C28" s="160" t="s">
        <v>67</v>
      </c>
      <c r="D28" s="81">
        <v>294</v>
      </c>
      <c r="E28" s="81">
        <f t="shared" si="1"/>
        <v>0</v>
      </c>
      <c r="F28" s="129"/>
    </row>
    <row r="29" spans="1:6" ht="12.75">
      <c r="A29" s="77" t="s">
        <v>40</v>
      </c>
      <c r="B29" s="81">
        <f>'06.28'!E31</f>
        <v>290</v>
      </c>
      <c r="C29" s="160" t="s">
        <v>67</v>
      </c>
      <c r="D29" s="81">
        <v>290</v>
      </c>
      <c r="E29" s="81">
        <f t="shared" si="1"/>
        <v>0</v>
      </c>
      <c r="F29" s="129"/>
    </row>
    <row r="30" spans="1:6" ht="12.75">
      <c r="A30" s="77" t="s">
        <v>41</v>
      </c>
      <c r="B30" s="81">
        <f>'06.28'!E32</f>
        <v>410</v>
      </c>
      <c r="C30" s="160" t="s">
        <v>67</v>
      </c>
      <c r="D30" s="81">
        <v>410</v>
      </c>
      <c r="E30" s="81">
        <f t="shared" si="1"/>
        <v>0</v>
      </c>
      <c r="F30" s="129"/>
    </row>
    <row r="31" spans="1:6" ht="12.75">
      <c r="A31" s="77" t="s">
        <v>42</v>
      </c>
      <c r="B31" s="81">
        <f>'06.28'!E33</f>
        <v>100</v>
      </c>
      <c r="C31" s="160" t="s">
        <v>67</v>
      </c>
      <c r="D31" s="81">
        <v>100</v>
      </c>
      <c r="E31" s="81">
        <f t="shared" si="1"/>
        <v>0</v>
      </c>
      <c r="F31" s="129"/>
    </row>
    <row r="32" spans="1:6" ht="12.75">
      <c r="A32" s="77" t="s">
        <v>43</v>
      </c>
      <c r="B32" s="81">
        <f>'06.28'!E34</f>
        <v>100</v>
      </c>
      <c r="C32" s="160" t="s">
        <v>67</v>
      </c>
      <c r="D32" s="81">
        <v>100</v>
      </c>
      <c r="E32" s="81">
        <f t="shared" si="1"/>
        <v>0</v>
      </c>
      <c r="F32" s="129"/>
    </row>
    <row r="33" spans="1:6" ht="12.75">
      <c r="A33" s="150" t="s">
        <v>44</v>
      </c>
      <c r="B33" s="164">
        <v>3140</v>
      </c>
      <c r="C33" s="165" t="s">
        <v>67</v>
      </c>
      <c r="D33" s="164">
        <v>3140</v>
      </c>
      <c r="E33" s="164">
        <v>0</v>
      </c>
      <c r="F33" s="166"/>
    </row>
    <row r="34" spans="1:6" s="74" customFormat="1" ht="12.75" customHeight="1">
      <c r="A34" s="73" t="s">
        <v>4</v>
      </c>
      <c r="B34" s="73" t="s">
        <v>69</v>
      </c>
      <c r="C34" s="73" t="s">
        <v>70</v>
      </c>
      <c r="D34" s="73" t="s">
        <v>71</v>
      </c>
      <c r="E34" s="73" t="s">
        <v>72</v>
      </c>
      <c r="F34" s="73" t="s">
        <v>9</v>
      </c>
    </row>
    <row r="35" spans="1:6" s="74" customFormat="1" ht="12.75">
      <c r="A35" s="75"/>
      <c r="B35" s="75"/>
      <c r="C35" s="75"/>
      <c r="D35" s="75"/>
      <c r="E35" s="75"/>
      <c r="F35" s="75"/>
    </row>
    <row r="36" spans="1:6" s="74" customFormat="1" ht="12.75">
      <c r="A36" s="76"/>
      <c r="B36" s="76"/>
      <c r="C36" s="76"/>
      <c r="D36" s="76"/>
      <c r="E36" s="76"/>
      <c r="F36" s="76"/>
    </row>
    <row r="37" spans="1:6" ht="12.75">
      <c r="A37" s="77" t="s">
        <v>45</v>
      </c>
      <c r="B37" s="81">
        <v>6650</v>
      </c>
      <c r="C37" s="160" t="s">
        <v>67</v>
      </c>
      <c r="D37" s="81">
        <v>6650</v>
      </c>
      <c r="E37" s="81">
        <v>0</v>
      </c>
      <c r="F37" s="129"/>
    </row>
    <row r="38" spans="1:6" ht="12.75">
      <c r="A38" s="77" t="s">
        <v>46</v>
      </c>
      <c r="B38" s="81">
        <v>19826</v>
      </c>
      <c r="C38" s="81">
        <v>125</v>
      </c>
      <c r="D38" s="81">
        <f>B38+C38</f>
        <v>19951</v>
      </c>
      <c r="E38" s="81">
        <v>125</v>
      </c>
      <c r="F38" s="129"/>
    </row>
    <row r="39" spans="1:6" ht="12.75">
      <c r="A39" s="77" t="s">
        <v>47</v>
      </c>
      <c r="B39" s="81">
        <v>11166</v>
      </c>
      <c r="C39" s="160" t="s">
        <v>67</v>
      </c>
      <c r="D39" s="81">
        <v>11166</v>
      </c>
      <c r="E39" s="81">
        <v>0</v>
      </c>
      <c r="F39" s="129"/>
    </row>
    <row r="40" spans="1:6" ht="12.75">
      <c r="A40" s="77" t="s">
        <v>48</v>
      </c>
      <c r="B40" s="81">
        <v>2000</v>
      </c>
      <c r="C40" s="160" t="s">
        <v>67</v>
      </c>
      <c r="D40" s="81">
        <v>2000</v>
      </c>
      <c r="E40" s="81">
        <v>0</v>
      </c>
      <c r="F40" s="129"/>
    </row>
    <row r="41" spans="1:6" ht="12.75">
      <c r="A41" s="77" t="s">
        <v>49</v>
      </c>
      <c r="B41" s="81">
        <v>0</v>
      </c>
      <c r="C41" s="160" t="s">
        <v>67</v>
      </c>
      <c r="D41" s="81">
        <v>0</v>
      </c>
      <c r="E41" s="81">
        <v>0</v>
      </c>
      <c r="F41" s="129"/>
    </row>
    <row r="42" spans="1:6" ht="12.75">
      <c r="A42" s="77" t="s">
        <v>50</v>
      </c>
      <c r="B42" s="81">
        <v>750</v>
      </c>
      <c r="C42" s="160" t="s">
        <v>67</v>
      </c>
      <c r="D42" s="81">
        <v>750</v>
      </c>
      <c r="E42" s="81">
        <v>0</v>
      </c>
      <c r="F42" s="129"/>
    </row>
    <row r="43" spans="1:6" ht="12.75">
      <c r="A43" s="77" t="s">
        <v>51</v>
      </c>
      <c r="B43" s="81">
        <v>11261</v>
      </c>
      <c r="C43" s="160" t="s">
        <v>67</v>
      </c>
      <c r="D43" s="81">
        <v>11261</v>
      </c>
      <c r="E43" s="81">
        <v>0</v>
      </c>
      <c r="F43" s="129"/>
    </row>
    <row r="44" spans="1:6" ht="12.75">
      <c r="A44" s="77" t="s">
        <v>52</v>
      </c>
      <c r="B44" s="81">
        <v>2550</v>
      </c>
      <c r="C44" s="160" t="s">
        <v>67</v>
      </c>
      <c r="D44" s="81">
        <v>2550</v>
      </c>
      <c r="E44" s="81">
        <v>0</v>
      </c>
      <c r="F44" s="129"/>
    </row>
    <row r="45" spans="1:6" ht="12.75">
      <c r="A45" s="77" t="s">
        <v>76</v>
      </c>
      <c r="B45" s="81">
        <v>3774</v>
      </c>
      <c r="C45" s="160" t="s">
        <v>67</v>
      </c>
      <c r="D45" s="81">
        <v>3774</v>
      </c>
      <c r="E45" s="81">
        <v>0</v>
      </c>
      <c r="F45" s="167"/>
    </row>
    <row r="46" spans="1:6" ht="12.75">
      <c r="A46" s="77" t="s">
        <v>81</v>
      </c>
      <c r="B46" s="160" t="s">
        <v>67</v>
      </c>
      <c r="C46" s="167">
        <v>180</v>
      </c>
      <c r="D46" s="81">
        <v>180</v>
      </c>
      <c r="E46" s="81">
        <v>180</v>
      </c>
      <c r="F46" s="167" t="s">
        <v>80</v>
      </c>
    </row>
    <row r="47" spans="1:6" s="85" customFormat="1" ht="12.75">
      <c r="A47" s="83" t="s">
        <v>74</v>
      </c>
      <c r="B47" s="84">
        <f>SUM(B18:B45)</f>
        <v>105817</v>
      </c>
      <c r="C47" s="168">
        <f>C23+C38+C46</f>
        <v>-145</v>
      </c>
      <c r="D47" s="84">
        <f>SUM(D18:D46)</f>
        <v>105672</v>
      </c>
      <c r="E47" s="84">
        <f>D47-B47</f>
        <v>-145</v>
      </c>
      <c r="F47" s="83"/>
    </row>
    <row r="48" ht="12.75">
      <c r="D48" s="158"/>
    </row>
    <row r="49" ht="12.75">
      <c r="D49" s="158"/>
    </row>
  </sheetData>
  <mergeCells count="12">
    <mergeCell ref="F1:F3"/>
    <mergeCell ref="F34:F36"/>
    <mergeCell ref="E34:E36"/>
    <mergeCell ref="B1:B3"/>
    <mergeCell ref="B34:B36"/>
    <mergeCell ref="E1:E3"/>
    <mergeCell ref="A1:A3"/>
    <mergeCell ref="C1:C3"/>
    <mergeCell ref="D1:D3"/>
    <mergeCell ref="A34:A36"/>
    <mergeCell ref="C34:C36"/>
    <mergeCell ref="D34:D36"/>
  </mergeCells>
  <printOptions/>
  <pageMargins left="0.54" right="0.75" top="1.16" bottom="1.25" header="0.5" footer="0.5"/>
  <pageSetup horizontalDpi="300" verticalDpi="300" orientation="landscape" paperSize="9" r:id="rId1"/>
  <headerFooter alignWithMargins="0">
    <oddHeader>&amp;C2002. évi út-híd-járda felújítások&amp;R7.sz.melléklet
a 39/2002.(XII.19.)önkormányzati rendelethez
(ezer Ft-ban)</oddHeader>
    <oddFooter>&amp;L&amp;D 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6.140625" style="248" customWidth="1"/>
    <col min="2" max="2" width="11.7109375" style="249" customWidth="1"/>
    <col min="3" max="3" width="10.8515625" style="250" customWidth="1"/>
    <col min="4" max="6" width="9.140625" style="209" customWidth="1"/>
    <col min="7" max="7" width="8.8515625" style="251" customWidth="1"/>
    <col min="8" max="8" width="13.57421875" style="209" customWidth="1"/>
    <col min="9" max="16384" width="9.140625" style="176" customWidth="1"/>
  </cols>
  <sheetData>
    <row r="1" spans="1:8" ht="12.75">
      <c r="A1" s="169"/>
      <c r="B1" s="170"/>
      <c r="C1" s="171"/>
      <c r="D1" s="172"/>
      <c r="E1" s="173"/>
      <c r="F1" s="173"/>
      <c r="G1" s="174"/>
      <c r="H1" s="175"/>
    </row>
    <row r="2" spans="1:8" ht="12.75">
      <c r="A2" s="177"/>
      <c r="B2" s="178" t="s">
        <v>56</v>
      </c>
      <c r="C2" s="179" t="s">
        <v>56</v>
      </c>
      <c r="D2" s="180" t="s">
        <v>57</v>
      </c>
      <c r="E2" s="181"/>
      <c r="F2" s="182" t="s">
        <v>58</v>
      </c>
      <c r="G2" s="183" t="s">
        <v>59</v>
      </c>
      <c r="H2" s="184" t="s">
        <v>9</v>
      </c>
    </row>
    <row r="3" spans="1:8" ht="14.25">
      <c r="A3" s="185" t="s">
        <v>4</v>
      </c>
      <c r="B3" s="178" t="s">
        <v>60</v>
      </c>
      <c r="C3" s="179" t="s">
        <v>61</v>
      </c>
      <c r="D3" s="186" t="s">
        <v>62</v>
      </c>
      <c r="E3" s="187"/>
      <c r="F3" s="182" t="s">
        <v>82</v>
      </c>
      <c r="G3" s="183" t="s">
        <v>64</v>
      </c>
      <c r="H3" s="188"/>
    </row>
    <row r="4" spans="1:8" ht="12.75">
      <c r="A4" s="189"/>
      <c r="B4" s="190" t="s">
        <v>5</v>
      </c>
      <c r="C4" s="191" t="s">
        <v>5</v>
      </c>
      <c r="D4" s="192" t="s">
        <v>65</v>
      </c>
      <c r="E4" s="192" t="s">
        <v>64</v>
      </c>
      <c r="F4" s="193" t="s">
        <v>66</v>
      </c>
      <c r="G4" s="194"/>
      <c r="H4" s="195"/>
    </row>
    <row r="5" spans="1:8" ht="12.75">
      <c r="A5" s="196"/>
      <c r="B5" s="197"/>
      <c r="C5" s="198"/>
      <c r="D5" s="199"/>
      <c r="E5" s="200"/>
      <c r="F5" s="199"/>
      <c r="G5" s="201"/>
      <c r="H5" s="177"/>
    </row>
    <row r="6" spans="1:8" ht="12.75">
      <c r="A6" s="202" t="s">
        <v>54</v>
      </c>
      <c r="B6" s="197"/>
      <c r="C6" s="198"/>
      <c r="D6" s="199"/>
      <c r="E6" s="200"/>
      <c r="F6" s="199"/>
      <c r="G6" s="201"/>
      <c r="H6" s="177"/>
    </row>
    <row r="7" spans="1:8" ht="12.75">
      <c r="A7" s="196" t="s">
        <v>12</v>
      </c>
      <c r="B7" s="197">
        <v>0</v>
      </c>
      <c r="C7" s="198">
        <v>187</v>
      </c>
      <c r="D7" s="199">
        <v>187</v>
      </c>
      <c r="E7" s="200">
        <v>100</v>
      </c>
      <c r="F7" s="203" t="s">
        <v>67</v>
      </c>
      <c r="G7" s="204" t="s">
        <v>67</v>
      </c>
      <c r="H7" s="177"/>
    </row>
    <row r="8" spans="1:8" ht="12.75">
      <c r="A8" s="196" t="s">
        <v>14</v>
      </c>
      <c r="B8" s="197">
        <v>0</v>
      </c>
      <c r="C8" s="198">
        <v>209</v>
      </c>
      <c r="D8" s="199">
        <v>209</v>
      </c>
      <c r="E8" s="200">
        <v>100</v>
      </c>
      <c r="F8" s="203" t="s">
        <v>67</v>
      </c>
      <c r="G8" s="203" t="s">
        <v>67</v>
      </c>
      <c r="H8" s="177"/>
    </row>
    <row r="9" spans="1:8" ht="12.75">
      <c r="A9" s="196" t="s">
        <v>15</v>
      </c>
      <c r="B9" s="197"/>
      <c r="C9" s="198"/>
      <c r="D9" s="199"/>
      <c r="E9" s="200"/>
      <c r="F9" s="203"/>
      <c r="G9" s="203"/>
      <c r="H9" s="177"/>
    </row>
    <row r="10" spans="1:8" ht="12.75">
      <c r="A10" s="196" t="s">
        <v>16</v>
      </c>
      <c r="B10" s="197">
        <v>0</v>
      </c>
      <c r="C10" s="198">
        <v>580</v>
      </c>
      <c r="D10" s="199">
        <v>580</v>
      </c>
      <c r="E10" s="200">
        <v>100</v>
      </c>
      <c r="F10" s="198">
        <v>580</v>
      </c>
      <c r="G10" s="205">
        <v>100</v>
      </c>
      <c r="H10" s="177"/>
    </row>
    <row r="11" spans="1:8" ht="12.75">
      <c r="A11" s="196" t="s">
        <v>17</v>
      </c>
      <c r="B11" s="197"/>
      <c r="C11" s="198"/>
      <c r="D11" s="199"/>
      <c r="E11" s="200"/>
      <c r="F11" s="198"/>
      <c r="G11" s="203"/>
      <c r="H11" s="177"/>
    </row>
    <row r="12" spans="1:8" ht="12.75">
      <c r="A12" s="196" t="s">
        <v>18</v>
      </c>
      <c r="B12" s="197">
        <v>0</v>
      </c>
      <c r="C12" s="198">
        <v>264</v>
      </c>
      <c r="D12" s="199">
        <v>264</v>
      </c>
      <c r="E12" s="200">
        <v>100</v>
      </c>
      <c r="F12" s="198">
        <v>264</v>
      </c>
      <c r="G12" s="205">
        <v>100</v>
      </c>
      <c r="H12" s="177"/>
    </row>
    <row r="13" spans="1:8" ht="12.75">
      <c r="A13" s="196" t="s">
        <v>19</v>
      </c>
      <c r="B13" s="197">
        <v>0</v>
      </c>
      <c r="C13" s="198">
        <v>219</v>
      </c>
      <c r="D13" s="199">
        <v>219</v>
      </c>
      <c r="E13" s="200">
        <v>100</v>
      </c>
      <c r="F13" s="198">
        <v>219</v>
      </c>
      <c r="G13" s="205">
        <v>100</v>
      </c>
      <c r="H13" s="177"/>
    </row>
    <row r="14" spans="1:8" ht="12.75">
      <c r="A14" s="196" t="s">
        <v>20</v>
      </c>
      <c r="B14" s="197">
        <v>0</v>
      </c>
      <c r="C14" s="198">
        <v>160</v>
      </c>
      <c r="D14" s="199">
        <v>160</v>
      </c>
      <c r="E14" s="200">
        <v>100</v>
      </c>
      <c r="F14" s="198">
        <v>160</v>
      </c>
      <c r="G14" s="205">
        <v>100</v>
      </c>
      <c r="H14" s="177"/>
    </row>
    <row r="15" spans="1:8" ht="12.75">
      <c r="A15" s="196" t="s">
        <v>21</v>
      </c>
      <c r="B15" s="197">
        <v>0</v>
      </c>
      <c r="C15" s="198">
        <v>185</v>
      </c>
      <c r="D15" s="199">
        <v>185</v>
      </c>
      <c r="E15" s="200">
        <v>100</v>
      </c>
      <c r="F15" s="198">
        <v>185</v>
      </c>
      <c r="G15" s="205">
        <v>100</v>
      </c>
      <c r="H15" s="177"/>
    </row>
    <row r="16" spans="1:8" ht="12.75">
      <c r="A16" s="196" t="s">
        <v>22</v>
      </c>
      <c r="B16" s="197">
        <v>0</v>
      </c>
      <c r="C16" s="198">
        <v>247</v>
      </c>
      <c r="D16" s="199">
        <v>247</v>
      </c>
      <c r="E16" s="200">
        <v>100</v>
      </c>
      <c r="F16" s="198">
        <v>248</v>
      </c>
      <c r="G16" s="205">
        <v>100</v>
      </c>
      <c r="H16" s="177"/>
    </row>
    <row r="17" spans="1:8" s="210" customFormat="1" ht="12.75">
      <c r="A17" s="206" t="s">
        <v>23</v>
      </c>
      <c r="B17" s="207">
        <v>0</v>
      </c>
      <c r="C17" s="81">
        <v>1305</v>
      </c>
      <c r="D17" s="167">
        <v>1305</v>
      </c>
      <c r="E17" s="208">
        <v>100</v>
      </c>
      <c r="F17" s="81">
        <v>1306</v>
      </c>
      <c r="G17" s="205">
        <v>100</v>
      </c>
      <c r="H17" s="209"/>
    </row>
    <row r="18" spans="1:8" ht="12.75">
      <c r="A18" s="196"/>
      <c r="B18" s="197"/>
      <c r="C18" s="198"/>
      <c r="D18" s="199"/>
      <c r="E18" s="211"/>
      <c r="F18" s="199"/>
      <c r="G18" s="201"/>
      <c r="H18" s="177"/>
    </row>
    <row r="19" spans="1:8" s="219" customFormat="1" ht="12.75">
      <c r="A19" s="212" t="s">
        <v>55</v>
      </c>
      <c r="B19" s="213">
        <v>0</v>
      </c>
      <c r="C19" s="214">
        <f>SUM(C7:C17)</f>
        <v>3356</v>
      </c>
      <c r="D19" s="214">
        <f>SUM(D7:D17)</f>
        <v>3356</v>
      </c>
      <c r="E19" s="215">
        <f>C19/D19*100</f>
        <v>100</v>
      </c>
      <c r="F19" s="216">
        <f>SUM(F10:F17)</f>
        <v>2962</v>
      </c>
      <c r="G19" s="217">
        <f>F19/C19*100</f>
        <v>88.25983313468416</v>
      </c>
      <c r="H19" s="218"/>
    </row>
    <row r="20" spans="1:8" ht="12.75">
      <c r="A20" s="196"/>
      <c r="B20" s="197"/>
      <c r="C20" s="198"/>
      <c r="D20" s="198"/>
      <c r="E20" s="211"/>
      <c r="F20" s="199"/>
      <c r="G20" s="201"/>
      <c r="H20" s="177"/>
    </row>
    <row r="21" spans="1:8" ht="12.75">
      <c r="A21" s="196" t="s">
        <v>25</v>
      </c>
      <c r="B21" s="197">
        <v>9000</v>
      </c>
      <c r="C21" s="198">
        <v>0</v>
      </c>
      <c r="D21" s="203" t="s">
        <v>67</v>
      </c>
      <c r="E21" s="203" t="s">
        <v>67</v>
      </c>
      <c r="F21" s="203" t="s">
        <v>67</v>
      </c>
      <c r="G21" s="203" t="s">
        <v>67</v>
      </c>
      <c r="H21" s="177"/>
    </row>
    <row r="22" spans="1:8" s="210" customFormat="1" ht="12.75">
      <c r="A22" s="220" t="s">
        <v>26</v>
      </c>
      <c r="B22" s="197">
        <v>13000</v>
      </c>
      <c r="C22" s="198">
        <v>13000</v>
      </c>
      <c r="D22" s="198">
        <v>13000</v>
      </c>
      <c r="E22" s="211">
        <v>100</v>
      </c>
      <c r="F22" s="199">
        <v>13000</v>
      </c>
      <c r="G22" s="205">
        <v>100</v>
      </c>
      <c r="H22" s="177"/>
    </row>
    <row r="23" spans="1:8" ht="12.75">
      <c r="A23" s="202" t="s">
        <v>68</v>
      </c>
      <c r="B23" s="197">
        <v>68000</v>
      </c>
      <c r="C23" s="198">
        <v>6</v>
      </c>
      <c r="D23" s="203" t="s">
        <v>67</v>
      </c>
      <c r="E23" s="203" t="s">
        <v>67</v>
      </c>
      <c r="F23" s="203" t="s">
        <v>67</v>
      </c>
      <c r="G23" s="203" t="s">
        <v>67</v>
      </c>
      <c r="H23" s="177"/>
    </row>
    <row r="24" spans="1:8" ht="12.75">
      <c r="A24" s="196" t="s">
        <v>28</v>
      </c>
      <c r="B24" s="197" t="s">
        <v>29</v>
      </c>
      <c r="C24" s="198">
        <v>3245</v>
      </c>
      <c r="D24" s="198">
        <v>3245</v>
      </c>
      <c r="E24" s="211">
        <f>D24/C24*100</f>
        <v>100</v>
      </c>
      <c r="F24" s="199">
        <v>3126</v>
      </c>
      <c r="G24" s="205">
        <f>F24/C24*100</f>
        <v>96.33281972265023</v>
      </c>
      <c r="H24" s="177"/>
    </row>
    <row r="25" spans="1:8" ht="12.75">
      <c r="A25" s="196" t="s">
        <v>31</v>
      </c>
      <c r="B25" s="197" t="s">
        <v>29</v>
      </c>
      <c r="C25" s="198">
        <v>13386</v>
      </c>
      <c r="D25" s="198">
        <v>13386</v>
      </c>
      <c r="E25" s="211">
        <v>100</v>
      </c>
      <c r="F25" s="198">
        <v>13386</v>
      </c>
      <c r="G25" s="211">
        <f>F25/C25*100</f>
        <v>100</v>
      </c>
      <c r="H25" s="177"/>
    </row>
    <row r="26" spans="1:8" ht="12.75">
      <c r="A26" s="196" t="s">
        <v>34</v>
      </c>
      <c r="B26" s="197" t="s">
        <v>29</v>
      </c>
      <c r="C26" s="198">
        <v>9639</v>
      </c>
      <c r="D26" s="198">
        <v>9639</v>
      </c>
      <c r="E26" s="211">
        <v>100</v>
      </c>
      <c r="F26" s="198">
        <v>8675</v>
      </c>
      <c r="G26" s="211">
        <f>F26/C26*100</f>
        <v>89.99896254798216</v>
      </c>
      <c r="H26" s="177"/>
    </row>
    <row r="27" spans="1:8" ht="12.75">
      <c r="A27" s="196" t="s">
        <v>35</v>
      </c>
      <c r="B27" s="197" t="s">
        <v>29</v>
      </c>
      <c r="C27" s="198">
        <v>0</v>
      </c>
      <c r="D27" s="203" t="s">
        <v>67</v>
      </c>
      <c r="E27" s="203" t="s">
        <v>67</v>
      </c>
      <c r="F27" s="203" t="s">
        <v>67</v>
      </c>
      <c r="G27" s="203" t="s">
        <v>67</v>
      </c>
      <c r="H27" s="177"/>
    </row>
    <row r="28" spans="1:8" ht="12.75">
      <c r="A28" s="196" t="s">
        <v>37</v>
      </c>
      <c r="B28" s="197" t="s">
        <v>29</v>
      </c>
      <c r="C28" s="198">
        <v>424</v>
      </c>
      <c r="D28" s="198">
        <v>424</v>
      </c>
      <c r="E28" s="211">
        <v>100</v>
      </c>
      <c r="F28" s="199">
        <v>424</v>
      </c>
      <c r="G28" s="205">
        <v>100</v>
      </c>
      <c r="H28" s="177"/>
    </row>
    <row r="29" spans="1:8" ht="12.75">
      <c r="A29" s="221" t="s">
        <v>38</v>
      </c>
      <c r="B29" s="197" t="s">
        <v>29</v>
      </c>
      <c r="C29" s="198">
        <v>294</v>
      </c>
      <c r="D29" s="198">
        <v>294</v>
      </c>
      <c r="E29" s="211">
        <v>100</v>
      </c>
      <c r="F29" s="198">
        <v>294</v>
      </c>
      <c r="G29" s="205">
        <v>100</v>
      </c>
      <c r="H29" s="177"/>
    </row>
    <row r="30" spans="1:8" ht="12.75">
      <c r="A30" s="196" t="s">
        <v>40</v>
      </c>
      <c r="B30" s="197" t="s">
        <v>29</v>
      </c>
      <c r="C30" s="198">
        <v>290</v>
      </c>
      <c r="D30" s="203" t="s">
        <v>67</v>
      </c>
      <c r="E30" s="203" t="s">
        <v>67</v>
      </c>
      <c r="F30" s="203" t="s">
        <v>67</v>
      </c>
      <c r="G30" s="203" t="s">
        <v>67</v>
      </c>
      <c r="H30" s="177"/>
    </row>
    <row r="31" spans="1:8" ht="12.75">
      <c r="A31" s="196" t="s">
        <v>41</v>
      </c>
      <c r="B31" s="197" t="s">
        <v>29</v>
      </c>
      <c r="C31" s="198">
        <v>410</v>
      </c>
      <c r="D31" s="203" t="s">
        <v>67</v>
      </c>
      <c r="E31" s="203" t="s">
        <v>67</v>
      </c>
      <c r="F31" s="203" t="s">
        <v>67</v>
      </c>
      <c r="G31" s="203" t="s">
        <v>67</v>
      </c>
      <c r="H31" s="177"/>
    </row>
    <row r="32" spans="1:8" ht="12.75">
      <c r="A32" s="196" t="s">
        <v>42</v>
      </c>
      <c r="B32" s="197" t="s">
        <v>29</v>
      </c>
      <c r="C32" s="198">
        <v>100</v>
      </c>
      <c r="D32" s="203" t="s">
        <v>67</v>
      </c>
      <c r="E32" s="203" t="s">
        <v>67</v>
      </c>
      <c r="F32" s="203" t="s">
        <v>67</v>
      </c>
      <c r="G32" s="203" t="s">
        <v>67</v>
      </c>
      <c r="H32" s="177"/>
    </row>
    <row r="33" spans="1:8" ht="12.75">
      <c r="A33" s="196" t="s">
        <v>43</v>
      </c>
      <c r="B33" s="197" t="s">
        <v>29</v>
      </c>
      <c r="C33" s="198">
        <v>100</v>
      </c>
      <c r="D33" s="198">
        <v>100</v>
      </c>
      <c r="E33" s="211">
        <v>100</v>
      </c>
      <c r="F33" s="198">
        <v>100</v>
      </c>
      <c r="G33" s="205">
        <v>100</v>
      </c>
      <c r="H33" s="177"/>
    </row>
    <row r="34" spans="1:8" ht="12.75">
      <c r="A34" s="196" t="s">
        <v>44</v>
      </c>
      <c r="B34" s="197" t="s">
        <v>29</v>
      </c>
      <c r="C34" s="198">
        <v>3140</v>
      </c>
      <c r="D34" s="198">
        <v>3140</v>
      </c>
      <c r="E34" s="211">
        <v>100</v>
      </c>
      <c r="F34" s="198">
        <v>2826</v>
      </c>
      <c r="G34" s="205">
        <v>100</v>
      </c>
      <c r="H34" s="177"/>
    </row>
    <row r="35" spans="1:8" s="228" customFormat="1" ht="12.75">
      <c r="A35" s="222"/>
      <c r="B35" s="223"/>
      <c r="C35" s="224"/>
      <c r="D35" s="224"/>
      <c r="E35" s="225"/>
      <c r="F35" s="226"/>
      <c r="G35" s="227"/>
      <c r="H35" s="189"/>
    </row>
    <row r="36" spans="1:8" ht="12.75">
      <c r="A36" s="169"/>
      <c r="B36" s="170"/>
      <c r="C36" s="171"/>
      <c r="D36" s="172"/>
      <c r="E36" s="173"/>
      <c r="F36" s="173"/>
      <c r="G36" s="174"/>
      <c r="H36" s="175"/>
    </row>
    <row r="37" spans="1:8" ht="12.75">
      <c r="A37" s="177"/>
      <c r="B37" s="178" t="s">
        <v>56</v>
      </c>
      <c r="C37" s="179" t="s">
        <v>56</v>
      </c>
      <c r="D37" s="180" t="s">
        <v>57</v>
      </c>
      <c r="E37" s="181"/>
      <c r="F37" s="182" t="s">
        <v>58</v>
      </c>
      <c r="G37" s="183" t="s">
        <v>59</v>
      </c>
      <c r="H37" s="184" t="s">
        <v>9</v>
      </c>
    </row>
    <row r="38" spans="1:8" ht="14.25">
      <c r="A38" s="185" t="s">
        <v>4</v>
      </c>
      <c r="B38" s="178" t="s">
        <v>60</v>
      </c>
      <c r="C38" s="179" t="s">
        <v>61</v>
      </c>
      <c r="D38" s="186" t="s">
        <v>62</v>
      </c>
      <c r="E38" s="187"/>
      <c r="F38" s="182" t="s">
        <v>82</v>
      </c>
      <c r="G38" s="183" t="s">
        <v>64</v>
      </c>
      <c r="H38" s="188"/>
    </row>
    <row r="39" spans="1:8" ht="12.75">
      <c r="A39" s="189"/>
      <c r="B39" s="190" t="s">
        <v>5</v>
      </c>
      <c r="C39" s="191" t="s">
        <v>5</v>
      </c>
      <c r="D39" s="192" t="s">
        <v>65</v>
      </c>
      <c r="E39" s="192" t="s">
        <v>64</v>
      </c>
      <c r="F39" s="193" t="s">
        <v>66</v>
      </c>
      <c r="G39" s="194"/>
      <c r="H39" s="195"/>
    </row>
    <row r="40" spans="1:8" ht="12.75">
      <c r="A40" s="196" t="s">
        <v>45</v>
      </c>
      <c r="B40" s="197" t="s">
        <v>29</v>
      </c>
      <c r="C40" s="198">
        <v>6650</v>
      </c>
      <c r="D40" s="198">
        <v>6650</v>
      </c>
      <c r="E40" s="211">
        <v>100</v>
      </c>
      <c r="F40" s="198">
        <v>5985</v>
      </c>
      <c r="G40" s="211">
        <f>F40/C40*100</f>
        <v>90</v>
      </c>
      <c r="H40" s="177"/>
    </row>
    <row r="41" spans="1:8" ht="12.75">
      <c r="A41" s="196" t="s">
        <v>46</v>
      </c>
      <c r="B41" s="197" t="s">
        <v>29</v>
      </c>
      <c r="C41" s="198">
        <v>19951</v>
      </c>
      <c r="D41" s="198">
        <v>19826</v>
      </c>
      <c r="E41" s="211">
        <v>100</v>
      </c>
      <c r="F41" s="198">
        <v>17843</v>
      </c>
      <c r="G41" s="211">
        <f aca="true" t="shared" si="0" ref="G41:G48">F41/C41*100</f>
        <v>89.43411357826675</v>
      </c>
      <c r="H41" s="177"/>
    </row>
    <row r="42" spans="1:8" ht="12.75">
      <c r="A42" s="196" t="s">
        <v>47</v>
      </c>
      <c r="B42" s="197" t="s">
        <v>29</v>
      </c>
      <c r="C42" s="198">
        <v>11166</v>
      </c>
      <c r="D42" s="198">
        <v>9733</v>
      </c>
      <c r="E42" s="211">
        <v>100</v>
      </c>
      <c r="F42" s="198">
        <v>10049</v>
      </c>
      <c r="G42" s="211">
        <f t="shared" si="0"/>
        <v>89.9964176965789</v>
      </c>
      <c r="H42" s="177"/>
    </row>
    <row r="43" spans="1:8" ht="12.75">
      <c r="A43" s="196" t="s">
        <v>48</v>
      </c>
      <c r="B43" s="197" t="s">
        <v>29</v>
      </c>
      <c r="C43" s="198">
        <v>2000</v>
      </c>
      <c r="D43" s="198">
        <v>2000</v>
      </c>
      <c r="E43" s="211">
        <v>100</v>
      </c>
      <c r="F43" s="198">
        <v>1800</v>
      </c>
      <c r="G43" s="211">
        <f t="shared" si="0"/>
        <v>90</v>
      </c>
      <c r="H43" s="177"/>
    </row>
    <row r="44" spans="1:8" ht="12.75">
      <c r="A44" s="196" t="s">
        <v>49</v>
      </c>
      <c r="B44" s="197" t="s">
        <v>29</v>
      </c>
      <c r="C44" s="198">
        <v>0</v>
      </c>
      <c r="D44" s="203" t="s">
        <v>67</v>
      </c>
      <c r="E44" s="203" t="s">
        <v>67</v>
      </c>
      <c r="F44" s="203" t="s">
        <v>67</v>
      </c>
      <c r="G44" s="203" t="s">
        <v>67</v>
      </c>
      <c r="H44" s="177"/>
    </row>
    <row r="45" spans="1:8" ht="12.75">
      <c r="A45" s="196" t="s">
        <v>50</v>
      </c>
      <c r="B45" s="197" t="s">
        <v>29</v>
      </c>
      <c r="C45" s="198">
        <v>750</v>
      </c>
      <c r="D45" s="198">
        <v>750</v>
      </c>
      <c r="E45" s="211">
        <v>100</v>
      </c>
      <c r="F45" s="198">
        <v>750</v>
      </c>
      <c r="G45" s="211">
        <f t="shared" si="0"/>
        <v>100</v>
      </c>
      <c r="H45" s="177"/>
    </row>
    <row r="46" spans="1:8" ht="12.75">
      <c r="A46" s="196" t="s">
        <v>51</v>
      </c>
      <c r="B46" s="197" t="s">
        <v>29</v>
      </c>
      <c r="C46" s="198">
        <v>11261</v>
      </c>
      <c r="D46" s="198">
        <v>11261</v>
      </c>
      <c r="E46" s="211">
        <v>100</v>
      </c>
      <c r="F46" s="198">
        <v>10135</v>
      </c>
      <c r="G46" s="211">
        <f t="shared" si="0"/>
        <v>90.00088802060208</v>
      </c>
      <c r="H46" s="177"/>
    </row>
    <row r="47" spans="1:8" ht="12.75">
      <c r="A47" s="196" t="s">
        <v>52</v>
      </c>
      <c r="B47" s="197" t="s">
        <v>29</v>
      </c>
      <c r="C47" s="198">
        <v>2550</v>
      </c>
      <c r="D47" s="198">
        <v>2550</v>
      </c>
      <c r="E47" s="211">
        <v>100</v>
      </c>
      <c r="F47" s="198">
        <v>2295</v>
      </c>
      <c r="G47" s="211">
        <f t="shared" si="0"/>
        <v>90</v>
      </c>
      <c r="H47" s="177"/>
    </row>
    <row r="48" spans="1:8" ht="12.75">
      <c r="A48" s="196" t="s">
        <v>76</v>
      </c>
      <c r="B48" s="203" t="s">
        <v>67</v>
      </c>
      <c r="C48" s="198">
        <v>3774</v>
      </c>
      <c r="D48" s="198">
        <v>3774</v>
      </c>
      <c r="E48" s="211">
        <v>100</v>
      </c>
      <c r="F48" s="198">
        <v>3397</v>
      </c>
      <c r="G48" s="211">
        <f t="shared" si="0"/>
        <v>90.01059883412825</v>
      </c>
      <c r="H48" s="177"/>
    </row>
    <row r="49" spans="1:8" s="235" customFormat="1" ht="29.25">
      <c r="A49" s="229" t="s">
        <v>77</v>
      </c>
      <c r="B49" s="230" t="s">
        <v>67</v>
      </c>
      <c r="C49" s="231">
        <v>180</v>
      </c>
      <c r="D49" s="230" t="s">
        <v>67</v>
      </c>
      <c r="E49" s="230" t="s">
        <v>67</v>
      </c>
      <c r="F49" s="232">
        <v>180</v>
      </c>
      <c r="G49" s="233">
        <v>100</v>
      </c>
      <c r="H49" s="234" t="s">
        <v>79</v>
      </c>
    </row>
    <row r="50" spans="1:8" s="228" customFormat="1" ht="12.75">
      <c r="A50" s="236"/>
      <c r="B50" s="223"/>
      <c r="C50" s="224"/>
      <c r="D50" s="224"/>
      <c r="E50" s="225"/>
      <c r="F50" s="224"/>
      <c r="G50" s="227"/>
      <c r="H50" s="189"/>
    </row>
    <row r="51" spans="1:8" s="243" customFormat="1" ht="12.75">
      <c r="A51" s="237" t="s">
        <v>53</v>
      </c>
      <c r="B51" s="238">
        <f>SUM(B21:B47)</f>
        <v>90000</v>
      </c>
      <c r="C51" s="239">
        <f>C19+C22+C23+C24+C25+C26+C27+C28+C29+C30+C31+C32+C33+C34+C40+C41+C42+C43+C44+C45+C46+C47+C48+C49</f>
        <v>105672</v>
      </c>
      <c r="D51" s="239">
        <f>SUM(D19:D47)</f>
        <v>99354</v>
      </c>
      <c r="E51" s="240">
        <f>D51/C51*100</f>
        <v>94.02112196229844</v>
      </c>
      <c r="F51" s="239">
        <f>SUM(F19:F49)</f>
        <v>97227</v>
      </c>
      <c r="G51" s="241">
        <f>F51/C51*100</f>
        <v>92.00828980240745</v>
      </c>
      <c r="H51" s="242"/>
    </row>
    <row r="52" spans="1:8" ht="12.75">
      <c r="A52" s="210"/>
      <c r="B52" s="244"/>
      <c r="C52" s="244"/>
      <c r="D52" s="210"/>
      <c r="E52" s="210"/>
      <c r="F52" s="210"/>
      <c r="G52" s="245"/>
      <c r="H52" s="210"/>
    </row>
    <row r="53" spans="1:8" ht="12.75">
      <c r="A53" s="210"/>
      <c r="B53" s="244"/>
      <c r="C53" s="244"/>
      <c r="D53" s="210"/>
      <c r="E53" s="210"/>
      <c r="F53" s="210"/>
      <c r="G53" s="245"/>
      <c r="H53" s="210"/>
    </row>
    <row r="54" spans="1:8" ht="12.75">
      <c r="A54" s="210"/>
      <c r="B54" s="244"/>
      <c r="C54" s="246"/>
      <c r="D54" s="210"/>
      <c r="E54" s="210"/>
      <c r="F54" s="247"/>
      <c r="G54" s="245"/>
      <c r="H54" s="210"/>
    </row>
    <row r="55" spans="1:8" ht="12.75">
      <c r="A55" s="210"/>
      <c r="B55" s="244"/>
      <c r="C55" s="244"/>
      <c r="D55" s="210"/>
      <c r="E55" s="210"/>
      <c r="F55" s="210"/>
      <c r="G55" s="245"/>
      <c r="H55" s="210"/>
    </row>
    <row r="56" spans="1:8" ht="12.75">
      <c r="A56" s="210"/>
      <c r="B56" s="244"/>
      <c r="C56" s="244"/>
      <c r="D56" s="210"/>
      <c r="E56" s="210"/>
      <c r="F56" s="210"/>
      <c r="G56" s="245"/>
      <c r="H56" s="210"/>
    </row>
    <row r="57" spans="1:8" ht="12.75">
      <c r="A57" s="210"/>
      <c r="B57" s="244"/>
      <c r="C57" s="244"/>
      <c r="D57" s="210"/>
      <c r="E57" s="210"/>
      <c r="F57" s="210"/>
      <c r="G57" s="245"/>
      <c r="H57" s="210"/>
    </row>
    <row r="58" spans="1:8" ht="12.75">
      <c r="A58" s="210"/>
      <c r="B58" s="244"/>
      <c r="C58" s="244"/>
      <c r="D58" s="210"/>
      <c r="E58" s="210"/>
      <c r="F58" s="210"/>
      <c r="G58" s="245"/>
      <c r="H58" s="210"/>
    </row>
    <row r="59" spans="1:8" ht="12.75">
      <c r="A59" s="210"/>
      <c r="B59" s="244"/>
      <c r="C59" s="244"/>
      <c r="D59" s="210"/>
      <c r="E59" s="210"/>
      <c r="F59" s="210"/>
      <c r="G59" s="245"/>
      <c r="H59" s="210"/>
    </row>
    <row r="60" spans="1:8" ht="12.75">
      <c r="A60" s="210"/>
      <c r="B60" s="244"/>
      <c r="C60" s="244"/>
      <c r="D60" s="210"/>
      <c r="E60" s="210"/>
      <c r="F60" s="210"/>
      <c r="G60" s="245"/>
      <c r="H60" s="210"/>
    </row>
    <row r="61" spans="1:8" ht="12.75">
      <c r="A61" s="210"/>
      <c r="B61" s="244"/>
      <c r="C61" s="244"/>
      <c r="D61" s="210"/>
      <c r="E61" s="210"/>
      <c r="F61" s="210"/>
      <c r="G61" s="245"/>
      <c r="H61" s="210"/>
    </row>
    <row r="62" spans="1:8" ht="12.75">
      <c r="A62" s="210"/>
      <c r="B62" s="244"/>
      <c r="C62" s="244"/>
      <c r="D62" s="210"/>
      <c r="E62" s="210"/>
      <c r="F62" s="210"/>
      <c r="G62" s="245"/>
      <c r="H62" s="210"/>
    </row>
    <row r="63" spans="1:8" ht="12.75">
      <c r="A63" s="210"/>
      <c r="B63" s="244"/>
      <c r="C63" s="244"/>
      <c r="D63" s="210"/>
      <c r="E63" s="210"/>
      <c r="F63" s="210"/>
      <c r="G63" s="245"/>
      <c r="H63" s="210"/>
    </row>
    <row r="64" spans="1:8" ht="12.75">
      <c r="A64" s="210"/>
      <c r="B64" s="244"/>
      <c r="C64" s="244"/>
      <c r="D64" s="210"/>
      <c r="E64" s="210"/>
      <c r="F64" s="210"/>
      <c r="G64" s="245"/>
      <c r="H64" s="210"/>
    </row>
    <row r="65" spans="1:8" ht="12.75">
      <c r="A65" s="210"/>
      <c r="B65" s="244"/>
      <c r="C65" s="244"/>
      <c r="D65" s="210"/>
      <c r="E65" s="210"/>
      <c r="F65" s="210"/>
      <c r="G65" s="245"/>
      <c r="H65" s="210"/>
    </row>
    <row r="66" spans="1:8" ht="12.75">
      <c r="A66" s="210"/>
      <c r="B66" s="244"/>
      <c r="C66" s="244"/>
      <c r="D66" s="210"/>
      <c r="E66" s="210"/>
      <c r="F66" s="210"/>
      <c r="G66" s="245"/>
      <c r="H66" s="210"/>
    </row>
    <row r="67" spans="1:8" ht="12.75">
      <c r="A67" s="210"/>
      <c r="B67" s="244"/>
      <c r="C67" s="244"/>
      <c r="D67" s="210"/>
      <c r="E67" s="210"/>
      <c r="F67" s="210"/>
      <c r="G67" s="245"/>
      <c r="H67" s="210"/>
    </row>
    <row r="68" spans="1:8" ht="12.75">
      <c r="A68" s="210"/>
      <c r="B68" s="244"/>
      <c r="C68" s="244"/>
      <c r="D68" s="210"/>
      <c r="E68" s="210"/>
      <c r="F68" s="210"/>
      <c r="G68" s="245"/>
      <c r="H68" s="210"/>
    </row>
    <row r="69" spans="1:8" ht="12.75">
      <c r="A69" s="210"/>
      <c r="B69" s="244"/>
      <c r="C69" s="244"/>
      <c r="D69" s="210"/>
      <c r="E69" s="210"/>
      <c r="F69" s="210"/>
      <c r="G69" s="245"/>
      <c r="H69" s="210"/>
    </row>
    <row r="70" spans="1:8" ht="12.75">
      <c r="A70" s="210"/>
      <c r="B70" s="244"/>
      <c r="C70" s="244"/>
      <c r="D70" s="210"/>
      <c r="E70" s="210"/>
      <c r="F70" s="210"/>
      <c r="G70" s="245"/>
      <c r="H70" s="210"/>
    </row>
    <row r="71" spans="1:8" ht="12.75">
      <c r="A71" s="210"/>
      <c r="B71" s="244"/>
      <c r="C71" s="244"/>
      <c r="D71" s="210"/>
      <c r="E71" s="210"/>
      <c r="F71" s="210"/>
      <c r="G71" s="245"/>
      <c r="H71" s="210"/>
    </row>
    <row r="72" spans="1:8" ht="12.75">
      <c r="A72" s="210"/>
      <c r="B72" s="244"/>
      <c r="C72" s="244"/>
      <c r="D72" s="210"/>
      <c r="E72" s="210"/>
      <c r="F72" s="210"/>
      <c r="G72" s="245"/>
      <c r="H72" s="210"/>
    </row>
    <row r="73" spans="1:8" ht="12.75">
      <c r="A73" s="210"/>
      <c r="B73" s="244"/>
      <c r="C73" s="244"/>
      <c r="D73" s="210"/>
      <c r="E73" s="210"/>
      <c r="F73" s="210"/>
      <c r="G73" s="245"/>
      <c r="H73" s="210"/>
    </row>
    <row r="74" spans="1:8" ht="12.75">
      <c r="A74" s="210"/>
      <c r="B74" s="244"/>
      <c r="C74" s="244"/>
      <c r="D74" s="210"/>
      <c r="E74" s="210"/>
      <c r="F74" s="210"/>
      <c r="G74" s="245"/>
      <c r="H74" s="210"/>
    </row>
    <row r="75" spans="1:8" ht="12.75">
      <c r="A75" s="210"/>
      <c r="B75" s="244"/>
      <c r="C75" s="244"/>
      <c r="D75" s="210"/>
      <c r="E75" s="210"/>
      <c r="F75" s="210"/>
      <c r="G75" s="245"/>
      <c r="H75" s="210"/>
    </row>
    <row r="76" spans="1:8" ht="12.75">
      <c r="A76" s="210"/>
      <c r="B76" s="244"/>
      <c r="C76" s="244"/>
      <c r="D76" s="210"/>
      <c r="E76" s="210"/>
      <c r="F76" s="210"/>
      <c r="G76" s="245"/>
      <c r="H76" s="210"/>
    </row>
    <row r="77" spans="1:8" ht="12.75">
      <c r="A77" s="210"/>
      <c r="B77" s="244"/>
      <c r="C77" s="244"/>
      <c r="D77" s="210"/>
      <c r="E77" s="210"/>
      <c r="F77" s="210"/>
      <c r="G77" s="245"/>
      <c r="H77" s="210"/>
    </row>
    <row r="78" spans="1:8" ht="12.75">
      <c r="A78" s="210"/>
      <c r="B78" s="244"/>
      <c r="C78" s="244"/>
      <c r="D78" s="210"/>
      <c r="E78" s="210"/>
      <c r="F78" s="210"/>
      <c r="G78" s="245"/>
      <c r="H78" s="210"/>
    </row>
    <row r="79" spans="1:8" ht="12.75">
      <c r="A79" s="210"/>
      <c r="B79" s="244"/>
      <c r="C79" s="244"/>
      <c r="D79" s="210"/>
      <c r="E79" s="210"/>
      <c r="F79" s="210"/>
      <c r="G79" s="245"/>
      <c r="H79" s="210"/>
    </row>
    <row r="80" spans="1:8" ht="12.75">
      <c r="A80" s="210"/>
      <c r="B80" s="244"/>
      <c r="C80" s="244"/>
      <c r="D80" s="210"/>
      <c r="E80" s="210"/>
      <c r="F80" s="210"/>
      <c r="G80" s="245"/>
      <c r="H80" s="210"/>
    </row>
    <row r="81" spans="1:8" ht="12.75">
      <c r="A81" s="210"/>
      <c r="B81" s="244"/>
      <c r="C81" s="244"/>
      <c r="D81" s="210"/>
      <c r="E81" s="210"/>
      <c r="F81" s="210"/>
      <c r="G81" s="245"/>
      <c r="H81" s="210"/>
    </row>
    <row r="82" spans="1:8" ht="12.75">
      <c r="A82" s="210"/>
      <c r="B82" s="244"/>
      <c r="C82" s="244"/>
      <c r="D82" s="210"/>
      <c r="E82" s="210"/>
      <c r="F82" s="210"/>
      <c r="G82" s="245"/>
      <c r="H82" s="210"/>
    </row>
    <row r="83" spans="1:8" ht="12.75">
      <c r="A83" s="210"/>
      <c r="B83" s="244"/>
      <c r="C83" s="244"/>
      <c r="D83" s="210"/>
      <c r="E83" s="210"/>
      <c r="F83" s="210"/>
      <c r="G83" s="245"/>
      <c r="H83" s="210"/>
    </row>
    <row r="84" spans="1:8" ht="12.75">
      <c r="A84" s="210"/>
      <c r="B84" s="244"/>
      <c r="C84" s="244"/>
      <c r="D84" s="210"/>
      <c r="E84" s="210"/>
      <c r="F84" s="210"/>
      <c r="G84" s="245"/>
      <c r="H84" s="210"/>
    </row>
    <row r="85" spans="1:8" ht="12.75">
      <c r="A85" s="210"/>
      <c r="B85" s="244"/>
      <c r="C85" s="244"/>
      <c r="D85" s="210"/>
      <c r="E85" s="210"/>
      <c r="F85" s="210"/>
      <c r="G85" s="245"/>
      <c r="H85" s="210"/>
    </row>
    <row r="86" spans="1:8" ht="12.75">
      <c r="A86" s="210"/>
      <c r="B86" s="244"/>
      <c r="C86" s="244"/>
      <c r="D86" s="210"/>
      <c r="E86" s="210"/>
      <c r="F86" s="210"/>
      <c r="G86" s="245"/>
      <c r="H86" s="210"/>
    </row>
    <row r="87" spans="1:8" ht="12.75">
      <c r="A87" s="210"/>
      <c r="B87" s="244"/>
      <c r="C87" s="244"/>
      <c r="D87" s="210"/>
      <c r="E87" s="210"/>
      <c r="F87" s="210"/>
      <c r="G87" s="245"/>
      <c r="H87" s="210"/>
    </row>
    <row r="88" spans="1:8" ht="12.75">
      <c r="A88" s="210"/>
      <c r="B88" s="244"/>
      <c r="C88" s="244"/>
      <c r="D88" s="210"/>
      <c r="E88" s="210"/>
      <c r="F88" s="210"/>
      <c r="G88" s="245"/>
      <c r="H88" s="210"/>
    </row>
    <row r="89" spans="1:8" ht="12.75">
      <c r="A89" s="210"/>
      <c r="B89" s="244"/>
      <c r="C89" s="244"/>
      <c r="D89" s="210"/>
      <c r="E89" s="210"/>
      <c r="F89" s="210"/>
      <c r="G89" s="245"/>
      <c r="H89" s="210"/>
    </row>
    <row r="90" spans="1:8" ht="12.75">
      <c r="A90" s="210"/>
      <c r="B90" s="244"/>
      <c r="C90" s="244"/>
      <c r="D90" s="210"/>
      <c r="E90" s="210"/>
      <c r="F90" s="210"/>
      <c r="G90" s="245"/>
      <c r="H90" s="21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&amp;C2002. évi út-,híd-járdafelújítások&amp;R7.sz.táblázat
(ezer Ft-ban)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pane xSplit="1" ySplit="4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.75"/>
  <cols>
    <col min="1" max="1" width="56.140625" style="248" customWidth="1"/>
    <col min="2" max="2" width="11.7109375" style="249" customWidth="1"/>
    <col min="3" max="3" width="10.8515625" style="250" customWidth="1"/>
    <col min="4" max="6" width="9.140625" style="209" customWidth="1"/>
    <col min="7" max="7" width="8.8515625" style="251" customWidth="1"/>
    <col min="8" max="8" width="13.57421875" style="209" customWidth="1"/>
    <col min="9" max="16384" width="9.140625" style="176" customWidth="1"/>
  </cols>
  <sheetData>
    <row r="1" spans="1:8" ht="12.75">
      <c r="A1" s="169"/>
      <c r="B1" s="170"/>
      <c r="C1" s="171"/>
      <c r="D1" s="172"/>
      <c r="E1" s="173"/>
      <c r="F1" s="173"/>
      <c r="G1" s="174"/>
      <c r="H1" s="175"/>
    </row>
    <row r="2" spans="1:8" ht="12.75">
      <c r="A2" s="177"/>
      <c r="B2" s="178" t="s">
        <v>56</v>
      </c>
      <c r="C2" s="179" t="s">
        <v>56</v>
      </c>
      <c r="D2" s="180" t="s">
        <v>57</v>
      </c>
      <c r="E2" s="181"/>
      <c r="F2" s="182" t="s">
        <v>58</v>
      </c>
      <c r="G2" s="183" t="s">
        <v>59</v>
      </c>
      <c r="H2" s="184" t="s">
        <v>9</v>
      </c>
    </row>
    <row r="3" spans="1:8" ht="14.25">
      <c r="A3" s="185" t="s">
        <v>4</v>
      </c>
      <c r="B3" s="178" t="s">
        <v>60</v>
      </c>
      <c r="C3" s="179" t="s">
        <v>61</v>
      </c>
      <c r="D3" s="186" t="s">
        <v>62</v>
      </c>
      <c r="E3" s="187"/>
      <c r="F3" s="182" t="s">
        <v>63</v>
      </c>
      <c r="G3" s="183" t="s">
        <v>64</v>
      </c>
      <c r="H3" s="188"/>
    </row>
    <row r="4" spans="1:8" ht="12.75">
      <c r="A4" s="189"/>
      <c r="B4" s="190" t="s">
        <v>5</v>
      </c>
      <c r="C4" s="191" t="s">
        <v>5</v>
      </c>
      <c r="D4" s="192" t="s">
        <v>65</v>
      </c>
      <c r="E4" s="192" t="s">
        <v>64</v>
      </c>
      <c r="F4" s="193" t="s">
        <v>66</v>
      </c>
      <c r="G4" s="194"/>
      <c r="H4" s="195"/>
    </row>
    <row r="5" spans="1:8" ht="12.75">
      <c r="A5" s="196"/>
      <c r="B5" s="197"/>
      <c r="C5" s="198"/>
      <c r="D5" s="199"/>
      <c r="E5" s="200"/>
      <c r="F5" s="199"/>
      <c r="G5" s="201"/>
      <c r="H5" s="177"/>
    </row>
    <row r="6" spans="1:8" ht="12.75">
      <c r="A6" s="202" t="s">
        <v>54</v>
      </c>
      <c r="B6" s="197"/>
      <c r="C6" s="198"/>
      <c r="D6" s="199"/>
      <c r="E6" s="200"/>
      <c r="F6" s="199"/>
      <c r="G6" s="201"/>
      <c r="H6" s="177"/>
    </row>
    <row r="7" spans="1:8" ht="12.75">
      <c r="A7" s="196" t="s">
        <v>12</v>
      </c>
      <c r="B7" s="197">
        <v>0</v>
      </c>
      <c r="C7" s="198">
        <v>187</v>
      </c>
      <c r="D7" s="199">
        <v>187</v>
      </c>
      <c r="E7" s="200">
        <v>100</v>
      </c>
      <c r="F7" s="203" t="s">
        <v>67</v>
      </c>
      <c r="G7" s="204" t="s">
        <v>67</v>
      </c>
      <c r="H7" s="177"/>
    </row>
    <row r="8" spans="1:8" ht="12.75">
      <c r="A8" s="196" t="s">
        <v>14</v>
      </c>
      <c r="B8" s="197">
        <v>0</v>
      </c>
      <c r="C8" s="198">
        <v>209</v>
      </c>
      <c r="D8" s="199">
        <v>209</v>
      </c>
      <c r="E8" s="200">
        <v>100</v>
      </c>
      <c r="F8" s="203" t="s">
        <v>67</v>
      </c>
      <c r="G8" s="203" t="s">
        <v>67</v>
      </c>
      <c r="H8" s="177"/>
    </row>
    <row r="9" spans="1:8" ht="12.75">
      <c r="A9" s="196" t="s">
        <v>15</v>
      </c>
      <c r="B9" s="197"/>
      <c r="C9" s="198"/>
      <c r="D9" s="199"/>
      <c r="E9" s="200"/>
      <c r="F9" s="203"/>
      <c r="G9" s="203"/>
      <c r="H9" s="177"/>
    </row>
    <row r="10" spans="1:8" ht="12.75">
      <c r="A10" s="196" t="s">
        <v>16</v>
      </c>
      <c r="B10" s="197">
        <v>0</v>
      </c>
      <c r="C10" s="198">
        <v>580</v>
      </c>
      <c r="D10" s="199">
        <v>580</v>
      </c>
      <c r="E10" s="200">
        <v>100</v>
      </c>
      <c r="F10" s="203" t="s">
        <v>67</v>
      </c>
      <c r="G10" s="203" t="s">
        <v>67</v>
      </c>
      <c r="H10" s="177"/>
    </row>
    <row r="11" spans="1:8" ht="12.75">
      <c r="A11" s="196" t="s">
        <v>17</v>
      </c>
      <c r="B11" s="197"/>
      <c r="C11" s="198"/>
      <c r="D11" s="199"/>
      <c r="E11" s="200"/>
      <c r="F11" s="203"/>
      <c r="G11" s="203"/>
      <c r="H11" s="177"/>
    </row>
    <row r="12" spans="1:8" ht="12.75">
      <c r="A12" s="196" t="s">
        <v>18</v>
      </c>
      <c r="B12" s="197">
        <v>0</v>
      </c>
      <c r="C12" s="198">
        <v>264</v>
      </c>
      <c r="D12" s="199">
        <v>264</v>
      </c>
      <c r="E12" s="200">
        <v>100</v>
      </c>
      <c r="F12" s="203" t="s">
        <v>67</v>
      </c>
      <c r="G12" s="203" t="s">
        <v>67</v>
      </c>
      <c r="H12" s="177"/>
    </row>
    <row r="13" spans="1:8" ht="12.75">
      <c r="A13" s="196" t="s">
        <v>19</v>
      </c>
      <c r="B13" s="197">
        <v>0</v>
      </c>
      <c r="C13" s="198">
        <v>219</v>
      </c>
      <c r="D13" s="199">
        <v>219</v>
      </c>
      <c r="E13" s="200">
        <v>100</v>
      </c>
      <c r="F13" s="203" t="s">
        <v>67</v>
      </c>
      <c r="G13" s="203" t="s">
        <v>67</v>
      </c>
      <c r="H13" s="177"/>
    </row>
    <row r="14" spans="1:8" ht="12.75">
      <c r="A14" s="196" t="s">
        <v>20</v>
      </c>
      <c r="B14" s="197">
        <v>0</v>
      </c>
      <c r="C14" s="198">
        <v>160</v>
      </c>
      <c r="D14" s="199">
        <v>160</v>
      </c>
      <c r="E14" s="200">
        <v>100</v>
      </c>
      <c r="F14" s="203" t="s">
        <v>67</v>
      </c>
      <c r="G14" s="203" t="s">
        <v>67</v>
      </c>
      <c r="H14" s="177"/>
    </row>
    <row r="15" spans="1:8" ht="12.75">
      <c r="A15" s="196" t="s">
        <v>21</v>
      </c>
      <c r="B15" s="197">
        <v>0</v>
      </c>
      <c r="C15" s="198">
        <v>185</v>
      </c>
      <c r="D15" s="199">
        <v>185</v>
      </c>
      <c r="E15" s="200">
        <v>100</v>
      </c>
      <c r="F15" s="203" t="s">
        <v>67</v>
      </c>
      <c r="G15" s="203" t="s">
        <v>67</v>
      </c>
      <c r="H15" s="177"/>
    </row>
    <row r="16" spans="1:8" ht="12.75">
      <c r="A16" s="196" t="s">
        <v>22</v>
      </c>
      <c r="B16" s="197">
        <v>0</v>
      </c>
      <c r="C16" s="198">
        <v>247</v>
      </c>
      <c r="D16" s="199">
        <v>247</v>
      </c>
      <c r="E16" s="200">
        <v>100</v>
      </c>
      <c r="F16" s="203" t="s">
        <v>67</v>
      </c>
      <c r="G16" s="203" t="s">
        <v>67</v>
      </c>
      <c r="H16" s="177"/>
    </row>
    <row r="17" spans="1:8" s="210" customFormat="1" ht="12.75">
      <c r="A17" s="206" t="s">
        <v>23</v>
      </c>
      <c r="B17" s="207">
        <v>0</v>
      </c>
      <c r="C17" s="81">
        <v>1305</v>
      </c>
      <c r="D17" s="167">
        <v>1305</v>
      </c>
      <c r="E17" s="208">
        <v>100</v>
      </c>
      <c r="F17" s="203" t="s">
        <v>67</v>
      </c>
      <c r="G17" s="203" t="s">
        <v>67</v>
      </c>
      <c r="H17" s="209"/>
    </row>
    <row r="18" spans="1:8" ht="12.75">
      <c r="A18" s="196"/>
      <c r="B18" s="197"/>
      <c r="C18" s="198"/>
      <c r="D18" s="199"/>
      <c r="E18" s="211"/>
      <c r="F18" s="199"/>
      <c r="G18" s="201"/>
      <c r="H18" s="177"/>
    </row>
    <row r="19" spans="1:8" s="219" customFormat="1" ht="12.75">
      <c r="A19" s="212" t="s">
        <v>55</v>
      </c>
      <c r="B19" s="213">
        <v>0</v>
      </c>
      <c r="C19" s="214">
        <f>SUM(C7:C17)</f>
        <v>3356</v>
      </c>
      <c r="D19" s="214">
        <f>SUM(D7:D17)</f>
        <v>3356</v>
      </c>
      <c r="E19" s="215">
        <f>C19/D19*100</f>
        <v>100</v>
      </c>
      <c r="F19" s="216">
        <f>SUM(F7:F17)</f>
        <v>0</v>
      </c>
      <c r="G19" s="217">
        <f>F19/C19*100</f>
        <v>0</v>
      </c>
      <c r="H19" s="218"/>
    </row>
    <row r="20" spans="1:8" ht="12.75">
      <c r="A20" s="196"/>
      <c r="B20" s="197"/>
      <c r="C20" s="198"/>
      <c r="D20" s="198"/>
      <c r="E20" s="211"/>
      <c r="F20" s="199"/>
      <c r="G20" s="201"/>
      <c r="H20" s="177"/>
    </row>
    <row r="21" spans="1:8" ht="12.75">
      <c r="A21" s="196" t="s">
        <v>25</v>
      </c>
      <c r="B21" s="197">
        <v>9000</v>
      </c>
      <c r="C21" s="198">
        <v>0</v>
      </c>
      <c r="D21" s="203" t="s">
        <v>67</v>
      </c>
      <c r="E21" s="203" t="s">
        <v>67</v>
      </c>
      <c r="F21" s="203" t="s">
        <v>67</v>
      </c>
      <c r="G21" s="203" t="s">
        <v>67</v>
      </c>
      <c r="H21" s="177"/>
    </row>
    <row r="22" spans="1:8" s="210" customFormat="1" ht="12.75">
      <c r="A22" s="220" t="s">
        <v>26</v>
      </c>
      <c r="B22" s="197">
        <v>13000</v>
      </c>
      <c r="C22" s="198">
        <v>13000</v>
      </c>
      <c r="D22" s="198">
        <v>13000</v>
      </c>
      <c r="E22" s="211">
        <v>100</v>
      </c>
      <c r="F22" s="199">
        <v>11700</v>
      </c>
      <c r="G22" s="205">
        <v>90</v>
      </c>
      <c r="H22" s="177"/>
    </row>
    <row r="23" spans="1:8" ht="12.75">
      <c r="A23" s="202" t="s">
        <v>68</v>
      </c>
      <c r="B23" s="197">
        <v>68000</v>
      </c>
      <c r="C23" s="198">
        <v>0</v>
      </c>
      <c r="D23" s="203" t="s">
        <v>67</v>
      </c>
      <c r="E23" s="203" t="s">
        <v>67</v>
      </c>
      <c r="F23" s="203" t="s">
        <v>67</v>
      </c>
      <c r="G23" s="203" t="s">
        <v>67</v>
      </c>
      <c r="H23" s="177"/>
    </row>
    <row r="24" spans="1:8" ht="12.75">
      <c r="A24" s="196" t="s">
        <v>28</v>
      </c>
      <c r="B24" s="197" t="s">
        <v>29</v>
      </c>
      <c r="C24" s="198">
        <v>688</v>
      </c>
      <c r="D24" s="198">
        <v>188</v>
      </c>
      <c r="E24" s="211">
        <f>D24/C24*100</f>
        <v>27.325581395348834</v>
      </c>
      <c r="F24" s="199">
        <v>188</v>
      </c>
      <c r="G24" s="205">
        <v>27</v>
      </c>
      <c r="H24" s="177"/>
    </row>
    <row r="25" spans="1:8" ht="12.75">
      <c r="A25" s="196" t="s">
        <v>31</v>
      </c>
      <c r="B25" s="197" t="s">
        <v>29</v>
      </c>
      <c r="C25" s="198">
        <v>13386</v>
      </c>
      <c r="D25" s="198">
        <v>13386</v>
      </c>
      <c r="E25" s="211">
        <v>100</v>
      </c>
      <c r="F25" s="203" t="s">
        <v>67</v>
      </c>
      <c r="G25" s="203" t="s">
        <v>67</v>
      </c>
      <c r="H25" s="177"/>
    </row>
    <row r="26" spans="1:8" ht="12.75">
      <c r="A26" s="196" t="s">
        <v>34</v>
      </c>
      <c r="B26" s="197" t="s">
        <v>29</v>
      </c>
      <c r="C26" s="198">
        <v>9639</v>
      </c>
      <c r="D26" s="198">
        <v>9639</v>
      </c>
      <c r="E26" s="211">
        <v>100</v>
      </c>
      <c r="F26" s="203" t="s">
        <v>67</v>
      </c>
      <c r="G26" s="203" t="s">
        <v>67</v>
      </c>
      <c r="H26" s="177"/>
    </row>
    <row r="27" spans="1:8" ht="12.75">
      <c r="A27" s="196" t="s">
        <v>35</v>
      </c>
      <c r="B27" s="197" t="s">
        <v>29</v>
      </c>
      <c r="C27" s="198" t="s">
        <v>29</v>
      </c>
      <c r="D27" s="203" t="s">
        <v>67</v>
      </c>
      <c r="E27" s="203" t="s">
        <v>67</v>
      </c>
      <c r="F27" s="203" t="s">
        <v>67</v>
      </c>
      <c r="G27" s="203" t="s">
        <v>67</v>
      </c>
      <c r="H27" s="177"/>
    </row>
    <row r="28" spans="1:8" ht="12.75">
      <c r="A28" s="196" t="s">
        <v>37</v>
      </c>
      <c r="B28" s="197" t="s">
        <v>29</v>
      </c>
      <c r="C28" s="198">
        <v>424</v>
      </c>
      <c r="D28" s="198">
        <v>424</v>
      </c>
      <c r="E28" s="211">
        <v>100</v>
      </c>
      <c r="F28" s="199">
        <v>424</v>
      </c>
      <c r="G28" s="205">
        <v>100</v>
      </c>
      <c r="H28" s="177"/>
    </row>
    <row r="29" spans="1:8" ht="12.75">
      <c r="A29" s="221" t="s">
        <v>38</v>
      </c>
      <c r="B29" s="197" t="s">
        <v>29</v>
      </c>
      <c r="C29" s="198">
        <v>294</v>
      </c>
      <c r="D29" s="198">
        <v>294</v>
      </c>
      <c r="E29" s="211">
        <v>100</v>
      </c>
      <c r="F29" s="203" t="s">
        <v>67</v>
      </c>
      <c r="G29" s="203" t="s">
        <v>67</v>
      </c>
      <c r="H29" s="177"/>
    </row>
    <row r="30" spans="1:8" ht="12.75">
      <c r="A30" s="196" t="s">
        <v>40</v>
      </c>
      <c r="B30" s="197" t="s">
        <v>29</v>
      </c>
      <c r="C30" s="198">
        <v>290</v>
      </c>
      <c r="D30" s="203" t="s">
        <v>67</v>
      </c>
      <c r="E30" s="203" t="s">
        <v>67</v>
      </c>
      <c r="F30" s="203" t="s">
        <v>67</v>
      </c>
      <c r="G30" s="203" t="s">
        <v>67</v>
      </c>
      <c r="H30" s="177"/>
    </row>
    <row r="31" spans="1:8" ht="12.75">
      <c r="A31" s="196" t="s">
        <v>41</v>
      </c>
      <c r="B31" s="197" t="s">
        <v>29</v>
      </c>
      <c r="C31" s="198">
        <v>410</v>
      </c>
      <c r="D31" s="203" t="s">
        <v>67</v>
      </c>
      <c r="E31" s="203" t="s">
        <v>67</v>
      </c>
      <c r="F31" s="203" t="s">
        <v>67</v>
      </c>
      <c r="G31" s="203" t="s">
        <v>67</v>
      </c>
      <c r="H31" s="177"/>
    </row>
    <row r="32" spans="1:8" ht="12.75">
      <c r="A32" s="196" t="s">
        <v>42</v>
      </c>
      <c r="B32" s="197" t="s">
        <v>29</v>
      </c>
      <c r="C32" s="198">
        <v>100</v>
      </c>
      <c r="D32" s="203" t="s">
        <v>67</v>
      </c>
      <c r="E32" s="203" t="s">
        <v>67</v>
      </c>
      <c r="F32" s="203" t="s">
        <v>67</v>
      </c>
      <c r="G32" s="203" t="s">
        <v>67</v>
      </c>
      <c r="H32" s="177"/>
    </row>
    <row r="33" spans="1:8" ht="12.75">
      <c r="A33" s="196" t="s">
        <v>43</v>
      </c>
      <c r="B33" s="197" t="s">
        <v>29</v>
      </c>
      <c r="C33" s="198">
        <v>100</v>
      </c>
      <c r="D33" s="203" t="s">
        <v>67</v>
      </c>
      <c r="E33" s="203" t="s">
        <v>67</v>
      </c>
      <c r="F33" s="203" t="s">
        <v>67</v>
      </c>
      <c r="G33" s="203" t="s">
        <v>67</v>
      </c>
      <c r="H33" s="177"/>
    </row>
    <row r="34" spans="1:8" ht="12.75">
      <c r="A34" s="196" t="s">
        <v>44</v>
      </c>
      <c r="B34" s="197" t="s">
        <v>29</v>
      </c>
      <c r="C34" s="198" t="s">
        <v>29</v>
      </c>
      <c r="D34" s="198">
        <v>3140</v>
      </c>
      <c r="E34" s="203" t="s">
        <v>67</v>
      </c>
      <c r="F34" s="203" t="s">
        <v>67</v>
      </c>
      <c r="G34" s="203" t="s">
        <v>67</v>
      </c>
      <c r="H34" s="177"/>
    </row>
    <row r="35" spans="1:8" s="228" customFormat="1" ht="12.75">
      <c r="A35" s="222"/>
      <c r="B35" s="223"/>
      <c r="C35" s="224"/>
      <c r="D35" s="224"/>
      <c r="E35" s="225"/>
      <c r="F35" s="226"/>
      <c r="G35" s="227"/>
      <c r="H35" s="189"/>
    </row>
    <row r="36" spans="1:8" ht="12.75">
      <c r="A36" s="169"/>
      <c r="B36" s="170"/>
      <c r="C36" s="171"/>
      <c r="D36" s="172"/>
      <c r="E36" s="173"/>
      <c r="F36" s="173"/>
      <c r="G36" s="174"/>
      <c r="H36" s="175"/>
    </row>
    <row r="37" spans="1:8" ht="12.75">
      <c r="A37" s="177"/>
      <c r="B37" s="178" t="s">
        <v>56</v>
      </c>
      <c r="C37" s="179" t="s">
        <v>56</v>
      </c>
      <c r="D37" s="180" t="s">
        <v>57</v>
      </c>
      <c r="E37" s="181"/>
      <c r="F37" s="182" t="s">
        <v>58</v>
      </c>
      <c r="G37" s="183" t="s">
        <v>59</v>
      </c>
      <c r="H37" s="184" t="s">
        <v>9</v>
      </c>
    </row>
    <row r="38" spans="1:8" ht="14.25">
      <c r="A38" s="185" t="s">
        <v>4</v>
      </c>
      <c r="B38" s="178" t="s">
        <v>60</v>
      </c>
      <c r="C38" s="179" t="s">
        <v>61</v>
      </c>
      <c r="D38" s="186" t="s">
        <v>62</v>
      </c>
      <c r="E38" s="187"/>
      <c r="F38" s="182" t="s">
        <v>63</v>
      </c>
      <c r="G38" s="183" t="s">
        <v>64</v>
      </c>
      <c r="H38" s="188"/>
    </row>
    <row r="39" spans="1:8" ht="12.75">
      <c r="A39" s="189"/>
      <c r="B39" s="190" t="s">
        <v>5</v>
      </c>
      <c r="C39" s="191" t="s">
        <v>5</v>
      </c>
      <c r="D39" s="192" t="s">
        <v>65</v>
      </c>
      <c r="E39" s="192" t="s">
        <v>64</v>
      </c>
      <c r="F39" s="193" t="s">
        <v>66</v>
      </c>
      <c r="G39" s="194"/>
      <c r="H39" s="195"/>
    </row>
    <row r="40" spans="1:8" ht="12.75">
      <c r="A40" s="196" t="s">
        <v>45</v>
      </c>
      <c r="B40" s="197" t="s">
        <v>29</v>
      </c>
      <c r="C40" s="198" t="s">
        <v>29</v>
      </c>
      <c r="D40" s="198">
        <v>6650</v>
      </c>
      <c r="E40" s="203" t="s">
        <v>67</v>
      </c>
      <c r="F40" s="203" t="s">
        <v>67</v>
      </c>
      <c r="G40" s="203" t="s">
        <v>67</v>
      </c>
      <c r="H40" s="177"/>
    </row>
    <row r="41" spans="1:8" ht="12.75">
      <c r="A41" s="196" t="s">
        <v>46</v>
      </c>
      <c r="B41" s="197" t="s">
        <v>29</v>
      </c>
      <c r="C41" s="198" t="s">
        <v>29</v>
      </c>
      <c r="D41" s="198">
        <v>19826</v>
      </c>
      <c r="E41" s="203" t="s">
        <v>67</v>
      </c>
      <c r="F41" s="203" t="s">
        <v>67</v>
      </c>
      <c r="G41" s="203" t="s">
        <v>67</v>
      </c>
      <c r="H41" s="177"/>
    </row>
    <row r="42" spans="1:8" ht="12.75">
      <c r="A42" s="196" t="s">
        <v>47</v>
      </c>
      <c r="B42" s="197" t="s">
        <v>29</v>
      </c>
      <c r="C42" s="198" t="s">
        <v>29</v>
      </c>
      <c r="D42" s="198">
        <v>9733</v>
      </c>
      <c r="E42" s="203" t="s">
        <v>67</v>
      </c>
      <c r="F42" s="203" t="s">
        <v>67</v>
      </c>
      <c r="G42" s="203" t="s">
        <v>67</v>
      </c>
      <c r="H42" s="177"/>
    </row>
    <row r="43" spans="1:8" ht="12.75">
      <c r="A43" s="196" t="s">
        <v>48</v>
      </c>
      <c r="B43" s="197" t="s">
        <v>29</v>
      </c>
      <c r="C43" s="198" t="s">
        <v>29</v>
      </c>
      <c r="D43" s="198">
        <v>2000</v>
      </c>
      <c r="E43" s="203" t="s">
        <v>67</v>
      </c>
      <c r="F43" s="203" t="s">
        <v>67</v>
      </c>
      <c r="G43" s="203" t="s">
        <v>67</v>
      </c>
      <c r="H43" s="177"/>
    </row>
    <row r="44" spans="1:8" ht="12.75">
      <c r="A44" s="196" t="s">
        <v>49</v>
      </c>
      <c r="B44" s="197" t="s">
        <v>29</v>
      </c>
      <c r="C44" s="198" t="s">
        <v>29</v>
      </c>
      <c r="D44" s="203" t="s">
        <v>67</v>
      </c>
      <c r="E44" s="203" t="s">
        <v>67</v>
      </c>
      <c r="F44" s="203" t="s">
        <v>67</v>
      </c>
      <c r="G44" s="203" t="s">
        <v>67</v>
      </c>
      <c r="H44" s="177"/>
    </row>
    <row r="45" spans="1:8" ht="12.75">
      <c r="A45" s="196" t="s">
        <v>50</v>
      </c>
      <c r="B45" s="197" t="s">
        <v>29</v>
      </c>
      <c r="C45" s="198" t="s">
        <v>29</v>
      </c>
      <c r="D45" s="203" t="s">
        <v>67</v>
      </c>
      <c r="E45" s="203" t="s">
        <v>67</v>
      </c>
      <c r="F45" s="203" t="s">
        <v>67</v>
      </c>
      <c r="G45" s="203" t="s">
        <v>67</v>
      </c>
      <c r="H45" s="177"/>
    </row>
    <row r="46" spans="1:8" ht="12.75">
      <c r="A46" s="196" t="s">
        <v>51</v>
      </c>
      <c r="B46" s="197" t="s">
        <v>29</v>
      </c>
      <c r="C46" s="198" t="s">
        <v>29</v>
      </c>
      <c r="D46" s="198">
        <v>11261</v>
      </c>
      <c r="E46" s="203" t="s">
        <v>67</v>
      </c>
      <c r="F46" s="203" t="s">
        <v>67</v>
      </c>
      <c r="G46" s="203" t="s">
        <v>67</v>
      </c>
      <c r="H46" s="177"/>
    </row>
    <row r="47" spans="1:8" ht="12.75">
      <c r="A47" s="196" t="s">
        <v>52</v>
      </c>
      <c r="B47" s="197" t="s">
        <v>29</v>
      </c>
      <c r="C47" s="198" t="s">
        <v>29</v>
      </c>
      <c r="D47" s="198">
        <v>2550</v>
      </c>
      <c r="E47" s="203" t="s">
        <v>67</v>
      </c>
      <c r="F47" s="203" t="s">
        <v>67</v>
      </c>
      <c r="G47" s="203" t="s">
        <v>67</v>
      </c>
      <c r="H47" s="177"/>
    </row>
    <row r="48" spans="1:8" s="257" customFormat="1" ht="12.75">
      <c r="A48" s="252"/>
      <c r="B48" s="253"/>
      <c r="C48" s="254"/>
      <c r="D48" s="254"/>
      <c r="E48" s="255"/>
      <c r="F48" s="254"/>
      <c r="G48" s="256"/>
      <c r="H48" s="169"/>
    </row>
    <row r="49" spans="1:8" s="228" customFormat="1" ht="12.75">
      <c r="A49" s="236"/>
      <c r="B49" s="223"/>
      <c r="C49" s="224"/>
      <c r="D49" s="224"/>
      <c r="E49" s="225"/>
      <c r="F49" s="224"/>
      <c r="G49" s="227"/>
      <c r="H49" s="189"/>
    </row>
    <row r="50" spans="1:8" s="243" customFormat="1" ht="12.75">
      <c r="A50" s="237" t="s">
        <v>53</v>
      </c>
      <c r="B50" s="238">
        <f>SUM(B21:B47)</f>
        <v>90000</v>
      </c>
      <c r="C50" s="239">
        <v>95053</v>
      </c>
      <c r="D50" s="239">
        <f>SUM(D19:D47)</f>
        <v>95447</v>
      </c>
      <c r="E50" s="240">
        <f>D50/C50*100</f>
        <v>100.41450559161731</v>
      </c>
      <c r="F50" s="239">
        <f>SUM(F19:F47)</f>
        <v>12312</v>
      </c>
      <c r="G50" s="241">
        <f>F50/C50*100</f>
        <v>12.952773715716495</v>
      </c>
      <c r="H50" s="242"/>
    </row>
    <row r="51" spans="1:8" ht="12.75">
      <c r="A51" s="210"/>
      <c r="B51" s="244"/>
      <c r="C51" s="244"/>
      <c r="D51" s="210"/>
      <c r="E51" s="210"/>
      <c r="F51" s="210"/>
      <c r="G51" s="245"/>
      <c r="H51" s="210"/>
    </row>
    <row r="52" spans="1:8" ht="12.75">
      <c r="A52" s="210"/>
      <c r="B52" s="244"/>
      <c r="C52" s="244"/>
      <c r="D52" s="210"/>
      <c r="E52" s="210"/>
      <c r="F52" s="210"/>
      <c r="G52" s="245"/>
      <c r="H52" s="210"/>
    </row>
    <row r="53" spans="1:8" ht="12.75">
      <c r="A53" s="210"/>
      <c r="B53" s="244"/>
      <c r="C53" s="244"/>
      <c r="D53" s="210"/>
      <c r="E53" s="210"/>
      <c r="F53" s="210"/>
      <c r="G53" s="245"/>
      <c r="H53" s="210"/>
    </row>
    <row r="54" spans="1:8" ht="12.75">
      <c r="A54" s="210"/>
      <c r="B54" s="244"/>
      <c r="C54" s="244"/>
      <c r="D54" s="210"/>
      <c r="E54" s="210"/>
      <c r="F54" s="210"/>
      <c r="G54" s="245"/>
      <c r="H54" s="210"/>
    </row>
    <row r="55" spans="1:8" ht="12.75">
      <c r="A55" s="210"/>
      <c r="B55" s="244"/>
      <c r="C55" s="244"/>
      <c r="D55" s="210"/>
      <c r="E55" s="210"/>
      <c r="F55" s="210"/>
      <c r="G55" s="245"/>
      <c r="H55" s="210"/>
    </row>
    <row r="56" spans="1:8" ht="12.75">
      <c r="A56" s="210"/>
      <c r="B56" s="244"/>
      <c r="C56" s="244"/>
      <c r="D56" s="210"/>
      <c r="E56" s="210"/>
      <c r="F56" s="210"/>
      <c r="G56" s="245"/>
      <c r="H56" s="210"/>
    </row>
    <row r="57" spans="1:8" ht="12.75">
      <c r="A57" s="210"/>
      <c r="B57" s="244"/>
      <c r="C57" s="244"/>
      <c r="D57" s="210"/>
      <c r="E57" s="210"/>
      <c r="F57" s="210"/>
      <c r="G57" s="245"/>
      <c r="H57" s="210"/>
    </row>
    <row r="58" spans="1:8" ht="12.75">
      <c r="A58" s="210"/>
      <c r="B58" s="244"/>
      <c r="C58" s="244"/>
      <c r="D58" s="210"/>
      <c r="E58" s="210"/>
      <c r="F58" s="210"/>
      <c r="G58" s="245"/>
      <c r="H58" s="210"/>
    </row>
    <row r="59" spans="1:8" ht="12.75">
      <c r="A59" s="210"/>
      <c r="B59" s="244"/>
      <c r="C59" s="244"/>
      <c r="D59" s="210"/>
      <c r="E59" s="210"/>
      <c r="F59" s="210"/>
      <c r="G59" s="245"/>
      <c r="H59" s="210"/>
    </row>
    <row r="60" spans="1:8" ht="12.75">
      <c r="A60" s="210"/>
      <c r="B60" s="244"/>
      <c r="C60" s="244"/>
      <c r="D60" s="210"/>
      <c r="E60" s="210"/>
      <c r="F60" s="210"/>
      <c r="G60" s="245"/>
      <c r="H60" s="210"/>
    </row>
    <row r="61" spans="1:8" ht="12.75">
      <c r="A61" s="210"/>
      <c r="B61" s="244"/>
      <c r="C61" s="244"/>
      <c r="D61" s="210"/>
      <c r="E61" s="210"/>
      <c r="F61" s="210"/>
      <c r="G61" s="245"/>
      <c r="H61" s="210"/>
    </row>
    <row r="62" spans="1:8" ht="12.75">
      <c r="A62" s="210"/>
      <c r="B62" s="244"/>
      <c r="C62" s="244"/>
      <c r="D62" s="210"/>
      <c r="E62" s="210"/>
      <c r="F62" s="210"/>
      <c r="G62" s="245"/>
      <c r="H62" s="210"/>
    </row>
    <row r="63" spans="1:8" ht="12.75">
      <c r="A63" s="210"/>
      <c r="B63" s="244"/>
      <c r="C63" s="244"/>
      <c r="D63" s="210"/>
      <c r="E63" s="210"/>
      <c r="F63" s="210"/>
      <c r="G63" s="245"/>
      <c r="H63" s="210"/>
    </row>
    <row r="64" spans="1:8" ht="12.75">
      <c r="A64" s="210"/>
      <c r="B64" s="244"/>
      <c r="C64" s="244"/>
      <c r="D64" s="210"/>
      <c r="E64" s="210"/>
      <c r="F64" s="210"/>
      <c r="G64" s="245"/>
      <c r="H64" s="210"/>
    </row>
    <row r="65" spans="1:8" ht="12.75">
      <c r="A65" s="210"/>
      <c r="B65" s="244"/>
      <c r="C65" s="244"/>
      <c r="D65" s="210"/>
      <c r="E65" s="210"/>
      <c r="F65" s="210"/>
      <c r="G65" s="245"/>
      <c r="H65" s="210"/>
    </row>
    <row r="66" spans="1:8" ht="12.75">
      <c r="A66" s="210"/>
      <c r="B66" s="244"/>
      <c r="C66" s="244"/>
      <c r="D66" s="210"/>
      <c r="E66" s="210"/>
      <c r="F66" s="210"/>
      <c r="G66" s="245"/>
      <c r="H66" s="210"/>
    </row>
    <row r="67" spans="1:8" ht="12.75">
      <c r="A67" s="210"/>
      <c r="B67" s="244"/>
      <c r="C67" s="244"/>
      <c r="D67" s="210"/>
      <c r="E67" s="210"/>
      <c r="F67" s="210"/>
      <c r="G67" s="245"/>
      <c r="H67" s="210"/>
    </row>
    <row r="68" spans="1:8" ht="12.75">
      <c r="A68" s="210"/>
      <c r="B68" s="244"/>
      <c r="C68" s="244"/>
      <c r="D68" s="210"/>
      <c r="E68" s="210"/>
      <c r="F68" s="210"/>
      <c r="G68" s="245"/>
      <c r="H68" s="210"/>
    </row>
    <row r="69" spans="1:8" ht="12.75">
      <c r="A69" s="210"/>
      <c r="B69" s="244"/>
      <c r="C69" s="244"/>
      <c r="D69" s="210"/>
      <c r="E69" s="210"/>
      <c r="F69" s="210"/>
      <c r="G69" s="245"/>
      <c r="H69" s="210"/>
    </row>
    <row r="70" spans="1:8" ht="12.75">
      <c r="A70" s="210"/>
      <c r="B70" s="244"/>
      <c r="C70" s="244"/>
      <c r="D70" s="210"/>
      <c r="E70" s="210"/>
      <c r="F70" s="210"/>
      <c r="G70" s="245"/>
      <c r="H70" s="210"/>
    </row>
    <row r="71" spans="1:8" ht="12.75">
      <c r="A71" s="210"/>
      <c r="B71" s="244"/>
      <c r="C71" s="244"/>
      <c r="D71" s="210"/>
      <c r="E71" s="210"/>
      <c r="F71" s="210"/>
      <c r="G71" s="245"/>
      <c r="H71" s="210"/>
    </row>
    <row r="72" spans="1:8" ht="12.75">
      <c r="A72" s="210"/>
      <c r="B72" s="244"/>
      <c r="C72" s="244"/>
      <c r="D72" s="210"/>
      <c r="E72" s="210"/>
      <c r="F72" s="210"/>
      <c r="G72" s="245"/>
      <c r="H72" s="210"/>
    </row>
    <row r="73" spans="1:8" ht="12.75">
      <c r="A73" s="210"/>
      <c r="B73" s="244"/>
      <c r="C73" s="244"/>
      <c r="D73" s="210"/>
      <c r="E73" s="210"/>
      <c r="F73" s="210"/>
      <c r="G73" s="245"/>
      <c r="H73" s="210"/>
    </row>
    <row r="74" spans="1:8" ht="12.75">
      <c r="A74" s="210"/>
      <c r="B74" s="244"/>
      <c r="C74" s="244"/>
      <c r="D74" s="210"/>
      <c r="E74" s="210"/>
      <c r="F74" s="210"/>
      <c r="G74" s="245"/>
      <c r="H74" s="210"/>
    </row>
    <row r="75" spans="1:8" ht="12.75">
      <c r="A75" s="210"/>
      <c r="B75" s="244"/>
      <c r="C75" s="244"/>
      <c r="D75" s="210"/>
      <c r="E75" s="210"/>
      <c r="F75" s="210"/>
      <c r="G75" s="245"/>
      <c r="H75" s="210"/>
    </row>
    <row r="76" spans="1:8" ht="12.75">
      <c r="A76" s="210"/>
      <c r="B76" s="244"/>
      <c r="C76" s="244"/>
      <c r="D76" s="210"/>
      <c r="E76" s="210"/>
      <c r="F76" s="210"/>
      <c r="G76" s="245"/>
      <c r="H76" s="210"/>
    </row>
    <row r="77" spans="1:8" ht="12.75">
      <c r="A77" s="210"/>
      <c r="B77" s="244"/>
      <c r="C77" s="244"/>
      <c r="D77" s="210"/>
      <c r="E77" s="210"/>
      <c r="F77" s="210"/>
      <c r="G77" s="245"/>
      <c r="H77" s="210"/>
    </row>
    <row r="78" spans="1:8" ht="12.75">
      <c r="A78" s="210"/>
      <c r="B78" s="244"/>
      <c r="C78" s="244"/>
      <c r="D78" s="210"/>
      <c r="E78" s="210"/>
      <c r="F78" s="210"/>
      <c r="G78" s="245"/>
      <c r="H78" s="210"/>
    </row>
    <row r="79" spans="1:8" ht="12.75">
      <c r="A79" s="210"/>
      <c r="B79" s="244"/>
      <c r="C79" s="244"/>
      <c r="D79" s="210"/>
      <c r="E79" s="210"/>
      <c r="F79" s="210"/>
      <c r="G79" s="245"/>
      <c r="H79" s="210"/>
    </row>
    <row r="80" spans="1:8" ht="12.75">
      <c r="A80" s="210"/>
      <c r="B80" s="244"/>
      <c r="C80" s="244"/>
      <c r="D80" s="210"/>
      <c r="E80" s="210"/>
      <c r="F80" s="210"/>
      <c r="G80" s="245"/>
      <c r="H80" s="210"/>
    </row>
    <row r="81" spans="1:8" ht="12.75">
      <c r="A81" s="210"/>
      <c r="B81" s="244"/>
      <c r="C81" s="244"/>
      <c r="D81" s="210"/>
      <c r="E81" s="210"/>
      <c r="F81" s="210"/>
      <c r="G81" s="245"/>
      <c r="H81" s="210"/>
    </row>
    <row r="82" spans="1:8" ht="12.75">
      <c r="A82" s="210"/>
      <c r="B82" s="244"/>
      <c r="C82" s="244"/>
      <c r="D82" s="210"/>
      <c r="E82" s="210"/>
      <c r="F82" s="210"/>
      <c r="G82" s="245"/>
      <c r="H82" s="210"/>
    </row>
    <row r="83" spans="1:8" ht="12.75">
      <c r="A83" s="210"/>
      <c r="B83" s="244"/>
      <c r="C83" s="244"/>
      <c r="D83" s="210"/>
      <c r="E83" s="210"/>
      <c r="F83" s="210"/>
      <c r="G83" s="245"/>
      <c r="H83" s="210"/>
    </row>
    <row r="84" spans="1:8" ht="12.75">
      <c r="A84" s="210"/>
      <c r="B84" s="244"/>
      <c r="C84" s="244"/>
      <c r="D84" s="210"/>
      <c r="E84" s="210"/>
      <c r="F84" s="210"/>
      <c r="G84" s="245"/>
      <c r="H84" s="210"/>
    </row>
    <row r="85" spans="1:8" ht="12.75">
      <c r="A85" s="210"/>
      <c r="B85" s="244"/>
      <c r="C85" s="244"/>
      <c r="D85" s="210"/>
      <c r="E85" s="210"/>
      <c r="F85" s="210"/>
      <c r="G85" s="245"/>
      <c r="H85" s="210"/>
    </row>
    <row r="86" spans="1:8" ht="12.75">
      <c r="A86" s="210"/>
      <c r="B86" s="244"/>
      <c r="C86" s="244"/>
      <c r="D86" s="210"/>
      <c r="E86" s="210"/>
      <c r="F86" s="210"/>
      <c r="G86" s="245"/>
      <c r="H86" s="210"/>
    </row>
    <row r="87" spans="1:8" ht="12.75">
      <c r="A87" s="210"/>
      <c r="B87" s="244"/>
      <c r="C87" s="244"/>
      <c r="D87" s="210"/>
      <c r="E87" s="210"/>
      <c r="F87" s="210"/>
      <c r="G87" s="245"/>
      <c r="H87" s="210"/>
    </row>
    <row r="88" spans="1:8" ht="12.75">
      <c r="A88" s="210"/>
      <c r="B88" s="244"/>
      <c r="C88" s="244"/>
      <c r="D88" s="210"/>
      <c r="E88" s="210"/>
      <c r="F88" s="210"/>
      <c r="G88" s="245"/>
      <c r="H88" s="210"/>
    </row>
    <row r="89" spans="1:8" ht="12.75">
      <c r="A89" s="210"/>
      <c r="B89" s="244"/>
      <c r="C89" s="244"/>
      <c r="D89" s="210"/>
      <c r="E89" s="210"/>
      <c r="F89" s="210"/>
      <c r="G89" s="245"/>
      <c r="H89" s="210"/>
    </row>
  </sheetData>
  <printOptions horizontalCentered="1"/>
  <pageMargins left="0.3937007874015748" right="0.1968503937007874" top="0.9448818897637796" bottom="1.220472440944882" header="0.38" footer="0.5118110236220472"/>
  <pageSetup horizontalDpi="300" verticalDpi="300" orientation="landscape" paperSize="9" r:id="rId1"/>
  <headerFooter alignWithMargins="0">
    <oddHeader>&amp;C2002. évi út-, híd-járdafelújítások&amp;R 7. sz. táblázat
(ezer Ft-ban)</oddHeader>
    <oddFooter>&amp;L&amp;D &amp;T&amp;C&amp;F/&amp;A/Szalafainé&amp;R&amp;P/&amp;N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"/>
    </sheetView>
  </sheetViews>
  <sheetFormatPr defaultColWidth="9.140625" defaultRowHeight="12.75"/>
  <cols>
    <col min="1" max="1" width="56.140625" style="248" customWidth="1"/>
    <col min="2" max="2" width="11.7109375" style="249" customWidth="1"/>
    <col min="3" max="3" width="10.8515625" style="250" customWidth="1"/>
    <col min="4" max="6" width="9.140625" style="209" customWidth="1"/>
    <col min="7" max="7" width="8.8515625" style="251" customWidth="1"/>
    <col min="8" max="8" width="13.57421875" style="209" customWidth="1"/>
    <col min="9" max="16384" width="9.140625" style="176" customWidth="1"/>
  </cols>
  <sheetData>
    <row r="1" spans="1:8" ht="12.75">
      <c r="A1" s="169"/>
      <c r="B1" s="170"/>
      <c r="C1" s="171"/>
      <c r="D1" s="172"/>
      <c r="E1" s="173"/>
      <c r="F1" s="173"/>
      <c r="G1" s="174"/>
      <c r="H1" s="175"/>
    </row>
    <row r="2" spans="1:8" ht="12.75">
      <c r="A2" s="177"/>
      <c r="B2" s="178" t="s">
        <v>56</v>
      </c>
      <c r="C2" s="179" t="s">
        <v>56</v>
      </c>
      <c r="D2" s="180" t="s">
        <v>57</v>
      </c>
      <c r="E2" s="181"/>
      <c r="F2" s="182" t="s">
        <v>58</v>
      </c>
      <c r="G2" s="183" t="s">
        <v>59</v>
      </c>
      <c r="H2" s="184" t="s">
        <v>9</v>
      </c>
    </row>
    <row r="3" spans="1:8" ht="14.25">
      <c r="A3" s="185" t="s">
        <v>4</v>
      </c>
      <c r="B3" s="178" t="s">
        <v>60</v>
      </c>
      <c r="C3" s="179" t="s">
        <v>61</v>
      </c>
      <c r="D3" s="186" t="s">
        <v>62</v>
      </c>
      <c r="E3" s="187"/>
      <c r="F3" s="182" t="s">
        <v>78</v>
      </c>
      <c r="G3" s="183" t="s">
        <v>64</v>
      </c>
      <c r="H3" s="188"/>
    </row>
    <row r="4" spans="1:8" ht="12.75">
      <c r="A4" s="189"/>
      <c r="B4" s="190" t="s">
        <v>5</v>
      </c>
      <c r="C4" s="191" t="s">
        <v>5</v>
      </c>
      <c r="D4" s="192" t="s">
        <v>65</v>
      </c>
      <c r="E4" s="192" t="s">
        <v>64</v>
      </c>
      <c r="F4" s="193" t="s">
        <v>66</v>
      </c>
      <c r="G4" s="194"/>
      <c r="H4" s="195"/>
    </row>
    <row r="5" spans="1:8" ht="12.75">
      <c r="A5" s="196"/>
      <c r="B5" s="197"/>
      <c r="C5" s="198"/>
      <c r="D5" s="199"/>
      <c r="E5" s="200"/>
      <c r="F5" s="199"/>
      <c r="G5" s="201"/>
      <c r="H5" s="177"/>
    </row>
    <row r="6" spans="1:8" ht="12.75">
      <c r="A6" s="202" t="s">
        <v>54</v>
      </c>
      <c r="B6" s="197"/>
      <c r="C6" s="198"/>
      <c r="D6" s="199"/>
      <c r="E6" s="200"/>
      <c r="F6" s="199"/>
      <c r="G6" s="201"/>
      <c r="H6" s="177"/>
    </row>
    <row r="7" spans="1:8" ht="12.75">
      <c r="A7" s="196" t="s">
        <v>12</v>
      </c>
      <c r="B7" s="197">
        <v>0</v>
      </c>
      <c r="C7" s="198">
        <v>187</v>
      </c>
      <c r="D7" s="199">
        <v>187</v>
      </c>
      <c r="E7" s="200">
        <v>100</v>
      </c>
      <c r="F7" s="203" t="s">
        <v>67</v>
      </c>
      <c r="G7" s="204" t="s">
        <v>67</v>
      </c>
      <c r="H7" s="177"/>
    </row>
    <row r="8" spans="1:8" ht="12.75">
      <c r="A8" s="196" t="s">
        <v>14</v>
      </c>
      <c r="B8" s="197">
        <v>0</v>
      </c>
      <c r="C8" s="198">
        <v>209</v>
      </c>
      <c r="D8" s="199">
        <v>209</v>
      </c>
      <c r="E8" s="200">
        <v>100</v>
      </c>
      <c r="F8" s="203" t="s">
        <v>67</v>
      </c>
      <c r="G8" s="203" t="s">
        <v>67</v>
      </c>
      <c r="H8" s="177"/>
    </row>
    <row r="9" spans="1:8" ht="12.75">
      <c r="A9" s="196" t="s">
        <v>15</v>
      </c>
      <c r="B9" s="197"/>
      <c r="C9" s="198"/>
      <c r="D9" s="199"/>
      <c r="E9" s="200"/>
      <c r="F9" s="203"/>
      <c r="G9" s="203"/>
      <c r="H9" s="177"/>
    </row>
    <row r="10" spans="1:8" ht="12.75">
      <c r="A10" s="196" t="s">
        <v>16</v>
      </c>
      <c r="B10" s="197">
        <v>0</v>
      </c>
      <c r="C10" s="198">
        <v>580</v>
      </c>
      <c r="D10" s="199">
        <v>580</v>
      </c>
      <c r="E10" s="200">
        <v>100</v>
      </c>
      <c r="F10" s="203" t="s">
        <v>67</v>
      </c>
      <c r="G10" s="203" t="s">
        <v>67</v>
      </c>
      <c r="H10" s="177"/>
    </row>
    <row r="11" spans="1:8" ht="12.75">
      <c r="A11" s="196" t="s">
        <v>17</v>
      </c>
      <c r="B11" s="197"/>
      <c r="C11" s="198"/>
      <c r="D11" s="199"/>
      <c r="E11" s="200"/>
      <c r="F11" s="203"/>
      <c r="G11" s="203"/>
      <c r="H11" s="177"/>
    </row>
    <row r="12" spans="1:8" ht="12.75">
      <c r="A12" s="196" t="s">
        <v>18</v>
      </c>
      <c r="B12" s="197">
        <v>0</v>
      </c>
      <c r="C12" s="198">
        <v>264</v>
      </c>
      <c r="D12" s="199">
        <v>264</v>
      </c>
      <c r="E12" s="200">
        <v>100</v>
      </c>
      <c r="F12" s="203" t="s">
        <v>67</v>
      </c>
      <c r="G12" s="203" t="s">
        <v>67</v>
      </c>
      <c r="H12" s="177"/>
    </row>
    <row r="13" spans="1:8" ht="12.75">
      <c r="A13" s="196" t="s">
        <v>19</v>
      </c>
      <c r="B13" s="197">
        <v>0</v>
      </c>
      <c r="C13" s="198">
        <v>219</v>
      </c>
      <c r="D13" s="199">
        <v>219</v>
      </c>
      <c r="E13" s="200">
        <v>100</v>
      </c>
      <c r="F13" s="203" t="s">
        <v>67</v>
      </c>
      <c r="G13" s="203" t="s">
        <v>67</v>
      </c>
      <c r="H13" s="177"/>
    </row>
    <row r="14" spans="1:8" ht="12.75">
      <c r="A14" s="196" t="s">
        <v>20</v>
      </c>
      <c r="B14" s="197">
        <v>0</v>
      </c>
      <c r="C14" s="198">
        <v>160</v>
      </c>
      <c r="D14" s="199">
        <v>160</v>
      </c>
      <c r="E14" s="200">
        <v>100</v>
      </c>
      <c r="F14" s="203" t="s">
        <v>67</v>
      </c>
      <c r="G14" s="203" t="s">
        <v>67</v>
      </c>
      <c r="H14" s="177"/>
    </row>
    <row r="15" spans="1:8" ht="12.75">
      <c r="A15" s="196" t="s">
        <v>21</v>
      </c>
      <c r="B15" s="197">
        <v>0</v>
      </c>
      <c r="C15" s="198">
        <v>185</v>
      </c>
      <c r="D15" s="199">
        <v>185</v>
      </c>
      <c r="E15" s="200">
        <v>100</v>
      </c>
      <c r="F15" s="203" t="s">
        <v>67</v>
      </c>
      <c r="G15" s="203" t="s">
        <v>67</v>
      </c>
      <c r="H15" s="177"/>
    </row>
    <row r="16" spans="1:8" ht="12.75">
      <c r="A16" s="196" t="s">
        <v>22</v>
      </c>
      <c r="B16" s="197">
        <v>0</v>
      </c>
      <c r="C16" s="198">
        <v>247</v>
      </c>
      <c r="D16" s="199">
        <v>247</v>
      </c>
      <c r="E16" s="200">
        <v>100</v>
      </c>
      <c r="F16" s="203" t="s">
        <v>67</v>
      </c>
      <c r="G16" s="203" t="s">
        <v>67</v>
      </c>
      <c r="H16" s="177"/>
    </row>
    <row r="17" spans="1:8" s="210" customFormat="1" ht="12.75">
      <c r="A17" s="206" t="s">
        <v>23</v>
      </c>
      <c r="B17" s="207">
        <v>0</v>
      </c>
      <c r="C17" s="81">
        <v>1305</v>
      </c>
      <c r="D17" s="167">
        <v>1305</v>
      </c>
      <c r="E17" s="208">
        <v>100</v>
      </c>
      <c r="F17" s="203" t="s">
        <v>67</v>
      </c>
      <c r="G17" s="203" t="s">
        <v>67</v>
      </c>
      <c r="H17" s="209"/>
    </row>
    <row r="18" spans="1:8" ht="12.75">
      <c r="A18" s="196"/>
      <c r="B18" s="197"/>
      <c r="C18" s="198"/>
      <c r="D18" s="199"/>
      <c r="E18" s="211"/>
      <c r="F18" s="199"/>
      <c r="G18" s="201"/>
      <c r="H18" s="177"/>
    </row>
    <row r="19" spans="1:8" s="219" customFormat="1" ht="12.75">
      <c r="A19" s="212" t="s">
        <v>55</v>
      </c>
      <c r="B19" s="213">
        <v>0</v>
      </c>
      <c r="C19" s="214">
        <f>SUM(C7:C17)</f>
        <v>3356</v>
      </c>
      <c r="D19" s="214">
        <f>SUM(D7:D17)</f>
        <v>3356</v>
      </c>
      <c r="E19" s="215">
        <f>C19/D19*100</f>
        <v>100</v>
      </c>
      <c r="F19" s="216">
        <f>SUM(F7:F17)</f>
        <v>0</v>
      </c>
      <c r="G19" s="217">
        <f>F19/C19*100</f>
        <v>0</v>
      </c>
      <c r="H19" s="218"/>
    </row>
    <row r="20" spans="1:8" ht="12.75">
      <c r="A20" s="196"/>
      <c r="B20" s="197"/>
      <c r="C20" s="198"/>
      <c r="D20" s="198"/>
      <c r="E20" s="211"/>
      <c r="F20" s="199"/>
      <c r="G20" s="201"/>
      <c r="H20" s="177"/>
    </row>
    <row r="21" spans="1:8" ht="12.75">
      <c r="A21" s="196" t="s">
        <v>25</v>
      </c>
      <c r="B21" s="197">
        <v>9000</v>
      </c>
      <c r="C21" s="198">
        <v>0</v>
      </c>
      <c r="D21" s="203" t="s">
        <v>67</v>
      </c>
      <c r="E21" s="203" t="s">
        <v>67</v>
      </c>
      <c r="F21" s="203" t="s">
        <v>67</v>
      </c>
      <c r="G21" s="203" t="s">
        <v>67</v>
      </c>
      <c r="H21" s="177"/>
    </row>
    <row r="22" spans="1:8" s="210" customFormat="1" ht="12.75">
      <c r="A22" s="220" t="s">
        <v>26</v>
      </c>
      <c r="B22" s="197">
        <v>13000</v>
      </c>
      <c r="C22" s="198">
        <v>13000</v>
      </c>
      <c r="D22" s="198">
        <v>13000</v>
      </c>
      <c r="E22" s="211">
        <v>100</v>
      </c>
      <c r="F22" s="199">
        <v>11700</v>
      </c>
      <c r="G22" s="205">
        <v>90</v>
      </c>
      <c r="H22" s="177"/>
    </row>
    <row r="23" spans="1:8" ht="12.75">
      <c r="A23" s="202" t="s">
        <v>68</v>
      </c>
      <c r="B23" s="197">
        <v>68000</v>
      </c>
      <c r="C23" s="198">
        <v>6</v>
      </c>
      <c r="D23" s="203" t="s">
        <v>67</v>
      </c>
      <c r="E23" s="203" t="s">
        <v>67</v>
      </c>
      <c r="F23" s="203" t="s">
        <v>67</v>
      </c>
      <c r="G23" s="203" t="s">
        <v>67</v>
      </c>
      <c r="H23" s="177"/>
    </row>
    <row r="24" spans="1:8" ht="12.75">
      <c r="A24" s="196" t="s">
        <v>28</v>
      </c>
      <c r="B24" s="197" t="s">
        <v>29</v>
      </c>
      <c r="C24" s="198">
        <v>3695</v>
      </c>
      <c r="D24" s="198">
        <v>3195</v>
      </c>
      <c r="E24" s="211">
        <f>D24/C24*100</f>
        <v>86.468200270636</v>
      </c>
      <c r="F24" s="199">
        <v>3126</v>
      </c>
      <c r="G24" s="205">
        <f>F24/C24*100</f>
        <v>84.60081190798377</v>
      </c>
      <c r="H24" s="177"/>
    </row>
    <row r="25" spans="1:8" ht="12.75">
      <c r="A25" s="196" t="s">
        <v>31</v>
      </c>
      <c r="B25" s="197" t="s">
        <v>29</v>
      </c>
      <c r="C25" s="198">
        <v>13386</v>
      </c>
      <c r="D25" s="198">
        <v>13386</v>
      </c>
      <c r="E25" s="211">
        <v>100</v>
      </c>
      <c r="F25" s="203" t="s">
        <v>67</v>
      </c>
      <c r="G25" s="203" t="s">
        <v>67</v>
      </c>
      <c r="H25" s="177"/>
    </row>
    <row r="26" spans="1:8" ht="12.75">
      <c r="A26" s="196" t="s">
        <v>34</v>
      </c>
      <c r="B26" s="197" t="s">
        <v>29</v>
      </c>
      <c r="C26" s="198">
        <v>9639</v>
      </c>
      <c r="D26" s="198">
        <v>9639</v>
      </c>
      <c r="E26" s="211">
        <v>100</v>
      </c>
      <c r="F26" s="203" t="s">
        <v>67</v>
      </c>
      <c r="G26" s="203" t="s">
        <v>67</v>
      </c>
      <c r="H26" s="177"/>
    </row>
    <row r="27" spans="1:8" ht="12.75">
      <c r="A27" s="196" t="s">
        <v>35</v>
      </c>
      <c r="B27" s="197" t="s">
        <v>29</v>
      </c>
      <c r="C27" s="198">
        <v>0</v>
      </c>
      <c r="D27" s="203" t="s">
        <v>67</v>
      </c>
      <c r="E27" s="203" t="s">
        <v>67</v>
      </c>
      <c r="F27" s="203" t="s">
        <v>67</v>
      </c>
      <c r="G27" s="203" t="s">
        <v>67</v>
      </c>
      <c r="H27" s="177"/>
    </row>
    <row r="28" spans="1:8" ht="12.75">
      <c r="A28" s="196" t="s">
        <v>37</v>
      </c>
      <c r="B28" s="197" t="s">
        <v>29</v>
      </c>
      <c r="C28" s="198">
        <v>424</v>
      </c>
      <c r="D28" s="198">
        <v>424</v>
      </c>
      <c r="E28" s="211">
        <v>100</v>
      </c>
      <c r="F28" s="199">
        <v>424</v>
      </c>
      <c r="G28" s="205">
        <v>100</v>
      </c>
      <c r="H28" s="177"/>
    </row>
    <row r="29" spans="1:8" ht="12.75">
      <c r="A29" s="221" t="s">
        <v>38</v>
      </c>
      <c r="B29" s="197" t="s">
        <v>29</v>
      </c>
      <c r="C29" s="198">
        <v>294</v>
      </c>
      <c r="D29" s="198">
        <v>294</v>
      </c>
      <c r="E29" s="211">
        <v>100</v>
      </c>
      <c r="F29" s="198">
        <v>294</v>
      </c>
      <c r="G29" s="205">
        <v>100</v>
      </c>
      <c r="H29" s="177"/>
    </row>
    <row r="30" spans="1:8" ht="12.75">
      <c r="A30" s="196" t="s">
        <v>40</v>
      </c>
      <c r="B30" s="197" t="s">
        <v>29</v>
      </c>
      <c r="C30" s="198">
        <v>290</v>
      </c>
      <c r="D30" s="203" t="s">
        <v>67</v>
      </c>
      <c r="E30" s="203" t="s">
        <v>67</v>
      </c>
      <c r="F30" s="203" t="s">
        <v>67</v>
      </c>
      <c r="G30" s="203" t="s">
        <v>67</v>
      </c>
      <c r="H30" s="177"/>
    </row>
    <row r="31" spans="1:8" ht="12.75">
      <c r="A31" s="196" t="s">
        <v>41</v>
      </c>
      <c r="B31" s="197" t="s">
        <v>29</v>
      </c>
      <c r="C31" s="198">
        <v>410</v>
      </c>
      <c r="D31" s="203" t="s">
        <v>67</v>
      </c>
      <c r="E31" s="203" t="s">
        <v>67</v>
      </c>
      <c r="F31" s="203" t="s">
        <v>67</v>
      </c>
      <c r="G31" s="203" t="s">
        <v>67</v>
      </c>
      <c r="H31" s="177"/>
    </row>
    <row r="32" spans="1:8" ht="12.75">
      <c r="A32" s="196" t="s">
        <v>42</v>
      </c>
      <c r="B32" s="197" t="s">
        <v>29</v>
      </c>
      <c r="C32" s="198">
        <v>100</v>
      </c>
      <c r="D32" s="203" t="s">
        <v>67</v>
      </c>
      <c r="E32" s="203" t="s">
        <v>67</v>
      </c>
      <c r="F32" s="203" t="s">
        <v>67</v>
      </c>
      <c r="G32" s="203" t="s">
        <v>67</v>
      </c>
      <c r="H32" s="177"/>
    </row>
    <row r="33" spans="1:8" ht="12.75">
      <c r="A33" s="196" t="s">
        <v>43</v>
      </c>
      <c r="B33" s="197" t="s">
        <v>29</v>
      </c>
      <c r="C33" s="198">
        <v>100</v>
      </c>
      <c r="D33" s="203" t="s">
        <v>67</v>
      </c>
      <c r="E33" s="203" t="s">
        <v>67</v>
      </c>
      <c r="F33" s="203" t="s">
        <v>67</v>
      </c>
      <c r="G33" s="203" t="s">
        <v>67</v>
      </c>
      <c r="H33" s="177"/>
    </row>
    <row r="34" spans="1:8" ht="12.75">
      <c r="A34" s="196" t="s">
        <v>44</v>
      </c>
      <c r="B34" s="197" t="s">
        <v>29</v>
      </c>
      <c r="C34" s="198">
        <v>3140</v>
      </c>
      <c r="D34" s="198">
        <v>3140</v>
      </c>
      <c r="E34" s="211">
        <v>100</v>
      </c>
      <c r="F34" s="203" t="s">
        <v>67</v>
      </c>
      <c r="G34" s="203" t="s">
        <v>67</v>
      </c>
      <c r="H34" s="177"/>
    </row>
    <row r="35" spans="1:8" s="228" customFormat="1" ht="12.75">
      <c r="A35" s="222"/>
      <c r="B35" s="223"/>
      <c r="C35" s="224"/>
      <c r="D35" s="224"/>
      <c r="E35" s="225"/>
      <c r="F35" s="226"/>
      <c r="G35" s="227"/>
      <c r="H35" s="189"/>
    </row>
    <row r="36" spans="1:8" ht="12.75">
      <c r="A36" s="169"/>
      <c r="B36" s="170"/>
      <c r="C36" s="171"/>
      <c r="D36" s="172"/>
      <c r="E36" s="173"/>
      <c r="F36" s="173"/>
      <c r="G36" s="174"/>
      <c r="H36" s="175"/>
    </row>
    <row r="37" spans="1:8" ht="12.75">
      <c r="A37" s="177"/>
      <c r="B37" s="178" t="s">
        <v>56</v>
      </c>
      <c r="C37" s="179" t="s">
        <v>56</v>
      </c>
      <c r="D37" s="180" t="s">
        <v>57</v>
      </c>
      <c r="E37" s="181"/>
      <c r="F37" s="182" t="s">
        <v>58</v>
      </c>
      <c r="G37" s="183" t="s">
        <v>59</v>
      </c>
      <c r="H37" s="184" t="s">
        <v>9</v>
      </c>
    </row>
    <row r="38" spans="1:8" ht="14.25">
      <c r="A38" s="185" t="s">
        <v>4</v>
      </c>
      <c r="B38" s="178" t="s">
        <v>60</v>
      </c>
      <c r="C38" s="179" t="s">
        <v>61</v>
      </c>
      <c r="D38" s="186" t="s">
        <v>62</v>
      </c>
      <c r="E38" s="187"/>
      <c r="F38" s="182" t="s">
        <v>78</v>
      </c>
      <c r="G38" s="183" t="s">
        <v>64</v>
      </c>
      <c r="H38" s="188"/>
    </row>
    <row r="39" spans="1:8" ht="12.75">
      <c r="A39" s="189"/>
      <c r="B39" s="190" t="s">
        <v>5</v>
      </c>
      <c r="C39" s="191" t="s">
        <v>5</v>
      </c>
      <c r="D39" s="192" t="s">
        <v>65</v>
      </c>
      <c r="E39" s="192" t="s">
        <v>64</v>
      </c>
      <c r="F39" s="193" t="s">
        <v>66</v>
      </c>
      <c r="G39" s="194"/>
      <c r="H39" s="195"/>
    </row>
    <row r="40" spans="1:8" ht="12.75">
      <c r="A40" s="196" t="s">
        <v>45</v>
      </c>
      <c r="B40" s="197" t="s">
        <v>29</v>
      </c>
      <c r="C40" s="198">
        <v>6650</v>
      </c>
      <c r="D40" s="198">
        <v>6650</v>
      </c>
      <c r="E40" s="211">
        <v>100</v>
      </c>
      <c r="F40" s="203" t="s">
        <v>67</v>
      </c>
      <c r="G40" s="203" t="s">
        <v>67</v>
      </c>
      <c r="H40" s="177"/>
    </row>
    <row r="41" spans="1:8" ht="12.75">
      <c r="A41" s="196" t="s">
        <v>46</v>
      </c>
      <c r="B41" s="197" t="s">
        <v>29</v>
      </c>
      <c r="C41" s="198">
        <v>19826</v>
      </c>
      <c r="D41" s="198">
        <v>19826</v>
      </c>
      <c r="E41" s="211">
        <v>100</v>
      </c>
      <c r="F41" s="203" t="s">
        <v>67</v>
      </c>
      <c r="G41" s="203" t="s">
        <v>67</v>
      </c>
      <c r="H41" s="177"/>
    </row>
    <row r="42" spans="1:8" ht="12.75">
      <c r="A42" s="196" t="s">
        <v>47</v>
      </c>
      <c r="B42" s="197" t="s">
        <v>29</v>
      </c>
      <c r="C42" s="198">
        <v>11166</v>
      </c>
      <c r="D42" s="198">
        <v>9733</v>
      </c>
      <c r="E42" s="211">
        <v>100</v>
      </c>
      <c r="F42" s="203" t="s">
        <v>67</v>
      </c>
      <c r="G42" s="203" t="s">
        <v>67</v>
      </c>
      <c r="H42" s="177"/>
    </row>
    <row r="43" spans="1:8" ht="12.75">
      <c r="A43" s="196" t="s">
        <v>48</v>
      </c>
      <c r="B43" s="197" t="s">
        <v>29</v>
      </c>
      <c r="C43" s="198">
        <v>2000</v>
      </c>
      <c r="D43" s="198">
        <v>2000</v>
      </c>
      <c r="E43" s="211">
        <v>100</v>
      </c>
      <c r="F43" s="203" t="s">
        <v>67</v>
      </c>
      <c r="G43" s="203" t="s">
        <v>67</v>
      </c>
      <c r="H43" s="177"/>
    </row>
    <row r="44" spans="1:8" ht="12.75">
      <c r="A44" s="196" t="s">
        <v>49</v>
      </c>
      <c r="B44" s="197" t="s">
        <v>29</v>
      </c>
      <c r="C44" s="198">
        <v>0</v>
      </c>
      <c r="D44" s="203" t="s">
        <v>67</v>
      </c>
      <c r="E44" s="203" t="s">
        <v>67</v>
      </c>
      <c r="F44" s="203" t="s">
        <v>67</v>
      </c>
      <c r="G44" s="203" t="s">
        <v>67</v>
      </c>
      <c r="H44" s="177"/>
    </row>
    <row r="45" spans="1:8" ht="12.75">
      <c r="A45" s="196" t="s">
        <v>50</v>
      </c>
      <c r="B45" s="197" t="s">
        <v>29</v>
      </c>
      <c r="C45" s="198">
        <v>750</v>
      </c>
      <c r="D45" s="198">
        <v>750</v>
      </c>
      <c r="E45" s="211">
        <v>100</v>
      </c>
      <c r="F45" s="203" t="s">
        <v>67</v>
      </c>
      <c r="G45" s="203" t="s">
        <v>67</v>
      </c>
      <c r="H45" s="177"/>
    </row>
    <row r="46" spans="1:8" ht="12.75">
      <c r="A46" s="196" t="s">
        <v>51</v>
      </c>
      <c r="B46" s="197" t="s">
        <v>29</v>
      </c>
      <c r="C46" s="198">
        <v>11261</v>
      </c>
      <c r="D46" s="198">
        <v>11261</v>
      </c>
      <c r="E46" s="211">
        <v>100</v>
      </c>
      <c r="F46" s="203" t="s">
        <v>67</v>
      </c>
      <c r="G46" s="203" t="s">
        <v>67</v>
      </c>
      <c r="H46" s="177"/>
    </row>
    <row r="47" spans="1:8" ht="12.75">
      <c r="A47" s="196" t="s">
        <v>52</v>
      </c>
      <c r="B47" s="197" t="s">
        <v>29</v>
      </c>
      <c r="C47" s="198">
        <v>2550</v>
      </c>
      <c r="D47" s="198">
        <v>2550</v>
      </c>
      <c r="E47" s="211">
        <v>100</v>
      </c>
      <c r="F47" s="203" t="s">
        <v>67</v>
      </c>
      <c r="G47" s="203" t="s">
        <v>67</v>
      </c>
      <c r="H47" s="177"/>
    </row>
    <row r="48" spans="1:8" ht="12.75">
      <c r="A48" s="196" t="s">
        <v>76</v>
      </c>
      <c r="B48" s="203" t="s">
        <v>67</v>
      </c>
      <c r="C48" s="198">
        <v>3774</v>
      </c>
      <c r="D48" s="198">
        <v>3774</v>
      </c>
      <c r="E48" s="211">
        <v>100</v>
      </c>
      <c r="F48" s="203" t="s">
        <v>67</v>
      </c>
      <c r="G48" s="203" t="s">
        <v>67</v>
      </c>
      <c r="H48" s="177"/>
    </row>
    <row r="49" spans="1:8" s="235" customFormat="1" ht="29.25">
      <c r="A49" s="229" t="s">
        <v>77</v>
      </c>
      <c r="B49" s="230" t="s">
        <v>67</v>
      </c>
      <c r="C49" s="230" t="s">
        <v>67</v>
      </c>
      <c r="D49" s="230" t="s">
        <v>67</v>
      </c>
      <c r="E49" s="230" t="s">
        <v>67</v>
      </c>
      <c r="F49" s="232">
        <v>180</v>
      </c>
      <c r="G49" s="233">
        <v>100</v>
      </c>
      <c r="H49" s="234" t="s">
        <v>79</v>
      </c>
    </row>
    <row r="50" spans="1:8" s="228" customFormat="1" ht="12.75">
      <c r="A50" s="236"/>
      <c r="B50" s="223"/>
      <c r="C50" s="224"/>
      <c r="D50" s="224"/>
      <c r="E50" s="225"/>
      <c r="F50" s="224"/>
      <c r="G50" s="227"/>
      <c r="H50" s="189"/>
    </row>
    <row r="51" spans="1:8" s="243" customFormat="1" ht="12.75">
      <c r="A51" s="237" t="s">
        <v>53</v>
      </c>
      <c r="B51" s="238">
        <f>SUM(B21:B47)</f>
        <v>90000</v>
      </c>
      <c r="C51" s="239">
        <f>C19+C22+C23+C24+C25+C26+C27+C28+C29+C30+C31+C32+C33+C34+C40+C41+C42+C43+C44+C45+C46+C47+C48</f>
        <v>105817</v>
      </c>
      <c r="D51" s="239">
        <f>SUM(D19:D47)</f>
        <v>99204</v>
      </c>
      <c r="E51" s="240">
        <f>D51/C51*100</f>
        <v>93.75053157810181</v>
      </c>
      <c r="F51" s="239">
        <f>SUM(F19:F49)</f>
        <v>15724</v>
      </c>
      <c r="G51" s="241">
        <f>F51/C51*100</f>
        <v>14.859616129733407</v>
      </c>
      <c r="H51" s="242"/>
    </row>
    <row r="52" spans="1:8" ht="12.75">
      <c r="A52" s="210"/>
      <c r="B52" s="244"/>
      <c r="C52" s="244"/>
      <c r="D52" s="210"/>
      <c r="E52" s="210"/>
      <c r="F52" s="210"/>
      <c r="G52" s="245"/>
      <c r="H52" s="210"/>
    </row>
    <row r="53" spans="1:8" ht="12.75">
      <c r="A53" s="210"/>
      <c r="B53" s="244"/>
      <c r="C53" s="244"/>
      <c r="D53" s="210"/>
      <c r="E53" s="210"/>
      <c r="F53" s="210"/>
      <c r="G53" s="245"/>
      <c r="H53" s="210"/>
    </row>
    <row r="54" spans="1:8" ht="12.75">
      <c r="A54" s="210"/>
      <c r="B54" s="244"/>
      <c r="C54" s="246"/>
      <c r="D54" s="210"/>
      <c r="E54" s="210"/>
      <c r="F54" s="247"/>
      <c r="G54" s="245"/>
      <c r="H54" s="210"/>
    </row>
    <row r="55" spans="1:8" ht="12.75">
      <c r="A55" s="210"/>
      <c r="B55" s="244"/>
      <c r="C55" s="244"/>
      <c r="D55" s="210"/>
      <c r="E55" s="210"/>
      <c r="F55" s="210"/>
      <c r="G55" s="245"/>
      <c r="H55" s="210"/>
    </row>
    <row r="56" spans="1:8" ht="12.75">
      <c r="A56" s="210"/>
      <c r="B56" s="244"/>
      <c r="C56" s="244"/>
      <c r="D56" s="210"/>
      <c r="E56" s="210"/>
      <c r="F56" s="210"/>
      <c r="G56" s="245"/>
      <c r="H56" s="210"/>
    </row>
    <row r="57" spans="1:8" ht="12.75">
      <c r="A57" s="210"/>
      <c r="B57" s="244"/>
      <c r="C57" s="244"/>
      <c r="D57" s="210"/>
      <c r="E57" s="210"/>
      <c r="F57" s="210"/>
      <c r="G57" s="245"/>
      <c r="H57" s="210"/>
    </row>
    <row r="58" spans="1:8" ht="12.75">
      <c r="A58" s="210"/>
      <c r="B58" s="244"/>
      <c r="C58" s="244"/>
      <c r="D58" s="210"/>
      <c r="E58" s="210"/>
      <c r="F58" s="210"/>
      <c r="G58" s="245"/>
      <c r="H58" s="210"/>
    </row>
    <row r="59" spans="1:8" ht="12.75">
      <c r="A59" s="210"/>
      <c r="B59" s="244"/>
      <c r="C59" s="244"/>
      <c r="D59" s="210"/>
      <c r="E59" s="210"/>
      <c r="F59" s="210"/>
      <c r="G59" s="245"/>
      <c r="H59" s="210"/>
    </row>
    <row r="60" spans="1:8" ht="12.75">
      <c r="A60" s="210"/>
      <c r="B60" s="244"/>
      <c r="C60" s="244"/>
      <c r="D60" s="210"/>
      <c r="E60" s="210"/>
      <c r="F60" s="210"/>
      <c r="G60" s="245"/>
      <c r="H60" s="210"/>
    </row>
    <row r="61" spans="1:8" ht="12.75">
      <c r="A61" s="210"/>
      <c r="B61" s="244"/>
      <c r="C61" s="244"/>
      <c r="D61" s="210"/>
      <c r="E61" s="210"/>
      <c r="F61" s="210"/>
      <c r="G61" s="245"/>
      <c r="H61" s="210"/>
    </row>
    <row r="62" spans="1:8" ht="12.75">
      <c r="A62" s="210"/>
      <c r="B62" s="244"/>
      <c r="C62" s="244"/>
      <c r="D62" s="210"/>
      <c r="E62" s="210"/>
      <c r="F62" s="210"/>
      <c r="G62" s="245"/>
      <c r="H62" s="210"/>
    </row>
    <row r="63" spans="1:8" ht="12.75">
      <c r="A63" s="210"/>
      <c r="B63" s="244"/>
      <c r="C63" s="244"/>
      <c r="D63" s="210"/>
      <c r="E63" s="210"/>
      <c r="F63" s="210"/>
      <c r="G63" s="245"/>
      <c r="H63" s="210"/>
    </row>
    <row r="64" spans="1:8" ht="12.75">
      <c r="A64" s="210"/>
      <c r="B64" s="244"/>
      <c r="C64" s="244"/>
      <c r="D64" s="210"/>
      <c r="E64" s="210"/>
      <c r="F64" s="210"/>
      <c r="G64" s="245"/>
      <c r="H64" s="210"/>
    </row>
    <row r="65" spans="1:8" ht="12.75">
      <c r="A65" s="210"/>
      <c r="B65" s="244"/>
      <c r="C65" s="244"/>
      <c r="D65" s="210"/>
      <c r="E65" s="210"/>
      <c r="F65" s="210"/>
      <c r="G65" s="245"/>
      <c r="H65" s="210"/>
    </row>
    <row r="66" spans="1:8" ht="12.75">
      <c r="A66" s="210"/>
      <c r="B66" s="244"/>
      <c r="C66" s="244"/>
      <c r="D66" s="210"/>
      <c r="E66" s="210"/>
      <c r="F66" s="210"/>
      <c r="G66" s="245"/>
      <c r="H66" s="210"/>
    </row>
    <row r="67" spans="1:8" ht="12.75">
      <c r="A67" s="210"/>
      <c r="B67" s="244"/>
      <c r="C67" s="244"/>
      <c r="D67" s="210"/>
      <c r="E67" s="210"/>
      <c r="F67" s="210"/>
      <c r="G67" s="245"/>
      <c r="H67" s="210"/>
    </row>
    <row r="68" spans="1:8" ht="12.75">
      <c r="A68" s="210"/>
      <c r="B68" s="244"/>
      <c r="C68" s="244"/>
      <c r="D68" s="210"/>
      <c r="E68" s="210"/>
      <c r="F68" s="210"/>
      <c r="G68" s="245"/>
      <c r="H68" s="210"/>
    </row>
    <row r="69" spans="1:8" ht="12.75">
      <c r="A69" s="210"/>
      <c r="B69" s="244"/>
      <c r="C69" s="244"/>
      <c r="D69" s="210"/>
      <c r="E69" s="210"/>
      <c r="F69" s="210"/>
      <c r="G69" s="245"/>
      <c r="H69" s="210"/>
    </row>
    <row r="70" spans="1:8" ht="12.75">
      <c r="A70" s="210"/>
      <c r="B70" s="244"/>
      <c r="C70" s="244"/>
      <c r="D70" s="210"/>
      <c r="E70" s="210"/>
      <c r="F70" s="210"/>
      <c r="G70" s="245"/>
      <c r="H70" s="210"/>
    </row>
    <row r="71" spans="1:8" ht="12.75">
      <c r="A71" s="210"/>
      <c r="B71" s="244"/>
      <c r="C71" s="244"/>
      <c r="D71" s="210"/>
      <c r="E71" s="210"/>
      <c r="F71" s="210"/>
      <c r="G71" s="245"/>
      <c r="H71" s="210"/>
    </row>
    <row r="72" spans="1:8" ht="12.75">
      <c r="A72" s="210"/>
      <c r="B72" s="244"/>
      <c r="C72" s="244"/>
      <c r="D72" s="210"/>
      <c r="E72" s="210"/>
      <c r="F72" s="210"/>
      <c r="G72" s="245"/>
      <c r="H72" s="210"/>
    </row>
    <row r="73" spans="1:8" ht="12.75">
      <c r="A73" s="210"/>
      <c r="B73" s="244"/>
      <c r="C73" s="244"/>
      <c r="D73" s="210"/>
      <c r="E73" s="210"/>
      <c r="F73" s="210"/>
      <c r="G73" s="245"/>
      <c r="H73" s="210"/>
    </row>
    <row r="74" spans="1:8" ht="12.75">
      <c r="A74" s="210"/>
      <c r="B74" s="244"/>
      <c r="C74" s="244"/>
      <c r="D74" s="210"/>
      <c r="E74" s="210"/>
      <c r="F74" s="210"/>
      <c r="G74" s="245"/>
      <c r="H74" s="210"/>
    </row>
    <row r="75" spans="1:8" ht="12.75">
      <c r="A75" s="210"/>
      <c r="B75" s="244"/>
      <c r="C75" s="244"/>
      <c r="D75" s="210"/>
      <c r="E75" s="210"/>
      <c r="F75" s="210"/>
      <c r="G75" s="245"/>
      <c r="H75" s="210"/>
    </row>
    <row r="76" spans="1:8" ht="12.75">
      <c r="A76" s="210"/>
      <c r="B76" s="244"/>
      <c r="C76" s="244"/>
      <c r="D76" s="210"/>
      <c r="E76" s="210"/>
      <c r="F76" s="210"/>
      <c r="G76" s="245"/>
      <c r="H76" s="210"/>
    </row>
    <row r="77" spans="1:8" ht="12.75">
      <c r="A77" s="210"/>
      <c r="B77" s="244"/>
      <c r="C77" s="244"/>
      <c r="D77" s="210"/>
      <c r="E77" s="210"/>
      <c r="F77" s="210"/>
      <c r="G77" s="245"/>
      <c r="H77" s="210"/>
    </row>
    <row r="78" spans="1:8" ht="12.75">
      <c r="A78" s="210"/>
      <c r="B78" s="244"/>
      <c r="C78" s="244"/>
      <c r="D78" s="210"/>
      <c r="E78" s="210"/>
      <c r="F78" s="210"/>
      <c r="G78" s="245"/>
      <c r="H78" s="210"/>
    </row>
    <row r="79" spans="1:8" ht="12.75">
      <c r="A79" s="210"/>
      <c r="B79" s="244"/>
      <c r="C79" s="244"/>
      <c r="D79" s="210"/>
      <c r="E79" s="210"/>
      <c r="F79" s="210"/>
      <c r="G79" s="245"/>
      <c r="H79" s="210"/>
    </row>
    <row r="80" spans="1:8" ht="12.75">
      <c r="A80" s="210"/>
      <c r="B80" s="244"/>
      <c r="C80" s="244"/>
      <c r="D80" s="210"/>
      <c r="E80" s="210"/>
      <c r="F80" s="210"/>
      <c r="G80" s="245"/>
      <c r="H80" s="210"/>
    </row>
    <row r="81" spans="1:8" ht="12.75">
      <c r="A81" s="210"/>
      <c r="B81" s="244"/>
      <c r="C81" s="244"/>
      <c r="D81" s="210"/>
      <c r="E81" s="210"/>
      <c r="F81" s="210"/>
      <c r="G81" s="245"/>
      <c r="H81" s="210"/>
    </row>
    <row r="82" spans="1:8" ht="12.75">
      <c r="A82" s="210"/>
      <c r="B82" s="244"/>
      <c r="C82" s="244"/>
      <c r="D82" s="210"/>
      <c r="E82" s="210"/>
      <c r="F82" s="210"/>
      <c r="G82" s="245"/>
      <c r="H82" s="210"/>
    </row>
    <row r="83" spans="1:8" ht="12.75">
      <c r="A83" s="210"/>
      <c r="B83" s="244"/>
      <c r="C83" s="244"/>
      <c r="D83" s="210"/>
      <c r="E83" s="210"/>
      <c r="F83" s="210"/>
      <c r="G83" s="245"/>
      <c r="H83" s="210"/>
    </row>
    <row r="84" spans="1:8" ht="12.75">
      <c r="A84" s="210"/>
      <c r="B84" s="244"/>
      <c r="C84" s="244"/>
      <c r="D84" s="210"/>
      <c r="E84" s="210"/>
      <c r="F84" s="210"/>
      <c r="G84" s="245"/>
      <c r="H84" s="210"/>
    </row>
    <row r="85" spans="1:8" ht="12.75">
      <c r="A85" s="210"/>
      <c r="B85" s="244"/>
      <c r="C85" s="244"/>
      <c r="D85" s="210"/>
      <c r="E85" s="210"/>
      <c r="F85" s="210"/>
      <c r="G85" s="245"/>
      <c r="H85" s="210"/>
    </row>
    <row r="86" spans="1:8" ht="12.75">
      <c r="A86" s="210"/>
      <c r="B86" s="244"/>
      <c r="C86" s="244"/>
      <c r="D86" s="210"/>
      <c r="E86" s="210"/>
      <c r="F86" s="210"/>
      <c r="G86" s="245"/>
      <c r="H86" s="210"/>
    </row>
    <row r="87" spans="1:8" ht="12.75">
      <c r="A87" s="210"/>
      <c r="B87" s="244"/>
      <c r="C87" s="244"/>
      <c r="D87" s="210"/>
      <c r="E87" s="210"/>
      <c r="F87" s="210"/>
      <c r="G87" s="245"/>
      <c r="H87" s="210"/>
    </row>
    <row r="88" spans="1:8" ht="12.75">
      <c r="A88" s="210"/>
      <c r="B88" s="244"/>
      <c r="C88" s="244"/>
      <c r="D88" s="210"/>
      <c r="E88" s="210"/>
      <c r="F88" s="210"/>
      <c r="G88" s="245"/>
      <c r="H88" s="210"/>
    </row>
    <row r="89" spans="1:8" ht="12.75">
      <c r="A89" s="210"/>
      <c r="B89" s="244"/>
      <c r="C89" s="244"/>
      <c r="D89" s="210"/>
      <c r="E89" s="210"/>
      <c r="F89" s="210"/>
      <c r="G89" s="245"/>
      <c r="H89" s="210"/>
    </row>
    <row r="90" spans="1:8" ht="12.75">
      <c r="A90" s="210"/>
      <c r="B90" s="244"/>
      <c r="C90" s="244"/>
      <c r="D90" s="210"/>
      <c r="E90" s="210"/>
      <c r="F90" s="210"/>
      <c r="G90" s="245"/>
      <c r="H90" s="21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&amp;C2002. évi út-,híd-járdafelújítások&amp;R7.sz.táblázat
(ezer Ft-ban)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